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externalLinks/externalLink13.xml" ContentType="application/vnd.openxmlformats-officedocument.spreadsheetml.externalLink+xml"/>
  <Override PartName="/xl/externalLinks/externalLink14.xml" ContentType="application/vnd.openxmlformats-officedocument.spreadsheetml.externalLink+xml"/>
  <Override PartName="/xl/externalLinks/externalLink15.xml" ContentType="application/vnd.openxmlformats-officedocument.spreadsheetml.externalLink+xml"/>
  <Override PartName="/xl/externalLinks/externalLink16.xml" ContentType="application/vnd.openxmlformats-officedocument.spreadsheetml.externalLink+xml"/>
  <Override PartName="/xl/externalLinks/externalLink17.xml" ContentType="application/vnd.openxmlformats-officedocument.spreadsheetml.externalLink+xml"/>
  <Override PartName="/xl/externalLinks/externalLink18.xml" ContentType="application/vnd.openxmlformats-officedocument.spreadsheetml.externalLink+xml"/>
  <Override PartName="/xl/externalLinks/externalLink19.xml" ContentType="application/vnd.openxmlformats-officedocument.spreadsheetml.externalLink+xml"/>
  <Override PartName="/xl/externalLinks/externalLink20.xml" ContentType="application/vnd.openxmlformats-officedocument.spreadsheetml.externalLink+xml"/>
  <Override PartName="/xl/externalLinks/externalLink21.xml" ContentType="application/vnd.openxmlformats-officedocument.spreadsheetml.externalLink+xml"/>
  <Override PartName="/xl/externalLinks/externalLink22.xml" ContentType="application/vnd.openxmlformats-officedocument.spreadsheetml.externalLink+xml"/>
  <Override PartName="/xl/externalLinks/externalLink23.xml" ContentType="application/vnd.openxmlformats-officedocument.spreadsheetml.externalLink+xml"/>
  <Override PartName="/xl/externalLinks/externalLink24.xml" ContentType="application/vnd.openxmlformats-officedocument.spreadsheetml.externalLink+xml"/>
  <Override PartName="/xl/externalLinks/externalLink25.xml" ContentType="application/vnd.openxmlformats-officedocument.spreadsheetml.externalLink+xml"/>
  <Override PartName="/xl/externalLinks/externalLink26.xml" ContentType="application/vnd.openxmlformats-officedocument.spreadsheetml.externalLink+xml"/>
  <Override PartName="/xl/externalLinks/externalLink27.xml" ContentType="application/vnd.openxmlformats-officedocument.spreadsheetml.externalLink+xml"/>
  <Override PartName="/xl/externalLinks/externalLink28.xml" ContentType="application/vnd.openxmlformats-officedocument.spreadsheetml.externalLink+xml"/>
  <Override PartName="/xl/externalLinks/externalLink29.xml" ContentType="application/vnd.openxmlformats-officedocument.spreadsheetml.externalLink+xml"/>
  <Override PartName="/xl/externalLinks/externalLink30.xml" ContentType="application/vnd.openxmlformats-officedocument.spreadsheetml.externalLink+xml"/>
  <Override PartName="/xl/externalLinks/externalLink31.xml" ContentType="application/vnd.openxmlformats-officedocument.spreadsheetml.externalLink+xml"/>
  <Override PartName="/xl/externalLinks/externalLink32.xml" ContentType="application/vnd.openxmlformats-officedocument.spreadsheetml.externalLink+xml"/>
  <Override PartName="/xl/externalLinks/externalLink33.xml" ContentType="application/vnd.openxmlformats-officedocument.spreadsheetml.externalLink+xml"/>
  <Override PartName="/xl/externalLinks/externalLink34.xml" ContentType="application/vnd.openxmlformats-officedocument.spreadsheetml.externalLink+xml"/>
  <Override PartName="/xl/externalLinks/externalLink35.xml" ContentType="application/vnd.openxmlformats-officedocument.spreadsheetml.externalLink+xml"/>
  <Override PartName="/xl/externalLinks/externalLink36.xml" ContentType="application/vnd.openxmlformats-officedocument.spreadsheetml.externalLink+xml"/>
  <Override PartName="/xl/externalLinks/externalLink37.xml" ContentType="application/vnd.openxmlformats-officedocument.spreadsheetml.externalLink+xml"/>
  <Override PartName="/xl/externalLinks/externalLink38.xml" ContentType="application/vnd.openxmlformats-officedocument.spreadsheetml.externalLink+xml"/>
  <Override PartName="/xl/externalLinks/externalLink39.xml" ContentType="application/vnd.openxmlformats-officedocument.spreadsheetml.externalLink+xml"/>
  <Override PartName="/xl/externalLinks/externalLink40.xml" ContentType="application/vnd.openxmlformats-officedocument.spreadsheetml.externalLink+xml"/>
  <Override PartName="/xl/externalLinks/externalLink41.xml" ContentType="application/vnd.openxmlformats-officedocument.spreadsheetml.externalLink+xml"/>
  <Override PartName="/xl/externalLinks/externalLink42.xml" ContentType="application/vnd.openxmlformats-officedocument.spreadsheetml.externalLink+xml"/>
  <Override PartName="/xl/externalLinks/externalLink43.xml" ContentType="application/vnd.openxmlformats-officedocument.spreadsheetml.externalLink+xml"/>
  <Override PartName="/xl/externalLinks/externalLink44.xml" ContentType="application/vnd.openxmlformats-officedocument.spreadsheetml.externalLink+xml"/>
  <Override PartName="/xl/externalLinks/externalLink45.xml" ContentType="application/vnd.openxmlformats-officedocument.spreadsheetml.externalLink+xml"/>
  <Override PartName="/xl/externalLinks/externalLink46.xml" ContentType="application/vnd.openxmlformats-officedocument.spreadsheetml.externalLink+xml"/>
  <Override PartName="/xl/externalLinks/externalLink47.xml" ContentType="application/vnd.openxmlformats-officedocument.spreadsheetml.externalLink+xml"/>
  <Override PartName="/xl/externalLinks/externalLink48.xml" ContentType="application/vnd.openxmlformats-officedocument.spreadsheetml.externalLink+xml"/>
  <Override PartName="/xl/externalLinks/externalLink49.xml" ContentType="application/vnd.openxmlformats-officedocument.spreadsheetml.externalLink+xml"/>
  <Override PartName="/xl/externalLinks/externalLink50.xml" ContentType="application/vnd.openxmlformats-officedocument.spreadsheetml.externalLink+xml"/>
  <Override PartName="/xl/externalLinks/externalLink51.xml" ContentType="application/vnd.openxmlformats-officedocument.spreadsheetml.externalLink+xml"/>
  <Override PartName="/xl/externalLinks/externalLink52.xml" ContentType="application/vnd.openxmlformats-officedocument.spreadsheetml.externalLink+xml"/>
  <Override PartName="/xl/externalLinks/externalLink53.xml" ContentType="application/vnd.openxmlformats-officedocument.spreadsheetml.externalLink+xml"/>
  <Override PartName="/xl/externalLinks/externalLink54.xml" ContentType="application/vnd.openxmlformats-officedocument.spreadsheetml.externalLink+xml"/>
  <Override PartName="/xl/externalLinks/externalLink55.xml" ContentType="application/vnd.openxmlformats-officedocument.spreadsheetml.externalLink+xml"/>
  <Override PartName="/xl/externalLinks/externalLink56.xml" ContentType="application/vnd.openxmlformats-officedocument.spreadsheetml.externalLink+xml"/>
  <Override PartName="/xl/externalLinks/externalLink57.xml" ContentType="application/vnd.openxmlformats-officedocument.spreadsheetml.externalLink+xml"/>
  <Override PartName="/xl/externalLinks/externalLink58.xml" ContentType="application/vnd.openxmlformats-officedocument.spreadsheetml.externalLink+xml"/>
  <Override PartName="/xl/externalLinks/externalLink59.xml" ContentType="application/vnd.openxmlformats-officedocument.spreadsheetml.externalLink+xml"/>
  <Override PartName="/xl/externalLinks/externalLink60.xml" ContentType="application/vnd.openxmlformats-officedocument.spreadsheetml.externalLink+xml"/>
  <Override PartName="/xl/externalLinks/externalLink61.xml" ContentType="application/vnd.openxmlformats-officedocument.spreadsheetml.externalLink+xml"/>
  <Override PartName="/xl/externalLinks/externalLink62.xml" ContentType="application/vnd.openxmlformats-officedocument.spreadsheetml.externalLink+xml"/>
  <Override PartName="/xl/externalLinks/externalLink63.xml" ContentType="application/vnd.openxmlformats-officedocument.spreadsheetml.externalLink+xml"/>
  <Override PartName="/xl/externalLinks/externalLink64.xml" ContentType="application/vnd.openxmlformats-officedocument.spreadsheetml.externalLink+xml"/>
  <Override PartName="/xl/externalLinks/externalLink65.xml" ContentType="application/vnd.openxmlformats-officedocument.spreadsheetml.externalLink+xml"/>
  <Override PartName="/xl/externalLinks/externalLink66.xml" ContentType="application/vnd.openxmlformats-officedocument.spreadsheetml.externalLink+xml"/>
  <Override PartName="/xl/externalLinks/externalLink67.xml" ContentType="application/vnd.openxmlformats-officedocument.spreadsheetml.externalLink+xml"/>
  <Override PartName="/xl/externalLinks/externalLink68.xml" ContentType="application/vnd.openxmlformats-officedocument.spreadsheetml.externalLink+xml"/>
  <Override PartName="/xl/externalLinks/externalLink69.xml" ContentType="application/vnd.openxmlformats-officedocument.spreadsheetml.externalLink+xml"/>
  <Override PartName="/xl/externalLinks/externalLink70.xml" ContentType="application/vnd.openxmlformats-officedocument.spreadsheetml.externalLink+xml"/>
  <Override PartName="/xl/externalLinks/externalLink71.xml" ContentType="application/vnd.openxmlformats-officedocument.spreadsheetml.externalLink+xml"/>
  <Override PartName="/xl/externalLinks/externalLink72.xml" ContentType="application/vnd.openxmlformats-officedocument.spreadsheetml.externalLink+xml"/>
  <Override PartName="/xl/externalLinks/externalLink73.xml" ContentType="application/vnd.openxmlformats-officedocument.spreadsheetml.externalLink+xml"/>
  <Override PartName="/xl/externalLinks/externalLink74.xml" ContentType="application/vnd.openxmlformats-officedocument.spreadsheetml.externalLink+xml"/>
  <Override PartName="/xl/externalLinks/externalLink75.xml" ContentType="application/vnd.openxmlformats-officedocument.spreadsheetml.externalLink+xml"/>
  <Override PartName="/xl/externalLinks/externalLink76.xml" ContentType="application/vnd.openxmlformats-officedocument.spreadsheetml.externalLink+xml"/>
  <Override PartName="/xl/externalLinks/externalLink77.xml" ContentType="application/vnd.openxmlformats-officedocument.spreadsheetml.externalLink+xml"/>
  <Override PartName="/xl/externalLinks/externalLink78.xml" ContentType="application/vnd.openxmlformats-officedocument.spreadsheetml.externalLink+xml"/>
  <Override PartName="/xl/externalLinks/externalLink79.xml" ContentType="application/vnd.openxmlformats-officedocument.spreadsheetml.externalLink+xml"/>
  <Override PartName="/xl/externalLinks/externalLink80.xml" ContentType="application/vnd.openxmlformats-officedocument.spreadsheetml.externalLink+xml"/>
  <Override PartName="/xl/externalLinks/externalLink81.xml" ContentType="application/vnd.openxmlformats-officedocument.spreadsheetml.externalLink+xml"/>
  <Override PartName="/xl/externalLinks/externalLink82.xml" ContentType="application/vnd.openxmlformats-officedocument.spreadsheetml.externalLink+xml"/>
  <Override PartName="/xl/externalLinks/externalLink83.xml" ContentType="application/vnd.openxmlformats-officedocument.spreadsheetml.externalLink+xml"/>
  <Override PartName="/xl/externalLinks/externalLink84.xml" ContentType="application/vnd.openxmlformats-officedocument.spreadsheetml.externalLink+xml"/>
  <Override PartName="/xl/externalLinks/externalLink85.xml" ContentType="application/vnd.openxmlformats-officedocument.spreadsheetml.externalLink+xml"/>
  <Override PartName="/xl/externalLinks/externalLink86.xml" ContentType="application/vnd.openxmlformats-officedocument.spreadsheetml.externalLink+xml"/>
  <Override PartName="/xl/externalLinks/externalLink87.xml" ContentType="application/vnd.openxmlformats-officedocument.spreadsheetml.externalLink+xml"/>
  <Override PartName="/xl/externalLinks/externalLink88.xml" ContentType="application/vnd.openxmlformats-officedocument.spreadsheetml.externalLink+xml"/>
  <Override PartName="/xl/externalLinks/externalLink89.xml" ContentType="application/vnd.openxmlformats-officedocument.spreadsheetml.externalLink+xml"/>
  <Override PartName="/xl/externalLinks/externalLink90.xml" ContentType="application/vnd.openxmlformats-officedocument.spreadsheetml.externalLink+xml"/>
  <Override PartName="/xl/externalLinks/externalLink91.xml" ContentType="application/vnd.openxmlformats-officedocument.spreadsheetml.externalLink+xml"/>
  <Override PartName="/xl/externalLinks/externalLink92.xml" ContentType="application/vnd.openxmlformats-officedocument.spreadsheetml.externalLink+xml"/>
  <Override PartName="/xl/externalLinks/externalLink93.xml" ContentType="application/vnd.openxmlformats-officedocument.spreadsheetml.externalLink+xml"/>
  <Override PartName="/xl/externalLinks/externalLink94.xml" ContentType="application/vnd.openxmlformats-officedocument.spreadsheetml.externalLink+xml"/>
  <Override PartName="/xl/externalLinks/externalLink95.xml" ContentType="application/vnd.openxmlformats-officedocument.spreadsheetml.externalLink+xml"/>
  <Override PartName="/xl/externalLinks/externalLink96.xml" ContentType="application/vnd.openxmlformats-officedocument.spreadsheetml.externalLink+xml"/>
  <Override PartName="/xl/externalLinks/externalLink97.xml" ContentType="application/vnd.openxmlformats-officedocument.spreadsheetml.externalLink+xml"/>
  <Override PartName="/xl/externalLinks/externalLink98.xml" ContentType="application/vnd.openxmlformats-officedocument.spreadsheetml.externalLink+xml"/>
  <Override PartName="/xl/externalLinks/externalLink99.xml" ContentType="application/vnd.openxmlformats-officedocument.spreadsheetml.externalLink+xml"/>
  <Override PartName="/xl/externalLinks/externalLink100.xml" ContentType="application/vnd.openxmlformats-officedocument.spreadsheetml.externalLink+xml"/>
  <Override PartName="/xl/externalLinks/externalLink101.xml" ContentType="application/vnd.openxmlformats-officedocument.spreadsheetml.externalLink+xml"/>
  <Override PartName="/xl/externalLinks/externalLink102.xml" ContentType="application/vnd.openxmlformats-officedocument.spreadsheetml.externalLink+xml"/>
  <Override PartName="/xl/externalLinks/externalLink103.xml" ContentType="application/vnd.openxmlformats-officedocument.spreadsheetml.externalLink+xml"/>
  <Override PartName="/xl/externalLinks/externalLink104.xml" ContentType="application/vnd.openxmlformats-officedocument.spreadsheetml.externalLink+xml"/>
  <Override PartName="/xl/externalLinks/externalLink105.xml" ContentType="application/vnd.openxmlformats-officedocument.spreadsheetml.externalLink+xml"/>
  <Override PartName="/xl/externalLinks/externalLink106.xml" ContentType="application/vnd.openxmlformats-officedocument.spreadsheetml.externalLink+xml"/>
  <Override PartName="/xl/externalLinks/externalLink107.xml" ContentType="application/vnd.openxmlformats-officedocument.spreadsheetml.externalLink+xml"/>
  <Override PartName="/xl/externalLinks/externalLink108.xml" ContentType="application/vnd.openxmlformats-officedocument.spreadsheetml.externalLink+xml"/>
  <Override PartName="/xl/externalLinks/externalLink109.xml" ContentType="application/vnd.openxmlformats-officedocument.spreadsheetml.externalLink+xml"/>
  <Override PartName="/xl/externalLinks/externalLink110.xml" ContentType="application/vnd.openxmlformats-officedocument.spreadsheetml.externalLink+xml"/>
  <Override PartName="/xl/externalLinks/externalLink111.xml" ContentType="application/vnd.openxmlformats-officedocument.spreadsheetml.externalLink+xml"/>
  <Override PartName="/xl/externalLinks/externalLink112.xml" ContentType="application/vnd.openxmlformats-officedocument.spreadsheetml.externalLink+xml"/>
  <Override PartName="/xl/externalLinks/externalLink113.xml" ContentType="application/vnd.openxmlformats-officedocument.spreadsheetml.externalLink+xml"/>
  <Override PartName="/xl/externalLinks/externalLink114.xml" ContentType="application/vnd.openxmlformats-officedocument.spreadsheetml.externalLink+xml"/>
  <Override PartName="/xl/externalLinks/externalLink115.xml" ContentType="application/vnd.openxmlformats-officedocument.spreadsheetml.externalLink+xml"/>
  <Override PartName="/xl/externalLinks/externalLink116.xml" ContentType="application/vnd.openxmlformats-officedocument.spreadsheetml.externalLink+xml"/>
  <Override PartName="/xl/externalLinks/externalLink117.xml" ContentType="application/vnd.openxmlformats-officedocument.spreadsheetml.externalLink+xml"/>
  <Override PartName="/xl/externalLinks/externalLink118.xml" ContentType="application/vnd.openxmlformats-officedocument.spreadsheetml.externalLink+xml"/>
  <Override PartName="/xl/externalLinks/externalLink119.xml" ContentType="application/vnd.openxmlformats-officedocument.spreadsheetml.externalLink+xml"/>
  <Override PartName="/xl/externalLinks/externalLink120.xml" ContentType="application/vnd.openxmlformats-officedocument.spreadsheetml.externalLink+xml"/>
  <Override PartName="/xl/externalLinks/externalLink121.xml" ContentType="application/vnd.openxmlformats-officedocument.spreadsheetml.externalLink+xml"/>
  <Override PartName="/xl/externalLinks/externalLink122.xml" ContentType="application/vnd.openxmlformats-officedocument.spreadsheetml.externalLink+xml"/>
  <Override PartName="/xl/externalLinks/externalLink123.xml" ContentType="application/vnd.openxmlformats-officedocument.spreadsheetml.externalLink+xml"/>
  <Override PartName="/xl/externalLinks/externalLink124.xml" ContentType="application/vnd.openxmlformats-officedocument.spreadsheetml.externalLink+xml"/>
  <Override PartName="/xl/externalLinks/externalLink125.xml" ContentType="application/vnd.openxmlformats-officedocument.spreadsheetml.externalLink+xml"/>
  <Override PartName="/xl/externalLinks/externalLink126.xml" ContentType="application/vnd.openxmlformats-officedocument.spreadsheetml.externalLink+xml"/>
  <Override PartName="/xl/externalLinks/externalLink127.xml" ContentType="application/vnd.openxmlformats-officedocument.spreadsheetml.externalLink+xml"/>
  <Override PartName="/xl/externalLinks/externalLink128.xml" ContentType="application/vnd.openxmlformats-officedocument.spreadsheetml.externalLink+xml"/>
  <Override PartName="/xl/externalLinks/externalLink129.xml" ContentType="application/vnd.openxmlformats-officedocument.spreadsheetml.externalLink+xml"/>
  <Override PartName="/xl/externalLinks/externalLink130.xml" ContentType="application/vnd.openxmlformats-officedocument.spreadsheetml.externalLink+xml"/>
  <Override PartName="/xl/externalLinks/externalLink131.xml" ContentType="application/vnd.openxmlformats-officedocument.spreadsheetml.externalLink+xml"/>
  <Override PartName="/xl/externalLinks/externalLink132.xml" ContentType="application/vnd.openxmlformats-officedocument.spreadsheetml.externalLink+xml"/>
  <Override PartName="/xl/externalLinks/externalLink133.xml" ContentType="application/vnd.openxmlformats-officedocument.spreadsheetml.externalLink+xml"/>
  <Override PartName="/xl/externalLinks/externalLink134.xml" ContentType="application/vnd.openxmlformats-officedocument.spreadsheetml.externalLink+xml"/>
  <Override PartName="/xl/externalLinks/externalLink135.xml" ContentType="application/vnd.openxmlformats-officedocument.spreadsheetml.externalLink+xml"/>
  <Override PartName="/xl/externalLinks/externalLink136.xml" ContentType="application/vnd.openxmlformats-officedocument.spreadsheetml.externalLink+xml"/>
  <Override PartName="/xl/externalLinks/externalLink137.xml" ContentType="application/vnd.openxmlformats-officedocument.spreadsheetml.externalLink+xml"/>
  <Override PartName="/xl/externalLinks/externalLink138.xml" ContentType="application/vnd.openxmlformats-officedocument.spreadsheetml.externalLink+xml"/>
  <Override PartName="/xl/externalLinks/externalLink139.xml" ContentType="application/vnd.openxmlformats-officedocument.spreadsheetml.externalLink+xml"/>
  <Override PartName="/xl/externalLinks/externalLink140.xml" ContentType="application/vnd.openxmlformats-officedocument.spreadsheetml.externalLink+xml"/>
  <Override PartName="/xl/externalLinks/externalLink141.xml" ContentType="application/vnd.openxmlformats-officedocument.spreadsheetml.externalLink+xml"/>
  <Override PartName="/xl/externalLinks/externalLink142.xml" ContentType="application/vnd.openxmlformats-officedocument.spreadsheetml.externalLink+xml"/>
  <Override PartName="/xl/externalLinks/externalLink143.xml" ContentType="application/vnd.openxmlformats-officedocument.spreadsheetml.externalLink+xml"/>
  <Override PartName="/xl/externalLinks/externalLink144.xml" ContentType="application/vnd.openxmlformats-officedocument.spreadsheetml.externalLink+xml"/>
  <Override PartName="/xl/externalLinks/externalLink145.xml" ContentType="application/vnd.openxmlformats-officedocument.spreadsheetml.externalLink+xml"/>
  <Override PartName="/xl/externalLinks/externalLink146.xml" ContentType="application/vnd.openxmlformats-officedocument.spreadsheetml.externalLink+xml"/>
  <Override PartName="/xl/externalLinks/externalLink147.xml" ContentType="application/vnd.openxmlformats-officedocument.spreadsheetml.externalLink+xml"/>
  <Override PartName="/xl/externalLinks/externalLink148.xml" ContentType="application/vnd.openxmlformats-officedocument.spreadsheetml.externalLink+xml"/>
  <Override PartName="/xl/externalLinks/externalLink149.xml" ContentType="application/vnd.openxmlformats-officedocument.spreadsheetml.externalLink+xml"/>
  <Override PartName="/xl/externalLinks/externalLink150.xml" ContentType="application/vnd.openxmlformats-officedocument.spreadsheetml.externalLink+xml"/>
  <Override PartName="/xl/externalLinks/externalLink151.xml" ContentType="application/vnd.openxmlformats-officedocument.spreadsheetml.externalLink+xml"/>
  <Override PartName="/xl/externalLinks/externalLink152.xml" ContentType="application/vnd.openxmlformats-officedocument.spreadsheetml.externalLink+xml"/>
  <Override PartName="/xl/externalLinks/externalLink153.xml" ContentType="application/vnd.openxmlformats-officedocument.spreadsheetml.externalLink+xml"/>
  <Override PartName="/xl/externalLinks/externalLink154.xml" ContentType="application/vnd.openxmlformats-officedocument.spreadsheetml.externalLink+xml"/>
  <Override PartName="/xl/externalLinks/externalLink155.xml" ContentType="application/vnd.openxmlformats-officedocument.spreadsheetml.externalLink+xml"/>
  <Override PartName="/xl/externalLinks/externalLink156.xml" ContentType="application/vnd.openxmlformats-officedocument.spreadsheetml.externalLink+xml"/>
  <Override PartName="/xl/externalLinks/externalLink157.xml" ContentType="application/vnd.openxmlformats-officedocument.spreadsheetml.externalLink+xml"/>
  <Override PartName="/xl/externalLinks/externalLink158.xml" ContentType="application/vnd.openxmlformats-officedocument.spreadsheetml.externalLink+xml"/>
  <Override PartName="/xl/externalLinks/externalLink159.xml" ContentType="application/vnd.openxmlformats-officedocument.spreadsheetml.externalLink+xml"/>
  <Override PartName="/xl/externalLinks/externalLink160.xml" ContentType="application/vnd.openxmlformats-officedocument.spreadsheetml.externalLink+xml"/>
  <Override PartName="/xl/externalLinks/externalLink161.xml" ContentType="application/vnd.openxmlformats-officedocument.spreadsheetml.externalLink+xml"/>
  <Override PartName="/xl/externalLinks/externalLink162.xml" ContentType="application/vnd.openxmlformats-officedocument.spreadsheetml.externalLink+xml"/>
  <Override PartName="/xl/externalLinks/externalLink163.xml" ContentType="application/vnd.openxmlformats-officedocument.spreadsheetml.externalLink+xml"/>
  <Override PartName="/xl/externalLinks/externalLink164.xml" ContentType="application/vnd.openxmlformats-officedocument.spreadsheetml.externalLink+xml"/>
  <Override PartName="/xl/externalLinks/externalLink165.xml" ContentType="application/vnd.openxmlformats-officedocument.spreadsheetml.externalLink+xml"/>
  <Override PartName="/xl/externalLinks/externalLink166.xml" ContentType="application/vnd.openxmlformats-officedocument.spreadsheetml.externalLink+xml"/>
  <Override PartName="/xl/externalLinks/externalLink167.xml" ContentType="application/vnd.openxmlformats-officedocument.spreadsheetml.externalLink+xml"/>
  <Override PartName="/xl/externalLinks/externalLink168.xml" ContentType="application/vnd.openxmlformats-officedocument.spreadsheetml.externalLink+xml"/>
  <Override PartName="/xl/externalLinks/externalLink169.xml" ContentType="application/vnd.openxmlformats-officedocument.spreadsheetml.externalLink+xml"/>
  <Override PartName="/xl/externalLinks/externalLink170.xml" ContentType="application/vnd.openxmlformats-officedocument.spreadsheetml.externalLink+xml"/>
  <Override PartName="/xl/externalLinks/externalLink171.xml" ContentType="application/vnd.openxmlformats-officedocument.spreadsheetml.externalLink+xml"/>
  <Override PartName="/xl/externalLinks/externalLink172.xml" ContentType="application/vnd.openxmlformats-officedocument.spreadsheetml.externalLink+xml"/>
  <Override PartName="/xl/externalLinks/externalLink173.xml" ContentType="application/vnd.openxmlformats-officedocument.spreadsheetml.externalLink+xml"/>
  <Override PartName="/xl/externalLinks/externalLink174.xml" ContentType="application/vnd.openxmlformats-officedocument.spreadsheetml.externalLink+xml"/>
  <Override PartName="/xl/externalLinks/externalLink175.xml" ContentType="application/vnd.openxmlformats-officedocument.spreadsheetml.externalLink+xml"/>
  <Override PartName="/xl/externalLinks/externalLink176.xml" ContentType="application/vnd.openxmlformats-officedocument.spreadsheetml.externalLink+xml"/>
  <Override PartName="/xl/externalLinks/externalLink177.xml" ContentType="application/vnd.openxmlformats-officedocument.spreadsheetml.externalLink+xml"/>
  <Override PartName="/xl/externalLinks/externalLink178.xml" ContentType="application/vnd.openxmlformats-officedocument.spreadsheetml.externalLink+xml"/>
  <Override PartName="/xl/externalLinks/externalLink179.xml" ContentType="application/vnd.openxmlformats-officedocument.spreadsheetml.externalLink+xml"/>
  <Override PartName="/xl/externalLinks/externalLink180.xml" ContentType="application/vnd.openxmlformats-officedocument.spreadsheetml.externalLink+xml"/>
  <Override PartName="/xl/externalLinks/externalLink181.xml" ContentType="application/vnd.openxmlformats-officedocument.spreadsheetml.externalLink+xml"/>
  <Override PartName="/xl/externalLinks/externalLink182.xml" ContentType="application/vnd.openxmlformats-officedocument.spreadsheetml.externalLink+xml"/>
  <Override PartName="/xl/externalLinks/externalLink183.xml" ContentType="application/vnd.openxmlformats-officedocument.spreadsheetml.externalLink+xml"/>
  <Override PartName="/xl/externalLinks/externalLink184.xml" ContentType="application/vnd.openxmlformats-officedocument.spreadsheetml.externalLink+xml"/>
  <Override PartName="/xl/externalLinks/externalLink185.xml" ContentType="application/vnd.openxmlformats-officedocument.spreadsheetml.externalLink+xml"/>
  <Override PartName="/xl/externalLinks/externalLink186.xml" ContentType="application/vnd.openxmlformats-officedocument.spreadsheetml.externalLink+xml"/>
  <Override PartName="/xl/externalLinks/externalLink187.xml" ContentType="application/vnd.openxmlformats-officedocument.spreadsheetml.externalLink+xml"/>
  <Override PartName="/xl/externalLinks/externalLink188.xml" ContentType="application/vnd.openxmlformats-officedocument.spreadsheetml.externalLink+xml"/>
  <Override PartName="/xl/externalLinks/externalLink189.xml" ContentType="application/vnd.openxmlformats-officedocument.spreadsheetml.externalLink+xml"/>
  <Override PartName="/xl/externalLinks/externalLink190.xml" ContentType="application/vnd.openxmlformats-officedocument.spreadsheetml.externalLink+xml"/>
  <Override PartName="/xl/externalLinks/externalLink191.xml" ContentType="application/vnd.openxmlformats-officedocument.spreadsheetml.externalLink+xml"/>
  <Override PartName="/xl/externalLinks/externalLink192.xml" ContentType="application/vnd.openxmlformats-officedocument.spreadsheetml.externalLink+xml"/>
  <Override PartName="/xl/externalLinks/externalLink193.xml" ContentType="application/vnd.openxmlformats-officedocument.spreadsheetml.externalLink+xml"/>
  <Override PartName="/xl/externalLinks/externalLink194.xml" ContentType="application/vnd.openxmlformats-officedocument.spreadsheetml.externalLink+xml"/>
  <Override PartName="/xl/externalLinks/externalLink195.xml" ContentType="application/vnd.openxmlformats-officedocument.spreadsheetml.externalLink+xml"/>
  <Override PartName="/xl/externalLinks/externalLink196.xml" ContentType="application/vnd.openxmlformats-officedocument.spreadsheetml.externalLink+xml"/>
  <Override PartName="/xl/externalLinks/externalLink197.xml" ContentType="application/vnd.openxmlformats-officedocument.spreadsheetml.externalLink+xml"/>
  <Override PartName="/xl/externalLinks/externalLink198.xml" ContentType="application/vnd.openxmlformats-officedocument.spreadsheetml.externalLink+xml"/>
  <Override PartName="/xl/externalLinks/externalLink199.xml" ContentType="application/vnd.openxmlformats-officedocument.spreadsheetml.externalLink+xml"/>
  <Override PartName="/xl/externalLinks/externalLink200.xml" ContentType="application/vnd.openxmlformats-officedocument.spreadsheetml.externalLink+xml"/>
  <Override PartName="/xl/externalLinks/externalLink201.xml" ContentType="application/vnd.openxmlformats-officedocument.spreadsheetml.externalLink+xml"/>
  <Override PartName="/xl/externalLinks/externalLink202.xml" ContentType="application/vnd.openxmlformats-officedocument.spreadsheetml.externalLink+xml"/>
  <Override PartName="/xl/externalLinks/externalLink203.xml" ContentType="application/vnd.openxmlformats-officedocument.spreadsheetml.externalLink+xml"/>
  <Override PartName="/xl/externalLinks/externalLink204.xml" ContentType="application/vnd.openxmlformats-officedocument.spreadsheetml.externalLink+xml"/>
  <Override PartName="/xl/externalLinks/externalLink205.xml" ContentType="application/vnd.openxmlformats-officedocument.spreadsheetml.externalLink+xml"/>
  <Override PartName="/xl/externalLinks/externalLink206.xml" ContentType="application/vnd.openxmlformats-officedocument.spreadsheetml.externalLink+xml"/>
  <Override PartName="/xl/externalLinks/externalLink207.xml" ContentType="application/vnd.openxmlformats-officedocument.spreadsheetml.externalLink+xml"/>
  <Override PartName="/xl/externalLinks/externalLink208.xml" ContentType="application/vnd.openxmlformats-officedocument.spreadsheetml.externalLink+xml"/>
  <Override PartName="/xl/externalLinks/externalLink209.xml" ContentType="application/vnd.openxmlformats-officedocument.spreadsheetml.externalLink+xml"/>
  <Override PartName="/xl/externalLinks/externalLink210.xml" ContentType="application/vnd.openxmlformats-officedocument.spreadsheetml.externalLink+xml"/>
  <Override PartName="/xl/externalLinks/externalLink211.xml" ContentType="application/vnd.openxmlformats-officedocument.spreadsheetml.externalLink+xml"/>
  <Override PartName="/xl/externalLinks/externalLink212.xml" ContentType="application/vnd.openxmlformats-officedocument.spreadsheetml.externalLink+xml"/>
  <Override PartName="/xl/externalLinks/externalLink213.xml" ContentType="application/vnd.openxmlformats-officedocument.spreadsheetml.externalLink+xml"/>
  <Override PartName="/xl/externalLinks/externalLink214.xml" ContentType="application/vnd.openxmlformats-officedocument.spreadsheetml.externalLink+xml"/>
  <Override PartName="/xl/externalLinks/externalLink215.xml" ContentType="application/vnd.openxmlformats-officedocument.spreadsheetml.externalLink+xml"/>
  <Override PartName="/xl/externalLinks/externalLink216.xml" ContentType="application/vnd.openxmlformats-officedocument.spreadsheetml.externalLink+xml"/>
  <Override PartName="/xl/externalLinks/externalLink217.xml" ContentType="application/vnd.openxmlformats-officedocument.spreadsheetml.externalLink+xml"/>
  <Override PartName="/xl/externalLinks/externalLink218.xml" ContentType="application/vnd.openxmlformats-officedocument.spreadsheetml.externalLink+xml"/>
  <Override PartName="/xl/externalLinks/externalLink219.xml" ContentType="application/vnd.openxmlformats-officedocument.spreadsheetml.externalLink+xml"/>
  <Override PartName="/xl/externalLinks/externalLink220.xml" ContentType="application/vnd.openxmlformats-officedocument.spreadsheetml.externalLink+xml"/>
  <Override PartName="/xl/externalLinks/externalLink221.xml" ContentType="application/vnd.openxmlformats-officedocument.spreadsheetml.externalLink+xml"/>
  <Override PartName="/xl/externalLinks/externalLink222.xml" ContentType="application/vnd.openxmlformats-officedocument.spreadsheetml.externalLink+xml"/>
  <Override PartName="/xl/externalLinks/externalLink223.xml" ContentType="application/vnd.openxmlformats-officedocument.spreadsheetml.externalLink+xml"/>
  <Override PartName="/xl/externalLinks/externalLink224.xml" ContentType="application/vnd.openxmlformats-officedocument.spreadsheetml.externalLink+xml"/>
  <Override PartName="/xl/externalLinks/externalLink225.xml" ContentType="application/vnd.openxmlformats-officedocument.spreadsheetml.externalLink+xml"/>
  <Override PartName="/xl/externalLinks/externalLink226.xml" ContentType="application/vnd.openxmlformats-officedocument.spreadsheetml.externalLink+xml"/>
  <Override PartName="/xl/externalLinks/externalLink227.xml" ContentType="application/vnd.openxmlformats-officedocument.spreadsheetml.externalLink+xml"/>
  <Override PartName="/xl/externalLinks/externalLink228.xml" ContentType="application/vnd.openxmlformats-officedocument.spreadsheetml.externalLink+xml"/>
  <Override PartName="/xl/externalLinks/externalLink229.xml" ContentType="application/vnd.openxmlformats-officedocument.spreadsheetml.externalLink+xml"/>
  <Override PartName="/xl/externalLinks/externalLink230.xml" ContentType="application/vnd.openxmlformats-officedocument.spreadsheetml.externalLink+xml"/>
  <Override PartName="/xl/externalLinks/externalLink231.xml" ContentType="application/vnd.openxmlformats-officedocument.spreadsheetml.externalLink+xml"/>
  <Override PartName="/xl/externalLinks/externalLink232.xml" ContentType="application/vnd.openxmlformats-officedocument.spreadsheetml.externalLink+xml"/>
  <Override PartName="/xl/externalLinks/externalLink233.xml" ContentType="application/vnd.openxmlformats-officedocument.spreadsheetml.externalLink+xml"/>
  <Override PartName="/xl/externalLinks/externalLink234.xml" ContentType="application/vnd.openxmlformats-officedocument.spreadsheetml.externalLink+xml"/>
  <Override PartName="/xl/externalLinks/externalLink235.xml" ContentType="application/vnd.openxmlformats-officedocument.spreadsheetml.externalLink+xml"/>
  <Override PartName="/xl/externalLinks/externalLink236.xml" ContentType="application/vnd.openxmlformats-officedocument.spreadsheetml.externalLink+xml"/>
  <Override PartName="/xl/externalLinks/externalLink237.xml" ContentType="application/vnd.openxmlformats-officedocument.spreadsheetml.externalLink+xml"/>
  <Override PartName="/xl/externalLinks/externalLink238.xml" ContentType="application/vnd.openxmlformats-officedocument.spreadsheetml.externalLink+xml"/>
  <Override PartName="/xl/externalLinks/externalLink239.xml" ContentType="application/vnd.openxmlformats-officedocument.spreadsheetml.externalLink+xml"/>
  <Override PartName="/xl/externalLinks/externalLink240.xml" ContentType="application/vnd.openxmlformats-officedocument.spreadsheetml.externalLink+xml"/>
  <Override PartName="/xl/externalLinks/externalLink241.xml" ContentType="application/vnd.openxmlformats-officedocument.spreadsheetml.externalLink+xml"/>
  <Override PartName="/xl/externalLinks/externalLink242.xml" ContentType="application/vnd.openxmlformats-officedocument.spreadsheetml.externalLink+xml"/>
  <Override PartName="/xl/externalLinks/externalLink243.xml" ContentType="application/vnd.openxmlformats-officedocument.spreadsheetml.externalLink+xml"/>
  <Override PartName="/xl/externalLinks/externalLink244.xml" ContentType="application/vnd.openxmlformats-officedocument.spreadsheetml.externalLink+xml"/>
  <Override PartName="/xl/externalLinks/externalLink245.xml" ContentType="application/vnd.openxmlformats-officedocument.spreadsheetml.externalLink+xml"/>
  <Override PartName="/xl/externalLinks/externalLink246.xml" ContentType="application/vnd.openxmlformats-officedocument.spreadsheetml.externalLink+xml"/>
  <Override PartName="/xl/externalLinks/externalLink247.xml" ContentType="application/vnd.openxmlformats-officedocument.spreadsheetml.externalLink+xml"/>
  <Override PartName="/xl/externalLinks/externalLink248.xml" ContentType="application/vnd.openxmlformats-officedocument.spreadsheetml.externalLink+xml"/>
  <Override PartName="/xl/externalLinks/externalLink249.xml" ContentType="application/vnd.openxmlformats-officedocument.spreadsheetml.externalLink+xml"/>
  <Override PartName="/xl/externalLinks/externalLink250.xml" ContentType="application/vnd.openxmlformats-officedocument.spreadsheetml.externalLink+xml"/>
  <Override PartName="/xl/externalLinks/externalLink251.xml" ContentType="application/vnd.openxmlformats-officedocument.spreadsheetml.externalLink+xml"/>
  <Override PartName="/xl/externalLinks/externalLink252.xml" ContentType="application/vnd.openxmlformats-officedocument.spreadsheetml.externalLink+xml"/>
  <Override PartName="/xl/externalLinks/externalLink253.xml" ContentType="application/vnd.openxmlformats-officedocument.spreadsheetml.externalLink+xml"/>
  <Override PartName="/xl/externalLinks/externalLink254.xml" ContentType="application/vnd.openxmlformats-officedocument.spreadsheetml.externalLink+xml"/>
  <Override PartName="/xl/externalLinks/externalLink255.xml" ContentType="application/vnd.openxmlformats-officedocument.spreadsheetml.externalLink+xml"/>
  <Override PartName="/xl/externalLinks/externalLink256.xml" ContentType="application/vnd.openxmlformats-officedocument.spreadsheetml.externalLink+xml"/>
  <Override PartName="/xl/externalLinks/externalLink257.xml" ContentType="application/vnd.openxmlformats-officedocument.spreadsheetml.externalLink+xml"/>
  <Override PartName="/xl/externalLinks/externalLink258.xml" ContentType="application/vnd.openxmlformats-officedocument.spreadsheetml.externalLink+xml"/>
  <Override PartName="/xl/externalLinks/externalLink259.xml" ContentType="application/vnd.openxmlformats-officedocument.spreadsheetml.externalLink+xml"/>
  <Override PartName="/xl/externalLinks/externalLink260.xml" ContentType="application/vnd.openxmlformats-officedocument.spreadsheetml.externalLink+xml"/>
  <Override PartName="/xl/externalLinks/externalLink261.xml" ContentType="application/vnd.openxmlformats-officedocument.spreadsheetml.externalLink+xml"/>
  <Override PartName="/xl/externalLinks/externalLink262.xml" ContentType="application/vnd.openxmlformats-officedocument.spreadsheetml.externalLink+xml"/>
  <Override PartName="/xl/externalLinks/externalLink263.xml" ContentType="application/vnd.openxmlformats-officedocument.spreadsheetml.externalLink+xml"/>
  <Override PartName="/xl/externalLinks/externalLink264.xml" ContentType="application/vnd.openxmlformats-officedocument.spreadsheetml.externalLink+xml"/>
  <Override PartName="/xl/externalLinks/externalLink265.xml" ContentType="application/vnd.openxmlformats-officedocument.spreadsheetml.externalLink+xml"/>
  <Override PartName="/xl/externalLinks/externalLink266.xml" ContentType="application/vnd.openxmlformats-officedocument.spreadsheetml.externalLink+xml"/>
  <Override PartName="/xl/externalLinks/externalLink267.xml" ContentType="application/vnd.openxmlformats-officedocument.spreadsheetml.externalLink+xml"/>
  <Override PartName="/xl/externalLinks/externalLink268.xml" ContentType="application/vnd.openxmlformats-officedocument.spreadsheetml.externalLink+xml"/>
  <Override PartName="/xl/externalLinks/externalLink269.xml" ContentType="application/vnd.openxmlformats-officedocument.spreadsheetml.externalLink+xml"/>
  <Override PartName="/xl/externalLinks/externalLink270.xml" ContentType="application/vnd.openxmlformats-officedocument.spreadsheetml.externalLink+xml"/>
  <Override PartName="/xl/externalLinks/externalLink271.xml" ContentType="application/vnd.openxmlformats-officedocument.spreadsheetml.externalLink+xml"/>
  <Override PartName="/xl/externalLinks/externalLink272.xml" ContentType="application/vnd.openxmlformats-officedocument.spreadsheetml.externalLink+xml"/>
  <Override PartName="/xl/externalLinks/externalLink273.xml" ContentType="application/vnd.openxmlformats-officedocument.spreadsheetml.externalLink+xml"/>
  <Override PartName="/xl/externalLinks/externalLink274.xml" ContentType="application/vnd.openxmlformats-officedocument.spreadsheetml.externalLink+xml"/>
  <Override PartName="/xl/externalLinks/externalLink275.xml" ContentType="application/vnd.openxmlformats-officedocument.spreadsheetml.externalLink+xml"/>
  <Override PartName="/xl/externalLinks/externalLink276.xml" ContentType="application/vnd.openxmlformats-officedocument.spreadsheetml.externalLink+xml"/>
  <Override PartName="/xl/externalLinks/externalLink277.xml" ContentType="application/vnd.openxmlformats-officedocument.spreadsheetml.externalLink+xml"/>
  <Override PartName="/xl/externalLinks/externalLink278.xml" ContentType="application/vnd.openxmlformats-officedocument.spreadsheetml.externalLink+xml"/>
  <Override PartName="/xl/externalLinks/externalLink279.xml" ContentType="application/vnd.openxmlformats-officedocument.spreadsheetml.externalLink+xml"/>
  <Override PartName="/xl/externalLinks/externalLink280.xml" ContentType="application/vnd.openxmlformats-officedocument.spreadsheetml.externalLink+xml"/>
  <Override PartName="/xl/externalLinks/externalLink281.xml" ContentType="application/vnd.openxmlformats-officedocument.spreadsheetml.externalLink+xml"/>
  <Override PartName="/xl/externalLinks/externalLink282.xml" ContentType="application/vnd.openxmlformats-officedocument.spreadsheetml.externalLink+xml"/>
  <Override PartName="/xl/externalLinks/externalLink283.xml" ContentType="application/vnd.openxmlformats-officedocument.spreadsheetml.externalLink+xml"/>
  <Override PartName="/xl/externalLinks/externalLink284.xml" ContentType="application/vnd.openxmlformats-officedocument.spreadsheetml.externalLink+xml"/>
  <Override PartName="/xl/externalLinks/externalLink285.xml" ContentType="application/vnd.openxmlformats-officedocument.spreadsheetml.externalLink+xml"/>
  <Override PartName="/xl/externalLinks/externalLink286.xml" ContentType="application/vnd.openxmlformats-officedocument.spreadsheetml.externalLink+xml"/>
  <Override PartName="/xl/externalLinks/externalLink287.xml" ContentType="application/vnd.openxmlformats-officedocument.spreadsheetml.externalLink+xml"/>
  <Override PartName="/xl/externalLinks/externalLink288.xml" ContentType="application/vnd.openxmlformats-officedocument.spreadsheetml.externalLink+xml"/>
  <Override PartName="/xl/externalLinks/externalLink289.xml" ContentType="application/vnd.openxmlformats-officedocument.spreadsheetml.externalLink+xml"/>
  <Override PartName="/xl/externalLinks/externalLink290.xml" ContentType="application/vnd.openxmlformats-officedocument.spreadsheetml.externalLink+xml"/>
  <Override PartName="/xl/externalLinks/externalLink291.xml" ContentType="application/vnd.openxmlformats-officedocument.spreadsheetml.externalLink+xml"/>
  <Override PartName="/xl/externalLinks/externalLink292.xml" ContentType="application/vnd.openxmlformats-officedocument.spreadsheetml.externalLink+xml"/>
  <Override PartName="/xl/externalLinks/externalLink293.xml" ContentType="application/vnd.openxmlformats-officedocument.spreadsheetml.externalLink+xml"/>
  <Override PartName="/xl/externalLinks/externalLink294.xml" ContentType="application/vnd.openxmlformats-officedocument.spreadsheetml.externalLink+xml"/>
  <Override PartName="/xl/externalLinks/externalLink295.xml" ContentType="application/vnd.openxmlformats-officedocument.spreadsheetml.externalLink+xml"/>
  <Override PartName="/xl/externalLinks/externalLink296.xml" ContentType="application/vnd.openxmlformats-officedocument.spreadsheetml.externalLink+xml"/>
  <Override PartName="/xl/externalLinks/externalLink297.xml" ContentType="application/vnd.openxmlformats-officedocument.spreadsheetml.externalLink+xml"/>
  <Override PartName="/xl/externalLinks/externalLink298.xml" ContentType="application/vnd.openxmlformats-officedocument.spreadsheetml.externalLink+xml"/>
  <Override PartName="/xl/externalLinks/externalLink299.xml" ContentType="application/vnd.openxmlformats-officedocument.spreadsheetml.externalLink+xml"/>
  <Override PartName="/xl/externalLinks/externalLink300.xml" ContentType="application/vnd.openxmlformats-officedocument.spreadsheetml.externalLink+xml"/>
  <Override PartName="/xl/externalLinks/externalLink301.xml" ContentType="application/vnd.openxmlformats-officedocument.spreadsheetml.externalLink+xml"/>
  <Override PartName="/xl/externalLinks/externalLink302.xml" ContentType="application/vnd.openxmlformats-officedocument.spreadsheetml.externalLink+xml"/>
  <Override PartName="/xl/externalLinks/externalLink303.xml" ContentType="application/vnd.openxmlformats-officedocument.spreadsheetml.externalLink+xml"/>
  <Override PartName="/xl/externalLinks/externalLink304.xml" ContentType="application/vnd.openxmlformats-officedocument.spreadsheetml.externalLink+xml"/>
  <Override PartName="/xl/externalLinks/externalLink305.xml" ContentType="application/vnd.openxmlformats-officedocument.spreadsheetml.externalLink+xml"/>
  <Override PartName="/xl/externalLinks/externalLink306.xml" ContentType="application/vnd.openxmlformats-officedocument.spreadsheetml.externalLink+xml"/>
  <Override PartName="/xl/externalLinks/externalLink307.xml" ContentType="application/vnd.openxmlformats-officedocument.spreadsheetml.externalLink+xml"/>
  <Override PartName="/xl/externalLinks/externalLink308.xml" ContentType="application/vnd.openxmlformats-officedocument.spreadsheetml.externalLink+xml"/>
  <Override PartName="/xl/externalLinks/externalLink309.xml" ContentType="application/vnd.openxmlformats-officedocument.spreadsheetml.externalLink+xml"/>
  <Override PartName="/xl/externalLinks/externalLink310.xml" ContentType="application/vnd.openxmlformats-officedocument.spreadsheetml.externalLink+xml"/>
  <Override PartName="/xl/externalLinks/externalLink311.xml" ContentType="application/vnd.openxmlformats-officedocument.spreadsheetml.externalLink+xml"/>
  <Override PartName="/xl/externalLinks/externalLink312.xml" ContentType="application/vnd.openxmlformats-officedocument.spreadsheetml.externalLink+xml"/>
  <Override PartName="/xl/externalLinks/externalLink313.xml" ContentType="application/vnd.openxmlformats-officedocument.spreadsheetml.externalLink+xml"/>
  <Override PartName="/xl/externalLinks/externalLink314.xml" ContentType="application/vnd.openxmlformats-officedocument.spreadsheetml.externalLink+xml"/>
  <Override PartName="/xl/externalLinks/externalLink315.xml" ContentType="application/vnd.openxmlformats-officedocument.spreadsheetml.externalLink+xml"/>
  <Override PartName="/xl/externalLinks/externalLink316.xml" ContentType="application/vnd.openxmlformats-officedocument.spreadsheetml.externalLink+xml"/>
  <Override PartName="/xl/externalLinks/externalLink317.xml" ContentType="application/vnd.openxmlformats-officedocument.spreadsheetml.externalLink+xml"/>
  <Override PartName="/xl/externalLinks/externalLink318.xml" ContentType="application/vnd.openxmlformats-officedocument.spreadsheetml.externalLink+xml"/>
  <Override PartName="/xl/externalLinks/externalLink319.xml" ContentType="application/vnd.openxmlformats-officedocument.spreadsheetml.externalLink+xml"/>
  <Override PartName="/xl/externalLinks/externalLink320.xml" ContentType="application/vnd.openxmlformats-officedocument.spreadsheetml.externalLink+xml"/>
  <Override PartName="/xl/externalLinks/externalLink321.xml" ContentType="application/vnd.openxmlformats-officedocument.spreadsheetml.externalLink+xml"/>
  <Override PartName="/xl/externalLinks/externalLink322.xml" ContentType="application/vnd.openxmlformats-officedocument.spreadsheetml.externalLink+xml"/>
  <Override PartName="/xl/externalLinks/externalLink323.xml" ContentType="application/vnd.openxmlformats-officedocument.spreadsheetml.externalLink+xml"/>
  <Override PartName="/xl/externalLinks/externalLink324.xml" ContentType="application/vnd.openxmlformats-officedocument.spreadsheetml.externalLink+xml"/>
  <Override PartName="/xl/externalLinks/externalLink325.xml" ContentType="application/vnd.openxmlformats-officedocument.spreadsheetml.externalLink+xml"/>
  <Override PartName="/xl/externalLinks/externalLink326.xml" ContentType="application/vnd.openxmlformats-officedocument.spreadsheetml.externalLink+xml"/>
  <Override PartName="/xl/externalLinks/externalLink327.xml" ContentType="application/vnd.openxmlformats-officedocument.spreadsheetml.externalLink+xml"/>
  <Override PartName="/xl/externalLinks/externalLink328.xml" ContentType="application/vnd.openxmlformats-officedocument.spreadsheetml.externalLink+xml"/>
  <Override PartName="/xl/externalLinks/externalLink329.xml" ContentType="application/vnd.openxmlformats-officedocument.spreadsheetml.externalLink+xml"/>
  <Override PartName="/xl/externalLinks/externalLink330.xml" ContentType="application/vnd.openxmlformats-officedocument.spreadsheetml.externalLink+xml"/>
  <Override PartName="/xl/externalLinks/externalLink331.xml" ContentType="application/vnd.openxmlformats-officedocument.spreadsheetml.externalLink+xml"/>
  <Override PartName="/xl/externalLinks/externalLink332.xml" ContentType="application/vnd.openxmlformats-officedocument.spreadsheetml.externalLink+xml"/>
  <Override PartName="/xl/externalLinks/externalLink333.xml" ContentType="application/vnd.openxmlformats-officedocument.spreadsheetml.externalLink+xml"/>
  <Override PartName="/xl/externalLinks/externalLink334.xml" ContentType="application/vnd.openxmlformats-officedocument.spreadsheetml.externalLink+xml"/>
  <Override PartName="/xl/externalLinks/externalLink335.xml" ContentType="application/vnd.openxmlformats-officedocument.spreadsheetml.externalLink+xml"/>
  <Override PartName="/xl/externalLinks/externalLink336.xml" ContentType="application/vnd.openxmlformats-officedocument.spreadsheetml.externalLink+xml"/>
  <Override PartName="/xl/externalLinks/externalLink337.xml" ContentType="application/vnd.openxmlformats-officedocument.spreadsheetml.externalLink+xml"/>
  <Override PartName="/xl/externalLinks/externalLink338.xml" ContentType="application/vnd.openxmlformats-officedocument.spreadsheetml.externalLink+xml"/>
  <Override PartName="/xl/externalLinks/externalLink339.xml" ContentType="application/vnd.openxmlformats-officedocument.spreadsheetml.externalLink+xml"/>
  <Override PartName="/xl/externalLinks/externalLink340.xml" ContentType="application/vnd.openxmlformats-officedocument.spreadsheetml.externalLink+xml"/>
  <Override PartName="/xl/externalLinks/externalLink341.xml" ContentType="application/vnd.openxmlformats-officedocument.spreadsheetml.externalLink+xml"/>
  <Override PartName="/xl/externalLinks/externalLink342.xml" ContentType="application/vnd.openxmlformats-officedocument.spreadsheetml.externalLink+xml"/>
  <Override PartName="/xl/externalLinks/externalLink343.xml" ContentType="application/vnd.openxmlformats-officedocument.spreadsheetml.externalLink+xml"/>
  <Override PartName="/xl/externalLinks/externalLink344.xml" ContentType="application/vnd.openxmlformats-officedocument.spreadsheetml.externalLink+xml"/>
  <Override PartName="/xl/externalLinks/externalLink345.xml" ContentType="application/vnd.openxmlformats-officedocument.spreadsheetml.externalLink+xml"/>
  <Override PartName="/xl/externalLinks/externalLink346.xml" ContentType="application/vnd.openxmlformats-officedocument.spreadsheetml.externalLink+xml"/>
  <Override PartName="/xl/externalLinks/externalLink347.xml" ContentType="application/vnd.openxmlformats-officedocument.spreadsheetml.externalLink+xml"/>
  <Override PartName="/xl/externalLinks/externalLink348.xml" ContentType="application/vnd.openxmlformats-officedocument.spreadsheetml.externalLink+xml"/>
  <Override PartName="/xl/externalLinks/externalLink349.xml" ContentType="application/vnd.openxmlformats-officedocument.spreadsheetml.externalLink+xml"/>
  <Override PartName="/xl/externalLinks/externalLink350.xml" ContentType="application/vnd.openxmlformats-officedocument.spreadsheetml.externalLink+xml"/>
  <Override PartName="/xl/externalLinks/externalLink351.xml" ContentType="application/vnd.openxmlformats-officedocument.spreadsheetml.externalLink+xml"/>
  <Override PartName="/xl/externalLinks/externalLink352.xml" ContentType="application/vnd.openxmlformats-officedocument.spreadsheetml.externalLink+xml"/>
  <Override PartName="/xl/externalLinks/externalLink353.xml" ContentType="application/vnd.openxmlformats-officedocument.spreadsheetml.externalLink+xml"/>
  <Override PartName="/xl/externalLinks/externalLink354.xml" ContentType="application/vnd.openxmlformats-officedocument.spreadsheetml.externalLink+xml"/>
  <Override PartName="/xl/externalLinks/externalLink355.xml" ContentType="application/vnd.openxmlformats-officedocument.spreadsheetml.externalLink+xml"/>
  <Override PartName="/xl/externalLinks/externalLink356.xml" ContentType="application/vnd.openxmlformats-officedocument.spreadsheetml.externalLink+xml"/>
  <Override PartName="/xl/externalLinks/externalLink357.xml" ContentType="application/vnd.openxmlformats-officedocument.spreadsheetml.externalLink+xml"/>
  <Override PartName="/xl/externalLinks/externalLink358.xml" ContentType="application/vnd.openxmlformats-officedocument.spreadsheetml.externalLink+xml"/>
  <Override PartName="/xl/externalLinks/externalLink359.xml" ContentType="application/vnd.openxmlformats-officedocument.spreadsheetml.externalLink+xml"/>
  <Override PartName="/xl/externalLinks/externalLink360.xml" ContentType="application/vnd.openxmlformats-officedocument.spreadsheetml.externalLink+xml"/>
  <Override PartName="/xl/externalLinks/externalLink361.xml" ContentType="application/vnd.openxmlformats-officedocument.spreadsheetml.externalLink+xml"/>
  <Override PartName="/xl/externalLinks/externalLink362.xml" ContentType="application/vnd.openxmlformats-officedocument.spreadsheetml.externalLink+xml"/>
  <Override PartName="/xl/externalLinks/externalLink363.xml" ContentType="application/vnd.openxmlformats-officedocument.spreadsheetml.externalLink+xml"/>
  <Override PartName="/xl/externalLinks/externalLink364.xml" ContentType="application/vnd.openxmlformats-officedocument.spreadsheetml.externalLink+xml"/>
  <Override PartName="/xl/externalLinks/externalLink365.xml" ContentType="application/vnd.openxmlformats-officedocument.spreadsheetml.externalLink+xml"/>
  <Override PartName="/xl/externalLinks/externalLink366.xml" ContentType="application/vnd.openxmlformats-officedocument.spreadsheetml.externalLink+xml"/>
  <Override PartName="/xl/externalLinks/externalLink367.xml" ContentType="application/vnd.openxmlformats-officedocument.spreadsheetml.externalLink+xml"/>
  <Override PartName="/xl/externalLinks/externalLink368.xml" ContentType="application/vnd.openxmlformats-officedocument.spreadsheetml.externalLink+xml"/>
  <Override PartName="/xl/externalLinks/externalLink369.xml" ContentType="application/vnd.openxmlformats-officedocument.spreadsheetml.externalLink+xml"/>
  <Override PartName="/xl/externalLinks/externalLink370.xml" ContentType="application/vnd.openxmlformats-officedocument.spreadsheetml.externalLink+xml"/>
  <Override PartName="/xl/externalLinks/externalLink371.xml" ContentType="application/vnd.openxmlformats-officedocument.spreadsheetml.externalLink+xml"/>
  <Override PartName="/xl/externalLinks/externalLink372.xml" ContentType="application/vnd.openxmlformats-officedocument.spreadsheetml.externalLink+xml"/>
  <Override PartName="/xl/externalLinks/externalLink373.xml" ContentType="application/vnd.openxmlformats-officedocument.spreadsheetml.externalLink+xml"/>
  <Override PartName="/xl/externalLinks/externalLink374.xml" ContentType="application/vnd.openxmlformats-officedocument.spreadsheetml.externalLink+xml"/>
  <Override PartName="/xl/externalLinks/externalLink375.xml" ContentType="application/vnd.openxmlformats-officedocument.spreadsheetml.externalLink+xml"/>
  <Override PartName="/xl/externalLinks/externalLink376.xml" ContentType="application/vnd.openxmlformats-officedocument.spreadsheetml.externalLink+xml"/>
  <Override PartName="/xl/externalLinks/externalLink377.xml" ContentType="application/vnd.openxmlformats-officedocument.spreadsheetml.externalLink+xml"/>
  <Override PartName="/xl/externalLinks/externalLink378.xml" ContentType="application/vnd.openxmlformats-officedocument.spreadsheetml.externalLink+xml"/>
  <Override PartName="/xl/externalLinks/externalLink379.xml" ContentType="application/vnd.openxmlformats-officedocument.spreadsheetml.externalLink+xml"/>
  <Override PartName="/xl/externalLinks/externalLink380.xml" ContentType="application/vnd.openxmlformats-officedocument.spreadsheetml.externalLink+xml"/>
  <Override PartName="/xl/externalLinks/externalLink381.xml" ContentType="application/vnd.openxmlformats-officedocument.spreadsheetml.externalLink+xml"/>
  <Override PartName="/xl/externalLinks/externalLink382.xml" ContentType="application/vnd.openxmlformats-officedocument.spreadsheetml.externalLink+xml"/>
  <Override PartName="/xl/externalLinks/externalLink383.xml" ContentType="application/vnd.openxmlformats-officedocument.spreadsheetml.externalLink+xml"/>
  <Override PartName="/xl/externalLinks/externalLink384.xml" ContentType="application/vnd.openxmlformats-officedocument.spreadsheetml.externalLink+xml"/>
  <Override PartName="/xl/externalLinks/externalLink385.xml" ContentType="application/vnd.openxmlformats-officedocument.spreadsheetml.externalLink+xml"/>
  <Override PartName="/xl/externalLinks/externalLink386.xml" ContentType="application/vnd.openxmlformats-officedocument.spreadsheetml.externalLink+xml"/>
  <Override PartName="/xl/externalLinks/externalLink387.xml" ContentType="application/vnd.openxmlformats-officedocument.spreadsheetml.externalLink+xml"/>
  <Override PartName="/xl/externalLinks/externalLink388.xml" ContentType="application/vnd.openxmlformats-officedocument.spreadsheetml.externalLink+xml"/>
  <Override PartName="/xl/externalLinks/externalLink389.xml" ContentType="application/vnd.openxmlformats-officedocument.spreadsheetml.externalLink+xml"/>
  <Override PartName="/xl/externalLinks/externalLink390.xml" ContentType="application/vnd.openxmlformats-officedocument.spreadsheetml.externalLink+xml"/>
  <Override PartName="/xl/externalLinks/externalLink391.xml" ContentType="application/vnd.openxmlformats-officedocument.spreadsheetml.externalLink+xml"/>
  <Override PartName="/xl/externalLinks/externalLink392.xml" ContentType="application/vnd.openxmlformats-officedocument.spreadsheetml.externalLink+xml"/>
  <Override PartName="/xl/externalLinks/externalLink393.xml" ContentType="application/vnd.openxmlformats-officedocument.spreadsheetml.externalLink+xml"/>
  <Override PartName="/xl/externalLinks/externalLink394.xml" ContentType="application/vnd.openxmlformats-officedocument.spreadsheetml.externalLink+xml"/>
  <Override PartName="/xl/externalLinks/externalLink395.xml" ContentType="application/vnd.openxmlformats-officedocument.spreadsheetml.externalLink+xml"/>
  <Override PartName="/xl/externalLinks/externalLink396.xml" ContentType="application/vnd.openxmlformats-officedocument.spreadsheetml.externalLink+xml"/>
  <Override PartName="/xl/externalLinks/externalLink397.xml" ContentType="application/vnd.openxmlformats-officedocument.spreadsheetml.externalLink+xml"/>
  <Override PartName="/xl/externalLinks/externalLink398.xml" ContentType="application/vnd.openxmlformats-officedocument.spreadsheetml.externalLink+xml"/>
  <Override PartName="/xl/externalLinks/externalLink399.xml" ContentType="application/vnd.openxmlformats-officedocument.spreadsheetml.externalLink+xml"/>
  <Override PartName="/xl/externalLinks/externalLink400.xml" ContentType="application/vnd.openxmlformats-officedocument.spreadsheetml.externalLink+xml"/>
  <Override PartName="/xl/externalLinks/externalLink401.xml" ContentType="application/vnd.openxmlformats-officedocument.spreadsheetml.externalLink+xml"/>
  <Override PartName="/xl/externalLinks/externalLink402.xml" ContentType="application/vnd.openxmlformats-officedocument.spreadsheetml.externalLink+xml"/>
  <Override PartName="/xl/externalLinks/externalLink403.xml" ContentType="application/vnd.openxmlformats-officedocument.spreadsheetml.externalLink+xml"/>
  <Override PartName="/xl/externalLinks/externalLink404.xml" ContentType="application/vnd.openxmlformats-officedocument.spreadsheetml.externalLink+xml"/>
  <Override PartName="/xl/externalLinks/externalLink405.xml" ContentType="application/vnd.openxmlformats-officedocument.spreadsheetml.externalLink+xml"/>
  <Override PartName="/xl/externalLinks/externalLink406.xml" ContentType="application/vnd.openxmlformats-officedocument.spreadsheetml.externalLink+xml"/>
  <Override PartName="/xl/externalLinks/externalLink407.xml" ContentType="application/vnd.openxmlformats-officedocument.spreadsheetml.externalLink+xml"/>
  <Override PartName="/xl/externalLinks/externalLink408.xml" ContentType="application/vnd.openxmlformats-officedocument.spreadsheetml.externalLink+xml"/>
  <Override PartName="/xl/externalLinks/externalLink409.xml" ContentType="application/vnd.openxmlformats-officedocument.spreadsheetml.externalLink+xml"/>
  <Override PartName="/xl/externalLinks/externalLink410.xml" ContentType="application/vnd.openxmlformats-officedocument.spreadsheetml.externalLink+xml"/>
  <Override PartName="/xl/externalLinks/externalLink411.xml" ContentType="application/vnd.openxmlformats-officedocument.spreadsheetml.externalLink+xml"/>
  <Override PartName="/xl/externalLinks/externalLink412.xml" ContentType="application/vnd.openxmlformats-officedocument.spreadsheetml.externalLink+xml"/>
  <Override PartName="/xl/externalLinks/externalLink413.xml" ContentType="application/vnd.openxmlformats-officedocument.spreadsheetml.externalLink+xml"/>
  <Override PartName="/xl/externalLinks/externalLink414.xml" ContentType="application/vnd.openxmlformats-officedocument.spreadsheetml.externalLink+xml"/>
  <Override PartName="/xl/externalLinks/externalLink415.xml" ContentType="application/vnd.openxmlformats-officedocument.spreadsheetml.externalLink+xml"/>
  <Override PartName="/xl/externalLinks/externalLink416.xml" ContentType="application/vnd.openxmlformats-officedocument.spreadsheetml.externalLink+xml"/>
  <Override PartName="/xl/externalLinks/externalLink417.xml" ContentType="application/vnd.openxmlformats-officedocument.spreadsheetml.externalLink+xml"/>
  <Override PartName="/xl/externalLinks/externalLink418.xml" ContentType="application/vnd.openxmlformats-officedocument.spreadsheetml.externalLink+xml"/>
  <Override PartName="/xl/externalLinks/externalLink419.xml" ContentType="application/vnd.openxmlformats-officedocument.spreadsheetml.externalLink+xml"/>
  <Override PartName="/xl/externalLinks/externalLink420.xml" ContentType="application/vnd.openxmlformats-officedocument.spreadsheetml.externalLink+xml"/>
  <Override PartName="/xl/externalLinks/externalLink421.xml" ContentType="application/vnd.openxmlformats-officedocument.spreadsheetml.externalLink+xml"/>
  <Override PartName="/xl/externalLinks/externalLink422.xml" ContentType="application/vnd.openxmlformats-officedocument.spreadsheetml.externalLink+xml"/>
  <Override PartName="/xl/externalLinks/externalLink423.xml" ContentType="application/vnd.openxmlformats-officedocument.spreadsheetml.externalLink+xml"/>
  <Override PartName="/xl/externalLinks/externalLink424.xml" ContentType="application/vnd.openxmlformats-officedocument.spreadsheetml.externalLink+xml"/>
  <Override PartName="/xl/externalLinks/externalLink425.xml" ContentType="application/vnd.openxmlformats-officedocument.spreadsheetml.externalLink+xml"/>
  <Override PartName="/xl/externalLinks/externalLink426.xml" ContentType="application/vnd.openxmlformats-officedocument.spreadsheetml.externalLink+xml"/>
  <Override PartName="/xl/externalLinks/externalLink427.xml" ContentType="application/vnd.openxmlformats-officedocument.spreadsheetml.externalLink+xml"/>
  <Override PartName="/xl/externalLinks/externalLink428.xml" ContentType="application/vnd.openxmlformats-officedocument.spreadsheetml.externalLink+xml"/>
  <Override PartName="/xl/externalLinks/externalLink429.xml" ContentType="application/vnd.openxmlformats-officedocument.spreadsheetml.externalLink+xml"/>
  <Override PartName="/xl/externalLinks/externalLink430.xml" ContentType="application/vnd.openxmlformats-officedocument.spreadsheetml.externalLink+xml"/>
  <Override PartName="/xl/externalLinks/externalLink431.xml" ContentType="application/vnd.openxmlformats-officedocument.spreadsheetml.externalLink+xml"/>
  <Override PartName="/xl/externalLinks/externalLink432.xml" ContentType="application/vnd.openxmlformats-officedocument.spreadsheetml.externalLink+xml"/>
  <Override PartName="/xl/externalLinks/externalLink433.xml" ContentType="application/vnd.openxmlformats-officedocument.spreadsheetml.externalLink+xml"/>
  <Override PartName="/xl/externalLinks/externalLink434.xml" ContentType="application/vnd.openxmlformats-officedocument.spreadsheetml.externalLink+xml"/>
  <Override PartName="/xl/externalLinks/externalLink435.xml" ContentType="application/vnd.openxmlformats-officedocument.spreadsheetml.externalLink+xml"/>
  <Override PartName="/xl/externalLinks/externalLink436.xml" ContentType="application/vnd.openxmlformats-officedocument.spreadsheetml.externalLink+xml"/>
  <Override PartName="/xl/externalLinks/externalLink437.xml" ContentType="application/vnd.openxmlformats-officedocument.spreadsheetml.externalLink+xml"/>
  <Override PartName="/xl/externalLinks/externalLink438.xml" ContentType="application/vnd.openxmlformats-officedocument.spreadsheetml.externalLink+xml"/>
  <Override PartName="/xl/externalLinks/externalLink439.xml" ContentType="application/vnd.openxmlformats-officedocument.spreadsheetml.externalLink+xml"/>
  <Override PartName="/xl/externalLinks/externalLink440.xml" ContentType="application/vnd.openxmlformats-officedocument.spreadsheetml.externalLink+xml"/>
  <Override PartName="/xl/externalLinks/externalLink441.xml" ContentType="application/vnd.openxmlformats-officedocument.spreadsheetml.externalLink+xml"/>
  <Override PartName="/xl/externalLinks/externalLink442.xml" ContentType="application/vnd.openxmlformats-officedocument.spreadsheetml.externalLink+xml"/>
  <Override PartName="/xl/externalLinks/externalLink443.xml" ContentType="application/vnd.openxmlformats-officedocument.spreadsheetml.externalLink+xml"/>
  <Override PartName="/xl/externalLinks/externalLink444.xml" ContentType="application/vnd.openxmlformats-officedocument.spreadsheetml.externalLink+xml"/>
  <Override PartName="/xl/externalLinks/externalLink445.xml" ContentType="application/vnd.openxmlformats-officedocument.spreadsheetml.externalLink+xml"/>
  <Override PartName="/xl/externalLinks/externalLink446.xml" ContentType="application/vnd.openxmlformats-officedocument.spreadsheetml.externalLink+xml"/>
  <Override PartName="/xl/externalLinks/externalLink447.xml" ContentType="application/vnd.openxmlformats-officedocument.spreadsheetml.externalLink+xml"/>
  <Override PartName="/xl/externalLinks/externalLink448.xml" ContentType="application/vnd.openxmlformats-officedocument.spreadsheetml.externalLink+xml"/>
  <Override PartName="/xl/externalLinks/externalLink449.xml" ContentType="application/vnd.openxmlformats-officedocument.spreadsheetml.externalLink+xml"/>
  <Override PartName="/xl/externalLinks/externalLink450.xml" ContentType="application/vnd.openxmlformats-officedocument.spreadsheetml.externalLink+xml"/>
  <Override PartName="/xl/externalLinks/externalLink451.xml" ContentType="application/vnd.openxmlformats-officedocument.spreadsheetml.externalLink+xml"/>
  <Override PartName="/xl/externalLinks/externalLink452.xml" ContentType="application/vnd.openxmlformats-officedocument.spreadsheetml.externalLink+xml"/>
  <Override PartName="/xl/externalLinks/externalLink453.xml" ContentType="application/vnd.openxmlformats-officedocument.spreadsheetml.externalLink+xml"/>
  <Override PartName="/xl/externalLinks/externalLink454.xml" ContentType="application/vnd.openxmlformats-officedocument.spreadsheetml.externalLink+xml"/>
  <Override PartName="/xl/externalLinks/externalLink455.xml" ContentType="application/vnd.openxmlformats-officedocument.spreadsheetml.externalLink+xml"/>
  <Override PartName="/xl/externalLinks/externalLink456.xml" ContentType="application/vnd.openxmlformats-officedocument.spreadsheetml.externalLink+xml"/>
  <Override PartName="/xl/externalLinks/externalLink457.xml" ContentType="application/vnd.openxmlformats-officedocument.spreadsheetml.externalLink+xml"/>
  <Override PartName="/xl/externalLinks/externalLink458.xml" ContentType="application/vnd.openxmlformats-officedocument.spreadsheetml.externalLink+xml"/>
  <Override PartName="/xl/externalLinks/externalLink459.xml" ContentType="application/vnd.openxmlformats-officedocument.spreadsheetml.externalLink+xml"/>
  <Override PartName="/xl/externalLinks/externalLink460.xml" ContentType="application/vnd.openxmlformats-officedocument.spreadsheetml.externalLink+xml"/>
  <Override PartName="/xl/externalLinks/externalLink461.xml" ContentType="application/vnd.openxmlformats-officedocument.spreadsheetml.externalLink+xml"/>
  <Override PartName="/xl/externalLinks/externalLink462.xml" ContentType="application/vnd.openxmlformats-officedocument.spreadsheetml.externalLink+xml"/>
  <Override PartName="/xl/externalLinks/externalLink463.xml" ContentType="application/vnd.openxmlformats-officedocument.spreadsheetml.externalLink+xml"/>
  <Override PartName="/xl/externalLinks/externalLink464.xml" ContentType="application/vnd.openxmlformats-officedocument.spreadsheetml.externalLink+xml"/>
  <Override PartName="/xl/externalLinks/externalLink465.xml" ContentType="application/vnd.openxmlformats-officedocument.spreadsheetml.externalLink+xml"/>
  <Override PartName="/xl/externalLinks/externalLink466.xml" ContentType="application/vnd.openxmlformats-officedocument.spreadsheetml.externalLink+xml"/>
  <Override PartName="/xl/externalLinks/externalLink467.xml" ContentType="application/vnd.openxmlformats-officedocument.spreadsheetml.externalLink+xml"/>
  <Override PartName="/xl/externalLinks/externalLink468.xml" ContentType="application/vnd.openxmlformats-officedocument.spreadsheetml.externalLink+xml"/>
  <Override PartName="/xl/externalLinks/externalLink469.xml" ContentType="application/vnd.openxmlformats-officedocument.spreadsheetml.externalLink+xml"/>
  <Override PartName="/xl/externalLinks/externalLink470.xml" ContentType="application/vnd.openxmlformats-officedocument.spreadsheetml.externalLink+xml"/>
  <Override PartName="/xl/externalLinks/externalLink471.xml" ContentType="application/vnd.openxmlformats-officedocument.spreadsheetml.externalLink+xml"/>
  <Override PartName="/xl/externalLinks/externalLink472.xml" ContentType="application/vnd.openxmlformats-officedocument.spreadsheetml.externalLink+xml"/>
  <Override PartName="/xl/externalLinks/externalLink473.xml" ContentType="application/vnd.openxmlformats-officedocument.spreadsheetml.externalLink+xml"/>
  <Override PartName="/xl/externalLinks/externalLink474.xml" ContentType="application/vnd.openxmlformats-officedocument.spreadsheetml.externalLink+xml"/>
  <Override PartName="/xl/externalLinks/externalLink475.xml" ContentType="application/vnd.openxmlformats-officedocument.spreadsheetml.externalLink+xml"/>
  <Override PartName="/xl/externalLinks/externalLink476.xml" ContentType="application/vnd.openxmlformats-officedocument.spreadsheetml.externalLink+xml"/>
  <Override PartName="/xl/externalLinks/externalLink477.xml" ContentType="application/vnd.openxmlformats-officedocument.spreadsheetml.externalLink+xml"/>
  <Override PartName="/xl/externalLinks/externalLink478.xml" ContentType="application/vnd.openxmlformats-officedocument.spreadsheetml.externalLink+xml"/>
  <Override PartName="/xl/externalLinks/externalLink479.xml" ContentType="application/vnd.openxmlformats-officedocument.spreadsheetml.externalLink+xml"/>
  <Override PartName="/xl/externalLinks/externalLink480.xml" ContentType="application/vnd.openxmlformats-officedocument.spreadsheetml.externalLink+xml"/>
  <Override PartName="/xl/externalLinks/externalLink481.xml" ContentType="application/vnd.openxmlformats-officedocument.spreadsheetml.externalLink+xml"/>
  <Override PartName="/xl/externalLinks/externalLink482.xml" ContentType="application/vnd.openxmlformats-officedocument.spreadsheetml.externalLink+xml"/>
  <Override PartName="/xl/externalLinks/externalLink483.xml" ContentType="application/vnd.openxmlformats-officedocument.spreadsheetml.externalLink+xml"/>
  <Override PartName="/xl/externalLinks/externalLink484.xml" ContentType="application/vnd.openxmlformats-officedocument.spreadsheetml.externalLink+xml"/>
  <Override PartName="/xl/externalLinks/externalLink485.xml" ContentType="application/vnd.openxmlformats-officedocument.spreadsheetml.externalLink+xml"/>
  <Override PartName="/xl/externalLinks/externalLink486.xml" ContentType="application/vnd.openxmlformats-officedocument.spreadsheetml.externalLink+xml"/>
  <Override PartName="/xl/externalLinks/externalLink487.xml" ContentType="application/vnd.openxmlformats-officedocument.spreadsheetml.externalLink+xml"/>
  <Override PartName="/xl/externalLinks/externalLink488.xml" ContentType="application/vnd.openxmlformats-officedocument.spreadsheetml.externalLink+xml"/>
  <Override PartName="/xl/externalLinks/externalLink489.xml" ContentType="application/vnd.openxmlformats-officedocument.spreadsheetml.externalLink+xml"/>
  <Override PartName="/xl/externalLinks/externalLink490.xml" ContentType="application/vnd.openxmlformats-officedocument.spreadsheetml.externalLink+xml"/>
  <Override PartName="/xl/externalLinks/externalLink491.xml" ContentType="application/vnd.openxmlformats-officedocument.spreadsheetml.externalLink+xml"/>
  <Override PartName="/xl/externalLinks/externalLink492.xml" ContentType="application/vnd.openxmlformats-officedocument.spreadsheetml.externalLink+xml"/>
  <Override PartName="/xl/externalLinks/externalLink493.xml" ContentType="application/vnd.openxmlformats-officedocument.spreadsheetml.externalLink+xml"/>
  <Override PartName="/xl/externalLinks/externalLink494.xml" ContentType="application/vnd.openxmlformats-officedocument.spreadsheetml.externalLink+xml"/>
  <Override PartName="/xl/externalLinks/externalLink495.xml" ContentType="application/vnd.openxmlformats-officedocument.spreadsheetml.externalLink+xml"/>
  <Override PartName="/xl/externalLinks/externalLink496.xml" ContentType="application/vnd.openxmlformats-officedocument.spreadsheetml.externalLink+xml"/>
  <Override PartName="/xl/externalLinks/externalLink497.xml" ContentType="application/vnd.openxmlformats-officedocument.spreadsheetml.externalLink+xml"/>
  <Override PartName="/xl/externalLinks/externalLink498.xml" ContentType="application/vnd.openxmlformats-officedocument.spreadsheetml.externalLink+xml"/>
  <Override PartName="/xl/externalLinks/externalLink499.xml" ContentType="application/vnd.openxmlformats-officedocument.spreadsheetml.externalLink+xml"/>
  <Override PartName="/xl/externalLinks/externalLink500.xml" ContentType="application/vnd.openxmlformats-officedocument.spreadsheetml.externalLink+xml"/>
  <Override PartName="/xl/externalLinks/externalLink501.xml" ContentType="application/vnd.openxmlformats-officedocument.spreadsheetml.externalLink+xml"/>
  <Override PartName="/xl/externalLinks/externalLink502.xml" ContentType="application/vnd.openxmlformats-officedocument.spreadsheetml.externalLink+xml"/>
  <Override PartName="/xl/externalLinks/externalLink503.xml" ContentType="application/vnd.openxmlformats-officedocument.spreadsheetml.externalLink+xml"/>
  <Override PartName="/xl/externalLinks/externalLink504.xml" ContentType="application/vnd.openxmlformats-officedocument.spreadsheetml.externalLink+xml"/>
  <Override PartName="/xl/externalLinks/externalLink505.xml" ContentType="application/vnd.openxmlformats-officedocument.spreadsheetml.externalLink+xml"/>
  <Override PartName="/xl/externalLinks/externalLink506.xml" ContentType="application/vnd.openxmlformats-officedocument.spreadsheetml.externalLink+xml"/>
  <Override PartName="/xl/externalLinks/externalLink507.xml" ContentType="application/vnd.openxmlformats-officedocument.spreadsheetml.externalLink+xml"/>
  <Override PartName="/xl/externalLinks/externalLink508.xml" ContentType="application/vnd.openxmlformats-officedocument.spreadsheetml.externalLink+xml"/>
  <Override PartName="/xl/externalLinks/externalLink509.xml" ContentType="application/vnd.openxmlformats-officedocument.spreadsheetml.externalLink+xml"/>
  <Override PartName="/xl/externalLinks/externalLink510.xml" ContentType="application/vnd.openxmlformats-officedocument.spreadsheetml.externalLink+xml"/>
  <Override PartName="/xl/externalLinks/externalLink511.xml" ContentType="application/vnd.openxmlformats-officedocument.spreadsheetml.externalLink+xml"/>
  <Override PartName="/xl/externalLinks/externalLink512.xml" ContentType="application/vnd.openxmlformats-officedocument.spreadsheetml.externalLink+xml"/>
  <Override PartName="/xl/externalLinks/externalLink513.xml" ContentType="application/vnd.openxmlformats-officedocument.spreadsheetml.externalLink+xml"/>
  <Override PartName="/xl/externalLinks/externalLink514.xml" ContentType="application/vnd.openxmlformats-officedocument.spreadsheetml.externalLink+xml"/>
  <Override PartName="/xl/externalLinks/externalLink515.xml" ContentType="application/vnd.openxmlformats-officedocument.spreadsheetml.externalLink+xml"/>
  <Override PartName="/xl/externalLinks/externalLink516.xml" ContentType="application/vnd.openxmlformats-officedocument.spreadsheetml.externalLink+xml"/>
  <Override PartName="/xl/externalLinks/externalLink517.xml" ContentType="application/vnd.openxmlformats-officedocument.spreadsheetml.externalLink+xml"/>
  <Override PartName="/xl/externalLinks/externalLink518.xml" ContentType="application/vnd.openxmlformats-officedocument.spreadsheetml.externalLink+xml"/>
  <Override PartName="/xl/externalLinks/externalLink519.xml" ContentType="application/vnd.openxmlformats-officedocument.spreadsheetml.externalLink+xml"/>
  <Override PartName="/xl/externalLinks/externalLink520.xml" ContentType="application/vnd.openxmlformats-officedocument.spreadsheetml.externalLink+xml"/>
  <Override PartName="/xl/externalLinks/externalLink521.xml" ContentType="application/vnd.openxmlformats-officedocument.spreadsheetml.externalLink+xml"/>
  <Override PartName="/xl/externalLinks/externalLink522.xml" ContentType="application/vnd.openxmlformats-officedocument.spreadsheetml.externalLink+xml"/>
  <Override PartName="/xl/externalLinks/externalLink523.xml" ContentType="application/vnd.openxmlformats-officedocument.spreadsheetml.externalLink+xml"/>
  <Override PartName="/xl/externalLinks/externalLink524.xml" ContentType="application/vnd.openxmlformats-officedocument.spreadsheetml.externalLink+xml"/>
  <Override PartName="/xl/externalLinks/externalLink525.xml" ContentType="application/vnd.openxmlformats-officedocument.spreadsheetml.externalLink+xml"/>
  <Override PartName="/xl/externalLinks/externalLink526.xml" ContentType="application/vnd.openxmlformats-officedocument.spreadsheetml.externalLink+xml"/>
  <Override PartName="/xl/externalLinks/externalLink527.xml" ContentType="application/vnd.openxmlformats-officedocument.spreadsheetml.externalLink+xml"/>
  <Override PartName="/xl/externalLinks/externalLink528.xml" ContentType="application/vnd.openxmlformats-officedocument.spreadsheetml.externalLink+xml"/>
  <Override PartName="/xl/externalLinks/externalLink529.xml" ContentType="application/vnd.openxmlformats-officedocument.spreadsheetml.externalLink+xml"/>
  <Override PartName="/xl/externalLinks/externalLink530.xml" ContentType="application/vnd.openxmlformats-officedocument.spreadsheetml.externalLink+xml"/>
  <Override PartName="/xl/externalLinks/externalLink531.xml" ContentType="application/vnd.openxmlformats-officedocument.spreadsheetml.externalLink+xml"/>
  <Override PartName="/xl/externalLinks/externalLink532.xml" ContentType="application/vnd.openxmlformats-officedocument.spreadsheetml.externalLink+xml"/>
  <Override PartName="/xl/externalLinks/externalLink533.xml" ContentType="application/vnd.openxmlformats-officedocument.spreadsheetml.externalLink+xml"/>
  <Override PartName="/xl/externalLinks/externalLink534.xml" ContentType="application/vnd.openxmlformats-officedocument.spreadsheetml.externalLink+xml"/>
  <Override PartName="/xl/externalLinks/externalLink535.xml" ContentType="application/vnd.openxmlformats-officedocument.spreadsheetml.externalLink+xml"/>
  <Override PartName="/xl/externalLinks/externalLink536.xml" ContentType="application/vnd.openxmlformats-officedocument.spreadsheetml.externalLink+xml"/>
  <Override PartName="/xl/externalLinks/externalLink537.xml" ContentType="application/vnd.openxmlformats-officedocument.spreadsheetml.externalLink+xml"/>
  <Override PartName="/xl/externalLinks/externalLink538.xml" ContentType="application/vnd.openxmlformats-officedocument.spreadsheetml.externalLink+xml"/>
  <Override PartName="/xl/externalLinks/externalLink539.xml" ContentType="application/vnd.openxmlformats-officedocument.spreadsheetml.externalLink+xml"/>
  <Override PartName="/xl/externalLinks/externalLink540.xml" ContentType="application/vnd.openxmlformats-officedocument.spreadsheetml.externalLink+xml"/>
  <Override PartName="/xl/externalLinks/externalLink541.xml" ContentType="application/vnd.openxmlformats-officedocument.spreadsheetml.externalLink+xml"/>
  <Override PartName="/xl/externalLinks/externalLink542.xml" ContentType="application/vnd.openxmlformats-officedocument.spreadsheetml.externalLink+xml"/>
  <Override PartName="/xl/externalLinks/externalLink543.xml" ContentType="application/vnd.openxmlformats-officedocument.spreadsheetml.externalLink+xml"/>
  <Override PartName="/xl/externalLinks/externalLink544.xml" ContentType="application/vnd.openxmlformats-officedocument.spreadsheetml.externalLink+xml"/>
  <Override PartName="/xl/externalLinks/externalLink545.xml" ContentType="application/vnd.openxmlformats-officedocument.spreadsheetml.externalLink+xml"/>
  <Override PartName="/xl/externalLinks/externalLink546.xml" ContentType="application/vnd.openxmlformats-officedocument.spreadsheetml.externalLink+xml"/>
  <Override PartName="/xl/externalLinks/externalLink547.xml" ContentType="application/vnd.openxmlformats-officedocument.spreadsheetml.externalLink+xml"/>
  <Override PartName="/xl/externalLinks/externalLink548.xml" ContentType="application/vnd.openxmlformats-officedocument.spreadsheetml.externalLink+xml"/>
  <Override PartName="/xl/externalLinks/externalLink549.xml" ContentType="application/vnd.openxmlformats-officedocument.spreadsheetml.externalLink+xml"/>
  <Override PartName="/xl/externalLinks/externalLink550.xml" ContentType="application/vnd.openxmlformats-officedocument.spreadsheetml.externalLink+xml"/>
  <Override PartName="/xl/externalLinks/externalLink551.xml" ContentType="application/vnd.openxmlformats-officedocument.spreadsheetml.externalLink+xml"/>
  <Override PartName="/xl/externalLinks/externalLink552.xml" ContentType="application/vnd.openxmlformats-officedocument.spreadsheetml.externalLink+xml"/>
  <Override PartName="/xl/externalLinks/externalLink553.xml" ContentType="application/vnd.openxmlformats-officedocument.spreadsheetml.externalLink+xml"/>
  <Override PartName="/xl/externalLinks/externalLink554.xml" ContentType="application/vnd.openxmlformats-officedocument.spreadsheetml.externalLink+xml"/>
  <Override PartName="/xl/externalLinks/externalLink555.xml" ContentType="application/vnd.openxmlformats-officedocument.spreadsheetml.externalLink+xml"/>
  <Override PartName="/xl/externalLinks/externalLink556.xml" ContentType="application/vnd.openxmlformats-officedocument.spreadsheetml.externalLink+xml"/>
  <Override PartName="/xl/externalLinks/externalLink557.xml" ContentType="application/vnd.openxmlformats-officedocument.spreadsheetml.externalLink+xml"/>
  <Override PartName="/xl/externalLinks/externalLink558.xml" ContentType="application/vnd.openxmlformats-officedocument.spreadsheetml.externalLink+xml"/>
  <Override PartName="/xl/externalLinks/externalLink559.xml" ContentType="application/vnd.openxmlformats-officedocument.spreadsheetml.externalLink+xml"/>
  <Override PartName="/xl/externalLinks/externalLink560.xml" ContentType="application/vnd.openxmlformats-officedocument.spreadsheetml.externalLink+xml"/>
  <Override PartName="/xl/externalLinks/externalLink561.xml" ContentType="application/vnd.openxmlformats-officedocument.spreadsheetml.externalLink+xml"/>
  <Override PartName="/xl/externalLinks/externalLink562.xml" ContentType="application/vnd.openxmlformats-officedocument.spreadsheetml.externalLink+xml"/>
  <Override PartName="/xl/externalLinks/externalLink563.xml" ContentType="application/vnd.openxmlformats-officedocument.spreadsheetml.externalLink+xml"/>
  <Override PartName="/xl/externalLinks/externalLink564.xml" ContentType="application/vnd.openxmlformats-officedocument.spreadsheetml.externalLink+xml"/>
  <Override PartName="/xl/externalLinks/externalLink565.xml" ContentType="application/vnd.openxmlformats-officedocument.spreadsheetml.externalLink+xml"/>
  <Override PartName="/xl/externalLinks/externalLink566.xml" ContentType="application/vnd.openxmlformats-officedocument.spreadsheetml.externalLink+xml"/>
  <Override PartName="/xl/externalLinks/externalLink567.xml" ContentType="application/vnd.openxmlformats-officedocument.spreadsheetml.externalLink+xml"/>
  <Override PartName="/xl/externalLinks/externalLink568.xml" ContentType="application/vnd.openxmlformats-officedocument.spreadsheetml.externalLink+xml"/>
  <Override PartName="/xl/externalLinks/externalLink569.xml" ContentType="application/vnd.openxmlformats-officedocument.spreadsheetml.externalLink+xml"/>
  <Override PartName="/xl/externalLinks/externalLink570.xml" ContentType="application/vnd.openxmlformats-officedocument.spreadsheetml.externalLink+xml"/>
  <Override PartName="/xl/externalLinks/externalLink571.xml" ContentType="application/vnd.openxmlformats-officedocument.spreadsheetml.externalLink+xml"/>
  <Override PartName="/xl/externalLinks/externalLink572.xml" ContentType="application/vnd.openxmlformats-officedocument.spreadsheetml.externalLink+xml"/>
  <Override PartName="/xl/externalLinks/externalLink573.xml" ContentType="application/vnd.openxmlformats-officedocument.spreadsheetml.externalLink+xml"/>
  <Override PartName="/xl/externalLinks/externalLink574.xml" ContentType="application/vnd.openxmlformats-officedocument.spreadsheetml.externalLink+xml"/>
  <Override PartName="/xl/externalLinks/externalLink575.xml" ContentType="application/vnd.openxmlformats-officedocument.spreadsheetml.externalLink+xml"/>
  <Override PartName="/xl/externalLinks/externalLink576.xml" ContentType="application/vnd.openxmlformats-officedocument.spreadsheetml.externalLink+xml"/>
  <Override PartName="/xl/externalLinks/externalLink577.xml" ContentType="application/vnd.openxmlformats-officedocument.spreadsheetml.externalLink+xml"/>
  <Override PartName="/xl/externalLinks/externalLink578.xml" ContentType="application/vnd.openxmlformats-officedocument.spreadsheetml.externalLink+xml"/>
  <Override PartName="/xl/externalLinks/externalLink579.xml" ContentType="application/vnd.openxmlformats-officedocument.spreadsheetml.externalLink+xml"/>
  <Override PartName="/xl/externalLinks/externalLink580.xml" ContentType="application/vnd.openxmlformats-officedocument.spreadsheetml.externalLink+xml"/>
  <Override PartName="/xl/externalLinks/externalLink581.xml" ContentType="application/vnd.openxmlformats-officedocument.spreadsheetml.externalLink+xml"/>
  <Override PartName="/xl/externalLinks/externalLink582.xml" ContentType="application/vnd.openxmlformats-officedocument.spreadsheetml.externalLink+xml"/>
  <Override PartName="/xl/externalLinks/externalLink583.xml" ContentType="application/vnd.openxmlformats-officedocument.spreadsheetml.externalLink+xml"/>
  <Override PartName="/xl/externalLinks/externalLink584.xml" ContentType="application/vnd.openxmlformats-officedocument.spreadsheetml.externalLink+xml"/>
  <Override PartName="/xl/externalLinks/externalLink585.xml" ContentType="application/vnd.openxmlformats-officedocument.spreadsheetml.externalLink+xml"/>
  <Override PartName="/xl/externalLinks/externalLink586.xml" ContentType="application/vnd.openxmlformats-officedocument.spreadsheetml.externalLink+xml"/>
  <Override PartName="/xl/externalLinks/externalLink587.xml" ContentType="application/vnd.openxmlformats-officedocument.spreadsheetml.externalLink+xml"/>
  <Override PartName="/xl/externalLinks/externalLink588.xml" ContentType="application/vnd.openxmlformats-officedocument.spreadsheetml.externalLink+xml"/>
  <Override PartName="/xl/externalLinks/externalLink589.xml" ContentType="application/vnd.openxmlformats-officedocument.spreadsheetml.externalLink+xml"/>
  <Override PartName="/xl/externalLinks/externalLink590.xml" ContentType="application/vnd.openxmlformats-officedocument.spreadsheetml.externalLink+xml"/>
  <Override PartName="/xl/externalLinks/externalLink591.xml" ContentType="application/vnd.openxmlformats-officedocument.spreadsheetml.externalLink+xml"/>
  <Override PartName="/xl/externalLinks/externalLink592.xml" ContentType="application/vnd.openxmlformats-officedocument.spreadsheetml.externalLink+xml"/>
  <Override PartName="/xl/externalLinks/externalLink593.xml" ContentType="application/vnd.openxmlformats-officedocument.spreadsheetml.externalLink+xml"/>
  <Override PartName="/xl/externalLinks/externalLink594.xml" ContentType="application/vnd.openxmlformats-officedocument.spreadsheetml.externalLink+xml"/>
  <Override PartName="/xl/externalLinks/externalLink595.xml" ContentType="application/vnd.openxmlformats-officedocument.spreadsheetml.externalLink+xml"/>
  <Override PartName="/xl/externalLinks/externalLink596.xml" ContentType="application/vnd.openxmlformats-officedocument.spreadsheetml.externalLink+xml"/>
  <Override PartName="/xl/externalLinks/externalLink597.xml" ContentType="application/vnd.openxmlformats-officedocument.spreadsheetml.externalLink+xml"/>
  <Override PartName="/xl/externalLinks/externalLink598.xml" ContentType="application/vnd.openxmlformats-officedocument.spreadsheetml.externalLink+xml"/>
  <Override PartName="/xl/externalLinks/externalLink599.xml" ContentType="application/vnd.openxmlformats-officedocument.spreadsheetml.externalLink+xml"/>
  <Override PartName="/xl/externalLinks/externalLink600.xml" ContentType="application/vnd.openxmlformats-officedocument.spreadsheetml.externalLink+xml"/>
  <Override PartName="/xl/externalLinks/externalLink601.xml" ContentType="application/vnd.openxmlformats-officedocument.spreadsheetml.externalLink+xml"/>
  <Override PartName="/xl/externalLinks/externalLink602.xml" ContentType="application/vnd.openxmlformats-officedocument.spreadsheetml.externalLink+xml"/>
  <Override PartName="/xl/externalLinks/externalLink603.xml" ContentType="application/vnd.openxmlformats-officedocument.spreadsheetml.externalLink+xml"/>
  <Override PartName="/xl/externalLinks/externalLink604.xml" ContentType="application/vnd.openxmlformats-officedocument.spreadsheetml.externalLink+xml"/>
  <Override PartName="/xl/externalLinks/externalLink605.xml" ContentType="application/vnd.openxmlformats-officedocument.spreadsheetml.externalLink+xml"/>
  <Override PartName="/xl/externalLinks/externalLink606.xml" ContentType="application/vnd.openxmlformats-officedocument.spreadsheetml.externalLink+xml"/>
  <Override PartName="/xl/externalLinks/externalLink607.xml" ContentType="application/vnd.openxmlformats-officedocument.spreadsheetml.externalLink+xml"/>
  <Override PartName="/xl/externalLinks/externalLink608.xml" ContentType="application/vnd.openxmlformats-officedocument.spreadsheetml.externalLink+xml"/>
  <Override PartName="/xl/externalLinks/externalLink609.xml" ContentType="application/vnd.openxmlformats-officedocument.spreadsheetml.externalLink+xml"/>
  <Override PartName="/xl/externalLinks/externalLink610.xml" ContentType="application/vnd.openxmlformats-officedocument.spreadsheetml.externalLink+xml"/>
  <Override PartName="/xl/externalLinks/externalLink611.xml" ContentType="application/vnd.openxmlformats-officedocument.spreadsheetml.externalLink+xml"/>
  <Override PartName="/xl/externalLinks/externalLink612.xml" ContentType="application/vnd.openxmlformats-officedocument.spreadsheetml.externalLink+xml"/>
  <Override PartName="/xl/externalLinks/externalLink613.xml" ContentType="application/vnd.openxmlformats-officedocument.spreadsheetml.externalLink+xml"/>
  <Override PartName="/xl/externalLinks/externalLink614.xml" ContentType="application/vnd.openxmlformats-officedocument.spreadsheetml.externalLink+xml"/>
  <Override PartName="/xl/externalLinks/externalLink615.xml" ContentType="application/vnd.openxmlformats-officedocument.spreadsheetml.externalLink+xml"/>
  <Override PartName="/xl/externalLinks/externalLink616.xml" ContentType="application/vnd.openxmlformats-officedocument.spreadsheetml.externalLink+xml"/>
  <Override PartName="/xl/externalLinks/externalLink617.xml" ContentType="application/vnd.openxmlformats-officedocument.spreadsheetml.externalLink+xml"/>
  <Override PartName="/xl/externalLinks/externalLink618.xml" ContentType="application/vnd.openxmlformats-officedocument.spreadsheetml.externalLink+xml"/>
  <Override PartName="/xl/externalLinks/externalLink619.xml" ContentType="application/vnd.openxmlformats-officedocument.spreadsheetml.externalLink+xml"/>
  <Override PartName="/xl/externalLinks/externalLink620.xml" ContentType="application/vnd.openxmlformats-officedocument.spreadsheetml.externalLink+xml"/>
  <Override PartName="/xl/externalLinks/externalLink621.xml" ContentType="application/vnd.openxmlformats-officedocument.spreadsheetml.externalLink+xml"/>
  <Override PartName="/xl/externalLinks/externalLink622.xml" ContentType="application/vnd.openxmlformats-officedocument.spreadsheetml.externalLink+xml"/>
  <Override PartName="/xl/externalLinks/externalLink623.xml" ContentType="application/vnd.openxmlformats-officedocument.spreadsheetml.externalLink+xml"/>
  <Override PartName="/xl/externalLinks/externalLink624.xml" ContentType="application/vnd.openxmlformats-officedocument.spreadsheetml.externalLink+xml"/>
  <Override PartName="/xl/externalLinks/externalLink625.xml" ContentType="application/vnd.openxmlformats-officedocument.spreadsheetml.externalLink+xml"/>
  <Override PartName="/xl/externalLinks/externalLink626.xml" ContentType="application/vnd.openxmlformats-officedocument.spreadsheetml.externalLink+xml"/>
  <Override PartName="/xl/externalLinks/externalLink627.xml" ContentType="application/vnd.openxmlformats-officedocument.spreadsheetml.externalLink+xml"/>
  <Override PartName="/xl/externalLinks/externalLink628.xml" ContentType="application/vnd.openxmlformats-officedocument.spreadsheetml.externalLink+xml"/>
  <Override PartName="/xl/externalLinks/externalLink629.xml" ContentType="application/vnd.openxmlformats-officedocument.spreadsheetml.externalLink+xml"/>
  <Override PartName="/xl/externalLinks/externalLink630.xml" ContentType="application/vnd.openxmlformats-officedocument.spreadsheetml.externalLink+xml"/>
  <Override PartName="/xl/externalLinks/externalLink631.xml" ContentType="application/vnd.openxmlformats-officedocument.spreadsheetml.externalLink+xml"/>
  <Override PartName="/xl/externalLinks/externalLink632.xml" ContentType="application/vnd.openxmlformats-officedocument.spreadsheetml.externalLink+xml"/>
  <Override PartName="/xl/externalLinks/externalLink633.xml" ContentType="application/vnd.openxmlformats-officedocument.spreadsheetml.externalLink+xml"/>
  <Override PartName="/xl/externalLinks/externalLink634.xml" ContentType="application/vnd.openxmlformats-officedocument.spreadsheetml.externalLink+xml"/>
  <Override PartName="/xl/externalLinks/externalLink635.xml" ContentType="application/vnd.openxmlformats-officedocument.spreadsheetml.externalLink+xml"/>
  <Override PartName="/xl/externalLinks/externalLink636.xml" ContentType="application/vnd.openxmlformats-officedocument.spreadsheetml.externalLink+xml"/>
  <Override PartName="/xl/externalLinks/externalLink637.xml" ContentType="application/vnd.openxmlformats-officedocument.spreadsheetml.externalLink+xml"/>
  <Override PartName="/xl/externalLinks/externalLink638.xml" ContentType="application/vnd.openxmlformats-officedocument.spreadsheetml.externalLink+xml"/>
  <Override PartName="/xl/externalLinks/externalLink639.xml" ContentType="application/vnd.openxmlformats-officedocument.spreadsheetml.externalLink+xml"/>
  <Override PartName="/xl/externalLinks/externalLink640.xml" ContentType="application/vnd.openxmlformats-officedocument.spreadsheetml.externalLink+xml"/>
  <Override PartName="/xl/externalLinks/externalLink641.xml" ContentType="application/vnd.openxmlformats-officedocument.spreadsheetml.externalLink+xml"/>
  <Override PartName="/xl/externalLinks/externalLink642.xml" ContentType="application/vnd.openxmlformats-officedocument.spreadsheetml.externalLink+xml"/>
  <Override PartName="/xl/externalLinks/externalLink643.xml" ContentType="application/vnd.openxmlformats-officedocument.spreadsheetml.externalLink+xml"/>
  <Override PartName="/xl/externalLinks/externalLink644.xml" ContentType="application/vnd.openxmlformats-officedocument.spreadsheetml.externalLink+xml"/>
  <Override PartName="/xl/externalLinks/externalLink645.xml" ContentType="application/vnd.openxmlformats-officedocument.spreadsheetml.externalLink+xml"/>
  <Override PartName="/xl/externalLinks/externalLink646.xml" ContentType="application/vnd.openxmlformats-officedocument.spreadsheetml.externalLink+xml"/>
  <Override PartName="/xl/externalLinks/externalLink647.xml" ContentType="application/vnd.openxmlformats-officedocument.spreadsheetml.externalLink+xml"/>
  <Override PartName="/xl/externalLinks/externalLink648.xml" ContentType="application/vnd.openxmlformats-officedocument.spreadsheetml.externalLink+xml"/>
  <Override PartName="/xl/externalLinks/externalLink649.xml" ContentType="application/vnd.openxmlformats-officedocument.spreadsheetml.externalLink+xml"/>
  <Override PartName="/xl/externalLinks/externalLink650.xml" ContentType="application/vnd.openxmlformats-officedocument.spreadsheetml.externalLink+xml"/>
  <Override PartName="/xl/externalLinks/externalLink651.xml" ContentType="application/vnd.openxmlformats-officedocument.spreadsheetml.externalLink+xml"/>
  <Override PartName="/xl/externalLinks/externalLink652.xml" ContentType="application/vnd.openxmlformats-officedocument.spreadsheetml.externalLink+xml"/>
  <Override PartName="/xl/externalLinks/externalLink653.xml" ContentType="application/vnd.openxmlformats-officedocument.spreadsheetml.externalLink+xml"/>
  <Override PartName="/xl/externalLinks/externalLink654.xml" ContentType="application/vnd.openxmlformats-officedocument.spreadsheetml.externalLink+xml"/>
  <Override PartName="/xl/externalLinks/externalLink655.xml" ContentType="application/vnd.openxmlformats-officedocument.spreadsheetml.externalLink+xml"/>
  <Override PartName="/xl/externalLinks/externalLink656.xml" ContentType="application/vnd.openxmlformats-officedocument.spreadsheetml.externalLink+xml"/>
  <Override PartName="/xl/externalLinks/externalLink657.xml" ContentType="application/vnd.openxmlformats-officedocument.spreadsheetml.externalLink+xml"/>
  <Override PartName="/xl/externalLinks/externalLink658.xml" ContentType="application/vnd.openxmlformats-officedocument.spreadsheetml.externalLink+xml"/>
  <Override PartName="/xl/externalLinks/externalLink659.xml" ContentType="application/vnd.openxmlformats-officedocument.spreadsheetml.externalLink+xml"/>
  <Override PartName="/xl/externalLinks/externalLink660.xml" ContentType="application/vnd.openxmlformats-officedocument.spreadsheetml.externalLink+xml"/>
  <Override PartName="/xl/externalLinks/externalLink661.xml" ContentType="application/vnd.openxmlformats-officedocument.spreadsheetml.externalLink+xml"/>
  <Override PartName="/xl/externalLinks/externalLink662.xml" ContentType="application/vnd.openxmlformats-officedocument.spreadsheetml.externalLink+xml"/>
  <Override PartName="/xl/externalLinks/externalLink663.xml" ContentType="application/vnd.openxmlformats-officedocument.spreadsheetml.externalLink+xml"/>
  <Override PartName="/xl/externalLinks/externalLink664.xml" ContentType="application/vnd.openxmlformats-officedocument.spreadsheetml.externalLink+xml"/>
  <Override PartName="/xl/externalLinks/externalLink665.xml" ContentType="application/vnd.openxmlformats-officedocument.spreadsheetml.externalLink+xml"/>
  <Override PartName="/xl/externalLinks/externalLink666.xml" ContentType="application/vnd.openxmlformats-officedocument.spreadsheetml.externalLink+xml"/>
  <Override PartName="/xl/externalLinks/externalLink667.xml" ContentType="application/vnd.openxmlformats-officedocument.spreadsheetml.externalLink+xml"/>
  <Override PartName="/xl/externalLinks/externalLink668.xml" ContentType="application/vnd.openxmlformats-officedocument.spreadsheetml.externalLink+xml"/>
  <Override PartName="/xl/externalLinks/externalLink669.xml" ContentType="application/vnd.openxmlformats-officedocument.spreadsheetml.externalLink+xml"/>
  <Override PartName="/xl/externalLinks/externalLink670.xml" ContentType="application/vnd.openxmlformats-officedocument.spreadsheetml.externalLink+xml"/>
  <Override PartName="/xl/externalLinks/externalLink671.xml" ContentType="application/vnd.openxmlformats-officedocument.spreadsheetml.externalLink+xml"/>
  <Override PartName="/xl/externalLinks/externalLink672.xml" ContentType="application/vnd.openxmlformats-officedocument.spreadsheetml.externalLink+xml"/>
  <Override PartName="/xl/externalLinks/externalLink673.xml" ContentType="application/vnd.openxmlformats-officedocument.spreadsheetml.externalLink+xml"/>
  <Override PartName="/xl/externalLinks/externalLink674.xml" ContentType="application/vnd.openxmlformats-officedocument.spreadsheetml.externalLink+xml"/>
  <Override PartName="/xl/externalLinks/externalLink675.xml" ContentType="application/vnd.openxmlformats-officedocument.spreadsheetml.externalLink+xml"/>
  <Override PartName="/xl/externalLinks/externalLink676.xml" ContentType="application/vnd.openxmlformats-officedocument.spreadsheetml.externalLink+xml"/>
  <Override PartName="/xl/externalLinks/externalLink677.xml" ContentType="application/vnd.openxmlformats-officedocument.spreadsheetml.externalLink+xml"/>
  <Override PartName="/xl/externalLinks/externalLink678.xml" ContentType="application/vnd.openxmlformats-officedocument.spreadsheetml.externalLink+xml"/>
  <Override PartName="/xl/externalLinks/externalLink679.xml" ContentType="application/vnd.openxmlformats-officedocument.spreadsheetml.externalLink+xml"/>
  <Override PartName="/xl/externalLinks/externalLink680.xml" ContentType="application/vnd.openxmlformats-officedocument.spreadsheetml.externalLink+xml"/>
  <Override PartName="/xl/externalLinks/externalLink681.xml" ContentType="application/vnd.openxmlformats-officedocument.spreadsheetml.externalLink+xml"/>
  <Override PartName="/xl/externalLinks/externalLink682.xml" ContentType="application/vnd.openxmlformats-officedocument.spreadsheetml.externalLink+xml"/>
  <Override PartName="/xl/externalLinks/externalLink683.xml" ContentType="application/vnd.openxmlformats-officedocument.spreadsheetml.externalLink+xml"/>
  <Override PartName="/xl/externalLinks/externalLink684.xml" ContentType="application/vnd.openxmlformats-officedocument.spreadsheetml.externalLink+xml"/>
  <Override PartName="/xl/externalLinks/externalLink685.xml" ContentType="application/vnd.openxmlformats-officedocument.spreadsheetml.externalLink+xml"/>
  <Override PartName="/xl/externalLinks/externalLink686.xml" ContentType="application/vnd.openxmlformats-officedocument.spreadsheetml.externalLink+xml"/>
  <Override PartName="/xl/externalLinks/externalLink687.xml" ContentType="application/vnd.openxmlformats-officedocument.spreadsheetml.externalLink+xml"/>
  <Override PartName="/xl/externalLinks/externalLink688.xml" ContentType="application/vnd.openxmlformats-officedocument.spreadsheetml.externalLink+xml"/>
  <Override PartName="/xl/externalLinks/externalLink689.xml" ContentType="application/vnd.openxmlformats-officedocument.spreadsheetml.externalLink+xml"/>
  <Override PartName="/xl/externalLinks/externalLink690.xml" ContentType="application/vnd.openxmlformats-officedocument.spreadsheetml.externalLink+xml"/>
  <Override PartName="/xl/externalLinks/externalLink691.xml" ContentType="application/vnd.openxmlformats-officedocument.spreadsheetml.externalLink+xml"/>
  <Override PartName="/xl/externalLinks/externalLink692.xml" ContentType="application/vnd.openxmlformats-officedocument.spreadsheetml.externalLink+xml"/>
  <Override PartName="/xl/externalLinks/externalLink693.xml" ContentType="application/vnd.openxmlformats-officedocument.spreadsheetml.externalLink+xml"/>
  <Override PartName="/xl/externalLinks/externalLink694.xml" ContentType="application/vnd.openxmlformats-officedocument.spreadsheetml.externalLink+xml"/>
  <Override PartName="/xl/externalLinks/externalLink695.xml" ContentType="application/vnd.openxmlformats-officedocument.spreadsheetml.externalLink+xml"/>
  <Override PartName="/xl/externalLinks/externalLink696.xml" ContentType="application/vnd.openxmlformats-officedocument.spreadsheetml.externalLink+xml"/>
  <Override PartName="/xl/externalLinks/externalLink697.xml" ContentType="application/vnd.openxmlformats-officedocument.spreadsheetml.externalLink+xml"/>
  <Override PartName="/xl/externalLinks/externalLink698.xml" ContentType="application/vnd.openxmlformats-officedocument.spreadsheetml.externalLink+xml"/>
  <Override PartName="/xl/externalLinks/externalLink699.xml" ContentType="application/vnd.openxmlformats-officedocument.spreadsheetml.externalLink+xml"/>
  <Override PartName="/xl/externalLinks/externalLink700.xml" ContentType="application/vnd.openxmlformats-officedocument.spreadsheetml.externalLink+xml"/>
  <Override PartName="/xl/externalLinks/externalLink701.xml" ContentType="application/vnd.openxmlformats-officedocument.spreadsheetml.externalLink+xml"/>
  <Override PartName="/xl/externalLinks/externalLink702.xml" ContentType="application/vnd.openxmlformats-officedocument.spreadsheetml.externalLink+xml"/>
  <Override PartName="/xl/externalLinks/externalLink703.xml" ContentType="application/vnd.openxmlformats-officedocument.spreadsheetml.externalLink+xml"/>
  <Override PartName="/xl/externalLinks/externalLink704.xml" ContentType="application/vnd.openxmlformats-officedocument.spreadsheetml.externalLink+xml"/>
  <Override PartName="/xl/externalLinks/externalLink705.xml" ContentType="application/vnd.openxmlformats-officedocument.spreadsheetml.externalLink+xml"/>
  <Override PartName="/xl/externalLinks/externalLink706.xml" ContentType="application/vnd.openxmlformats-officedocument.spreadsheetml.externalLink+xml"/>
  <Override PartName="/xl/externalLinks/externalLink707.xml" ContentType="application/vnd.openxmlformats-officedocument.spreadsheetml.externalLink+xml"/>
  <Override PartName="/xl/externalLinks/externalLink708.xml" ContentType="application/vnd.openxmlformats-officedocument.spreadsheetml.externalLink+xml"/>
  <Override PartName="/xl/externalLinks/externalLink709.xml" ContentType="application/vnd.openxmlformats-officedocument.spreadsheetml.externalLink+xml"/>
  <Override PartName="/xl/externalLinks/externalLink710.xml" ContentType="application/vnd.openxmlformats-officedocument.spreadsheetml.externalLink+xml"/>
  <Override PartName="/xl/externalLinks/externalLink711.xml" ContentType="application/vnd.openxmlformats-officedocument.spreadsheetml.externalLink+xml"/>
  <Override PartName="/xl/externalLinks/externalLink712.xml" ContentType="application/vnd.openxmlformats-officedocument.spreadsheetml.externalLink+xml"/>
  <Override PartName="/xl/externalLinks/externalLink713.xml" ContentType="application/vnd.openxmlformats-officedocument.spreadsheetml.externalLink+xml"/>
  <Override PartName="/xl/externalLinks/externalLink714.xml" ContentType="application/vnd.openxmlformats-officedocument.spreadsheetml.externalLink+xml"/>
  <Override PartName="/xl/externalLinks/externalLink715.xml" ContentType="application/vnd.openxmlformats-officedocument.spreadsheetml.externalLink+xml"/>
  <Override PartName="/xl/externalLinks/externalLink716.xml" ContentType="application/vnd.openxmlformats-officedocument.spreadsheetml.externalLink+xml"/>
  <Override PartName="/xl/externalLinks/externalLink717.xml" ContentType="application/vnd.openxmlformats-officedocument.spreadsheetml.externalLink+xml"/>
  <Override PartName="/xl/externalLinks/externalLink718.xml" ContentType="application/vnd.openxmlformats-officedocument.spreadsheetml.externalLink+xml"/>
  <Override PartName="/xl/externalLinks/externalLink719.xml" ContentType="application/vnd.openxmlformats-officedocument.spreadsheetml.externalLink+xml"/>
  <Override PartName="/xl/externalLinks/externalLink720.xml" ContentType="application/vnd.openxmlformats-officedocument.spreadsheetml.externalLink+xml"/>
  <Override PartName="/xl/externalLinks/externalLink721.xml" ContentType="application/vnd.openxmlformats-officedocument.spreadsheetml.externalLink+xml"/>
  <Override PartName="/xl/externalLinks/externalLink722.xml" ContentType="application/vnd.openxmlformats-officedocument.spreadsheetml.externalLink+xml"/>
  <Override PartName="/xl/externalLinks/externalLink723.xml" ContentType="application/vnd.openxmlformats-officedocument.spreadsheetml.externalLink+xml"/>
  <Override PartName="/xl/externalLinks/externalLink724.xml" ContentType="application/vnd.openxmlformats-officedocument.spreadsheetml.externalLink+xml"/>
  <Override PartName="/xl/externalLinks/externalLink725.xml" ContentType="application/vnd.openxmlformats-officedocument.spreadsheetml.externalLink+xml"/>
  <Override PartName="/xl/externalLinks/externalLink726.xml" ContentType="application/vnd.openxmlformats-officedocument.spreadsheetml.externalLink+xml"/>
  <Override PartName="/xl/externalLinks/externalLink727.xml" ContentType="application/vnd.openxmlformats-officedocument.spreadsheetml.externalLink+xml"/>
  <Override PartName="/xl/externalLinks/externalLink728.xml" ContentType="application/vnd.openxmlformats-officedocument.spreadsheetml.externalLink+xml"/>
  <Override PartName="/xl/externalLinks/externalLink729.xml" ContentType="application/vnd.openxmlformats-officedocument.spreadsheetml.externalLink+xml"/>
  <Override PartName="/xl/externalLinks/externalLink730.xml" ContentType="application/vnd.openxmlformats-officedocument.spreadsheetml.externalLink+xml"/>
  <Override PartName="/xl/externalLinks/externalLink731.xml" ContentType="application/vnd.openxmlformats-officedocument.spreadsheetml.externalLink+xml"/>
  <Override PartName="/xl/externalLinks/externalLink732.xml" ContentType="application/vnd.openxmlformats-officedocument.spreadsheetml.externalLink+xml"/>
  <Override PartName="/xl/externalLinks/externalLink733.xml" ContentType="application/vnd.openxmlformats-officedocument.spreadsheetml.externalLink+xml"/>
  <Override PartName="/xl/externalLinks/externalLink734.xml" ContentType="application/vnd.openxmlformats-officedocument.spreadsheetml.externalLink+xml"/>
  <Override PartName="/xl/externalLinks/externalLink735.xml" ContentType="application/vnd.openxmlformats-officedocument.spreadsheetml.externalLink+xml"/>
  <Override PartName="/xl/externalLinks/externalLink736.xml" ContentType="application/vnd.openxmlformats-officedocument.spreadsheetml.externalLink+xml"/>
  <Override PartName="/xl/externalLinks/externalLink737.xml" ContentType="application/vnd.openxmlformats-officedocument.spreadsheetml.externalLink+xml"/>
  <Override PartName="/xl/externalLinks/externalLink738.xml" ContentType="application/vnd.openxmlformats-officedocument.spreadsheetml.externalLink+xml"/>
  <Override PartName="/xl/externalLinks/externalLink739.xml" ContentType="application/vnd.openxmlformats-officedocument.spreadsheetml.externalLink+xml"/>
  <Override PartName="/xl/externalLinks/externalLink740.xml" ContentType="application/vnd.openxmlformats-officedocument.spreadsheetml.externalLink+xml"/>
  <Override PartName="/xl/externalLinks/externalLink741.xml" ContentType="application/vnd.openxmlformats-officedocument.spreadsheetml.externalLink+xml"/>
  <Override PartName="/xl/externalLinks/externalLink742.xml" ContentType="application/vnd.openxmlformats-officedocument.spreadsheetml.externalLink+xml"/>
  <Override PartName="/xl/externalLinks/externalLink743.xml" ContentType="application/vnd.openxmlformats-officedocument.spreadsheetml.externalLink+xml"/>
  <Override PartName="/xl/externalLinks/externalLink744.xml" ContentType="application/vnd.openxmlformats-officedocument.spreadsheetml.externalLink+xml"/>
  <Override PartName="/xl/externalLinks/externalLink745.xml" ContentType="application/vnd.openxmlformats-officedocument.spreadsheetml.externalLink+xml"/>
  <Override PartName="/xl/externalLinks/externalLink746.xml" ContentType="application/vnd.openxmlformats-officedocument.spreadsheetml.externalLink+xml"/>
  <Override PartName="/xl/externalLinks/externalLink747.xml" ContentType="application/vnd.openxmlformats-officedocument.spreadsheetml.externalLink+xml"/>
  <Override PartName="/xl/externalLinks/externalLink748.xml" ContentType="application/vnd.openxmlformats-officedocument.spreadsheetml.externalLink+xml"/>
  <Override PartName="/xl/externalLinks/externalLink749.xml" ContentType="application/vnd.openxmlformats-officedocument.spreadsheetml.externalLink+xml"/>
  <Override PartName="/xl/externalLinks/externalLink750.xml" ContentType="application/vnd.openxmlformats-officedocument.spreadsheetml.externalLink+xml"/>
  <Override PartName="/xl/externalLinks/externalLink751.xml" ContentType="application/vnd.openxmlformats-officedocument.spreadsheetml.externalLink+xml"/>
  <Override PartName="/xl/externalLinks/externalLink752.xml" ContentType="application/vnd.openxmlformats-officedocument.spreadsheetml.externalLink+xml"/>
  <Override PartName="/xl/externalLinks/externalLink753.xml" ContentType="application/vnd.openxmlformats-officedocument.spreadsheetml.externalLink+xml"/>
  <Override PartName="/xl/externalLinks/externalLink754.xml" ContentType="application/vnd.openxmlformats-officedocument.spreadsheetml.externalLink+xml"/>
  <Override PartName="/xl/externalLinks/externalLink755.xml" ContentType="application/vnd.openxmlformats-officedocument.spreadsheetml.externalLink+xml"/>
  <Override PartName="/xl/externalLinks/externalLink756.xml" ContentType="application/vnd.openxmlformats-officedocument.spreadsheetml.externalLink+xml"/>
  <Override PartName="/xl/externalLinks/externalLink757.xml" ContentType="application/vnd.openxmlformats-officedocument.spreadsheetml.externalLink+xml"/>
  <Override PartName="/xl/externalLinks/externalLink758.xml" ContentType="application/vnd.openxmlformats-officedocument.spreadsheetml.externalLink+xml"/>
  <Override PartName="/xl/externalLinks/externalLink759.xml" ContentType="application/vnd.openxmlformats-officedocument.spreadsheetml.externalLink+xml"/>
  <Override PartName="/xl/externalLinks/externalLink760.xml" ContentType="application/vnd.openxmlformats-officedocument.spreadsheetml.externalLink+xml"/>
  <Override PartName="/xl/externalLinks/externalLink761.xml" ContentType="application/vnd.openxmlformats-officedocument.spreadsheetml.externalLink+xml"/>
  <Override PartName="/xl/externalLinks/externalLink762.xml" ContentType="application/vnd.openxmlformats-officedocument.spreadsheetml.externalLink+xml"/>
  <Override PartName="/xl/externalLinks/externalLink763.xml" ContentType="application/vnd.openxmlformats-officedocument.spreadsheetml.externalLink+xml"/>
  <Override PartName="/xl/externalLinks/externalLink764.xml" ContentType="application/vnd.openxmlformats-officedocument.spreadsheetml.externalLink+xml"/>
  <Override PartName="/xl/externalLinks/externalLink765.xml" ContentType="application/vnd.openxmlformats-officedocument.spreadsheetml.externalLink+xml"/>
  <Override PartName="/xl/externalLinks/externalLink766.xml" ContentType="application/vnd.openxmlformats-officedocument.spreadsheetml.externalLink+xml"/>
  <Override PartName="/xl/externalLinks/externalLink767.xml" ContentType="application/vnd.openxmlformats-officedocument.spreadsheetml.externalLink+xml"/>
  <Override PartName="/xl/externalLinks/externalLink768.xml" ContentType="application/vnd.openxmlformats-officedocument.spreadsheetml.externalLink+xml"/>
  <Override PartName="/xl/externalLinks/externalLink769.xml" ContentType="application/vnd.openxmlformats-officedocument.spreadsheetml.externalLink+xml"/>
  <Override PartName="/xl/externalLinks/externalLink770.xml" ContentType="application/vnd.openxmlformats-officedocument.spreadsheetml.externalLink+xml"/>
  <Override PartName="/xl/externalLinks/externalLink771.xml" ContentType="application/vnd.openxmlformats-officedocument.spreadsheetml.externalLink+xml"/>
  <Override PartName="/xl/externalLinks/externalLink772.xml" ContentType="application/vnd.openxmlformats-officedocument.spreadsheetml.externalLink+xml"/>
  <Override PartName="/xl/externalLinks/externalLink773.xml" ContentType="application/vnd.openxmlformats-officedocument.spreadsheetml.externalLink+xml"/>
  <Override PartName="/xl/externalLinks/externalLink774.xml" ContentType="application/vnd.openxmlformats-officedocument.spreadsheetml.externalLink+xml"/>
  <Override PartName="/xl/externalLinks/externalLink775.xml" ContentType="application/vnd.openxmlformats-officedocument.spreadsheetml.externalLink+xml"/>
  <Override PartName="/xl/externalLinks/externalLink776.xml" ContentType="application/vnd.openxmlformats-officedocument.spreadsheetml.externalLink+xml"/>
  <Override PartName="/xl/externalLinks/externalLink777.xml" ContentType="application/vnd.openxmlformats-officedocument.spreadsheetml.externalLink+xml"/>
  <Override PartName="/xl/externalLinks/externalLink778.xml" ContentType="application/vnd.openxmlformats-officedocument.spreadsheetml.externalLink+xml"/>
  <Override PartName="/xl/externalLinks/externalLink779.xml" ContentType="application/vnd.openxmlformats-officedocument.spreadsheetml.externalLink+xml"/>
  <Override PartName="/xl/externalLinks/externalLink780.xml" ContentType="application/vnd.openxmlformats-officedocument.spreadsheetml.externalLink+xml"/>
  <Override PartName="/xl/externalLinks/externalLink781.xml" ContentType="application/vnd.openxmlformats-officedocument.spreadsheetml.externalLink+xml"/>
  <Override PartName="/xl/externalLinks/externalLink782.xml" ContentType="application/vnd.openxmlformats-officedocument.spreadsheetml.externalLink+xml"/>
  <Override PartName="/xl/externalLinks/externalLink783.xml" ContentType="application/vnd.openxmlformats-officedocument.spreadsheetml.externalLink+xml"/>
  <Override PartName="/xl/externalLinks/externalLink784.xml" ContentType="application/vnd.openxmlformats-officedocument.spreadsheetml.externalLink+xml"/>
  <Override PartName="/xl/externalLinks/externalLink785.xml" ContentType="application/vnd.openxmlformats-officedocument.spreadsheetml.externalLink+xml"/>
  <Override PartName="/xl/externalLinks/externalLink786.xml" ContentType="application/vnd.openxmlformats-officedocument.spreadsheetml.externalLink+xml"/>
  <Override PartName="/xl/externalLinks/externalLink787.xml" ContentType="application/vnd.openxmlformats-officedocument.spreadsheetml.externalLink+xml"/>
  <Override PartName="/xl/externalLinks/externalLink788.xml" ContentType="application/vnd.openxmlformats-officedocument.spreadsheetml.externalLink+xml"/>
  <Override PartName="/xl/externalLinks/externalLink789.xml" ContentType="application/vnd.openxmlformats-officedocument.spreadsheetml.externalLink+xml"/>
  <Override PartName="/xl/externalLinks/externalLink790.xml" ContentType="application/vnd.openxmlformats-officedocument.spreadsheetml.externalLink+xml"/>
  <Override PartName="/xl/externalLinks/externalLink791.xml" ContentType="application/vnd.openxmlformats-officedocument.spreadsheetml.externalLink+xml"/>
  <Override PartName="/xl/externalLinks/externalLink792.xml" ContentType="application/vnd.openxmlformats-officedocument.spreadsheetml.externalLink+xml"/>
  <Override PartName="/xl/externalLinks/externalLink793.xml" ContentType="application/vnd.openxmlformats-officedocument.spreadsheetml.externalLink+xml"/>
  <Override PartName="/xl/externalLinks/externalLink794.xml" ContentType="application/vnd.openxmlformats-officedocument.spreadsheetml.externalLink+xml"/>
  <Override PartName="/xl/externalLinks/externalLink795.xml" ContentType="application/vnd.openxmlformats-officedocument.spreadsheetml.externalLink+xml"/>
  <Override PartName="/xl/externalLinks/externalLink796.xml" ContentType="application/vnd.openxmlformats-officedocument.spreadsheetml.externalLink+xml"/>
  <Override PartName="/xl/externalLinks/externalLink797.xml" ContentType="application/vnd.openxmlformats-officedocument.spreadsheetml.externalLink+xml"/>
  <Override PartName="/xl/externalLinks/externalLink798.xml" ContentType="application/vnd.openxmlformats-officedocument.spreadsheetml.externalLink+xml"/>
  <Override PartName="/xl/externalLinks/externalLink799.xml" ContentType="application/vnd.openxmlformats-officedocument.spreadsheetml.externalLink+xml"/>
  <Override PartName="/xl/externalLinks/externalLink800.xml" ContentType="application/vnd.openxmlformats-officedocument.spreadsheetml.externalLink+xml"/>
  <Override PartName="/xl/externalLinks/externalLink801.xml" ContentType="application/vnd.openxmlformats-officedocument.spreadsheetml.externalLink+xml"/>
  <Override PartName="/xl/externalLinks/externalLink802.xml" ContentType="application/vnd.openxmlformats-officedocument.spreadsheetml.externalLink+xml"/>
  <Override PartName="/xl/externalLinks/externalLink803.xml" ContentType="application/vnd.openxmlformats-officedocument.spreadsheetml.externalLink+xml"/>
  <Override PartName="/xl/externalLinks/externalLink804.xml" ContentType="application/vnd.openxmlformats-officedocument.spreadsheetml.externalLink+xml"/>
  <Override PartName="/xl/externalLinks/externalLink805.xml" ContentType="application/vnd.openxmlformats-officedocument.spreadsheetml.externalLink+xml"/>
  <Override PartName="/xl/externalLinks/externalLink806.xml" ContentType="application/vnd.openxmlformats-officedocument.spreadsheetml.externalLink+xml"/>
  <Override PartName="/xl/externalLinks/externalLink807.xml" ContentType="application/vnd.openxmlformats-officedocument.spreadsheetml.externalLink+xml"/>
  <Override PartName="/xl/externalLinks/externalLink808.xml" ContentType="application/vnd.openxmlformats-officedocument.spreadsheetml.externalLink+xml"/>
  <Override PartName="/xl/externalLinks/externalLink809.xml" ContentType="application/vnd.openxmlformats-officedocument.spreadsheetml.externalLink+xml"/>
  <Override PartName="/xl/externalLinks/externalLink810.xml" ContentType="application/vnd.openxmlformats-officedocument.spreadsheetml.externalLink+xml"/>
  <Override PartName="/xl/externalLinks/externalLink811.xml" ContentType="application/vnd.openxmlformats-officedocument.spreadsheetml.externalLink+xml"/>
  <Override PartName="/xl/externalLinks/externalLink812.xml" ContentType="application/vnd.openxmlformats-officedocument.spreadsheetml.externalLink+xml"/>
  <Override PartName="/xl/externalLinks/externalLink813.xml" ContentType="application/vnd.openxmlformats-officedocument.spreadsheetml.externalLink+xml"/>
  <Override PartName="/xl/externalLinks/externalLink814.xml" ContentType="application/vnd.openxmlformats-officedocument.spreadsheetml.externalLink+xml"/>
  <Override PartName="/xl/externalLinks/externalLink815.xml" ContentType="application/vnd.openxmlformats-officedocument.spreadsheetml.externalLink+xml"/>
  <Override PartName="/xl/externalLinks/externalLink816.xml" ContentType="application/vnd.openxmlformats-officedocument.spreadsheetml.externalLink+xml"/>
  <Override PartName="/xl/externalLinks/externalLink817.xml" ContentType="application/vnd.openxmlformats-officedocument.spreadsheetml.externalLink+xml"/>
  <Override PartName="/xl/externalLinks/externalLink818.xml" ContentType="application/vnd.openxmlformats-officedocument.spreadsheetml.externalLink+xml"/>
  <Override PartName="/xl/externalLinks/externalLink819.xml" ContentType="application/vnd.openxmlformats-officedocument.spreadsheetml.externalLink+xml"/>
  <Override PartName="/xl/externalLinks/externalLink820.xml" ContentType="application/vnd.openxmlformats-officedocument.spreadsheetml.externalLink+xml"/>
  <Override PartName="/xl/externalLinks/externalLink821.xml" ContentType="application/vnd.openxmlformats-officedocument.spreadsheetml.externalLink+xml"/>
  <Override PartName="/xl/externalLinks/externalLink822.xml" ContentType="application/vnd.openxmlformats-officedocument.spreadsheetml.externalLink+xml"/>
  <Override PartName="/xl/externalLinks/externalLink823.xml" ContentType="application/vnd.openxmlformats-officedocument.spreadsheetml.externalLink+xml"/>
  <Override PartName="/xl/externalLinks/externalLink824.xml" ContentType="application/vnd.openxmlformats-officedocument.spreadsheetml.externalLink+xml"/>
  <Override PartName="/xl/externalLinks/externalLink825.xml" ContentType="application/vnd.openxmlformats-officedocument.spreadsheetml.externalLink+xml"/>
  <Override PartName="/xl/externalLinks/externalLink826.xml" ContentType="application/vnd.openxmlformats-officedocument.spreadsheetml.externalLink+xml"/>
  <Override PartName="/xl/externalLinks/externalLink827.xml" ContentType="application/vnd.openxmlformats-officedocument.spreadsheetml.externalLink+xml"/>
  <Override PartName="/xl/externalLinks/externalLink828.xml" ContentType="application/vnd.openxmlformats-officedocument.spreadsheetml.externalLink+xml"/>
  <Override PartName="/xl/externalLinks/externalLink829.xml" ContentType="application/vnd.openxmlformats-officedocument.spreadsheetml.externalLink+xml"/>
  <Override PartName="/xl/externalLinks/externalLink830.xml" ContentType="application/vnd.openxmlformats-officedocument.spreadsheetml.externalLink+xml"/>
  <Override PartName="/xl/externalLinks/externalLink831.xml" ContentType="application/vnd.openxmlformats-officedocument.spreadsheetml.externalLink+xml"/>
  <Override PartName="/xl/externalLinks/externalLink832.xml" ContentType="application/vnd.openxmlformats-officedocument.spreadsheetml.externalLink+xml"/>
  <Override PartName="/xl/externalLinks/externalLink833.xml" ContentType="application/vnd.openxmlformats-officedocument.spreadsheetml.externalLink+xml"/>
  <Override PartName="/xl/externalLinks/externalLink834.xml" ContentType="application/vnd.openxmlformats-officedocument.spreadsheetml.externalLink+xml"/>
  <Override PartName="/xl/externalLinks/externalLink835.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drawings/drawing2.xml" ContentType="application/vnd.openxmlformats-officedocument.drawing+xml"/>
  <Override PartName="/xl/calcChain.xml" ContentType="application/vnd.openxmlformats-officedocument.spreadsheetml.calcChain+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111"/>
  <workbookPr codeName="현재_통합_문서"/>
  <mc:AlternateContent xmlns:mc="http://schemas.openxmlformats.org/markup-compatibility/2006">
    <mc:Choice Requires="x15">
      <x15ac:absPath xmlns:x15ac="http://schemas.microsoft.com/office/spreadsheetml/2010/11/ac" url="C:\Users\82107\Desktop\Work\Project\2022\024 Project Wandflower (Wavve)\3.On Process\Model\"/>
    </mc:Choice>
  </mc:AlternateContent>
  <xr:revisionPtr revIDLastSave="0" documentId="13_ncr:1_{0529A764-F772-4D31-A935-B93E68E6BC6F}" xr6:coauthVersionLast="47" xr6:coauthVersionMax="47" xr10:uidLastSave="{00000000-0000-0000-0000-000000000000}"/>
  <bookViews>
    <workbookView xWindow="-120" yWindow="-120" windowWidth="29040" windowHeight="15720" tabRatio="902" firstSheet="4" activeTab="4" xr2:uid="{994BDE4E-057C-406D-9B78-8F92B88DFFCA}"/>
  </bookViews>
  <sheets>
    <sheet name="Base Info" sheetId="3" state="veryHidden" r:id="rId1"/>
    <sheet name="Index" sheetId="95" r:id="rId2"/>
    <sheet name="Report" sheetId="62" state="hidden" r:id="rId3"/>
    <sheet name="▶ Valuation" sheetId="68" r:id="rId4"/>
    <sheet name="Valuation" sheetId="37" r:id="rId5"/>
    <sheet name="Contents_Biz. Plan" sheetId="75" state="hidden" r:id="rId6"/>
    <sheet name="Peer" sheetId="99" r:id="rId7"/>
    <sheet name="▶ Data" sheetId="61" r:id="rId8"/>
    <sheet name="Historical FS" sheetId="30" r:id="rId9"/>
    <sheet name="Peer Screening" sheetId="101" r:id="rId10"/>
    <sheet name="IFRS Conversion" sheetId="93" state="hidden" r:id="rId11"/>
  </sheets>
  <externalReferences>
    <externalReference r:id="rId12"/>
    <externalReference r:id="rId13"/>
    <externalReference r:id="rId14"/>
    <externalReference r:id="rId15"/>
    <externalReference r:id="rId16"/>
    <externalReference r:id="rId17"/>
    <externalReference r:id="rId18"/>
    <externalReference r:id="rId19"/>
    <externalReference r:id="rId20"/>
    <externalReference r:id="rId21"/>
    <externalReference r:id="rId22"/>
    <externalReference r:id="rId23"/>
    <externalReference r:id="rId24"/>
    <externalReference r:id="rId25"/>
    <externalReference r:id="rId26"/>
    <externalReference r:id="rId27"/>
    <externalReference r:id="rId28"/>
    <externalReference r:id="rId29"/>
    <externalReference r:id="rId30"/>
    <externalReference r:id="rId31"/>
    <externalReference r:id="rId32"/>
    <externalReference r:id="rId33"/>
    <externalReference r:id="rId34"/>
    <externalReference r:id="rId35"/>
    <externalReference r:id="rId36"/>
    <externalReference r:id="rId37"/>
    <externalReference r:id="rId38"/>
    <externalReference r:id="rId39"/>
    <externalReference r:id="rId40"/>
    <externalReference r:id="rId41"/>
    <externalReference r:id="rId42"/>
    <externalReference r:id="rId43"/>
    <externalReference r:id="rId44"/>
    <externalReference r:id="rId45"/>
    <externalReference r:id="rId46"/>
    <externalReference r:id="rId47"/>
    <externalReference r:id="rId48"/>
    <externalReference r:id="rId49"/>
    <externalReference r:id="rId50"/>
    <externalReference r:id="rId51"/>
    <externalReference r:id="rId52"/>
    <externalReference r:id="rId53"/>
    <externalReference r:id="rId54"/>
    <externalReference r:id="rId55"/>
    <externalReference r:id="rId56"/>
    <externalReference r:id="rId57"/>
    <externalReference r:id="rId58"/>
    <externalReference r:id="rId59"/>
    <externalReference r:id="rId60"/>
    <externalReference r:id="rId61"/>
    <externalReference r:id="rId62"/>
    <externalReference r:id="rId63"/>
    <externalReference r:id="rId64"/>
    <externalReference r:id="rId65"/>
    <externalReference r:id="rId66"/>
    <externalReference r:id="rId67"/>
    <externalReference r:id="rId68"/>
    <externalReference r:id="rId69"/>
    <externalReference r:id="rId70"/>
    <externalReference r:id="rId71"/>
    <externalReference r:id="rId72"/>
    <externalReference r:id="rId73"/>
    <externalReference r:id="rId74"/>
    <externalReference r:id="rId75"/>
    <externalReference r:id="rId76"/>
    <externalReference r:id="rId77"/>
    <externalReference r:id="rId78"/>
    <externalReference r:id="rId79"/>
    <externalReference r:id="rId80"/>
    <externalReference r:id="rId81"/>
    <externalReference r:id="rId82"/>
    <externalReference r:id="rId83"/>
    <externalReference r:id="rId84"/>
    <externalReference r:id="rId85"/>
    <externalReference r:id="rId86"/>
    <externalReference r:id="rId87"/>
    <externalReference r:id="rId88"/>
    <externalReference r:id="rId89"/>
    <externalReference r:id="rId90"/>
    <externalReference r:id="rId91"/>
    <externalReference r:id="rId92"/>
    <externalReference r:id="rId93"/>
    <externalReference r:id="rId94"/>
    <externalReference r:id="rId95"/>
    <externalReference r:id="rId96"/>
    <externalReference r:id="rId97"/>
    <externalReference r:id="rId98"/>
    <externalReference r:id="rId99"/>
    <externalReference r:id="rId100"/>
    <externalReference r:id="rId101"/>
    <externalReference r:id="rId102"/>
    <externalReference r:id="rId103"/>
    <externalReference r:id="rId104"/>
    <externalReference r:id="rId105"/>
    <externalReference r:id="rId106"/>
    <externalReference r:id="rId107"/>
    <externalReference r:id="rId108"/>
    <externalReference r:id="rId109"/>
    <externalReference r:id="rId110"/>
    <externalReference r:id="rId111"/>
    <externalReference r:id="rId112"/>
    <externalReference r:id="rId113"/>
    <externalReference r:id="rId114"/>
    <externalReference r:id="rId115"/>
    <externalReference r:id="rId116"/>
    <externalReference r:id="rId117"/>
    <externalReference r:id="rId118"/>
    <externalReference r:id="rId119"/>
    <externalReference r:id="rId120"/>
    <externalReference r:id="rId121"/>
    <externalReference r:id="rId122"/>
    <externalReference r:id="rId123"/>
    <externalReference r:id="rId124"/>
    <externalReference r:id="rId125"/>
    <externalReference r:id="rId126"/>
    <externalReference r:id="rId127"/>
    <externalReference r:id="rId128"/>
    <externalReference r:id="rId129"/>
    <externalReference r:id="rId130"/>
    <externalReference r:id="rId131"/>
    <externalReference r:id="rId132"/>
    <externalReference r:id="rId133"/>
    <externalReference r:id="rId134"/>
    <externalReference r:id="rId135"/>
    <externalReference r:id="rId136"/>
    <externalReference r:id="rId137"/>
    <externalReference r:id="rId138"/>
    <externalReference r:id="rId139"/>
    <externalReference r:id="rId140"/>
    <externalReference r:id="rId141"/>
    <externalReference r:id="rId142"/>
    <externalReference r:id="rId143"/>
    <externalReference r:id="rId144"/>
    <externalReference r:id="rId145"/>
    <externalReference r:id="rId146"/>
    <externalReference r:id="rId147"/>
    <externalReference r:id="rId148"/>
    <externalReference r:id="rId149"/>
    <externalReference r:id="rId150"/>
    <externalReference r:id="rId151"/>
    <externalReference r:id="rId152"/>
    <externalReference r:id="rId153"/>
    <externalReference r:id="rId154"/>
    <externalReference r:id="rId155"/>
    <externalReference r:id="rId156"/>
    <externalReference r:id="rId157"/>
    <externalReference r:id="rId158"/>
    <externalReference r:id="rId159"/>
    <externalReference r:id="rId160"/>
    <externalReference r:id="rId161"/>
    <externalReference r:id="rId162"/>
    <externalReference r:id="rId163"/>
    <externalReference r:id="rId164"/>
    <externalReference r:id="rId165"/>
    <externalReference r:id="rId166"/>
    <externalReference r:id="rId167"/>
    <externalReference r:id="rId168"/>
    <externalReference r:id="rId169"/>
    <externalReference r:id="rId170"/>
    <externalReference r:id="rId171"/>
    <externalReference r:id="rId172"/>
    <externalReference r:id="rId173"/>
    <externalReference r:id="rId174"/>
    <externalReference r:id="rId175"/>
    <externalReference r:id="rId176"/>
    <externalReference r:id="rId177"/>
    <externalReference r:id="rId178"/>
    <externalReference r:id="rId179"/>
    <externalReference r:id="rId180"/>
    <externalReference r:id="rId181"/>
    <externalReference r:id="rId182"/>
    <externalReference r:id="rId183"/>
    <externalReference r:id="rId184"/>
    <externalReference r:id="rId185"/>
    <externalReference r:id="rId186"/>
    <externalReference r:id="rId187"/>
    <externalReference r:id="rId188"/>
    <externalReference r:id="rId189"/>
    <externalReference r:id="rId190"/>
    <externalReference r:id="rId191"/>
    <externalReference r:id="rId192"/>
    <externalReference r:id="rId193"/>
    <externalReference r:id="rId194"/>
    <externalReference r:id="rId195"/>
    <externalReference r:id="rId196"/>
    <externalReference r:id="rId197"/>
    <externalReference r:id="rId198"/>
    <externalReference r:id="rId199"/>
    <externalReference r:id="rId200"/>
    <externalReference r:id="rId201"/>
    <externalReference r:id="rId202"/>
    <externalReference r:id="rId203"/>
    <externalReference r:id="rId204"/>
    <externalReference r:id="rId205"/>
    <externalReference r:id="rId206"/>
    <externalReference r:id="rId207"/>
    <externalReference r:id="rId208"/>
    <externalReference r:id="rId209"/>
    <externalReference r:id="rId210"/>
    <externalReference r:id="rId211"/>
    <externalReference r:id="rId212"/>
    <externalReference r:id="rId213"/>
    <externalReference r:id="rId214"/>
    <externalReference r:id="rId215"/>
    <externalReference r:id="rId216"/>
    <externalReference r:id="rId217"/>
    <externalReference r:id="rId218"/>
    <externalReference r:id="rId219"/>
    <externalReference r:id="rId220"/>
    <externalReference r:id="rId221"/>
    <externalReference r:id="rId222"/>
    <externalReference r:id="rId223"/>
    <externalReference r:id="rId224"/>
    <externalReference r:id="rId225"/>
    <externalReference r:id="rId226"/>
    <externalReference r:id="rId227"/>
    <externalReference r:id="rId228"/>
    <externalReference r:id="rId229"/>
    <externalReference r:id="rId230"/>
    <externalReference r:id="rId231"/>
    <externalReference r:id="rId232"/>
    <externalReference r:id="rId233"/>
    <externalReference r:id="rId234"/>
    <externalReference r:id="rId235"/>
    <externalReference r:id="rId236"/>
    <externalReference r:id="rId237"/>
    <externalReference r:id="rId238"/>
    <externalReference r:id="rId239"/>
    <externalReference r:id="rId240"/>
    <externalReference r:id="rId241"/>
    <externalReference r:id="rId242"/>
    <externalReference r:id="rId243"/>
    <externalReference r:id="rId244"/>
    <externalReference r:id="rId245"/>
    <externalReference r:id="rId246"/>
    <externalReference r:id="rId247"/>
    <externalReference r:id="rId248"/>
    <externalReference r:id="rId249"/>
    <externalReference r:id="rId250"/>
    <externalReference r:id="rId251"/>
    <externalReference r:id="rId252"/>
    <externalReference r:id="rId253"/>
    <externalReference r:id="rId254"/>
    <externalReference r:id="rId255"/>
    <externalReference r:id="rId256"/>
    <externalReference r:id="rId257"/>
    <externalReference r:id="rId258"/>
    <externalReference r:id="rId259"/>
    <externalReference r:id="rId260"/>
    <externalReference r:id="rId261"/>
    <externalReference r:id="rId262"/>
    <externalReference r:id="rId263"/>
    <externalReference r:id="rId264"/>
    <externalReference r:id="rId265"/>
    <externalReference r:id="rId266"/>
    <externalReference r:id="rId267"/>
    <externalReference r:id="rId268"/>
    <externalReference r:id="rId269"/>
    <externalReference r:id="rId270"/>
    <externalReference r:id="rId271"/>
    <externalReference r:id="rId272"/>
    <externalReference r:id="rId273"/>
    <externalReference r:id="rId274"/>
    <externalReference r:id="rId275"/>
    <externalReference r:id="rId276"/>
    <externalReference r:id="rId277"/>
    <externalReference r:id="rId278"/>
    <externalReference r:id="rId279"/>
    <externalReference r:id="rId280"/>
    <externalReference r:id="rId281"/>
    <externalReference r:id="rId282"/>
    <externalReference r:id="rId283"/>
    <externalReference r:id="rId284"/>
    <externalReference r:id="rId285"/>
    <externalReference r:id="rId286"/>
    <externalReference r:id="rId287"/>
    <externalReference r:id="rId288"/>
    <externalReference r:id="rId289"/>
    <externalReference r:id="rId290"/>
    <externalReference r:id="rId291"/>
    <externalReference r:id="rId292"/>
    <externalReference r:id="rId293"/>
    <externalReference r:id="rId294"/>
    <externalReference r:id="rId295"/>
    <externalReference r:id="rId296"/>
    <externalReference r:id="rId297"/>
    <externalReference r:id="rId298"/>
    <externalReference r:id="rId299"/>
    <externalReference r:id="rId300"/>
    <externalReference r:id="rId301"/>
    <externalReference r:id="rId302"/>
    <externalReference r:id="rId303"/>
    <externalReference r:id="rId304"/>
    <externalReference r:id="rId305"/>
    <externalReference r:id="rId306"/>
    <externalReference r:id="rId307"/>
    <externalReference r:id="rId308"/>
    <externalReference r:id="rId309"/>
    <externalReference r:id="rId310"/>
    <externalReference r:id="rId311"/>
    <externalReference r:id="rId312"/>
    <externalReference r:id="rId313"/>
    <externalReference r:id="rId314"/>
    <externalReference r:id="rId315"/>
    <externalReference r:id="rId316"/>
    <externalReference r:id="rId317"/>
    <externalReference r:id="rId318"/>
    <externalReference r:id="rId319"/>
    <externalReference r:id="rId320"/>
    <externalReference r:id="rId321"/>
    <externalReference r:id="rId322"/>
    <externalReference r:id="rId323"/>
    <externalReference r:id="rId324"/>
    <externalReference r:id="rId325"/>
    <externalReference r:id="rId326"/>
    <externalReference r:id="rId327"/>
    <externalReference r:id="rId328"/>
    <externalReference r:id="rId329"/>
    <externalReference r:id="rId330"/>
    <externalReference r:id="rId331"/>
    <externalReference r:id="rId332"/>
    <externalReference r:id="rId333"/>
    <externalReference r:id="rId334"/>
    <externalReference r:id="rId335"/>
    <externalReference r:id="rId336"/>
    <externalReference r:id="rId337"/>
    <externalReference r:id="rId338"/>
    <externalReference r:id="rId339"/>
    <externalReference r:id="rId340"/>
    <externalReference r:id="rId341"/>
    <externalReference r:id="rId342"/>
    <externalReference r:id="rId343"/>
    <externalReference r:id="rId344"/>
    <externalReference r:id="rId345"/>
    <externalReference r:id="rId346"/>
    <externalReference r:id="rId347"/>
    <externalReference r:id="rId348"/>
    <externalReference r:id="rId349"/>
    <externalReference r:id="rId350"/>
    <externalReference r:id="rId351"/>
    <externalReference r:id="rId352"/>
    <externalReference r:id="rId353"/>
    <externalReference r:id="rId354"/>
    <externalReference r:id="rId355"/>
    <externalReference r:id="rId356"/>
    <externalReference r:id="rId357"/>
    <externalReference r:id="rId358"/>
    <externalReference r:id="rId359"/>
    <externalReference r:id="rId360"/>
    <externalReference r:id="rId361"/>
    <externalReference r:id="rId362"/>
    <externalReference r:id="rId363"/>
    <externalReference r:id="rId364"/>
    <externalReference r:id="rId365"/>
    <externalReference r:id="rId366"/>
    <externalReference r:id="rId367"/>
    <externalReference r:id="rId368"/>
    <externalReference r:id="rId369"/>
    <externalReference r:id="rId370"/>
    <externalReference r:id="rId371"/>
    <externalReference r:id="rId372"/>
    <externalReference r:id="rId373"/>
    <externalReference r:id="rId374"/>
    <externalReference r:id="rId375"/>
    <externalReference r:id="rId376"/>
    <externalReference r:id="rId377"/>
    <externalReference r:id="rId378"/>
    <externalReference r:id="rId379"/>
    <externalReference r:id="rId380"/>
    <externalReference r:id="rId381"/>
    <externalReference r:id="rId382"/>
    <externalReference r:id="rId383"/>
    <externalReference r:id="rId384"/>
    <externalReference r:id="rId385"/>
    <externalReference r:id="rId386"/>
    <externalReference r:id="rId387"/>
    <externalReference r:id="rId388"/>
    <externalReference r:id="rId389"/>
    <externalReference r:id="rId390"/>
    <externalReference r:id="rId391"/>
    <externalReference r:id="rId392"/>
    <externalReference r:id="rId393"/>
    <externalReference r:id="rId394"/>
    <externalReference r:id="rId395"/>
    <externalReference r:id="rId396"/>
    <externalReference r:id="rId397"/>
    <externalReference r:id="rId398"/>
    <externalReference r:id="rId399"/>
    <externalReference r:id="rId400"/>
    <externalReference r:id="rId401"/>
    <externalReference r:id="rId402"/>
    <externalReference r:id="rId403"/>
    <externalReference r:id="rId404"/>
    <externalReference r:id="rId405"/>
    <externalReference r:id="rId406"/>
    <externalReference r:id="rId407"/>
    <externalReference r:id="rId408"/>
    <externalReference r:id="rId409"/>
    <externalReference r:id="rId410"/>
    <externalReference r:id="rId411"/>
    <externalReference r:id="rId412"/>
    <externalReference r:id="rId413"/>
    <externalReference r:id="rId414"/>
    <externalReference r:id="rId415"/>
    <externalReference r:id="rId416"/>
    <externalReference r:id="rId417"/>
    <externalReference r:id="rId418"/>
    <externalReference r:id="rId419"/>
    <externalReference r:id="rId420"/>
    <externalReference r:id="rId421"/>
    <externalReference r:id="rId422"/>
    <externalReference r:id="rId423"/>
    <externalReference r:id="rId424"/>
    <externalReference r:id="rId425"/>
    <externalReference r:id="rId426"/>
    <externalReference r:id="rId427"/>
    <externalReference r:id="rId428"/>
    <externalReference r:id="rId429"/>
    <externalReference r:id="rId430"/>
    <externalReference r:id="rId431"/>
    <externalReference r:id="rId432"/>
    <externalReference r:id="rId433"/>
    <externalReference r:id="rId434"/>
    <externalReference r:id="rId435"/>
    <externalReference r:id="rId436"/>
    <externalReference r:id="rId437"/>
    <externalReference r:id="rId438"/>
    <externalReference r:id="rId439"/>
    <externalReference r:id="rId440"/>
    <externalReference r:id="rId441"/>
    <externalReference r:id="rId442"/>
    <externalReference r:id="rId443"/>
    <externalReference r:id="rId444"/>
    <externalReference r:id="rId445"/>
    <externalReference r:id="rId446"/>
    <externalReference r:id="rId447"/>
    <externalReference r:id="rId448"/>
    <externalReference r:id="rId449"/>
    <externalReference r:id="rId450"/>
    <externalReference r:id="rId451"/>
    <externalReference r:id="rId452"/>
    <externalReference r:id="rId453"/>
    <externalReference r:id="rId454"/>
    <externalReference r:id="rId455"/>
    <externalReference r:id="rId456"/>
    <externalReference r:id="rId457"/>
    <externalReference r:id="rId458"/>
    <externalReference r:id="rId459"/>
    <externalReference r:id="rId460"/>
    <externalReference r:id="rId461"/>
    <externalReference r:id="rId462"/>
    <externalReference r:id="rId463"/>
    <externalReference r:id="rId464"/>
    <externalReference r:id="rId465"/>
    <externalReference r:id="rId466"/>
    <externalReference r:id="rId467"/>
    <externalReference r:id="rId468"/>
    <externalReference r:id="rId469"/>
    <externalReference r:id="rId470"/>
    <externalReference r:id="rId471"/>
    <externalReference r:id="rId472"/>
    <externalReference r:id="rId473"/>
    <externalReference r:id="rId474"/>
    <externalReference r:id="rId475"/>
    <externalReference r:id="rId476"/>
    <externalReference r:id="rId477"/>
    <externalReference r:id="rId478"/>
    <externalReference r:id="rId479"/>
    <externalReference r:id="rId480"/>
    <externalReference r:id="rId481"/>
    <externalReference r:id="rId482"/>
    <externalReference r:id="rId483"/>
    <externalReference r:id="rId484"/>
    <externalReference r:id="rId485"/>
    <externalReference r:id="rId486"/>
    <externalReference r:id="rId487"/>
    <externalReference r:id="rId488"/>
    <externalReference r:id="rId489"/>
    <externalReference r:id="rId490"/>
    <externalReference r:id="rId491"/>
    <externalReference r:id="rId492"/>
    <externalReference r:id="rId493"/>
    <externalReference r:id="rId494"/>
    <externalReference r:id="rId495"/>
    <externalReference r:id="rId496"/>
    <externalReference r:id="rId497"/>
    <externalReference r:id="rId498"/>
    <externalReference r:id="rId499"/>
    <externalReference r:id="rId500"/>
    <externalReference r:id="rId501"/>
    <externalReference r:id="rId502"/>
    <externalReference r:id="rId503"/>
    <externalReference r:id="rId504"/>
    <externalReference r:id="rId505"/>
    <externalReference r:id="rId506"/>
    <externalReference r:id="rId507"/>
    <externalReference r:id="rId508"/>
    <externalReference r:id="rId509"/>
    <externalReference r:id="rId510"/>
    <externalReference r:id="rId511"/>
    <externalReference r:id="rId512"/>
    <externalReference r:id="rId513"/>
    <externalReference r:id="rId514"/>
    <externalReference r:id="rId515"/>
    <externalReference r:id="rId516"/>
    <externalReference r:id="rId517"/>
    <externalReference r:id="rId518"/>
    <externalReference r:id="rId519"/>
    <externalReference r:id="rId520"/>
    <externalReference r:id="rId521"/>
    <externalReference r:id="rId522"/>
    <externalReference r:id="rId523"/>
    <externalReference r:id="rId524"/>
    <externalReference r:id="rId525"/>
    <externalReference r:id="rId526"/>
    <externalReference r:id="rId527"/>
    <externalReference r:id="rId528"/>
    <externalReference r:id="rId529"/>
    <externalReference r:id="rId530"/>
    <externalReference r:id="rId531"/>
    <externalReference r:id="rId532"/>
    <externalReference r:id="rId533"/>
    <externalReference r:id="rId534"/>
    <externalReference r:id="rId535"/>
    <externalReference r:id="rId536"/>
    <externalReference r:id="rId537"/>
    <externalReference r:id="rId538"/>
    <externalReference r:id="rId539"/>
    <externalReference r:id="rId540"/>
    <externalReference r:id="rId541"/>
    <externalReference r:id="rId542"/>
    <externalReference r:id="rId543"/>
    <externalReference r:id="rId544"/>
    <externalReference r:id="rId545"/>
    <externalReference r:id="rId546"/>
    <externalReference r:id="rId547"/>
    <externalReference r:id="rId548"/>
    <externalReference r:id="rId549"/>
    <externalReference r:id="rId550"/>
    <externalReference r:id="rId551"/>
    <externalReference r:id="rId552"/>
    <externalReference r:id="rId553"/>
    <externalReference r:id="rId554"/>
    <externalReference r:id="rId555"/>
    <externalReference r:id="rId556"/>
    <externalReference r:id="rId557"/>
    <externalReference r:id="rId558"/>
    <externalReference r:id="rId559"/>
    <externalReference r:id="rId560"/>
    <externalReference r:id="rId561"/>
    <externalReference r:id="rId562"/>
    <externalReference r:id="rId563"/>
    <externalReference r:id="rId564"/>
    <externalReference r:id="rId565"/>
    <externalReference r:id="rId566"/>
    <externalReference r:id="rId567"/>
    <externalReference r:id="rId568"/>
    <externalReference r:id="rId569"/>
    <externalReference r:id="rId570"/>
    <externalReference r:id="rId571"/>
    <externalReference r:id="rId572"/>
    <externalReference r:id="rId573"/>
    <externalReference r:id="rId574"/>
    <externalReference r:id="rId575"/>
    <externalReference r:id="rId576"/>
    <externalReference r:id="rId577"/>
    <externalReference r:id="rId578"/>
    <externalReference r:id="rId579"/>
    <externalReference r:id="rId580"/>
    <externalReference r:id="rId581"/>
    <externalReference r:id="rId582"/>
    <externalReference r:id="rId583"/>
    <externalReference r:id="rId584"/>
    <externalReference r:id="rId585"/>
    <externalReference r:id="rId586"/>
    <externalReference r:id="rId587"/>
    <externalReference r:id="rId588"/>
    <externalReference r:id="rId589"/>
    <externalReference r:id="rId590"/>
    <externalReference r:id="rId591"/>
    <externalReference r:id="rId592"/>
    <externalReference r:id="rId593"/>
    <externalReference r:id="rId594"/>
    <externalReference r:id="rId595"/>
    <externalReference r:id="rId596"/>
    <externalReference r:id="rId597"/>
    <externalReference r:id="rId598"/>
    <externalReference r:id="rId599"/>
    <externalReference r:id="rId600"/>
    <externalReference r:id="rId601"/>
    <externalReference r:id="rId602"/>
    <externalReference r:id="rId603"/>
    <externalReference r:id="rId604"/>
    <externalReference r:id="rId605"/>
    <externalReference r:id="rId606"/>
    <externalReference r:id="rId607"/>
    <externalReference r:id="rId608"/>
    <externalReference r:id="rId609"/>
    <externalReference r:id="rId610"/>
    <externalReference r:id="rId611"/>
    <externalReference r:id="rId612"/>
    <externalReference r:id="rId613"/>
    <externalReference r:id="rId614"/>
    <externalReference r:id="rId615"/>
    <externalReference r:id="rId616"/>
    <externalReference r:id="rId617"/>
    <externalReference r:id="rId618"/>
    <externalReference r:id="rId619"/>
    <externalReference r:id="rId620"/>
    <externalReference r:id="rId621"/>
    <externalReference r:id="rId622"/>
    <externalReference r:id="rId623"/>
    <externalReference r:id="rId624"/>
    <externalReference r:id="rId625"/>
    <externalReference r:id="rId626"/>
    <externalReference r:id="rId627"/>
    <externalReference r:id="rId628"/>
    <externalReference r:id="rId629"/>
    <externalReference r:id="rId630"/>
    <externalReference r:id="rId631"/>
    <externalReference r:id="rId632"/>
    <externalReference r:id="rId633"/>
    <externalReference r:id="rId634"/>
    <externalReference r:id="rId635"/>
    <externalReference r:id="rId636"/>
    <externalReference r:id="rId637"/>
    <externalReference r:id="rId638"/>
    <externalReference r:id="rId639"/>
    <externalReference r:id="rId640"/>
    <externalReference r:id="rId641"/>
    <externalReference r:id="rId642"/>
    <externalReference r:id="rId643"/>
    <externalReference r:id="rId644"/>
    <externalReference r:id="rId645"/>
    <externalReference r:id="rId646"/>
    <externalReference r:id="rId647"/>
    <externalReference r:id="rId648"/>
    <externalReference r:id="rId649"/>
    <externalReference r:id="rId650"/>
    <externalReference r:id="rId651"/>
    <externalReference r:id="rId652"/>
    <externalReference r:id="rId653"/>
    <externalReference r:id="rId654"/>
    <externalReference r:id="rId655"/>
    <externalReference r:id="rId656"/>
    <externalReference r:id="rId657"/>
    <externalReference r:id="rId658"/>
    <externalReference r:id="rId659"/>
    <externalReference r:id="rId660"/>
    <externalReference r:id="rId661"/>
    <externalReference r:id="rId662"/>
    <externalReference r:id="rId663"/>
    <externalReference r:id="rId664"/>
    <externalReference r:id="rId665"/>
    <externalReference r:id="rId666"/>
    <externalReference r:id="rId667"/>
    <externalReference r:id="rId668"/>
    <externalReference r:id="rId669"/>
    <externalReference r:id="rId670"/>
    <externalReference r:id="rId671"/>
    <externalReference r:id="rId672"/>
    <externalReference r:id="rId673"/>
    <externalReference r:id="rId674"/>
    <externalReference r:id="rId675"/>
    <externalReference r:id="rId676"/>
    <externalReference r:id="rId677"/>
    <externalReference r:id="rId678"/>
    <externalReference r:id="rId679"/>
    <externalReference r:id="rId680"/>
    <externalReference r:id="rId681"/>
    <externalReference r:id="rId682"/>
    <externalReference r:id="rId683"/>
    <externalReference r:id="rId684"/>
    <externalReference r:id="rId685"/>
    <externalReference r:id="rId686"/>
    <externalReference r:id="rId687"/>
    <externalReference r:id="rId688"/>
    <externalReference r:id="rId689"/>
    <externalReference r:id="rId690"/>
    <externalReference r:id="rId691"/>
    <externalReference r:id="rId692"/>
    <externalReference r:id="rId693"/>
    <externalReference r:id="rId694"/>
    <externalReference r:id="rId695"/>
    <externalReference r:id="rId696"/>
    <externalReference r:id="rId697"/>
    <externalReference r:id="rId698"/>
    <externalReference r:id="rId699"/>
    <externalReference r:id="rId700"/>
    <externalReference r:id="rId701"/>
    <externalReference r:id="rId702"/>
    <externalReference r:id="rId703"/>
    <externalReference r:id="rId704"/>
    <externalReference r:id="rId705"/>
    <externalReference r:id="rId706"/>
    <externalReference r:id="rId707"/>
    <externalReference r:id="rId708"/>
    <externalReference r:id="rId709"/>
    <externalReference r:id="rId710"/>
    <externalReference r:id="rId711"/>
    <externalReference r:id="rId712"/>
    <externalReference r:id="rId713"/>
    <externalReference r:id="rId714"/>
    <externalReference r:id="rId715"/>
    <externalReference r:id="rId716"/>
    <externalReference r:id="rId717"/>
    <externalReference r:id="rId718"/>
    <externalReference r:id="rId719"/>
    <externalReference r:id="rId720"/>
    <externalReference r:id="rId721"/>
    <externalReference r:id="rId722"/>
    <externalReference r:id="rId723"/>
    <externalReference r:id="rId724"/>
    <externalReference r:id="rId725"/>
    <externalReference r:id="rId726"/>
    <externalReference r:id="rId727"/>
    <externalReference r:id="rId728"/>
    <externalReference r:id="rId729"/>
    <externalReference r:id="rId730"/>
    <externalReference r:id="rId731"/>
    <externalReference r:id="rId732"/>
    <externalReference r:id="rId733"/>
    <externalReference r:id="rId734"/>
    <externalReference r:id="rId735"/>
    <externalReference r:id="rId736"/>
    <externalReference r:id="rId737"/>
    <externalReference r:id="rId738"/>
    <externalReference r:id="rId739"/>
    <externalReference r:id="rId740"/>
    <externalReference r:id="rId741"/>
    <externalReference r:id="rId742"/>
    <externalReference r:id="rId743"/>
    <externalReference r:id="rId744"/>
    <externalReference r:id="rId745"/>
    <externalReference r:id="rId746"/>
    <externalReference r:id="rId747"/>
    <externalReference r:id="rId748"/>
    <externalReference r:id="rId749"/>
    <externalReference r:id="rId750"/>
    <externalReference r:id="rId751"/>
    <externalReference r:id="rId752"/>
    <externalReference r:id="rId753"/>
    <externalReference r:id="rId754"/>
    <externalReference r:id="rId755"/>
    <externalReference r:id="rId756"/>
    <externalReference r:id="rId757"/>
    <externalReference r:id="rId758"/>
    <externalReference r:id="rId759"/>
    <externalReference r:id="rId760"/>
    <externalReference r:id="rId761"/>
    <externalReference r:id="rId762"/>
    <externalReference r:id="rId763"/>
    <externalReference r:id="rId764"/>
    <externalReference r:id="rId765"/>
    <externalReference r:id="rId766"/>
    <externalReference r:id="rId767"/>
    <externalReference r:id="rId768"/>
    <externalReference r:id="rId769"/>
    <externalReference r:id="rId770"/>
    <externalReference r:id="rId771"/>
    <externalReference r:id="rId772"/>
    <externalReference r:id="rId773"/>
    <externalReference r:id="rId774"/>
    <externalReference r:id="rId775"/>
    <externalReference r:id="rId776"/>
    <externalReference r:id="rId777"/>
    <externalReference r:id="rId778"/>
    <externalReference r:id="rId779"/>
    <externalReference r:id="rId780"/>
    <externalReference r:id="rId781"/>
    <externalReference r:id="rId782"/>
    <externalReference r:id="rId783"/>
    <externalReference r:id="rId784"/>
    <externalReference r:id="rId785"/>
    <externalReference r:id="rId786"/>
    <externalReference r:id="rId787"/>
    <externalReference r:id="rId788"/>
    <externalReference r:id="rId789"/>
    <externalReference r:id="rId790"/>
    <externalReference r:id="rId791"/>
    <externalReference r:id="rId792"/>
    <externalReference r:id="rId793"/>
    <externalReference r:id="rId794"/>
    <externalReference r:id="rId795"/>
    <externalReference r:id="rId796"/>
    <externalReference r:id="rId797"/>
    <externalReference r:id="rId798"/>
    <externalReference r:id="rId799"/>
    <externalReference r:id="rId800"/>
    <externalReference r:id="rId801"/>
    <externalReference r:id="rId802"/>
    <externalReference r:id="rId803"/>
    <externalReference r:id="rId804"/>
    <externalReference r:id="rId805"/>
    <externalReference r:id="rId806"/>
    <externalReference r:id="rId807"/>
    <externalReference r:id="rId808"/>
    <externalReference r:id="rId809"/>
    <externalReference r:id="rId810"/>
    <externalReference r:id="rId811"/>
    <externalReference r:id="rId812"/>
    <externalReference r:id="rId813"/>
    <externalReference r:id="rId814"/>
    <externalReference r:id="rId815"/>
    <externalReference r:id="rId816"/>
    <externalReference r:id="rId817"/>
    <externalReference r:id="rId818"/>
    <externalReference r:id="rId819"/>
    <externalReference r:id="rId820"/>
    <externalReference r:id="rId821"/>
    <externalReference r:id="rId822"/>
    <externalReference r:id="rId823"/>
    <externalReference r:id="rId824"/>
    <externalReference r:id="rId825"/>
    <externalReference r:id="rId826"/>
    <externalReference r:id="rId827"/>
    <externalReference r:id="rId828"/>
    <externalReference r:id="rId829"/>
    <externalReference r:id="rId830"/>
    <externalReference r:id="rId831"/>
    <externalReference r:id="rId832"/>
    <externalReference r:id="rId833"/>
    <externalReference r:id="rId834"/>
    <externalReference r:id="rId835"/>
    <externalReference r:id="rId836"/>
    <externalReference r:id="rId837"/>
    <externalReference r:id="rId838"/>
    <externalReference r:id="rId839"/>
    <externalReference r:id="rId840"/>
    <externalReference r:id="rId841"/>
    <externalReference r:id="rId842"/>
    <externalReference r:id="rId843"/>
    <externalReference r:id="rId844"/>
    <externalReference r:id="rId845"/>
    <externalReference r:id="rId846"/>
  </externalReferences>
  <definedNames>
    <definedName name="\\\\\\\\\\\\\\\\\\\\\\\\\\\" hidden="1">{#N/A,#N/A,FALSE,"KMC최종회의(7월) 자료"}</definedName>
    <definedName name="\0">#N/A</definedName>
    <definedName name="\1">'[1]3월'!#REF!</definedName>
    <definedName name="\2">'[1]3월'!#REF!</definedName>
    <definedName name="\3">#N/A</definedName>
    <definedName name="\4">#N/A</definedName>
    <definedName name="\9">#REF!</definedName>
    <definedName name="\a">#REF!</definedName>
    <definedName name="\b">#REF!</definedName>
    <definedName name="\c">#REF!</definedName>
    <definedName name="\d">#REF!</definedName>
    <definedName name="\e">#REF!</definedName>
    <definedName name="\f">#N/A</definedName>
    <definedName name="\g">#N/A</definedName>
    <definedName name="\h">#N/A</definedName>
    <definedName name="\i">#N/A</definedName>
    <definedName name="\j">'[2]2600'!#REF!</definedName>
    <definedName name="\k">'[2]2600'!#REF!</definedName>
    <definedName name="\l">'[2]2600'!#REF!</definedName>
    <definedName name="\m">#N/A</definedName>
    <definedName name="\n">[3]IS!#REF!</definedName>
    <definedName name="\o">#N/A</definedName>
    <definedName name="\p">#N/A</definedName>
    <definedName name="\q">#REF!</definedName>
    <definedName name="\r">#REF!</definedName>
    <definedName name="\s">#N/A</definedName>
    <definedName name="\SA">#REF!</definedName>
    <definedName name="\SC">#REF!</definedName>
    <definedName name="\SL">#REF!</definedName>
    <definedName name="\t">'[2]2500'!#REF!</definedName>
    <definedName name="\u">#N/A</definedName>
    <definedName name="\v">#N/A</definedName>
    <definedName name="\w">'[2]2500'!#REF!</definedName>
    <definedName name="\x">[2]INDEX!#REF!</definedName>
    <definedName name="\y">#N/A</definedName>
    <definedName name="\z">#REF!</definedName>
    <definedName name="_">#N/A</definedName>
    <definedName name="_._?__?h_?">'[4]6월인원'!#REF!</definedName>
    <definedName name="_.4">#REF!</definedName>
    <definedName name="_?">#REF!</definedName>
    <definedName name="_??_????æ">#REF!</definedName>
    <definedName name="_?__C">#REF!</definedName>
    <definedName name="_?__D__BRANCH_\">'[5]8100'!#REF!</definedName>
    <definedName name="_?0_F" hidden="1">#REF!</definedName>
    <definedName name="_?i">#REF!</definedName>
    <definedName name="_?쨲?f">#REF!</definedName>
    <definedName name="_?춑_TOTAL">[6]major!#REF!</definedName>
    <definedName name="_?춮t2">[7]현금경비중역!#REF!</definedName>
    <definedName name="_?춮ta">[7]현금경비중역!#REF!</definedName>
    <definedName name="_?춮tb">[7]현금경비중역!#REF!</definedName>
    <definedName name="_ˆó_ü—Ìˆæ">#REF!</definedName>
    <definedName name="__" hidden="1">#REF!</definedName>
    <definedName name="__?">[8]손익합산!$L$5:$L$92</definedName>
    <definedName name="__?__C">#REF!</definedName>
    <definedName name="__?i">#REF!</definedName>
    <definedName name="__?춑_TOTAL">[6]major!#REF!</definedName>
    <definedName name="___" hidden="1">#REF!</definedName>
    <definedName name="___?">#REF!</definedName>
    <definedName name="___?__C">#REF!</definedName>
    <definedName name="___?춑_TOTAL">[6]major!#REF!</definedName>
    <definedName name="____">#REF!</definedName>
    <definedName name="____?">#REF!</definedName>
    <definedName name="____?__C">#REF!</definedName>
    <definedName name="____?춑_TOTAL">[6]major!#REF!</definedName>
    <definedName name="_____">#REF!</definedName>
    <definedName name="_____?">#REF!</definedName>
    <definedName name="_____?__C">#REF!</definedName>
    <definedName name="_____?춑_TOTAL">[6]major!#REF!</definedName>
    <definedName name="______">#REF!</definedName>
    <definedName name="______?">#REF!</definedName>
    <definedName name="______?춑_TOTAL">[6]major!#REF!</definedName>
    <definedName name="_______">#REF!</definedName>
    <definedName name="_______?">#REF!</definedName>
    <definedName name="_______?춑_TOTAL">[6]major!#REF!</definedName>
    <definedName name="________">#REF!</definedName>
    <definedName name="________?">#REF!</definedName>
    <definedName name="________?춑_TOTAL">[6]major!#REF!</definedName>
    <definedName name="_________">#REF!</definedName>
    <definedName name="_________?">#REF!</definedName>
    <definedName name="_________?춑_TOTAL">[6]major!#REF!</definedName>
    <definedName name="__________">#REF!</definedName>
    <definedName name="__________?">#REF!</definedName>
    <definedName name="__________?춑_TOTAL">[6]major!#REF!</definedName>
    <definedName name="___________">#REF!</definedName>
    <definedName name="___________?">#REF!</definedName>
    <definedName name="___________?춑_TOTAL">[6]major!#REF!</definedName>
    <definedName name="____________?">#REF!</definedName>
    <definedName name="____________?춑_TOTAL">[6]major!#REF!</definedName>
    <definedName name="_____________?">#REF!</definedName>
    <definedName name="______________?">[9]손익합산!$L$5:$L$92</definedName>
    <definedName name="_______________?">[9]손익합산!$L$5:$L$92</definedName>
    <definedName name="_________________________TRT11" hidden="1">{#N/A,#N/A,FALSE,"표지";#N/A,#N/A,FALSE,"전제";#N/A,#N/A,FALSE,"손익-자 (2)";#N/A,#N/A,FALSE,"손익-자";#N/A,#N/A,FALSE,"손익-마 (2)";#N/A,#N/A,FALSE,"손익-마";#N/A,#N/A,FALSE,"총손최종"}</definedName>
    <definedName name="________________________b123" hidden="1">#REF!</definedName>
    <definedName name="_______________________b123" hidden="1">#REF!</definedName>
    <definedName name="_______________________TRT11" hidden="1">{#N/A,#N/A,FALSE,"표지";#N/A,#N/A,FALSE,"전제";#N/A,#N/A,FALSE,"손익-자 (2)";#N/A,#N/A,FALSE,"손익-자";#N/A,#N/A,FALSE,"손익-마 (2)";#N/A,#N/A,FALSE,"손익-마";#N/A,#N/A,FALSE,"총손최종"}</definedName>
    <definedName name="______________________b123" hidden="1">#REF!</definedName>
    <definedName name="______________________TRT11" hidden="1">{#N/A,#N/A,FALSE,"표지";#N/A,#N/A,FALSE,"전제";#N/A,#N/A,FALSE,"손익-자 (2)";#N/A,#N/A,FALSE,"손익-자";#N/A,#N/A,FALSE,"손익-마 (2)";#N/A,#N/A,FALSE,"손익-마";#N/A,#N/A,FALSE,"총손최종"}</definedName>
    <definedName name="_____________________b123" hidden="1">#REF!</definedName>
    <definedName name="_____________________o2" hidden="1">'[10]#REF'!$A$206:$Q$214</definedName>
    <definedName name="_____________________TRT11" hidden="1">{#N/A,#N/A,FALSE,"표지";#N/A,#N/A,FALSE,"전제";#N/A,#N/A,FALSE,"손익-자 (2)";#N/A,#N/A,FALSE,"손익-자";#N/A,#N/A,FALSE,"손익-마 (2)";#N/A,#N/A,FALSE,"손익-마";#N/A,#N/A,FALSE,"총손최종"}</definedName>
    <definedName name="____________________b123" hidden="1">#REF!</definedName>
    <definedName name="____________________B70000">#REF!</definedName>
    <definedName name="____________________C332897">#REF!</definedName>
    <definedName name="____________________E65954">#REF!</definedName>
    <definedName name="____________________o2" hidden="1">'[10]#REF'!$A$206:$Q$214</definedName>
    <definedName name="____________________TRT11" hidden="1">{#N/A,#N/A,FALSE,"표지";#N/A,#N/A,FALSE,"전제";#N/A,#N/A,FALSE,"손익-자 (2)";#N/A,#N/A,FALSE,"손익-자";#N/A,#N/A,FALSE,"손익-마 (2)";#N/A,#N/A,FALSE,"손익-마";#N/A,#N/A,FALSE,"총손최종"}</definedName>
    <definedName name="___________________b123" hidden="1">#REF!</definedName>
    <definedName name="___________________B70000">#REF!</definedName>
    <definedName name="___________________C332897">#REF!</definedName>
    <definedName name="___________________E65954">#REF!</definedName>
    <definedName name="___________________o2" hidden="1">'[10]#REF'!$A$206:$Q$214</definedName>
    <definedName name="___________________TRT11" hidden="1">{#N/A,#N/A,FALSE,"표지";#N/A,#N/A,FALSE,"전제";#N/A,#N/A,FALSE,"손익-자 (2)";#N/A,#N/A,FALSE,"손익-자";#N/A,#N/A,FALSE,"손익-마 (2)";#N/A,#N/A,FALSE,"손익-마";#N/A,#N/A,FALSE,"총손최종"}</definedName>
    <definedName name="__________________b123" hidden="1">#REF!</definedName>
    <definedName name="__________________B70000">#REF!</definedName>
    <definedName name="__________________C332897">#REF!</definedName>
    <definedName name="__________________E65954">#REF!</definedName>
    <definedName name="__________________o2" hidden="1">'[10]#REF'!$A$206:$Q$214</definedName>
    <definedName name="__________________TRT11" hidden="1">{#N/A,#N/A,FALSE,"표지";#N/A,#N/A,FALSE,"전제";#N/A,#N/A,FALSE,"손익-자 (2)";#N/A,#N/A,FALSE,"손익-자";#N/A,#N/A,FALSE,"손익-마 (2)";#N/A,#N/A,FALSE,"손익-마";#N/A,#N/A,FALSE,"총손최종"}</definedName>
    <definedName name="_________________b123" hidden="1">#REF!</definedName>
    <definedName name="_________________B70000">#REF!</definedName>
    <definedName name="_________________C332897">#REF!</definedName>
    <definedName name="_________________E65954">#REF!</definedName>
    <definedName name="_________________o2" hidden="1">'[10]#REF'!$A$206:$Q$214</definedName>
    <definedName name="_________________TRT11" hidden="1">{#N/A,#N/A,FALSE,"표지";#N/A,#N/A,FALSE,"전제";#N/A,#N/A,FALSE,"손익-자 (2)";#N/A,#N/A,FALSE,"손익-자";#N/A,#N/A,FALSE,"손익-마 (2)";#N/A,#N/A,FALSE,"손익-마";#N/A,#N/A,FALSE,"총손최종"}</definedName>
    <definedName name="________________b123" hidden="1">#REF!</definedName>
    <definedName name="________________B70000">#REF!</definedName>
    <definedName name="________________C332897">#REF!</definedName>
    <definedName name="________________E65954">#REF!</definedName>
    <definedName name="________________o2" hidden="1">'[10]#REF'!$A$206:$Q$214</definedName>
    <definedName name="________________TRT11" hidden="1">{#N/A,#N/A,FALSE,"표지";#N/A,#N/A,FALSE,"전제";#N/A,#N/A,FALSE,"손익-자 (2)";#N/A,#N/A,FALSE,"손익-자";#N/A,#N/A,FALSE,"손익-마 (2)";#N/A,#N/A,FALSE,"손익-마";#N/A,#N/A,FALSE,"총손최종"}</definedName>
    <definedName name="_______________b123" hidden="1">#REF!</definedName>
    <definedName name="_______________B70000">#REF!</definedName>
    <definedName name="_______________C332897">#REF!</definedName>
    <definedName name="_______________E65954">#REF!</definedName>
    <definedName name="_______________o2" hidden="1">'[10]#REF'!$A$206:$Q$214</definedName>
    <definedName name="_______________TRT11" hidden="1">{#N/A,#N/A,FALSE,"표지";#N/A,#N/A,FALSE,"전제";#N/A,#N/A,FALSE,"손익-자 (2)";#N/A,#N/A,FALSE,"손익-자";#N/A,#N/A,FALSE,"손익-마 (2)";#N/A,#N/A,FALSE,"손익-마";#N/A,#N/A,FALSE,"총손최종"}</definedName>
    <definedName name="______________b123" hidden="1">#REF!</definedName>
    <definedName name="______________B70000">#REF!</definedName>
    <definedName name="______________C332897">#REF!</definedName>
    <definedName name="______________E65954">#REF!</definedName>
    <definedName name="______________o2" hidden="1">'[10]#REF'!$A$206:$Q$214</definedName>
    <definedName name="______________TRT11" hidden="1">{#N/A,#N/A,FALSE,"표지";#N/A,#N/A,FALSE,"전제";#N/A,#N/A,FALSE,"손익-자 (2)";#N/A,#N/A,FALSE,"손익-자";#N/A,#N/A,FALSE,"손익-마 (2)";#N/A,#N/A,FALSE,"손익-마";#N/A,#N/A,FALSE,"총손최종"}</definedName>
    <definedName name="_____________Ａ４">[11]Sheet9!#REF!</definedName>
    <definedName name="_____________b123" hidden="1">#REF!</definedName>
    <definedName name="_____________B70000">#REF!</definedName>
    <definedName name="_____________C1244ㅁ1430">#REF!</definedName>
    <definedName name="_____________C332897">#REF!</definedName>
    <definedName name="_____________E65954">#REF!</definedName>
    <definedName name="_____________G410436">#REF!</definedName>
    <definedName name="_____________KD1">[12]상용!#REF!</definedName>
    <definedName name="_____________kz1" hidden="1">[13]간지!#REF!</definedName>
    <definedName name="_____________kz2" hidden="1">[13]간지!#REF!</definedName>
    <definedName name="_____________kz3" hidden="1">[13]간지!#REF!</definedName>
    <definedName name="_____________kz4" hidden="1">[13]간지!#REF!</definedName>
    <definedName name="_____________kz5" hidden="1">[13]간지!#REF!</definedName>
    <definedName name="_____________kz6" hidden="1">[13]간지!#REF!</definedName>
    <definedName name="_____________kz7" hidden="1">[14]간지!#REF!</definedName>
    <definedName name="_____________kz8" hidden="1">[14]간지!#REF!</definedName>
    <definedName name="_____________o2" hidden="1">'[10]#REF'!$A$206:$Q$214</definedName>
    <definedName name="_____________PRN2">[15]내역서!#REF!</definedName>
    <definedName name="_____________PRN3">[15]내역서!#REF!</definedName>
    <definedName name="_____________PRN4">[15]내역서!#REF!</definedName>
    <definedName name="_____________PRN6">[15]내역서!#REF!</definedName>
    <definedName name="_____________PRN7">[15]내역서!#REF!</definedName>
    <definedName name="_____________TRT11" hidden="1">{#N/A,#N/A,FALSE,"표지";#N/A,#N/A,FALSE,"전제";#N/A,#N/A,FALSE,"손익-자 (2)";#N/A,#N/A,FALSE,"손익-자";#N/A,#N/A,FALSE,"손익-마 (2)";#N/A,#N/A,FALSE,"손익-마";#N/A,#N/A,FALSE,"총손최종"}</definedName>
    <definedName name="____________Ａ４">[11]Sheet9!#REF!</definedName>
    <definedName name="____________b123" hidden="1">#REF!</definedName>
    <definedName name="____________B70000">#REF!</definedName>
    <definedName name="____________C1244ㅁ1430">#REF!</definedName>
    <definedName name="____________C332897">#REF!</definedName>
    <definedName name="____________E65954">#REF!</definedName>
    <definedName name="____________KD1">[12]상용!#REF!</definedName>
    <definedName name="____________kz1" hidden="1">[13]간지!#REF!</definedName>
    <definedName name="____________kz2" hidden="1">[13]간지!#REF!</definedName>
    <definedName name="____________kz3" hidden="1">[13]간지!#REF!</definedName>
    <definedName name="____________kz4" hidden="1">[13]간지!#REF!</definedName>
    <definedName name="____________kz5" hidden="1">[13]간지!#REF!</definedName>
    <definedName name="____________kz6" hidden="1">[13]간지!#REF!</definedName>
    <definedName name="____________kz7" hidden="1">[14]간지!#REF!</definedName>
    <definedName name="____________kz8" hidden="1">[14]간지!#REF!</definedName>
    <definedName name="____________o2" hidden="1">'[10]#REF'!$A$206:$Q$214</definedName>
    <definedName name="____________TRT11" hidden="1">{#N/A,#N/A,FALSE,"표지";#N/A,#N/A,FALSE,"전제";#N/A,#N/A,FALSE,"손익-자 (2)";#N/A,#N/A,FALSE,"손익-자";#N/A,#N/A,FALSE,"손익-마 (2)";#N/A,#N/A,FALSE,"손익-마";#N/A,#N/A,FALSE,"총손최종"}</definedName>
    <definedName name="___________Ａ４">[11]Sheet9!#REF!</definedName>
    <definedName name="___________b123" hidden="1">#REF!</definedName>
    <definedName name="___________B70000">#REF!</definedName>
    <definedName name="___________C1244ㅁ1430">#REF!</definedName>
    <definedName name="___________C332897">#REF!</definedName>
    <definedName name="___________E65954">#REF!</definedName>
    <definedName name="___________G410436">#REF!</definedName>
    <definedName name="___________KD1">[12]상용!#REF!</definedName>
    <definedName name="___________kz1" hidden="1">[13]간지!#REF!</definedName>
    <definedName name="___________kz2" hidden="1">[13]간지!#REF!</definedName>
    <definedName name="___________kz3" hidden="1">[13]간지!#REF!</definedName>
    <definedName name="___________kz4" hidden="1">[13]간지!#REF!</definedName>
    <definedName name="___________kz5" hidden="1">[13]간지!#REF!</definedName>
    <definedName name="___________kz6" hidden="1">[13]간지!#REF!</definedName>
    <definedName name="___________kz7" hidden="1">[14]간지!#REF!</definedName>
    <definedName name="___________kz8" hidden="1">[14]간지!#REF!</definedName>
    <definedName name="___________o2" hidden="1">'[10]#REF'!$A$206:$Q$214</definedName>
    <definedName name="___________PRN2">[15]내역서!#REF!</definedName>
    <definedName name="___________PRN3">[15]내역서!#REF!</definedName>
    <definedName name="___________PRN4">[15]내역서!#REF!</definedName>
    <definedName name="___________PRN6">[15]내역서!#REF!</definedName>
    <definedName name="___________PRN7">[15]내역서!#REF!</definedName>
    <definedName name="___________TRT11" hidden="1">{#N/A,#N/A,FALSE,"표지";#N/A,#N/A,FALSE,"전제";#N/A,#N/A,FALSE,"손익-자 (2)";#N/A,#N/A,FALSE,"손익-자";#N/A,#N/A,FALSE,"손익-마 (2)";#N/A,#N/A,FALSE,"손익-마";#N/A,#N/A,FALSE,"총손최종"}</definedName>
    <definedName name="__________Ａ４">[11]Sheet9!#REF!</definedName>
    <definedName name="__________b123" hidden="1">#REF!</definedName>
    <definedName name="__________B70000">#REF!</definedName>
    <definedName name="__________C1244ㅁ1430">#REF!</definedName>
    <definedName name="__________C332897">#REF!</definedName>
    <definedName name="__________E65954">#REF!</definedName>
    <definedName name="__________G410436">#REF!</definedName>
    <definedName name="__________KD1">[12]상용!#REF!</definedName>
    <definedName name="__________kz1" hidden="1">[13]간지!#REF!</definedName>
    <definedName name="__________kz2" hidden="1">[13]간지!#REF!</definedName>
    <definedName name="__________kz3" hidden="1">[13]간지!#REF!</definedName>
    <definedName name="__________kz4" hidden="1">[13]간지!#REF!</definedName>
    <definedName name="__________kz5" hidden="1">[13]간지!#REF!</definedName>
    <definedName name="__________kz6" hidden="1">[13]간지!#REF!</definedName>
    <definedName name="__________kz7" hidden="1">[14]간지!#REF!</definedName>
    <definedName name="__________kz8" hidden="1">[14]간지!#REF!</definedName>
    <definedName name="__________o2" hidden="1">'[10]#REF'!$A$206:$Q$214</definedName>
    <definedName name="__________PRN2">[15]내역서!#REF!</definedName>
    <definedName name="__________PRN3">[15]내역서!#REF!</definedName>
    <definedName name="__________PRN4">[15]내역서!#REF!</definedName>
    <definedName name="__________PRN6">[15]내역서!#REF!</definedName>
    <definedName name="__________PRN7">[15]내역서!#REF!</definedName>
    <definedName name="__________TRT11" hidden="1">{#N/A,#N/A,FALSE,"표지";#N/A,#N/A,FALSE,"전제";#N/A,#N/A,FALSE,"손익-자 (2)";#N/A,#N/A,FALSE,"손익-자";#N/A,#N/A,FALSE,"손익-마 (2)";#N/A,#N/A,FALSE,"손익-마";#N/A,#N/A,FALSE,"총손최종"}</definedName>
    <definedName name="_________Ａ４">[11]Sheet9!#REF!</definedName>
    <definedName name="_________aaa2" hidden="1">{#N/A,#N/A,FALSE,"Aging Summary";#N/A,#N/A,FALSE,"Ratio Analysis";#N/A,#N/A,FALSE,"Test 120 Day Accts";#N/A,#N/A,FALSE,"Tickmarks"}</definedName>
    <definedName name="_________b123" hidden="1">#REF!</definedName>
    <definedName name="_________B70000">#REF!</definedName>
    <definedName name="_________C1244ㅁ1430">#REF!</definedName>
    <definedName name="_________C332897">#REF!</definedName>
    <definedName name="_________E65954">#REF!</definedName>
    <definedName name="_________G410436">#REF!</definedName>
    <definedName name="_________jyr6" hidden="1">{#N/A,#N/A,TRUE,"일반적사항";#N/A,#N/A,TRUE,"주요재무자료";#N/A,#N/A,TRUE,"표지";#N/A,#N/A,TRUE,"총괄표";#N/A,#N/A,TRUE,"1호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주식";#N/A,#N/A,TRUE,"59호 해외특수";#N/A,#N/A,TRUE,"60호 갑 적정유보";#N/A,#N/A,TRUE,"60호 을 적정유보";#N/A,#N/A,TRUE,"요약 BS";#N/A,#N/A,TRUE,"요약 PL";#N/A,#N/A,TRUE,"요약원가";#N/A,#N/A,TRUE,"요약RE"}</definedName>
    <definedName name="_________KD1">[12]상용!#REF!</definedName>
    <definedName name="_________kz1" hidden="1">[13]간지!#REF!</definedName>
    <definedName name="_________kz2" hidden="1">[13]간지!#REF!</definedName>
    <definedName name="_________kz3" hidden="1">[13]간지!#REF!</definedName>
    <definedName name="_________kz4" hidden="1">[13]간지!#REF!</definedName>
    <definedName name="_________kz5" hidden="1">[13]간지!#REF!</definedName>
    <definedName name="_________kz6" hidden="1">[13]간지!#REF!</definedName>
    <definedName name="_________kz7" hidden="1">[14]간지!#REF!</definedName>
    <definedName name="_________kz8" hidden="1">[14]간지!#REF!</definedName>
    <definedName name="_________o2" hidden="1">'[10]#REF'!$A$206:$Q$214</definedName>
    <definedName name="_________PGR003" hidden="1">{"'status'!$B$2:$H$15"}</definedName>
    <definedName name="_________PRN2">[15]내역서!#REF!</definedName>
    <definedName name="_________PRN3">[15]내역서!#REF!</definedName>
    <definedName name="_________PRN4">[15]내역서!#REF!</definedName>
    <definedName name="_________PRN6">[15]내역서!#REF!</definedName>
    <definedName name="_________PRN7">[15]내역서!#REF!</definedName>
    <definedName name="_________PRR001" hidden="1">{"'status'!$B$2:$H$15"}</definedName>
    <definedName name="_________PRR002" hidden="1">{"'status'!$B$2:$H$15"}</definedName>
    <definedName name="_________PRR18" hidden="1">{"'status'!$B$2:$H$15"}</definedName>
    <definedName name="_________PRR5" hidden="1">{"'status'!$B$2:$H$15"}</definedName>
    <definedName name="_________PRR6" hidden="1">{"'status'!$B$2:$H$15"}</definedName>
    <definedName name="_________TRT11" hidden="1">{#N/A,#N/A,FALSE,"표지";#N/A,#N/A,FALSE,"전제";#N/A,#N/A,FALSE,"손익-자 (2)";#N/A,#N/A,FALSE,"손익-자";#N/A,#N/A,FALSE,"손익-마 (2)";#N/A,#N/A,FALSE,"손익-마";#N/A,#N/A,FALSE,"총손최종"}</definedName>
    <definedName name="_________wpl2" hidden="1">{#N/A,#N/A,FALSE,"Aging Summary";#N/A,#N/A,FALSE,"Ratio Analysis";#N/A,#N/A,FALSE,"Test 120 Day Accts";#N/A,#N/A,FALSE,"Tickmarks"}</definedName>
    <definedName name="_________WRM1" hidden="1">{#N/A,#N/A,TRUE,"TITLE"}</definedName>
    <definedName name="________Ａ４">[11]Sheet9!#REF!</definedName>
    <definedName name="________aa1" hidden="1">{#N/A,#N/A,FALSE,"Aging Summary";#N/A,#N/A,FALSE,"Ratio Analysis";#N/A,#N/A,FALSE,"Test 120 Day Accts";#N/A,#N/A,FALSE,"Tickmarks"}</definedName>
    <definedName name="________am2" hidden="1">{"'9월'!$F$38"}</definedName>
    <definedName name="________AM3" hidden="1">{"'9월'!$F$38"}</definedName>
    <definedName name="________b123" hidden="1">#REF!</definedName>
    <definedName name="________B70000">#REF!</definedName>
    <definedName name="________C1244ㅁ1430">#REF!</definedName>
    <definedName name="________C332897">#REF!</definedName>
    <definedName name="________E65954">#REF!</definedName>
    <definedName name="________FAB6" hidden="1">#REF!</definedName>
    <definedName name="________G410436">#REF!</definedName>
    <definedName name="________KD1">[12]상용!#REF!</definedName>
    <definedName name="________kz1" hidden="1">[13]간지!#REF!</definedName>
    <definedName name="________kz2" hidden="1">[13]간지!#REF!</definedName>
    <definedName name="________kz3" hidden="1">[13]간지!#REF!</definedName>
    <definedName name="________kz4" hidden="1">[13]간지!#REF!</definedName>
    <definedName name="________kz5" hidden="1">[13]간지!#REF!</definedName>
    <definedName name="________kz6" hidden="1">[13]간지!#REF!</definedName>
    <definedName name="________kz7" hidden="1">[14]간지!#REF!</definedName>
    <definedName name="________kz8" hidden="1">[14]간지!#REF!</definedName>
    <definedName name="________o2" hidden="1">'[10]#REF'!$A$206:$Q$214</definedName>
    <definedName name="________PL1">#REF!</definedName>
    <definedName name="________PRN2">[15]내역서!#REF!</definedName>
    <definedName name="________PRN3">[15]내역서!#REF!</definedName>
    <definedName name="________PRN4">[15]내역서!#REF!</definedName>
    <definedName name="________PRN6">[15]내역서!#REF!</definedName>
    <definedName name="________PRN7">[15]내역서!#REF!</definedName>
    <definedName name="________SSS1" hidden="1">#REF!</definedName>
    <definedName name="________TRT11" hidden="1">{#N/A,#N/A,FALSE,"표지";#N/A,#N/A,FALSE,"전제";#N/A,#N/A,FALSE,"손익-자 (2)";#N/A,#N/A,FALSE,"손익-자";#N/A,#N/A,FALSE,"손익-마 (2)";#N/A,#N/A,FALSE,"손익-마";#N/A,#N/A,FALSE,"총손최종"}</definedName>
    <definedName name="_______Ａ４">[11]Sheet9!#REF!</definedName>
    <definedName name="_______aaa2" hidden="1">{#N/A,#N/A,FALSE,"Aging Summary";#N/A,#N/A,FALSE,"Ratio Analysis";#N/A,#N/A,FALSE,"Test 120 Day Accts";#N/A,#N/A,FALSE,"Tickmarks"}</definedName>
    <definedName name="_______am2" hidden="1">{"'9월'!$F$38"}</definedName>
    <definedName name="_______AM3" hidden="1">{"'9월'!$F$38"}</definedName>
    <definedName name="_______AU100000">#REF!</definedName>
    <definedName name="_______AU66000">#REF!</definedName>
    <definedName name="_______AU69999">#REF!</definedName>
    <definedName name="_______AU70000">#REF!</definedName>
    <definedName name="_______b123" hidden="1">#REF!</definedName>
    <definedName name="_______B70000">#REF!</definedName>
    <definedName name="_______C1244ㅁ1430">#REF!</definedName>
    <definedName name="_______C332897">#REF!</definedName>
    <definedName name="_______DAT14">#REF!</definedName>
    <definedName name="_______DAT18">#REF!</definedName>
    <definedName name="_______DAT19">#REF!</definedName>
    <definedName name="_______DAT20">#REF!</definedName>
    <definedName name="_______DAT21">#REF!</definedName>
    <definedName name="_______DAT24">#REF!</definedName>
    <definedName name="_______DAT4">#REF!</definedName>
    <definedName name="_______DAT5">#REF!</definedName>
    <definedName name="_______DAT8">#REF!</definedName>
    <definedName name="_______DAT9">#REF!</definedName>
    <definedName name="_______E65954">#REF!</definedName>
    <definedName name="_______FAB6" hidden="1">#REF!</definedName>
    <definedName name="_______G410436">#REF!</definedName>
    <definedName name="_______jyr6" hidden="1">{#N/A,#N/A,TRUE,"일반적사항";#N/A,#N/A,TRUE,"주요재무자료";#N/A,#N/A,TRUE,"표지";#N/A,#N/A,TRUE,"총괄표";#N/A,#N/A,TRUE,"1호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주식";#N/A,#N/A,TRUE,"59호 해외특수";#N/A,#N/A,TRUE,"60호 갑 적정유보";#N/A,#N/A,TRUE,"60호 을 적정유보";#N/A,#N/A,TRUE,"요약 BS";#N/A,#N/A,TRUE,"요약 PL";#N/A,#N/A,TRUE,"요약원가";#N/A,#N/A,TRUE,"요약RE"}</definedName>
    <definedName name="_______KD1">[12]상용!#REF!</definedName>
    <definedName name="_______key1">#REF!</definedName>
    <definedName name="_______key2">#REF!</definedName>
    <definedName name="_______kz1" hidden="1">[13]간지!#REF!</definedName>
    <definedName name="_______kz2" hidden="1">[13]간지!#REF!</definedName>
    <definedName name="_______kz3" hidden="1">[13]간지!#REF!</definedName>
    <definedName name="_______kz4" hidden="1">[13]간지!#REF!</definedName>
    <definedName name="_______kz5" hidden="1">[13]간지!#REF!</definedName>
    <definedName name="_______kz6" hidden="1">[13]간지!#REF!</definedName>
    <definedName name="_______kz7" hidden="1">[14]간지!#REF!</definedName>
    <definedName name="_______kz8" hidden="1">[14]간지!#REF!</definedName>
    <definedName name="_______o2" hidden="1">'[10]#REF'!$A$206:$Q$214</definedName>
    <definedName name="_______PGR003" hidden="1">{"'status'!$B$2:$H$15"}</definedName>
    <definedName name="_______PL1">#REF!</definedName>
    <definedName name="_______PRN2">[15]내역서!#REF!</definedName>
    <definedName name="_______PRN3">[15]내역서!#REF!</definedName>
    <definedName name="_______PRN4">[15]내역서!#REF!</definedName>
    <definedName name="_______PRN6">[15]내역서!#REF!</definedName>
    <definedName name="_______PRN7">[15]내역서!#REF!</definedName>
    <definedName name="_______PRR001" hidden="1">{"'status'!$B$2:$H$15"}</definedName>
    <definedName name="_______PRR002" hidden="1">{"'status'!$B$2:$H$15"}</definedName>
    <definedName name="_______PRR18" hidden="1">{"'status'!$B$2:$H$15"}</definedName>
    <definedName name="_______PRR5" hidden="1">{"'status'!$B$2:$H$15"}</definedName>
    <definedName name="_______PRR6" hidden="1">{"'status'!$B$2:$H$15"}</definedName>
    <definedName name="_______SSS1" hidden="1">#REF!</definedName>
    <definedName name="_______TRT11" hidden="1">{#N/A,#N/A,FALSE,"표지";#N/A,#N/A,FALSE,"전제";#N/A,#N/A,FALSE,"손익-자 (2)";#N/A,#N/A,FALSE,"손익-자";#N/A,#N/A,FALSE,"손익-마 (2)";#N/A,#N/A,FALSE,"손익-마";#N/A,#N/A,FALSE,"총손최종"}</definedName>
    <definedName name="_______wpl2" hidden="1">{#N/A,#N/A,FALSE,"Aging Summary";#N/A,#N/A,FALSE,"Ratio Analysis";#N/A,#N/A,FALSE,"Test 120 Day Accts";#N/A,#N/A,FALSE,"Tickmarks"}</definedName>
    <definedName name="_______WRM1" hidden="1">{#N/A,#N/A,TRUE,"TITLE"}</definedName>
    <definedName name="______a1">#REF!</definedName>
    <definedName name="______Ａ４">[11]Sheet9!#REF!</definedName>
    <definedName name="______aa1" hidden="1">{#N/A,#N/A,FALSE,"Aging Summary";#N/A,#N/A,FALSE,"Ratio Analysis";#N/A,#N/A,FALSE,"Test 120 Day Accts";#N/A,#N/A,FALSE,"Tickmarks"}</definedName>
    <definedName name="______aaa2" hidden="1">{#N/A,#N/A,FALSE,"Aging Summary";#N/A,#N/A,FALSE,"Ratio Analysis";#N/A,#N/A,FALSE,"Test 120 Day Accts";#N/A,#N/A,FALSE,"Tickmarks"}</definedName>
    <definedName name="______AU100000">#REF!</definedName>
    <definedName name="______AU66000">#REF!</definedName>
    <definedName name="______AU69999">#REF!</definedName>
    <definedName name="______AU70000">#REF!</definedName>
    <definedName name="______b123" hidden="1">#REF!</definedName>
    <definedName name="______B70000">#REF!</definedName>
    <definedName name="______C1244ㅁ1430">#REF!</definedName>
    <definedName name="______C332897">#REF!</definedName>
    <definedName name="______cbm1">#REF!</definedName>
    <definedName name="______DAT1">#REF!</definedName>
    <definedName name="______DAT10">#REF!</definedName>
    <definedName name="______DAT11">#REF!</definedName>
    <definedName name="______DAT12">#REF!</definedName>
    <definedName name="______DAT13">#REF!</definedName>
    <definedName name="______DAT14">#REF!</definedName>
    <definedName name="______DAT15">#REF!</definedName>
    <definedName name="______DAT16">#REF!</definedName>
    <definedName name="______DAT17">#REF!</definedName>
    <definedName name="______DAT18">#REF!</definedName>
    <definedName name="______DAT19">#REF!</definedName>
    <definedName name="______DAT2">#REF!</definedName>
    <definedName name="______DAT20">#REF!</definedName>
    <definedName name="______DAT21">#REF!</definedName>
    <definedName name="______DAT22">#REF!</definedName>
    <definedName name="______DAT23">#REF!</definedName>
    <definedName name="______DAT24">#REF!</definedName>
    <definedName name="______DAT25">#REF!</definedName>
    <definedName name="______DAT26">#REF!</definedName>
    <definedName name="______DAT27">#REF!</definedName>
    <definedName name="______DAT28">#REF!</definedName>
    <definedName name="______DAT29">#REF!</definedName>
    <definedName name="______DAT3">#REF!</definedName>
    <definedName name="______DAT30">#REF!</definedName>
    <definedName name="______DAT31">#REF!</definedName>
    <definedName name="______DAT32">#REF!</definedName>
    <definedName name="______DAT33">#REF!</definedName>
    <definedName name="______DAT34">#REF!</definedName>
    <definedName name="______DAT35">#REF!</definedName>
    <definedName name="______DAT36">#REF!</definedName>
    <definedName name="______DAT37">#REF!</definedName>
    <definedName name="______DAT38">#REF!</definedName>
    <definedName name="______DAT39">#REF!</definedName>
    <definedName name="______DAT4">#REF!</definedName>
    <definedName name="______DAT40">#REF!</definedName>
    <definedName name="______DAT41">#REF!</definedName>
    <definedName name="______DAT42">#REF!</definedName>
    <definedName name="______DAT43">#REF!</definedName>
    <definedName name="______DAT44">#REF!</definedName>
    <definedName name="______DAT45">#REF!</definedName>
    <definedName name="______DAT46">#REF!</definedName>
    <definedName name="______DAT47">#REF!</definedName>
    <definedName name="______DAT48">#REF!</definedName>
    <definedName name="______DAT49">#REF!</definedName>
    <definedName name="______DAT5">#REF!</definedName>
    <definedName name="______DAT50">#REF!</definedName>
    <definedName name="______DAT51">#REF!</definedName>
    <definedName name="______DAT52">#REF!</definedName>
    <definedName name="______DAT53">#REF!</definedName>
    <definedName name="______DAT6">#REF!</definedName>
    <definedName name="______DAT7">#REF!</definedName>
    <definedName name="______DAT8">#REF!</definedName>
    <definedName name="______DAT9">#REF!</definedName>
    <definedName name="______E65954">#REF!</definedName>
    <definedName name="______FAB6" hidden="1">#REF!</definedName>
    <definedName name="______G410436">#REF!</definedName>
    <definedName name="______hau1">#REF!</definedName>
    <definedName name="______ja1">#REF!</definedName>
    <definedName name="______ja2">#REF!</definedName>
    <definedName name="______jyr6" hidden="1">{#N/A,#N/A,TRUE,"일반적사항";#N/A,#N/A,TRUE,"주요재무자료";#N/A,#N/A,TRUE,"표지";#N/A,#N/A,TRUE,"총괄표";#N/A,#N/A,TRUE,"1호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주식";#N/A,#N/A,TRUE,"59호 해외특수";#N/A,#N/A,TRUE,"60호 갑 적정유보";#N/A,#N/A,TRUE,"60호 을 적정유보";#N/A,#N/A,TRUE,"요약 BS";#N/A,#N/A,TRUE,"요약 PL";#N/A,#N/A,TRUE,"요약원가";#N/A,#N/A,TRUE,"요약RE"}</definedName>
    <definedName name="______KD1">[12]상용!#REF!</definedName>
    <definedName name="______key1">#REF!</definedName>
    <definedName name="______key2">#REF!</definedName>
    <definedName name="______key3">#REF!</definedName>
    <definedName name="______key4">#REF!</definedName>
    <definedName name="______kz1" hidden="1">[13]간지!#REF!</definedName>
    <definedName name="______kz2" hidden="1">[13]간지!#REF!</definedName>
    <definedName name="______kz3" hidden="1">[13]간지!#REF!</definedName>
    <definedName name="______kz4" hidden="1">[13]간지!#REF!</definedName>
    <definedName name="______kz5" hidden="1">[13]간지!#REF!</definedName>
    <definedName name="______kz6" hidden="1">[13]간지!#REF!</definedName>
    <definedName name="______kz7" hidden="1">[14]간지!#REF!</definedName>
    <definedName name="______kz8" hidden="1">[14]간지!#REF!</definedName>
    <definedName name="______o2" hidden="1">'[10]#REF'!$A$206:$Q$214</definedName>
    <definedName name="______P1">#REF!</definedName>
    <definedName name="______P10">'[16]10한빛'!#REF!</definedName>
    <definedName name="______p11">#REF!</definedName>
    <definedName name="______P2">#REF!</definedName>
    <definedName name="______P6">'[16]10한빛'!#REF!</definedName>
    <definedName name="______P7">'[16]10한빛'!#REF!</definedName>
    <definedName name="______P8">'[16]10한빛'!#REF!</definedName>
    <definedName name="______P9">'[16]10한빛'!#REF!</definedName>
    <definedName name="______Pet1">#REF!</definedName>
    <definedName name="______Pet2">#REF!</definedName>
    <definedName name="______PGR003" hidden="1">{"'status'!$B$2:$H$15"}</definedName>
    <definedName name="______PL1">#REF!</definedName>
    <definedName name="______PRN2">[15]내역서!#REF!</definedName>
    <definedName name="______PRN3">[15]내역서!#REF!</definedName>
    <definedName name="______PRN4">[15]내역서!#REF!</definedName>
    <definedName name="______PRN6">[15]내역서!#REF!</definedName>
    <definedName name="______PRN7">[15]내역서!#REF!</definedName>
    <definedName name="______PRR001" hidden="1">{"'status'!$B$2:$H$15"}</definedName>
    <definedName name="______PRR002" hidden="1">{"'status'!$B$2:$H$15"}</definedName>
    <definedName name="______PRR18" hidden="1">{"'status'!$B$2:$H$15"}</definedName>
    <definedName name="______PRR5" hidden="1">{"'status'!$B$2:$H$15"}</definedName>
    <definedName name="______PRR6" hidden="1">{"'status'!$B$2:$H$15"}</definedName>
    <definedName name="______R3_t">#N/A</definedName>
    <definedName name="______R3_t1">#N/A</definedName>
    <definedName name="______SSS1" hidden="1">#REF!</definedName>
    <definedName name="______TRT11" hidden="1">{#N/A,#N/A,FALSE,"표지";#N/A,#N/A,FALSE,"전제";#N/A,#N/A,FALSE,"손익-자 (2)";#N/A,#N/A,FALSE,"손익-자";#N/A,#N/A,FALSE,"손익-마 (2)";#N/A,#N/A,FALSE,"손익-마";#N/A,#N/A,FALSE,"총손최종"}</definedName>
    <definedName name="______wpl2" hidden="1">{#N/A,#N/A,FALSE,"Aging Summary";#N/A,#N/A,FALSE,"Ratio Analysis";#N/A,#N/A,FALSE,"Test 120 Day Accts";#N/A,#N/A,FALSE,"Tickmarks"}</definedName>
    <definedName name="______WRM1" hidden="1">{#N/A,#N/A,TRUE,"TITLE"}</definedName>
    <definedName name="_____Ａ４">[11]Sheet9!#REF!</definedName>
    <definedName name="_____aa1" hidden="1">{#N/A,#N/A,FALSE,"Aging Summary";#N/A,#N/A,FALSE,"Ratio Analysis";#N/A,#N/A,FALSE,"Test 120 Day Accts";#N/A,#N/A,FALSE,"Tickmarks"}</definedName>
    <definedName name="_____aaa2" hidden="1">{#N/A,#N/A,FALSE,"Aging Summary";#N/A,#N/A,FALSE,"Ratio Analysis";#N/A,#N/A,FALSE,"Test 120 Day Accts";#N/A,#N/A,FALSE,"Tickmarks"}</definedName>
    <definedName name="_____am2" hidden="1">{"'9월'!$F$38"}</definedName>
    <definedName name="_____AM3" hidden="1">{"'9월'!$F$38"}</definedName>
    <definedName name="_____AU100000">#REF!</definedName>
    <definedName name="_____AU66000">#REF!</definedName>
    <definedName name="_____AU69999">#REF!</definedName>
    <definedName name="_____AU70000">#REF!</definedName>
    <definedName name="_____b123" hidden="1">#REF!</definedName>
    <definedName name="_____B70000">#REF!</definedName>
    <definedName name="_____C1244ㅁ1430">#REF!</definedName>
    <definedName name="_____C332897">#REF!</definedName>
    <definedName name="_____cbm1">#REF!</definedName>
    <definedName name="_____DAT1">#REF!</definedName>
    <definedName name="_____DAT10">#REF!</definedName>
    <definedName name="_____DAT11">#REF!</definedName>
    <definedName name="_____DAT12">#REF!</definedName>
    <definedName name="_____DAT13">#REF!</definedName>
    <definedName name="_____DAT14">#REF!</definedName>
    <definedName name="_____DAT15">#REF!</definedName>
    <definedName name="_____DAT16">#REF!</definedName>
    <definedName name="_____DAT17">#REF!</definedName>
    <definedName name="_____DAT18">#REF!</definedName>
    <definedName name="_____DAT19">#REF!</definedName>
    <definedName name="_____DAT2">#REF!</definedName>
    <definedName name="_____DAT20">#REF!</definedName>
    <definedName name="_____DAT21">#REF!</definedName>
    <definedName name="_____DAT22">#REF!</definedName>
    <definedName name="_____DAT23">#REF!</definedName>
    <definedName name="_____DAT24">#REF!</definedName>
    <definedName name="_____DAT25">#REF!</definedName>
    <definedName name="_____DAT26">#REF!</definedName>
    <definedName name="_____DAT27">#REF!</definedName>
    <definedName name="_____DAT28">#REF!</definedName>
    <definedName name="_____DAT29">#REF!</definedName>
    <definedName name="_____DAT3">#REF!</definedName>
    <definedName name="_____DAT30">#REF!</definedName>
    <definedName name="_____DAT31">#REF!</definedName>
    <definedName name="_____DAT32">#REF!</definedName>
    <definedName name="_____DAT33">#REF!</definedName>
    <definedName name="_____DAT34">#REF!</definedName>
    <definedName name="_____DAT35">#REF!</definedName>
    <definedName name="_____DAT36">#REF!</definedName>
    <definedName name="_____DAT37">#REF!</definedName>
    <definedName name="_____DAT38">#REF!</definedName>
    <definedName name="_____DAT39">#REF!</definedName>
    <definedName name="_____DAT4">#REF!</definedName>
    <definedName name="_____DAT40">#REF!</definedName>
    <definedName name="_____DAT41">#REF!</definedName>
    <definedName name="_____DAT42">#REF!</definedName>
    <definedName name="_____DAT43">#REF!</definedName>
    <definedName name="_____DAT44">#REF!</definedName>
    <definedName name="_____DAT45">#REF!</definedName>
    <definedName name="_____DAT46">#REF!</definedName>
    <definedName name="_____DAT47">#REF!</definedName>
    <definedName name="_____DAT48">#REF!</definedName>
    <definedName name="_____DAT49">#REF!</definedName>
    <definedName name="_____DAT5">#REF!</definedName>
    <definedName name="_____DAT50">#REF!</definedName>
    <definedName name="_____DAT51">#REF!</definedName>
    <definedName name="_____DAT52">#REF!</definedName>
    <definedName name="_____DAT53">#REF!</definedName>
    <definedName name="_____DAT6">#REF!</definedName>
    <definedName name="_____DAT7">#REF!</definedName>
    <definedName name="_____DAT8">#REF!</definedName>
    <definedName name="_____DAT9">#REF!</definedName>
    <definedName name="_____E65954">#REF!</definedName>
    <definedName name="_____FAB6" hidden="1">#REF!</definedName>
    <definedName name="_____G410436">#REF!</definedName>
    <definedName name="_____hau1">#REF!</definedName>
    <definedName name="_____ja1">#REF!</definedName>
    <definedName name="_____ja2">#REF!</definedName>
    <definedName name="_____jyr6" hidden="1">{#N/A,#N/A,TRUE,"일반적사항";#N/A,#N/A,TRUE,"주요재무자료";#N/A,#N/A,TRUE,"표지";#N/A,#N/A,TRUE,"총괄표";#N/A,#N/A,TRUE,"1호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주식";#N/A,#N/A,TRUE,"59호 해외특수";#N/A,#N/A,TRUE,"60호 갑 적정유보";#N/A,#N/A,TRUE,"60호 을 적정유보";#N/A,#N/A,TRUE,"요약 BS";#N/A,#N/A,TRUE,"요약 PL";#N/A,#N/A,TRUE,"요약원가";#N/A,#N/A,TRUE,"요약RE"}</definedName>
    <definedName name="_____KD1">[12]상용!#REF!</definedName>
    <definedName name="_____key1">#REF!</definedName>
    <definedName name="_____key2">#REF!</definedName>
    <definedName name="_____key3">#REF!</definedName>
    <definedName name="_____key4">#REF!</definedName>
    <definedName name="_____KTM10" localSheetId="1" hidden="1">{#N/A,#N/A,FALSE,"현장 NCR 분석";#N/A,#N/A,FALSE,"현장품질감사";#N/A,#N/A,FALSE,"현장품질감사"}</definedName>
    <definedName name="_____KTM10" hidden="1">{#N/A,#N/A,FALSE,"현장 NCR 분석";#N/A,#N/A,FALSE,"현장품질감사";#N/A,#N/A,FALSE,"현장품질감사"}</definedName>
    <definedName name="_____kz1" hidden="1">[13]간지!#REF!</definedName>
    <definedName name="_____kz2" hidden="1">[13]간지!#REF!</definedName>
    <definedName name="_____kz3" hidden="1">[13]간지!#REF!</definedName>
    <definedName name="_____kz4" hidden="1">[13]간지!#REF!</definedName>
    <definedName name="_____kz5" hidden="1">[13]간지!#REF!</definedName>
    <definedName name="_____kz6" hidden="1">[13]간지!#REF!</definedName>
    <definedName name="_____kz7" hidden="1">[14]간지!#REF!</definedName>
    <definedName name="_____kz8" hidden="1">[14]간지!#REF!</definedName>
    <definedName name="_____o2" hidden="1">'[10]#REF'!$A$206:$Q$214</definedName>
    <definedName name="_____P1">#REF!</definedName>
    <definedName name="_____p11">#REF!</definedName>
    <definedName name="_____P2">#REF!</definedName>
    <definedName name="_____P6">'[17]10한빛'!#REF!</definedName>
    <definedName name="_____P7">'[17]10한빛'!#REF!</definedName>
    <definedName name="_____Pet1">#REF!</definedName>
    <definedName name="_____Pet2">#REF!</definedName>
    <definedName name="_____PGR003" hidden="1">{"'status'!$B$2:$H$15"}</definedName>
    <definedName name="_____PL1">#REF!</definedName>
    <definedName name="_____PRN2">[15]내역서!#REF!</definedName>
    <definedName name="_____PRN3">[15]내역서!#REF!</definedName>
    <definedName name="_____PRN4">[15]내역서!#REF!</definedName>
    <definedName name="_____PRN6">[15]내역서!#REF!</definedName>
    <definedName name="_____PRN7">[15]내역서!#REF!</definedName>
    <definedName name="_____PRR001" hidden="1">{"'status'!$B$2:$H$15"}</definedName>
    <definedName name="_____PRR002" hidden="1">{"'status'!$B$2:$H$15"}</definedName>
    <definedName name="_____PRR18" hidden="1">{"'status'!$B$2:$H$15"}</definedName>
    <definedName name="_____PRR5" hidden="1">{"'status'!$B$2:$H$15"}</definedName>
    <definedName name="_____PRR6" hidden="1">{"'status'!$B$2:$H$15"}</definedName>
    <definedName name="_____SS2" hidden="1">{#N/A,#N/A,FALSE,"98소지이동TOTvs99.1 (2)";#N/A,#N/A,FALSE,"TOTAL";#N/A,#N/A,FALSE,"98소지이동TOTvs99.1(b) (2)"}</definedName>
    <definedName name="_____SSS1" hidden="1">#REF!</definedName>
    <definedName name="_____sss4">[18]공용정보!#REF!</definedName>
    <definedName name="_____TRT11" hidden="1">{#N/A,#N/A,FALSE,"표지";#N/A,#N/A,FALSE,"전제";#N/A,#N/A,FALSE,"손익-자 (2)";#N/A,#N/A,FALSE,"손익-자";#N/A,#N/A,FALSE,"손익-마 (2)";#N/A,#N/A,FALSE,"손익-마";#N/A,#N/A,FALSE,"총손최종"}</definedName>
    <definedName name="_____wpl2" hidden="1">{#N/A,#N/A,FALSE,"Aging Summary";#N/A,#N/A,FALSE,"Ratio Analysis";#N/A,#N/A,FALSE,"Test 120 Day Accts";#N/A,#N/A,FALSE,"Tickmarks"}</definedName>
    <definedName name="_____WRM1" hidden="1">{#N/A,#N/A,TRUE,"TITLE"}</definedName>
    <definedName name="____a1">#REF!</definedName>
    <definedName name="____Ａ４">[11]Sheet9!#REF!</definedName>
    <definedName name="____aa1" hidden="1">{#N/A,#N/A,FALSE,"Aging Summary";#N/A,#N/A,FALSE,"Ratio Analysis";#N/A,#N/A,FALSE,"Test 120 Day Accts";#N/A,#N/A,FALSE,"Tickmarks"}</definedName>
    <definedName name="____aaa2" hidden="1">{#N/A,#N/A,FALSE,"Aging Summary";#N/A,#N/A,FALSE,"Ratio Analysis";#N/A,#N/A,FALSE,"Test 120 Day Accts";#N/A,#N/A,FALSE,"Tickmarks"}</definedName>
    <definedName name="____am2" hidden="1">{"'9월'!$F$38"}</definedName>
    <definedName name="____AM3" hidden="1">{"'9월'!$F$38"}</definedName>
    <definedName name="____AMT13300">#N/A</definedName>
    <definedName name="____AMT13502">#N/A</definedName>
    <definedName name="____AMT41301">#N/A</definedName>
    <definedName name="____AMT85116">#N/A</definedName>
    <definedName name="____AMT85125">#N/A</definedName>
    <definedName name="____AMT86106">#N/A</definedName>
    <definedName name="____AU100000">#REF!</definedName>
    <definedName name="____AU66000">#REF!</definedName>
    <definedName name="____AU69999">#REF!</definedName>
    <definedName name="____AU70000">#REF!</definedName>
    <definedName name="____b123" hidden="1">#REF!</definedName>
    <definedName name="____B70000">#REF!</definedName>
    <definedName name="____C1244ㅁ1430">#REF!</definedName>
    <definedName name="____C332897">#REF!</definedName>
    <definedName name="____cbm1">#REF!</definedName>
    <definedName name="____CC10">'[19]#REF'!$A$1:$E$75</definedName>
    <definedName name="____d1">#REF!</definedName>
    <definedName name="____d2">#REF!</definedName>
    <definedName name="____d4">#REF!</definedName>
    <definedName name="____d5">#REF!</definedName>
    <definedName name="____DAT1">#REF!</definedName>
    <definedName name="____DAT10">#REF!</definedName>
    <definedName name="____DAT11">#REF!</definedName>
    <definedName name="____DAT12">#REF!</definedName>
    <definedName name="____DAT13">#REF!</definedName>
    <definedName name="____DAT14">#REF!</definedName>
    <definedName name="____DAT15">#REF!</definedName>
    <definedName name="____DAT16">#REF!</definedName>
    <definedName name="____DAT17">#REF!</definedName>
    <definedName name="____DAT18">#REF!</definedName>
    <definedName name="____DAT19">#REF!</definedName>
    <definedName name="____DAT2">#REF!</definedName>
    <definedName name="____DAT20">#REF!</definedName>
    <definedName name="____DAT21">#REF!</definedName>
    <definedName name="____DAT22">#REF!</definedName>
    <definedName name="____DAT23">#REF!</definedName>
    <definedName name="____DAT24">#REF!</definedName>
    <definedName name="____DAT25">#REF!</definedName>
    <definedName name="____DAT26">#REF!</definedName>
    <definedName name="____DAT27">#REF!</definedName>
    <definedName name="____DAT28">#REF!</definedName>
    <definedName name="____DAT29">#REF!</definedName>
    <definedName name="____DAT3">#REF!</definedName>
    <definedName name="____DAT30">#REF!</definedName>
    <definedName name="____DAT31">#REF!</definedName>
    <definedName name="____DAT32">#REF!</definedName>
    <definedName name="____DAT33">#REF!</definedName>
    <definedName name="____DAT34">#REF!</definedName>
    <definedName name="____DAT35">#REF!</definedName>
    <definedName name="____DAT36">#REF!</definedName>
    <definedName name="____DAT37">#REF!</definedName>
    <definedName name="____DAT38">#REF!</definedName>
    <definedName name="____DAT39">#REF!</definedName>
    <definedName name="____DAT4">#REF!</definedName>
    <definedName name="____DAT40">#REF!</definedName>
    <definedName name="____DAT41">#REF!</definedName>
    <definedName name="____DAT42">#REF!</definedName>
    <definedName name="____DAT43">#REF!</definedName>
    <definedName name="____DAT44">#REF!</definedName>
    <definedName name="____DAT45">#REF!</definedName>
    <definedName name="____DAT46">#REF!</definedName>
    <definedName name="____DAT47">#REF!</definedName>
    <definedName name="____DAT48">#REF!</definedName>
    <definedName name="____DAT49">#REF!</definedName>
    <definedName name="____DAT5">#REF!</definedName>
    <definedName name="____DAT50">#REF!</definedName>
    <definedName name="____DAT51">#REF!</definedName>
    <definedName name="____DAT52">#REF!</definedName>
    <definedName name="____DAT53">#REF!</definedName>
    <definedName name="____DAT6">#REF!</definedName>
    <definedName name="____DAT7">#REF!</definedName>
    <definedName name="____DAT8">#REF!</definedName>
    <definedName name="____DAT9">#REF!</definedName>
    <definedName name="____DD2" hidden="1">{#N/A,#N/A,FALSE,"자금소요예측기 (5)";#N/A,#N/A,FALSE,"자금소요예측기 (7)";#N/A,#N/A,FALSE,"자금소요예측기 (6)";#N/A,#N/A,FALSE,"자금소요예측기 (2)";#N/A,#N/A,FALSE,"자금소요예측기";#N/A,#N/A,FALSE,"비용예산명세서";#N/A,#N/A,FALSE,"비용예산검토서";#N/A,#N/A,FALSE,"기승인시설투자";#N/A,#N/A,FALSE,"미승인시설투자";#N/A,#N/A,FALSE,"활동계힉서 (2)";#N/A,#N/A,FALSE,"96 성과분석";#N/A,#N/A,FALSE,"목표시책";#N/A,#N/A,FALSE,"목차";#N/A,#N/A,FALSE,"표지";#N/A,#N/A,FALSE,"인원소요현황"}</definedName>
    <definedName name="____E65954">#REF!</definedName>
    <definedName name="____EXR1">#REF!</definedName>
    <definedName name="____FAB6" hidden="1">#REF!</definedName>
    <definedName name="____G410436">#REF!</definedName>
    <definedName name="____H6">#REF!</definedName>
    <definedName name="____hau1">#REF!</definedName>
    <definedName name="____INT2" hidden="1">{#N/A,#N/A,TRUE,"일정"}</definedName>
    <definedName name="____ja1">#REF!</definedName>
    <definedName name="____ja2">#REF!</definedName>
    <definedName name="____jyr6" hidden="1">{#N/A,#N/A,TRUE,"일반적사항";#N/A,#N/A,TRUE,"주요재무자료";#N/A,#N/A,TRUE,"표지";#N/A,#N/A,TRUE,"총괄표";#N/A,#N/A,TRUE,"1호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주식";#N/A,#N/A,TRUE,"59호 해외특수";#N/A,#N/A,TRUE,"60호 갑 적정유보";#N/A,#N/A,TRUE,"60호 을 적정유보";#N/A,#N/A,TRUE,"요약 BS";#N/A,#N/A,TRUE,"요약 PL";#N/A,#N/A,TRUE,"요약원가";#N/A,#N/A,TRUE,"요약RE"}</definedName>
    <definedName name="____KD1">[12]상용!#REF!</definedName>
    <definedName name="____key1">#REF!</definedName>
    <definedName name="____key2" localSheetId="7" hidden="1">#REF!</definedName>
    <definedName name="____key2" localSheetId="3" hidden="1">#REF!</definedName>
    <definedName name="____key2" localSheetId="2" hidden="1">#REF!</definedName>
    <definedName name="____key2" hidden="1">#REF!</definedName>
    <definedName name="____key3">#REF!</definedName>
    <definedName name="____key4">#REF!</definedName>
    <definedName name="____kz1" hidden="1">[13]간지!#REF!</definedName>
    <definedName name="____kz2" hidden="1">[13]간지!#REF!</definedName>
    <definedName name="____kz3" hidden="1">[13]간지!#REF!</definedName>
    <definedName name="____kz4" hidden="1">[13]간지!#REF!</definedName>
    <definedName name="____kz5" hidden="1">[13]간지!#REF!</definedName>
    <definedName name="____kz6" hidden="1">[13]간지!#REF!</definedName>
    <definedName name="____kz7" hidden="1">[14]간지!#REF!</definedName>
    <definedName name="____kz8" hidden="1">[14]간지!#REF!</definedName>
    <definedName name="____LBJ2">#REF!</definedName>
    <definedName name="____NET1">[20]경제성분석!#REF!</definedName>
    <definedName name="____NET2">[20]경제성분석!#REF!</definedName>
    <definedName name="____NET3">[20]경제성분석!#REF!</definedName>
    <definedName name="____o2" hidden="1">'[10]#REF'!$A$206:$Q$214</definedName>
    <definedName name="____OUT13300">#N/A</definedName>
    <definedName name="____OUT13502">#N/A</definedName>
    <definedName name="____OUT41301">#N/A</definedName>
    <definedName name="____OUT85116">#N/A</definedName>
    <definedName name="____OUT85125">#N/A</definedName>
    <definedName name="____OUT86106">#N/A</definedName>
    <definedName name="____P1">#REF!</definedName>
    <definedName name="____P10">'[16]10한빛'!#REF!</definedName>
    <definedName name="____p11">#REF!</definedName>
    <definedName name="____P2">#REF!</definedName>
    <definedName name="____P3">'[21]118.세금과공과'!#REF!</definedName>
    <definedName name="____P4">'[21]118.세금과공과'!#REF!</definedName>
    <definedName name="____P5">'[21]118.세금과공과'!#REF!</definedName>
    <definedName name="____P6">#REF!</definedName>
    <definedName name="____P7">'[22]118.세금과공과'!$A$46:$H$60</definedName>
    <definedName name="____P8">'[16]10한빛'!#REF!</definedName>
    <definedName name="____P9">'[16]10한빛'!#REF!</definedName>
    <definedName name="____pay200406">#REF!</definedName>
    <definedName name="____Pet1">#REF!</definedName>
    <definedName name="____Pet2">#REF!</definedName>
    <definedName name="____PGR003" hidden="1">{"'status'!$B$2:$H$15"}</definedName>
    <definedName name="____PL1">#REF!</definedName>
    <definedName name="____PP1">#REF!</definedName>
    <definedName name="____PRN2">[15]내역서!#REF!</definedName>
    <definedName name="____PRN3">[15]내역서!#REF!</definedName>
    <definedName name="____PRN4">[15]내역서!#REF!</definedName>
    <definedName name="____PRN6">[15]내역서!#REF!</definedName>
    <definedName name="____PRN7">[15]내역서!#REF!</definedName>
    <definedName name="____PRR001" hidden="1">{"'status'!$B$2:$H$15"}</definedName>
    <definedName name="____PRR002" hidden="1">{"'status'!$B$2:$H$15"}</definedName>
    <definedName name="____PRR18" hidden="1">{"'status'!$B$2:$H$15"}</definedName>
    <definedName name="____PRR5" hidden="1">{"'status'!$B$2:$H$15"}</definedName>
    <definedName name="____PRR6" hidden="1">{"'status'!$B$2:$H$15"}</definedName>
    <definedName name="____prt01">'[19]0101시산표'!$A$1:$E$75</definedName>
    <definedName name="____QRA86106">#N/A</definedName>
    <definedName name="____SS2" hidden="1">{#N/A,#N/A,FALSE,"자금소요예측기 (5)";#N/A,#N/A,FALSE,"자금소요예측기 (7)";#N/A,#N/A,FALSE,"자금소요예측기 (6)";#N/A,#N/A,FALSE,"자금소요예측기 (2)";#N/A,#N/A,FALSE,"자금소요예측기";#N/A,#N/A,FALSE,"비용예산명세서";#N/A,#N/A,FALSE,"비용예산검토서";#N/A,#N/A,FALSE,"기승인시설투자";#N/A,#N/A,FALSE,"미승인시설투자";#N/A,#N/A,FALSE,"활동계힉서 (2)";#N/A,#N/A,FALSE,"96 성과분석";#N/A,#N/A,FALSE,"목표시책";#N/A,#N/A,FALSE,"목차";#N/A,#N/A,FALSE,"표지";#N/A,#N/A,FALSE,"인원소요현황"}</definedName>
    <definedName name="____SSS1" hidden="1">#REF!</definedName>
    <definedName name="____Tir1" hidden="1">{#N/A,#N/A,TRUE,"일정"}</definedName>
    <definedName name="____top100" hidden="1">{#N/A,#N/A,FALSE,"자금소요예측기 (5)";#N/A,#N/A,FALSE,"자금소요예측기 (7)";#N/A,#N/A,FALSE,"자금소요예측기 (6)";#N/A,#N/A,FALSE,"자금소요예측기 (2)";#N/A,#N/A,FALSE,"자금소요예측기";#N/A,#N/A,FALSE,"비용예산명세서";#N/A,#N/A,FALSE,"비용예산검토서";#N/A,#N/A,FALSE,"기승인시설투자";#N/A,#N/A,FALSE,"미승인시설투자";#N/A,#N/A,FALSE,"활동계힉서 (2)";#N/A,#N/A,FALSE,"96 성과분석";#N/A,#N/A,FALSE,"목표시책";#N/A,#N/A,FALSE,"목차";#N/A,#N/A,FALSE,"표지";#N/A,#N/A,FALSE,"인원소요현황"}</definedName>
    <definedName name="____TRT11" hidden="1">{#N/A,#N/A,FALSE,"표지";#N/A,#N/A,FALSE,"전제";#N/A,#N/A,FALSE,"손익-자 (2)";#N/A,#N/A,FALSE,"손익-자";#N/A,#N/A,FALSE,"손익-마 (2)";#N/A,#N/A,FALSE,"손익-마";#N/A,#N/A,FALSE,"총손최종"}</definedName>
    <definedName name="____tt2">#REF!</definedName>
    <definedName name="____V210" hidden="1">{#N/A,#N/A,FALSE,"자금소요예측기 (5)";#N/A,#N/A,FALSE,"자금소요예측기 (7)";#N/A,#N/A,FALSE,"자금소요예측기 (6)";#N/A,#N/A,FALSE,"자금소요예측기 (2)";#N/A,#N/A,FALSE,"자금소요예측기";#N/A,#N/A,FALSE,"비용예산명세서";#N/A,#N/A,FALSE,"비용예산검토서";#N/A,#N/A,FALSE,"기승인시설투자";#N/A,#N/A,FALSE,"미승인시설투자";#N/A,#N/A,FALSE,"활동계힉서 (2)";#N/A,#N/A,FALSE,"96 성과분석";#N/A,#N/A,FALSE,"목표시책";#N/A,#N/A,FALSE,"목차";#N/A,#N/A,FALSE,"표지";#N/A,#N/A,FALSE,"인원소요현황"}</definedName>
    <definedName name="____VAR13300">#N/A</definedName>
    <definedName name="____VAR13502">#N/A</definedName>
    <definedName name="____wpl2" hidden="1">{#N/A,#N/A,FALSE,"Aging Summary";#N/A,#N/A,FALSE,"Ratio Analysis";#N/A,#N/A,FALSE,"Test 120 Day Accts";#N/A,#N/A,FALSE,"Tickmarks"}</definedName>
    <definedName name="____WRM1" hidden="1">{#N/A,#N/A,TRUE,"TITLE"}</definedName>
    <definedName name="____wrn1" localSheetId="1" hidden="1">{#N/A,#N/A,TRUE,"1호 과표세액";#N/A,#N/A,TRUE,"1-2호 농어촌과표";#N/A,#N/A,TRUE,"2호 서식";#N/A,#N/A,TRUE,"2호부표 최저한세";#N/A,#N/A,TRUE,"3(1)호 공제감면";#N/A,#N/A,TRUE,"임시특별감면";#N/A,#N/A,TRUE,"3(1)부7 기업합리";#N/A,#N/A,TRUE,"5호 농어촌";#N/A,#N/A,TRUE,"5호2 농감면(갑)";#N/A,#N/A,TRUE,"6호 소득금액";#N/A,#N/A,TRUE,"6호 첨부(익)";#N/A,#N/A,TRUE,"6호 첨부(손)";#N/A,#N/A,TRUE,"감가총괄";#N/A,#N/A,TRUE,"6-6(3)호 감가(정액)";#N/A,#N/A,TRUE,"9호 자본금(갑)";#N/A,#N/A,TRUE,"9호 자본금(을)";#N/A,#N/A,TRUE,"10(3)호 주요계정";#N/A,#N/A,TRUE,"10(4)호 소득구분"}</definedName>
    <definedName name="____wrn1" hidden="1">{#N/A,#N/A,TRUE,"1호 과표세액";#N/A,#N/A,TRUE,"1-2호 농어촌과표";#N/A,#N/A,TRUE,"2호 서식";#N/A,#N/A,TRUE,"2호부표 최저한세";#N/A,#N/A,TRUE,"3(1)호 공제감면";#N/A,#N/A,TRUE,"임시특별감면";#N/A,#N/A,TRUE,"3(1)부7 기업합리";#N/A,#N/A,TRUE,"5호 농어촌";#N/A,#N/A,TRUE,"5호2 농감면(갑)";#N/A,#N/A,TRUE,"6호 소득금액";#N/A,#N/A,TRUE,"6호 첨부(익)";#N/A,#N/A,TRUE,"6호 첨부(손)";#N/A,#N/A,TRUE,"감가총괄";#N/A,#N/A,TRUE,"6-6(3)호 감가(정액)";#N/A,#N/A,TRUE,"9호 자본금(갑)";#N/A,#N/A,TRUE,"9호 자본금(을)";#N/A,#N/A,TRUE,"10(3)호 주요계정";#N/A,#N/A,TRUE,"10(4)호 소득구분"}</definedName>
    <definedName name="___6월입고현황">#REF!</definedName>
    <definedName name="___a1">#REF!</definedName>
    <definedName name="___Ａ４">[11]Sheet9!#REF!</definedName>
    <definedName name="___A6">[23]손익계산서!#REF!</definedName>
    <definedName name="___aa1" hidden="1">{#N/A,#N/A,FALSE,"Aging Summary";#N/A,#N/A,FALSE,"Ratio Analysis";#N/A,#N/A,FALSE,"Test 120 Day Accts";#N/A,#N/A,FALSE,"Tickmarks"}</definedName>
    <definedName name="___aaa2" hidden="1">{#N/A,#N/A,FALSE,"Aging Summary";#N/A,#N/A,FALSE,"Ratio Analysis";#N/A,#N/A,FALSE,"Test 120 Day Accts";#N/A,#N/A,FALSE,"Tickmarks"}</definedName>
    <definedName name="___ABS90">#N/A</definedName>
    <definedName name="___ADM87">#REF!</definedName>
    <definedName name="___ADM88">#REF!</definedName>
    <definedName name="___ADM89">#REF!</definedName>
    <definedName name="___ADM90">#REF!</definedName>
    <definedName name="___ADM91">#REF!</definedName>
    <definedName name="___AIS1">#N/A</definedName>
    <definedName name="___am2" hidden="1">{"'9월'!$F$38"}</definedName>
    <definedName name="___AM3" hidden="1">{"'9월'!$F$38"}</definedName>
    <definedName name="___AMT13300">#N/A</definedName>
    <definedName name="___AMT13502">#N/A</definedName>
    <definedName name="___AMT41301">#N/A</definedName>
    <definedName name="___AMT85116">#N/A</definedName>
    <definedName name="___AMT85125">#N/A</definedName>
    <definedName name="___AMT86106">#N/A</definedName>
    <definedName name="___aof2">#REF!</definedName>
    <definedName name="___ASS1">#REF!</definedName>
    <definedName name="___ASS2">#REF!</definedName>
    <definedName name="___ASS3">#REF!</definedName>
    <definedName name="___ASS4">#REF!</definedName>
    <definedName name="___ASS5">#REF!</definedName>
    <definedName name="___ASS86">#N/A</definedName>
    <definedName name="___AU100000">#REF!</definedName>
    <definedName name="___AU66000">#REF!</definedName>
    <definedName name="___AU69999">#REF!</definedName>
    <definedName name="___AU70000">#REF!</definedName>
    <definedName name="___b123" hidden="1">#REF!</definedName>
    <definedName name="___B31" hidden="1">{"adj95mult",#N/A,FALSE,"COMPCO";"adj95est",#N/A,FALSE,"COMPCO"}</definedName>
    <definedName name="___B70000">#REF!</definedName>
    <definedName name="___bdb5">[24]bond_bdb!$A$1:$S$2179</definedName>
    <definedName name="___bs1">#REF!</definedName>
    <definedName name="___C1244ㅁ1430">#REF!</definedName>
    <definedName name="___C332897">#REF!</definedName>
    <definedName name="___CAP87">#REF!</definedName>
    <definedName name="___CAP88">#REF!</definedName>
    <definedName name="___CAP89">#REF!</definedName>
    <definedName name="___CAP90">#REF!</definedName>
    <definedName name="___CAP91">#REF!</definedName>
    <definedName name="___cbm1">#REF!</definedName>
    <definedName name="___CC10">'[19]#REF'!$A$1:$E$75</definedName>
    <definedName name="___cnn2">[25]충남98!$C$4:$L$235</definedName>
    <definedName name="___CUA1">#REF!</definedName>
    <definedName name="___CUA2">#REF!</definedName>
    <definedName name="___CUA3">#REF!</definedName>
    <definedName name="___CUA4">#REF!</definedName>
    <definedName name="___CUA5">#REF!</definedName>
    <definedName name="___CUL87">#REF!</definedName>
    <definedName name="___CUL88">#REF!</definedName>
    <definedName name="___CUL89">#REF!</definedName>
    <definedName name="___CUL90">#REF!</definedName>
    <definedName name="___CUL91">#REF!</definedName>
    <definedName name="___DAT1">#REF!</definedName>
    <definedName name="___DAT10">#REF!</definedName>
    <definedName name="___DAT11">#REF!</definedName>
    <definedName name="___DAT12">#REF!</definedName>
    <definedName name="___DAT13">#REF!</definedName>
    <definedName name="___DAT14">#REF!</definedName>
    <definedName name="___DAT15">#REF!</definedName>
    <definedName name="___DAT16">#REF!</definedName>
    <definedName name="___DAT17">#REF!</definedName>
    <definedName name="___DAT18">#REF!</definedName>
    <definedName name="___DAT19">#REF!</definedName>
    <definedName name="___DAT2">#REF!</definedName>
    <definedName name="___DAT20">#REF!</definedName>
    <definedName name="___DAT21">#REF!</definedName>
    <definedName name="___DAT22">#REF!</definedName>
    <definedName name="___DAT23">#REF!</definedName>
    <definedName name="___DAT24">#REF!</definedName>
    <definedName name="___DAT25">#REF!</definedName>
    <definedName name="___DAT26">#REF!</definedName>
    <definedName name="___DAT27">#REF!</definedName>
    <definedName name="___DAT28">#REF!</definedName>
    <definedName name="___DAT29">#REF!</definedName>
    <definedName name="___DAT3">#REF!</definedName>
    <definedName name="___DAT30">#REF!</definedName>
    <definedName name="___DAT31">#REF!</definedName>
    <definedName name="___DAT32">#REF!</definedName>
    <definedName name="___DAT33">#REF!</definedName>
    <definedName name="___DAT34">#REF!</definedName>
    <definedName name="___DAT35">#REF!</definedName>
    <definedName name="___DAT36">#REF!</definedName>
    <definedName name="___DAT37">#REF!</definedName>
    <definedName name="___DAT38">#REF!</definedName>
    <definedName name="___DAT39">#REF!</definedName>
    <definedName name="___DAT4">#REF!</definedName>
    <definedName name="___DAT40">#REF!</definedName>
    <definedName name="___DAT41">#REF!</definedName>
    <definedName name="___DAT42">#REF!</definedName>
    <definedName name="___DAT43">#REF!</definedName>
    <definedName name="___DAT44">#REF!</definedName>
    <definedName name="___DAT45">#REF!</definedName>
    <definedName name="___DAT46">#REF!</definedName>
    <definedName name="___DAT47">#REF!</definedName>
    <definedName name="___DAT48">#REF!</definedName>
    <definedName name="___DAT49">#REF!</definedName>
    <definedName name="___DAT5">#REF!</definedName>
    <definedName name="___DAT50">#REF!</definedName>
    <definedName name="___DAT51">#REF!</definedName>
    <definedName name="___DAT52">#REF!</definedName>
    <definedName name="___DAT53">#REF!</definedName>
    <definedName name="___DAT6">#REF!</definedName>
    <definedName name="___DAT7">#REF!</definedName>
    <definedName name="___DAT8">#REF!</definedName>
    <definedName name="___DAT9">#REF!</definedName>
    <definedName name="___DB9712">#REF!</definedName>
    <definedName name="___DD2" hidden="1">{#N/A,#N/A,FALSE,"자금소요예측기 (5)";#N/A,#N/A,FALSE,"자금소요예측기 (7)";#N/A,#N/A,FALSE,"자금소요예측기 (6)";#N/A,#N/A,FALSE,"자금소요예측기 (2)";#N/A,#N/A,FALSE,"자금소요예측기";#N/A,#N/A,FALSE,"비용예산명세서";#N/A,#N/A,FALSE,"비용예산검토서";#N/A,#N/A,FALSE,"기승인시설투자";#N/A,#N/A,FALSE,"미승인시설투자";#N/A,#N/A,FALSE,"활동계힉서 (2)";#N/A,#N/A,FALSE,"96 성과분석";#N/A,#N/A,FALSE,"목표시책";#N/A,#N/A,FALSE,"목차";#N/A,#N/A,FALSE,"표지";#N/A,#N/A,FALSE,"인원소요현황"}</definedName>
    <definedName name="___DEP1">#N/A</definedName>
    <definedName name="___Div1">#REF!</definedName>
    <definedName name="___DIV89">#N/A</definedName>
    <definedName name="___DIV90">#REF!</definedName>
    <definedName name="___E65954">#REF!</definedName>
    <definedName name="___EPS2">#REF!</definedName>
    <definedName name="___EXC2">#REF!</definedName>
    <definedName name="___EXR1">#REF!</definedName>
    <definedName name="___FAB6" hidden="1">#REF!</definedName>
    <definedName name="___FIA86">#REF!</definedName>
    <definedName name="___FIA87">#REF!</definedName>
    <definedName name="___FIA88">#REF!</definedName>
    <definedName name="___FIA89">#REF!</definedName>
    <definedName name="___FIA90">#REF!</definedName>
    <definedName name="___FIA91">#REF!</definedName>
    <definedName name="___G410436">#REF!</definedName>
    <definedName name="___GRP87">#REF!</definedName>
    <definedName name="___GRP88">#REF!</definedName>
    <definedName name="___GRP89">#REF!</definedName>
    <definedName name="___GRP90">#REF!</definedName>
    <definedName name="___GRP91">#REF!</definedName>
    <definedName name="___hau1">#REF!</definedName>
    <definedName name="___hjc46" hidden="1">#REF!</definedName>
    <definedName name="___INA86">#REF!</definedName>
    <definedName name="___INA87">#REF!</definedName>
    <definedName name="___INA88">#REF!</definedName>
    <definedName name="___INA89">#REF!</definedName>
    <definedName name="___INA90">#REF!</definedName>
    <definedName name="___INA91">#REF!</definedName>
    <definedName name="___INT2" hidden="1">{#N/A,#N/A,TRUE,"일정"}</definedName>
    <definedName name="___iz5000">#REF!</definedName>
    <definedName name="___ja1">#REF!</definedName>
    <definedName name="___ja2">#REF!</definedName>
    <definedName name="___jyr6" hidden="1">{#N/A,#N/A,TRUE,"일반적사항";#N/A,#N/A,TRUE,"주요재무자료";#N/A,#N/A,TRUE,"표지";#N/A,#N/A,TRUE,"총괄표";#N/A,#N/A,TRUE,"1호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주식";#N/A,#N/A,TRUE,"59호 해외특수";#N/A,#N/A,TRUE,"60호 갑 적정유보";#N/A,#N/A,TRUE,"60호 을 적정유보";#N/A,#N/A,TRUE,"요약 BS";#N/A,#N/A,TRUE,"요약 PL";#N/A,#N/A,TRUE,"요약원가";#N/A,#N/A,TRUE,"요약RE"}</definedName>
    <definedName name="___KD1">[12]상용!#REF!</definedName>
    <definedName name="___key1">#REF!</definedName>
    <definedName name="___key2" localSheetId="7" hidden="1">#REF!</definedName>
    <definedName name="___key2" localSheetId="3" hidden="1">#REF!</definedName>
    <definedName name="___key2" localSheetId="2" hidden="1">#REF!</definedName>
    <definedName name="___key2" hidden="1">#REF!</definedName>
    <definedName name="___key3">#REF!</definedName>
    <definedName name="___key4">#REF!</definedName>
    <definedName name="___KTM10" localSheetId="1" hidden="1">{#N/A,#N/A,FALSE,"현장 NCR 분석";#N/A,#N/A,FALSE,"현장품질감사";#N/A,#N/A,FALSE,"현장품질감사"}</definedName>
    <definedName name="___KTM10" hidden="1">{#N/A,#N/A,FALSE,"현장 NCR 분석";#N/A,#N/A,FALSE,"현장품질감사";#N/A,#N/A,FALSE,"현장품질감사"}</definedName>
    <definedName name="___kz1" hidden="1">[13]간지!#REF!</definedName>
    <definedName name="___kz2" hidden="1">[13]간지!#REF!</definedName>
    <definedName name="___kz3" hidden="1">[13]간지!#REF!</definedName>
    <definedName name="___kz4" hidden="1">[13]간지!#REF!</definedName>
    <definedName name="___kz5" hidden="1">[13]간지!#REF!</definedName>
    <definedName name="___kz6" hidden="1">[13]간지!#REF!</definedName>
    <definedName name="___kz7" hidden="1">[14]간지!#REF!</definedName>
    <definedName name="___kz8" hidden="1">[14]간지!#REF!</definedName>
    <definedName name="___L70000">#REF!</definedName>
    <definedName name="___LBJ2">#REF!</definedName>
    <definedName name="___LIB87">#REF!</definedName>
    <definedName name="___LIB88">#REF!</definedName>
    <definedName name="___LIB89">#REF!</definedName>
    <definedName name="___LIB90">#REF!</definedName>
    <definedName name="___LIB91">#REF!</definedName>
    <definedName name="___LOH2">#N/A</definedName>
    <definedName name="___LOH3">#N/A</definedName>
    <definedName name="___lz5000">#REF!</definedName>
    <definedName name="___mds_first_cell___">[26]Condition!#REF!</definedName>
    <definedName name="___mds_view_data___">[26]Condition!#REF!</definedName>
    <definedName name="___Mr0301">[27]장비명!$F$5</definedName>
    <definedName name="___Mr0401">[27]장비명!$F$9</definedName>
    <definedName name="___Mr05">[27]장비명!$F$20</definedName>
    <definedName name="___Mr0502">[28]장비명!$F$44</definedName>
    <definedName name="___Mr0601">[27]장비명!$F$41</definedName>
    <definedName name="___Mr07">[27]장비명!$F$27</definedName>
    <definedName name="___Mr0901">[27]장비명!$F$30</definedName>
    <definedName name="___Mr0902">[27]장비명!$F$31</definedName>
    <definedName name="___Mr0903">[27]장비명!$F$32</definedName>
    <definedName name="___Mr11">[27]장비명!$F$67</definedName>
    <definedName name="___Mr14">[27]장비명!$F$61</definedName>
    <definedName name="___Mr1502">[27]장비명!$F$79</definedName>
    <definedName name="___Mr1601">[27]장비명!$F$44</definedName>
    <definedName name="___Mr1602">[27]장비명!$F$45</definedName>
    <definedName name="___Mr1603">[27]장비명!$F$46</definedName>
    <definedName name="___Mr18">[27]장비명!$F$47</definedName>
    <definedName name="___Mr1901">[27]장비명!$F$48</definedName>
    <definedName name="___Mr1902">[27]장비명!$F$62</definedName>
    <definedName name="___Mr1903">[27]장비명!$F$63</definedName>
    <definedName name="___Mr2101">[27]장비명!$F$52</definedName>
    <definedName name="___Mr2102">[27]장비명!$F$53</definedName>
    <definedName name="___Mr2103">[27]장비명!$F$54</definedName>
    <definedName name="___Mr22">[27]장비명!$F$68</definedName>
    <definedName name="___Mr23">[27]장비명!$F$80</definedName>
    <definedName name="___Mr25">[27]장비명!$F$69</definedName>
    <definedName name="___Mr26">[27]장비명!$F$70</definedName>
    <definedName name="___Mr37">[27]장비명!$F$71</definedName>
    <definedName name="___Mr3803">[27]장비명!$F$6</definedName>
    <definedName name="___Mr3903">[27]장비명!$F$8</definedName>
    <definedName name="___Mr40">[27]장비명!$F$21</definedName>
    <definedName name="___Mr4002">[27]장비명!$F$22</definedName>
    <definedName name="___Mr41">[27]장비명!$F$72</definedName>
    <definedName name="___Mr4601">[27]장비명!$F$56</definedName>
    <definedName name="___Mr4602">[27]장비명!$F$57</definedName>
    <definedName name="___Mr4701">[27]장비명!$F$64</definedName>
    <definedName name="___Mr4702">[27]장비명!$F$58</definedName>
    <definedName name="___Mr4703">[28]장비명!$F$60</definedName>
    <definedName name="___Mr49">[27]장비명!$F$23</definedName>
    <definedName name="___Mr4902">[27]장비명!$F$24</definedName>
    <definedName name="___Mr50">[27]장비명!$F$39</definedName>
    <definedName name="___Mr51">[27]장비명!$F$25</definedName>
    <definedName name="___Mr5102">[27]장비명!$F$33</definedName>
    <definedName name="___Mr5103">[27]장비명!$F$36</definedName>
    <definedName name="___Mr52">[27]장비명!$F$73</definedName>
    <definedName name="___Mr55">[27]장비명!$F$26</definedName>
    <definedName name="___Mr56">[27]장비명!$F$74</definedName>
    <definedName name="___Mr66">[27]장비명!$F$65</definedName>
    <definedName name="___Mr67">[27]장비명!$F$66</definedName>
    <definedName name="___Mr74">[27]장비명!$F$82</definedName>
    <definedName name="___Mr76">[27]장비명!$F$83</definedName>
    <definedName name="___Mr79">[27]장비명!$F$85</definedName>
    <definedName name="___Mr80">[28]장비명!$F$88</definedName>
    <definedName name="___NET1">[20]경제성분석!#REF!</definedName>
    <definedName name="___NET2">[20]경제성분석!#REF!</definedName>
    <definedName name="___NET3">[20]경제성분석!#REF!</definedName>
    <definedName name="___NIN86">#REF!</definedName>
    <definedName name="___NIN87">#REF!</definedName>
    <definedName name="___NIN88">#REF!</definedName>
    <definedName name="___NIN89">#REF!</definedName>
    <definedName name="___NIN90">#REF!</definedName>
    <definedName name="___NIN91">#REF!</definedName>
    <definedName name="___o2" hidden="1">'[10]#REF'!$A$206:$Q$214</definedName>
    <definedName name="___ORD87">#REF!</definedName>
    <definedName name="___ORD88">#REF!</definedName>
    <definedName name="___ORD89">#REF!</definedName>
    <definedName name="___ORD90">#REF!</definedName>
    <definedName name="___ORD91">#REF!</definedName>
    <definedName name="___OUT13300">#N/A</definedName>
    <definedName name="___OUT13502">#N/A</definedName>
    <definedName name="___OUT41301">#N/A</definedName>
    <definedName name="___OUT85116">#N/A</definedName>
    <definedName name="___OUT85125">#N/A</definedName>
    <definedName name="___OUT86106">#N/A</definedName>
    <definedName name="___P1">#REF!</definedName>
    <definedName name="___P10">'[17]10한빛'!#REF!</definedName>
    <definedName name="___p11">#REF!</definedName>
    <definedName name="___P2">#REF!</definedName>
    <definedName name="___P3">#REF!</definedName>
    <definedName name="___P4">#REF!</definedName>
    <definedName name="___P5">#REF!</definedName>
    <definedName name="___P6">'[17]10한빛'!#REF!</definedName>
    <definedName name="___P7">'[17]10한빛'!#REF!</definedName>
    <definedName name="___P8">'[17]10한빛'!#REF!</definedName>
    <definedName name="___P9">'[17]10한빛'!#REF!</definedName>
    <definedName name="___pay200406">#REF!</definedName>
    <definedName name="___Pet1">#REF!</definedName>
    <definedName name="___Pet2">#REF!</definedName>
    <definedName name="___PG1">#REF!</definedName>
    <definedName name="___PG15">#REF!</definedName>
    <definedName name="___PG2">#REF!</definedName>
    <definedName name="___PG3">#REF!</definedName>
    <definedName name="___PG4">#REF!</definedName>
    <definedName name="___PG5">#REF!</definedName>
    <definedName name="___PG9">#REF!</definedName>
    <definedName name="___PGR003" hidden="1">{"'status'!$B$2:$H$15"}</definedName>
    <definedName name="___PL1">#REF!</definedName>
    <definedName name="___PP1">#REF!</definedName>
    <definedName name="___pp2">#REF!</definedName>
    <definedName name="___PRD1">#REF!</definedName>
    <definedName name="___PRN2">[15]내역서!#REF!</definedName>
    <definedName name="___PRN3">[15]내역서!#REF!</definedName>
    <definedName name="___PRN4">[15]내역서!#REF!</definedName>
    <definedName name="___PRN6">[15]내역서!#REF!</definedName>
    <definedName name="___PRN7">[15]내역서!#REF!</definedName>
    <definedName name="___PRR001" hidden="1">{"'status'!$B$2:$H$15"}</definedName>
    <definedName name="___PRR002" hidden="1">{"'status'!$B$2:$H$15"}</definedName>
    <definedName name="___PRR18" hidden="1">{"'status'!$B$2:$H$15"}</definedName>
    <definedName name="___PRR5" hidden="1">{"'status'!$B$2:$H$15"}</definedName>
    <definedName name="___PRR6" hidden="1">{"'status'!$B$2:$H$15"}</definedName>
    <definedName name="___prt01">'[19]0101시산표'!$A$1:$E$75</definedName>
    <definedName name="___QRA86106">#N/A</definedName>
    <definedName name="___QUA1">#REF!</definedName>
    <definedName name="___QUA2">#REF!</definedName>
    <definedName name="___QUA3">#REF!</definedName>
    <definedName name="___QUA4">#REF!</definedName>
    <definedName name="___QUA5">#REF!</definedName>
    <definedName name="___ref1">[29]Sheet1!$C$4:$AI$211</definedName>
    <definedName name="___SAL1">#REF!</definedName>
    <definedName name="___SAL2">#REF!</definedName>
    <definedName name="___SAL3">#REF!</definedName>
    <definedName name="___SAL4">#REF!</definedName>
    <definedName name="___SAL5">#REF!</definedName>
    <definedName name="___SE7">#REF!</definedName>
    <definedName name="___SE8">#REF!</definedName>
    <definedName name="___Sex1">#REF!</definedName>
    <definedName name="___Sex2">#REF!</definedName>
    <definedName name="___Sex3">#REF!</definedName>
    <definedName name="___Sex4">#REF!</definedName>
    <definedName name="___Sex5">#REF!</definedName>
    <definedName name="___Sex6">#REF!</definedName>
    <definedName name="___SS2" hidden="1">{#N/A,#N/A,FALSE,"자금소요예측기 (5)";#N/A,#N/A,FALSE,"자금소요예측기 (7)";#N/A,#N/A,FALSE,"자금소요예측기 (6)";#N/A,#N/A,FALSE,"자금소요예측기 (2)";#N/A,#N/A,FALSE,"자금소요예측기";#N/A,#N/A,FALSE,"비용예산명세서";#N/A,#N/A,FALSE,"비용예산검토서";#N/A,#N/A,FALSE,"기승인시설투자";#N/A,#N/A,FALSE,"미승인시설투자";#N/A,#N/A,FALSE,"활동계힉서 (2)";#N/A,#N/A,FALSE,"96 성과분석";#N/A,#N/A,FALSE,"목표시책";#N/A,#N/A,FALSE,"목차";#N/A,#N/A,FALSE,"표지";#N/A,#N/A,FALSE,"인원소요현황"}</definedName>
    <definedName name="___SSS1" hidden="1">#REF!</definedName>
    <definedName name="___sss4">[30]공용정보!#REF!</definedName>
    <definedName name="___sys2">'[31]Hynix &amp; SYS IC Co'!$D$5:$E$2634</definedName>
    <definedName name="___TAX90">#REF!</definedName>
    <definedName name="___TAX91">#REF!</definedName>
    <definedName name="___TH1">#REF!</definedName>
    <definedName name="___TH2">#REF!</definedName>
    <definedName name="___TH3">#REF!</definedName>
    <definedName name="___TH4">#REF!</definedName>
    <definedName name="___TH5">#REF!</definedName>
    <definedName name="___TH6">#REF!</definedName>
    <definedName name="___thinkcellH0YAAAAAAAAAAAAA3CIHawTYtka_3dInbFirmw" hidden="1">[32]CA_총괄!#REF!</definedName>
    <definedName name="___thinkcellH0YAAAAAAAAAAAAA3Ic.D7QSmECDwhWbjzz2bw" hidden="1">#REF!</definedName>
    <definedName name="___thinkcellH0YAAAAAAAAAAAAAaH.iWHE_ok2Ldr01Q9UocQ" hidden="1">[32]CM_총괄!#REF!</definedName>
    <definedName name="___thinkcellH0YAAAAAAAAAAAAAc7ZBG4eJfEaK0apyM2aqdA" hidden="1">#REF!</definedName>
    <definedName name="___thinkcellH0YAAAAAAAAAAAAAmqYLW9tgRk2CQdpvbq8g.g" hidden="1">#REF!</definedName>
    <definedName name="___thinkcellH0YAAAAAAAAAAAAAMyduGmWapkea3apG9vnmjQ" hidden="1">[32]SP_총괄!#REF!</definedName>
    <definedName name="___thinkcellH0YAAAAAAAAAAAAAoFHaHX0Vqke._0fP2aUb7w" hidden="1">#REF!</definedName>
    <definedName name="___thinkcellH0YAAAAAAAAAAAAAQwVZOcZtO0OgFNoD5mlcwQ" hidden="1">#REF!</definedName>
    <definedName name="___thinkcellH0YAAAAAAAAAAAAAREd2qCBt4ECvJl9wYSht8Q" hidden="1">[32]CM_총괄!#REF!</definedName>
    <definedName name="___thinkcellH0YAAAAAAAAAAAAAXo9L3bznSEGnyDYvqfN.fQ" hidden="1">[32]CA_총괄!#REF!</definedName>
    <definedName name="___thinkcellH0YAAAAAAAABAAAA2TGyG7e.WUOpt89ub1bDzw" hidden="1">#REF!</definedName>
    <definedName name="___thinkcellH0YAAAAAAAABAAAA5HBolqEEhU.MhQakVqT_tQ" hidden="1">#REF!</definedName>
    <definedName name="___thinkcellH0YAAAAAAAABAAAAfjBlyEgvvkuaht7.Mx2J.Q" hidden="1">#REF!</definedName>
    <definedName name="___thinkcellH0YAAAAAAAABAAAAIjqMxZbif0q19NL3nH18lA" hidden="1">[32]CM_총괄!#REF!</definedName>
    <definedName name="___thinkcellH0YAAAAAAAABAAAAj3pWCIR8L0Cle2CTPm86PA" hidden="1">#REF!</definedName>
    <definedName name="___thinkcellH0YAAAAAAAABAAAAJKIJEzIbHEST2TBsvWShaA" hidden="1">#REF!</definedName>
    <definedName name="___thinkcellH0YAAAAAAAABAAAAkfo0uGwob02CyuvA28afbw" hidden="1">#REF!</definedName>
    <definedName name="___thinkcellH0YAAAAAAAABAAAAKYiEempdUkaiV35s3jC6PA" hidden="1">#REF!</definedName>
    <definedName name="___thinkcellH0YAAAAAAAABAAAALBNxBBQzpkerS.tBgvie0A" hidden="1">#REF!</definedName>
    <definedName name="___thinkcellH0YAAAAAAAABAAAAlKkoym6n3UG8k8wCQQdxUw" hidden="1">#REF!</definedName>
    <definedName name="___thinkcellH0YAAAAAAAABAAAALQ.DG0Ck5UOgaFRmoci1nw" hidden="1">#REF!</definedName>
    <definedName name="___thinkcellH0YAAAAAAAABAAAAqw8pJn5oUU2hETiCtEXHzw" hidden="1">#REF!</definedName>
    <definedName name="___thinkcellH0YAAAAAAAABAAAATqh3IRj3kkSDEejv56roAg" hidden="1">#REF!</definedName>
    <definedName name="___thinkcellH0YAAAAAAAABAAAAVSz.DBi0rkqPIIAvkXO.Pg" hidden="1">#REF!</definedName>
    <definedName name="___thinkcellH0YAAAAAAAABAAAAw.tedzSK_EqoKuO7vc9fPQ" hidden="1">[32]CM_총괄!#REF!</definedName>
    <definedName name="___thinkcellH0YAAAAAAAABAAAAXCGKV3AI5k2RteiWaoeaLA" hidden="1">#REF!</definedName>
    <definedName name="___thinkcellH0YAAAAAAAABAAAAZEW4TysFp0C4HnDZqoT6HA" hidden="1">#REF!</definedName>
    <definedName name="___thinkcellH0YAAAAAAAABAAAAZtM6TQRYPEmxrEYETqJCJQ" hidden="1">#REF!</definedName>
    <definedName name="___thinkcellH0YAAAAAAAACAAAABTzfclze4EqDQirYukXeJw" hidden="1">#REF!</definedName>
    <definedName name="___thinkcellH0YAAAAAAAACAAAAPerxoNFbxE283LqymHkPLw" hidden="1">#REF!</definedName>
    <definedName name="___thinkcellH0YAAAAAAAACAAAAXtoxfoOfz0C01.uPKbOp.Q" hidden="1">#REF!</definedName>
    <definedName name="___thinkcellH0YAAAAAAAADAAAAcsVq_qaV00.tYShzQN7b3g" hidden="1">#REF!</definedName>
    <definedName name="___thinkcellH0YAAAAAAAADAAAAGR8p46l1rkejL7xksLo1YA" hidden="1">#REF!</definedName>
    <definedName name="___thinkcellH0YAAAAAAAADAAAAn3Ccqs1vVkq7hzaGEwZ8Dg" hidden="1">#REF!</definedName>
    <definedName name="___thinkcellH0YAAAAAAAADAAAANKqzqYdiJ0qwbQLl5zqNeA" hidden="1">#REF!</definedName>
    <definedName name="___thinkcellH0YAAAAAAAADAAAAvkpLjWYqyEyujkajhrImRA" hidden="1">#REF!</definedName>
    <definedName name="___thinkcellH0YAAAAAAAADAAAAYjz9ZcejTEC_fjz6u3yWfA" hidden="1">#REF!</definedName>
    <definedName name="___thinkcellH0YAAAAAAAAEAAAA.fVhxMDP90WrirtxDkHGxg" hidden="1">[32]CM_총괄!#REF!</definedName>
    <definedName name="___thinkcellH0YAAAAAAAAEAAAA7liiYlwYXUWeethVyOIqkQ" hidden="1">[32]CA_총괄!#REF!</definedName>
    <definedName name="___thinkcellH0YAAAAAAAAEAAAAjkSxPWcfn0KxXb44SGcGug" hidden="1">#REF!</definedName>
    <definedName name="___thinkcellH0YAAAEAAAAEAAAABAcuUsSlr0C4.mmYxegb0Q" hidden="1">#REF!</definedName>
    <definedName name="___Tir1" hidden="1">{#N/A,#N/A,TRUE,"일정"}</definedName>
    <definedName name="___TOC86">#REF!</definedName>
    <definedName name="___TOC87">#REF!</definedName>
    <definedName name="___TOC88">#REF!</definedName>
    <definedName name="___TOC89">#REF!</definedName>
    <definedName name="___TOC90">#REF!</definedName>
    <definedName name="___TOC91">#REF!</definedName>
    <definedName name="___TOP1" localSheetId="6">[33]!_xlnm.TOP1</definedName>
    <definedName name="___TOP1">[33]!_xlnm.TOP1</definedName>
    <definedName name="___top100" hidden="1">{#N/A,#N/A,FALSE,"자금소요예측기 (5)";#N/A,#N/A,FALSE,"자금소요예측기 (7)";#N/A,#N/A,FALSE,"자금소요예측기 (6)";#N/A,#N/A,FALSE,"자금소요예측기 (2)";#N/A,#N/A,FALSE,"자금소요예측기";#N/A,#N/A,FALSE,"비용예산명세서";#N/A,#N/A,FALSE,"비용예산검토서";#N/A,#N/A,FALSE,"기승인시설투자";#N/A,#N/A,FALSE,"미승인시설투자";#N/A,#N/A,FALSE,"활동계힉서 (2)";#N/A,#N/A,FALSE,"96 성과분석";#N/A,#N/A,FALSE,"목표시책";#N/A,#N/A,FALSE,"목차";#N/A,#N/A,FALSE,"표지";#N/A,#N/A,FALSE,"인원소요현황"}</definedName>
    <definedName name="___TOP2" localSheetId="6">[33]!_xlnm.TOP2</definedName>
    <definedName name="___TOP2">[33]!_xlnm.TOP2</definedName>
    <definedName name="___TRT11" hidden="1">{#N/A,#N/A,FALSE,"표지";#N/A,#N/A,FALSE,"전제";#N/A,#N/A,FALSE,"손익-자 (2)";#N/A,#N/A,FALSE,"손익-자";#N/A,#N/A,FALSE,"손익-마 (2)";#N/A,#N/A,FALSE,"손익-마";#N/A,#N/A,FALSE,"총손최종"}</definedName>
    <definedName name="___TT1">#REF!</definedName>
    <definedName name="___tt2">#REF!</definedName>
    <definedName name="___TT3">#REF!</definedName>
    <definedName name="___TT4">#REF!</definedName>
    <definedName name="___TT5">#REF!</definedName>
    <definedName name="___TT6">#REF!</definedName>
    <definedName name="___TT7">#REF!</definedName>
    <definedName name="___V210" hidden="1">{#N/A,#N/A,FALSE,"자금소요예측기 (5)";#N/A,#N/A,FALSE,"자금소요예측기 (7)";#N/A,#N/A,FALSE,"자금소요예측기 (6)";#N/A,#N/A,FALSE,"자금소요예측기 (2)";#N/A,#N/A,FALSE,"자금소요예측기";#N/A,#N/A,FALSE,"비용예산명세서";#N/A,#N/A,FALSE,"비용예산검토서";#N/A,#N/A,FALSE,"기승인시설투자";#N/A,#N/A,FALSE,"미승인시설투자";#N/A,#N/A,FALSE,"활동계힉서 (2)";#N/A,#N/A,FALSE,"96 성과분석";#N/A,#N/A,FALSE,"목표시책";#N/A,#N/A,FALSE,"목차";#N/A,#N/A,FALSE,"표지";#N/A,#N/A,FALSE,"인원소요현황"}</definedName>
    <definedName name="___VAR13300">#N/A</definedName>
    <definedName name="___VAR13502">#N/A</definedName>
    <definedName name="___wpl2" hidden="1">{#N/A,#N/A,FALSE,"Aging Summary";#N/A,#N/A,FALSE,"Ratio Analysis";#N/A,#N/A,FALSE,"Test 120 Day Accts";#N/A,#N/A,FALSE,"Tickmarks"}</definedName>
    <definedName name="___WRM1" hidden="1">{#N/A,#N/A,TRUE,"TITLE"}</definedName>
    <definedName name="___wrn1" localSheetId="1" hidden="1">{#N/A,#N/A,TRUE,"1호 과표세액";#N/A,#N/A,TRUE,"1-2호 농어촌과표";#N/A,#N/A,TRUE,"2호 서식";#N/A,#N/A,TRUE,"2호부표 최저한세";#N/A,#N/A,TRUE,"3(1)호 공제감면";#N/A,#N/A,TRUE,"임시특별감면";#N/A,#N/A,TRUE,"3(1)부7 기업합리";#N/A,#N/A,TRUE,"5호 농어촌";#N/A,#N/A,TRUE,"5호2 농감면(갑)";#N/A,#N/A,TRUE,"6호 소득금액";#N/A,#N/A,TRUE,"6호 첨부(익)";#N/A,#N/A,TRUE,"6호 첨부(손)";#N/A,#N/A,TRUE,"감가총괄";#N/A,#N/A,TRUE,"6-6(3)호 감가(정액)";#N/A,#N/A,TRUE,"9호 자본금(갑)";#N/A,#N/A,TRUE,"9호 자본금(을)";#N/A,#N/A,TRUE,"10(3)호 주요계정";#N/A,#N/A,TRUE,"10(4)호 소득구분"}</definedName>
    <definedName name="___wrn1" hidden="1">{#N/A,#N/A,TRUE,"1호 과표세액";#N/A,#N/A,TRUE,"1-2호 농어촌과표";#N/A,#N/A,TRUE,"2호 서식";#N/A,#N/A,TRUE,"2호부표 최저한세";#N/A,#N/A,TRUE,"3(1)호 공제감면";#N/A,#N/A,TRUE,"임시특별감면";#N/A,#N/A,TRUE,"3(1)부7 기업합리";#N/A,#N/A,TRUE,"5호 농어촌";#N/A,#N/A,TRUE,"5호2 농감면(갑)";#N/A,#N/A,TRUE,"6호 소득금액";#N/A,#N/A,TRUE,"6호 첨부(익)";#N/A,#N/A,TRUE,"6호 첨부(손)";#N/A,#N/A,TRUE,"감가총괄";#N/A,#N/A,TRUE,"6-6(3)호 감가(정액)";#N/A,#N/A,TRUE,"9호 자본금(갑)";#N/A,#N/A,TRUE,"9호 자본금(을)";#N/A,#N/A,TRUE,"10(3)호 주요계정";#N/A,#N/A,TRUE,"10(4)호 소득구분"}</definedName>
    <definedName name="___xlc_DefaultDisplayOption___" hidden="1">"caption"</definedName>
    <definedName name="___xlc_DisplayNullValues___" hidden="1">TRUE</definedName>
    <definedName name="___xlc_DisplayNullValuesAs___" hidden="1">"___xlc_DisplayNullValuesAs_empty___"</definedName>
    <definedName name="___xlc_PromptForInsertOnDrill___" hidden="1">FALSE</definedName>
    <definedName name="___xlc_SuppressNULLSOnDrill___" hidden="1">TRUE</definedName>
    <definedName name="___xlc_SuppressZerosOnDrill___" hidden="1">FALSE</definedName>
    <definedName name="___xlfn.BAHTTEXT" hidden="1">#NAME?</definedName>
    <definedName name="___XX01">#REF!</definedName>
    <definedName name="___XX02">#REF!</definedName>
    <definedName name="___XX03">#REF!</definedName>
    <definedName name="___XX04">#REF!</definedName>
    <definedName name="___XX05">#REF!</definedName>
    <definedName name="___XX06">#REF!</definedName>
    <definedName name="___XX07">#REF!</definedName>
    <definedName name="___xx08">#REF!</definedName>
    <definedName name="___XX09">#REF!</definedName>
    <definedName name="___XX10">#REF!</definedName>
    <definedName name="___XX11">#REF!</definedName>
    <definedName name="___XX12">#REF!</definedName>
    <definedName name="___XX13">#REF!</definedName>
    <definedName name="___XX14">#REF!</definedName>
    <definedName name="___XX15">#REF!</definedName>
    <definedName name="___XX16">#REF!</definedName>
    <definedName name="___XX17">#REF!</definedName>
    <definedName name="___XX18">#REF!</definedName>
    <definedName name="___XX19">#REF!</definedName>
    <definedName name="___XX20">#REF!</definedName>
    <definedName name="___XX21">#REF!</definedName>
    <definedName name="___XX22">#REF!</definedName>
    <definedName name="___XX23">#REF!</definedName>
    <definedName name="___XX24">#REF!</definedName>
    <definedName name="___XX25">#REF!</definedName>
    <definedName name="___XX26">#REF!</definedName>
    <definedName name="___XX27">#REF!</definedName>
    <definedName name="___XX28">#REF!</definedName>
    <definedName name="___XX29">#REF!</definedName>
    <definedName name="___XX30">#REF!</definedName>
    <definedName name="___XX31">#REF!</definedName>
    <definedName name="___XX32">#REF!</definedName>
    <definedName name="___XX33">#REF!</definedName>
    <definedName name="___XX34">#REF!</definedName>
    <definedName name="___XX35">#REF!</definedName>
    <definedName name="___XX36">#REF!</definedName>
    <definedName name="___XX37">#REF!</definedName>
    <definedName name="___XX38">#REF!</definedName>
    <definedName name="___XX39">#REF!</definedName>
    <definedName name="___za1">#REF!</definedName>
    <definedName name="__1_?">#REF!</definedName>
    <definedName name="__1_5____123Grap" hidden="1">[34]시산표!#REF!</definedName>
    <definedName name="__10">#REF!</definedName>
    <definedName name="__10_9_0__123Graph_LB" hidden="1">[35]시산표!#REF!</definedName>
    <definedName name="__11">#REF!</definedName>
    <definedName name="__123Graph_A" hidden="1">[36]양식3!#REF!</definedName>
    <definedName name="__123Graph_B" hidden="1">[37]은행!#REF!</definedName>
    <definedName name="__123Graph_C" hidden="1">[38]Trans!$D$12:$D$18</definedName>
    <definedName name="__123Graph_D" hidden="1">#REF!</definedName>
    <definedName name="__123Graph_E" hidden="1">[38]Trans!$G$12:$G$18</definedName>
    <definedName name="__123Graph_F" hidden="1">'[2]2600'!#REF!</definedName>
    <definedName name="__123Graph_LBL_A" hidden="1">[39]시산표!#REF!</definedName>
    <definedName name="__123Graph_LBL_B" hidden="1">[39]시산표!#REF!</definedName>
    <definedName name="__123Graph_X" hidden="1">[39]시산표!#REF!</definedName>
    <definedName name="__2_?춑_TOTAL">[6]major!#REF!</definedName>
    <definedName name="__2_5_0__123Grap" hidden="1">[35]시산표!#REF!</definedName>
    <definedName name="__2000년입출고">#REF!</definedName>
    <definedName name="__3_0_0SANGD">#REF!</definedName>
    <definedName name="__3_7____123Grap" hidden="1">[34]시산표!#REF!</definedName>
    <definedName name="__4_7____123Graph_LB" hidden="1">[34]시산표!#REF!</definedName>
    <definedName name="__4Ａ４_">[11]Sheet9!#REF!</definedName>
    <definedName name="__5_7_0__123Grap" hidden="1">[35]시산표!#REF!</definedName>
    <definedName name="__5SANGD">#REF!</definedName>
    <definedName name="__6">#REF!</definedName>
    <definedName name="__6_7_0__123Graph_LB" hidden="1">[35]시산표!#REF!</definedName>
    <definedName name="__6월입고현황">#REF!</definedName>
    <definedName name="__7">#REF!</definedName>
    <definedName name="__7_9____123Grap" hidden="1">[34]시산표!#REF!</definedName>
    <definedName name="__8">#REF!</definedName>
    <definedName name="__8_9____123Graph_LB" hidden="1">[34]시산표!#REF!</definedName>
    <definedName name="__9">#REF!</definedName>
    <definedName name="__9_9_0__123Grap" hidden="1">[35]시산표!#REF!</definedName>
    <definedName name="__A1">'[40]Weekly (2)'!$A$1</definedName>
    <definedName name="__A17000">[41]기안서!$A$16035</definedName>
    <definedName name="__A20000">#REF!</definedName>
    <definedName name="__Ａ４">[11]Sheet9!#REF!</definedName>
    <definedName name="__A6">[23]손익계산서!#REF!</definedName>
    <definedName name="__aa01">'[42]25.보증금(임차보증금외)'!$A$2:$D$30</definedName>
    <definedName name="__aa02">'[42]48.자본잉여금'!$A$2:$F$14</definedName>
    <definedName name="__aa03">'[42]41.미지급법인세'!$A$24:$E$41</definedName>
    <definedName name="__aa1">'[42]24.보증금(전신전화가입권)'!$G$44:$G$46</definedName>
    <definedName name="__aa3">'[42]24.보증금(전신전화가입권)'!#REF!</definedName>
    <definedName name="__aa4">'[42]24.보증금(전신전화가입권)'!#REF!</definedName>
    <definedName name="__aaa2" hidden="1">{#N/A,#N/A,FALSE,"Aging Summary";#N/A,#N/A,FALSE,"Ratio Analysis";#N/A,#N/A,FALSE,"Test 120 Day Accts";#N/A,#N/A,FALSE,"Tickmarks"}</definedName>
    <definedName name="__ABS90">#N/A</definedName>
    <definedName name="__ADM87">#REF!</definedName>
    <definedName name="__ADM88">#REF!</definedName>
    <definedName name="__ADM89">#REF!</definedName>
    <definedName name="__ADM90">#REF!</definedName>
    <definedName name="__ADM91">#REF!</definedName>
    <definedName name="__AIS1">#N/A</definedName>
    <definedName name="__am2" hidden="1">{"'9월'!$F$38"}</definedName>
    <definedName name="__AM3" hidden="1">{"'9월'!$F$38"}</definedName>
    <definedName name="__AMT13300">#N/A</definedName>
    <definedName name="__AMT13502">#N/A</definedName>
    <definedName name="__AMT41301">#N/A</definedName>
    <definedName name="__AMT85116">#N/A</definedName>
    <definedName name="__AMT85125">#N/A</definedName>
    <definedName name="__AMT86106">#N/A</definedName>
    <definedName name="__aof2">#REF!</definedName>
    <definedName name="__APR99">'[43]9904'!$A$1:$J$81</definedName>
    <definedName name="__ASS1">#REF!</definedName>
    <definedName name="__ASS2">#REF!</definedName>
    <definedName name="__ASS3">#REF!</definedName>
    <definedName name="__ASS4">#REF!</definedName>
    <definedName name="__ASS5">#REF!</definedName>
    <definedName name="__ASS86">#N/A</definedName>
    <definedName name="__AU100000">#REF!</definedName>
    <definedName name="__AU66000">#REF!</definedName>
    <definedName name="__AU69999">#REF!</definedName>
    <definedName name="__AU70000">#REF!</definedName>
    <definedName name="__AUG99">'[43]9908'!$A$1:$J$75</definedName>
    <definedName name="__B1">'[40]Weekly (2)'!$B$1</definedName>
    <definedName name="__b123" hidden="1">#REF!</definedName>
    <definedName name="__B70000">#REF!</definedName>
    <definedName name="__bdb5">[24]bond_bdb!$A$1:$S$2179</definedName>
    <definedName name="__bs1">#REF!</definedName>
    <definedName name="__C">#REF!</definedName>
    <definedName name="__C1244ㅁ1430">#REF!</definedName>
    <definedName name="__C332897">#REF!</definedName>
    <definedName name="__CAP87">#REF!</definedName>
    <definedName name="__CAP88">#REF!</definedName>
    <definedName name="__CAP89">#REF!</definedName>
    <definedName name="__CAP90">#REF!</definedName>
    <definedName name="__CAP91">#REF!</definedName>
    <definedName name="__cbm1">#REF!</definedName>
    <definedName name="__CC10">'[44]#REF'!$A$1:$E$75</definedName>
    <definedName name="__cnn2">[25]충남98!$C$4:$L$235</definedName>
    <definedName name="__cost9911_pjt">#REF!</definedName>
    <definedName name="__CUA1">#REF!</definedName>
    <definedName name="__CUA2">#REF!</definedName>
    <definedName name="__CUA3">#REF!</definedName>
    <definedName name="__CUA4">#REF!</definedName>
    <definedName name="__CUA5">#REF!</definedName>
    <definedName name="__CUL87">#REF!</definedName>
    <definedName name="__CUL88">#REF!</definedName>
    <definedName name="__CUL89">#REF!</definedName>
    <definedName name="__CUL90">#REF!</definedName>
    <definedName name="__CUL91">#REF!</definedName>
    <definedName name="__D1">'[40]Weekly (2)'!$D$1</definedName>
    <definedName name="__d2">#REF!</definedName>
    <definedName name="__d4">#REF!</definedName>
    <definedName name="__d5">#REF!</definedName>
    <definedName name="__D6" hidden="1">{"'표지'!$B$5"}</definedName>
    <definedName name="__DAT1">#REF!</definedName>
    <definedName name="__DAT10">#REF!</definedName>
    <definedName name="__DAT11">#REF!</definedName>
    <definedName name="__DAT12">#REF!</definedName>
    <definedName name="__DAT13">#REF!</definedName>
    <definedName name="__DAT14">#REF!</definedName>
    <definedName name="__DAT15">#REF!</definedName>
    <definedName name="__DAT16">#REF!</definedName>
    <definedName name="__DAT17">#REF!</definedName>
    <definedName name="__DAT18">#REF!</definedName>
    <definedName name="__DAT19">#REF!</definedName>
    <definedName name="__DAT2">#REF!</definedName>
    <definedName name="__DAT20">#REF!</definedName>
    <definedName name="__DAT21">#REF!</definedName>
    <definedName name="__DAT22">#REF!</definedName>
    <definedName name="__DAT23">#REF!</definedName>
    <definedName name="__DAT24">#REF!</definedName>
    <definedName name="__DAT25">#REF!</definedName>
    <definedName name="__DAT26">#REF!</definedName>
    <definedName name="__DAT27">#REF!</definedName>
    <definedName name="__DAT28">#REF!</definedName>
    <definedName name="__DAT29">#REF!</definedName>
    <definedName name="__DAT3">#REF!</definedName>
    <definedName name="__DAT30">#REF!</definedName>
    <definedName name="__DAT31">#REF!</definedName>
    <definedName name="__DAT32">#REF!</definedName>
    <definedName name="__DAT33">#REF!</definedName>
    <definedName name="__DAT34">#REF!</definedName>
    <definedName name="__DAT35">#REF!</definedName>
    <definedName name="__DAT36">#REF!</definedName>
    <definedName name="__DAT37">#REF!</definedName>
    <definedName name="__DAT38">#REF!</definedName>
    <definedName name="__DAT39">#REF!</definedName>
    <definedName name="__DAT4">[45]신구계정대사표!#REF!</definedName>
    <definedName name="__DAT40">#REF!</definedName>
    <definedName name="__DAT41">#REF!</definedName>
    <definedName name="__DAT42">#REF!</definedName>
    <definedName name="__DAT43">#REF!</definedName>
    <definedName name="__DAT44">#REF!</definedName>
    <definedName name="__DAT45">#REF!</definedName>
    <definedName name="__DAT46">#REF!</definedName>
    <definedName name="__DAT47">#REF!</definedName>
    <definedName name="__DAT48">#REF!</definedName>
    <definedName name="__DAT49">#REF!</definedName>
    <definedName name="__DAT5">[45]신구계정대사표!#REF!</definedName>
    <definedName name="__DAT50">#REF!</definedName>
    <definedName name="__DAT51">#REF!</definedName>
    <definedName name="__DAT52">#REF!</definedName>
    <definedName name="__DAT53">#REF!</definedName>
    <definedName name="__DAT54">[46]IO현황!#REF!</definedName>
    <definedName name="__DAT55">[46]IO현황!#REF!</definedName>
    <definedName name="__DAT56">[46]IO현황!#REF!</definedName>
    <definedName name="__DAT57">[46]IO현황!#REF!</definedName>
    <definedName name="__DAT58">[46]IO현황!#REF!</definedName>
    <definedName name="__DAT59">[46]IO현황!#REF!</definedName>
    <definedName name="__DAT6">[45]신구계정대사표!#REF!</definedName>
    <definedName name="__DAT60">[46]IO현황!#REF!</definedName>
    <definedName name="__DAT61">[46]IO현황!#REF!</definedName>
    <definedName name="__DAT62">[46]IO현황!#REF!</definedName>
    <definedName name="__DAT63">[46]IO현황!#REF!</definedName>
    <definedName name="__DAT64">[46]IO현황!#REF!</definedName>
    <definedName name="__DAT65">[46]IO현황!#REF!</definedName>
    <definedName name="__DAT66">[46]IO현황!#REF!</definedName>
    <definedName name="__DAT67">[46]IO현황!#REF!</definedName>
    <definedName name="__DAT68">[46]IO현황!#REF!</definedName>
    <definedName name="__DAT69">[46]IO현황!#REF!</definedName>
    <definedName name="__DAT7">[45]신구계정대사표!#REF!</definedName>
    <definedName name="__DAT70">[46]IO현황!#REF!</definedName>
    <definedName name="__DAT71">[46]IO현황!#REF!</definedName>
    <definedName name="__DAT72">[46]IO현황!#REF!</definedName>
    <definedName name="__DAT73">[46]IO현황!#REF!</definedName>
    <definedName name="__DAT74">[46]IO현황!#REF!</definedName>
    <definedName name="__DAT75">[46]IO현황!#REF!</definedName>
    <definedName name="__DAT76">[46]IO현황!#REF!</definedName>
    <definedName name="__DAT77">[46]IO현황!#REF!</definedName>
    <definedName name="__DAT78">[46]IO현황!#REF!</definedName>
    <definedName name="__DAT79">[46]IO현황!#REF!</definedName>
    <definedName name="__DAT8">[45]신구계정대사표!#REF!</definedName>
    <definedName name="__DAT80">[46]IO현황!#REF!</definedName>
    <definedName name="__DAT81">[46]IO현황!#REF!</definedName>
    <definedName name="__DAT82">[46]IO현황!#REF!</definedName>
    <definedName name="__DAT83">[46]IO현황!#REF!</definedName>
    <definedName name="__DAT84">[46]IO현황!#REF!</definedName>
    <definedName name="__DAT85">[46]IO현황!#REF!</definedName>
    <definedName name="__DAT86">[46]IO현황!#REF!</definedName>
    <definedName name="__DAT87">[46]IO현황!#REF!</definedName>
    <definedName name="__DAT88">[46]IO현황!#REF!</definedName>
    <definedName name="__DAT89">[46]IO현황!#REF!</definedName>
    <definedName name="__DAT9">[45]신구계정대사표!#REF!</definedName>
    <definedName name="__DAT90">[46]IO현황!#REF!</definedName>
    <definedName name="__DAT91">[46]IO현황!#REF!</definedName>
    <definedName name="__DAT92">[46]IO현황!#REF!</definedName>
    <definedName name="__DAT93">[46]IO현황!#REF!</definedName>
    <definedName name="__DAY1">[47]의왕F사!$A$1</definedName>
    <definedName name="__DB9712">#REF!</definedName>
    <definedName name="__DD2" hidden="1">{#N/A,#N/A,FALSE,"자금소요예측기 (5)";#N/A,#N/A,FALSE,"자금소요예측기 (7)";#N/A,#N/A,FALSE,"자금소요예측기 (6)";#N/A,#N/A,FALSE,"자금소요예측기 (2)";#N/A,#N/A,FALSE,"자금소요예측기";#N/A,#N/A,FALSE,"비용예산명세서";#N/A,#N/A,FALSE,"비용예산검토서";#N/A,#N/A,FALSE,"기승인시설투자";#N/A,#N/A,FALSE,"미승인시설투자";#N/A,#N/A,FALSE,"활동계힉서 (2)";#N/A,#N/A,FALSE,"96 성과분석";#N/A,#N/A,FALSE,"목표시책";#N/A,#N/A,FALSE,"목차";#N/A,#N/A,FALSE,"표지";#N/A,#N/A,FALSE,"인원소요현황"}</definedName>
    <definedName name="__DEC99">'[43]9912'!$A$1:$J$80</definedName>
    <definedName name="__DemandLoad">TRUE</definedName>
    <definedName name="__DEP1">#N/A</definedName>
    <definedName name="__Div1">#REF!</definedName>
    <definedName name="__DIV89">#N/A</definedName>
    <definedName name="__DIV90">#REF!</definedName>
    <definedName name="__DSComments" hidden="1">"First draft of QMS (part of the Bid Manager's Pack)"</definedName>
    <definedName name="__DSCreated" hidden="1">" November 8, 1992"</definedName>
    <definedName name="__DSRevision" hidden="1">1</definedName>
    <definedName name="__DSSubject" hidden="1">"Quotation Management Summary"</definedName>
    <definedName name="__DSTitle" hidden="1">"QMS"</definedName>
    <definedName name="__E65954">#REF!</definedName>
    <definedName name="__EPS2">#REF!</definedName>
    <definedName name="__ERP1" hidden="1">#REF!</definedName>
    <definedName name="__EXC2">#REF!</definedName>
    <definedName name="__EXR1">#REF!</definedName>
    <definedName name="__f3" hidden="1">{"'분양원가'!$B$1:$F$113"}</definedName>
    <definedName name="__FAB6" hidden="1">#REF!</definedName>
    <definedName name="__FDS_HYPERLINK_TOGGLE_STATE__" hidden="1">"ON"</definedName>
    <definedName name="__FDS_UNIQUE_RANGE_ID_GENERATOR_COUNTER" hidden="1">3</definedName>
    <definedName name="__FEB99">'[43]9902'!$A$1:$J$78</definedName>
    <definedName name="__FIA86">#REF!</definedName>
    <definedName name="__FIA87">#REF!</definedName>
    <definedName name="__FIA88">#REF!</definedName>
    <definedName name="__FIA89">#REF!</definedName>
    <definedName name="__FIA90">#REF!</definedName>
    <definedName name="__FIA91">#REF!</definedName>
    <definedName name="__G102">#REF!</definedName>
    <definedName name="__G410436">#REF!</definedName>
    <definedName name="__G79999">#REF!</definedName>
    <definedName name="__G99998">[48]임대!#REF!</definedName>
    <definedName name="__G99999">#REF!</definedName>
    <definedName name="__GRP87">#REF!</definedName>
    <definedName name="__GRP88">#REF!</definedName>
    <definedName name="__GRP89">#REF!</definedName>
    <definedName name="__GRP90">#REF!</definedName>
    <definedName name="__GRP91">#REF!</definedName>
    <definedName name="__h1" hidden="1">{"'표지'!$B$5"}</definedName>
    <definedName name="__h2" hidden="1">{"'표지'!$B$5"}</definedName>
    <definedName name="__h3" hidden="1">{"'표지'!$B$5"}</definedName>
    <definedName name="__h4" hidden="1">{"'표지'!$B$5"}</definedName>
    <definedName name="__h5" hidden="1">{"'표지'!$B$5"}</definedName>
    <definedName name="__H6">#REF!</definedName>
    <definedName name="__hau1">#REF!</definedName>
    <definedName name="__hjc46" hidden="1">#REF!</definedName>
    <definedName name="__htt1" hidden="1">{"'표지'!$B$5"}</definedName>
    <definedName name="__INA86">#REF!</definedName>
    <definedName name="__INA87">#REF!</definedName>
    <definedName name="__INA88">#REF!</definedName>
    <definedName name="__INA89">#REF!</definedName>
    <definedName name="__INA90">#REF!</definedName>
    <definedName name="__INA91">#REF!</definedName>
    <definedName name="__INT2" hidden="1">{#N/A,#N/A,TRUE,"일정"}</definedName>
    <definedName name="__IntlFixup" hidden="1">TRUE</definedName>
    <definedName name="__iv17500">#REF!</definedName>
    <definedName name="__iv18000">#REF!</definedName>
    <definedName name="__iv30000">#REF!</definedName>
    <definedName name="__iz5000">#REF!</definedName>
    <definedName name="__ja1">#REF!</definedName>
    <definedName name="__ja2">#REF!</definedName>
    <definedName name="__JAN99">'[43]9901'!$A$1:$J$81</definedName>
    <definedName name="__JUL99">'[43]9907'!$A$1:$J$74</definedName>
    <definedName name="__JUN99">'[43]9906'!$A$1:$J$74</definedName>
    <definedName name="__jyr6" hidden="1">{#N/A,#N/A,TRUE,"일반적사항";#N/A,#N/A,TRUE,"주요재무자료";#N/A,#N/A,TRUE,"표지";#N/A,#N/A,TRUE,"총괄표";#N/A,#N/A,TRUE,"1호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주식";#N/A,#N/A,TRUE,"59호 해외특수";#N/A,#N/A,TRUE,"60호 갑 적정유보";#N/A,#N/A,TRUE,"60호 을 적정유보";#N/A,#N/A,TRUE,"요약 BS";#N/A,#N/A,TRUE,"요약 PL";#N/A,#N/A,TRUE,"요약원가";#N/A,#N/A,TRUE,"요약RE"}</definedName>
    <definedName name="__KD1">[12]상용!#REF!</definedName>
    <definedName name="__key1">#REF!</definedName>
    <definedName name="__key2" localSheetId="7" hidden="1">#REF!</definedName>
    <definedName name="__key2" localSheetId="3" hidden="1">#REF!</definedName>
    <definedName name="__key2" localSheetId="2" hidden="1">#REF!</definedName>
    <definedName name="__key2" hidden="1">#REF!</definedName>
    <definedName name="__key3">#REF!</definedName>
    <definedName name="__key4">#REF!</definedName>
    <definedName name="__KTM10" localSheetId="1" hidden="1">{#N/A,#N/A,FALSE,"현장 NCR 분석";#N/A,#N/A,FALSE,"현장품질감사";#N/A,#N/A,FALSE,"현장품질감사"}</definedName>
    <definedName name="__KTM10" hidden="1">{#N/A,#N/A,FALSE,"현장 NCR 분석";#N/A,#N/A,FALSE,"현장품질감사";#N/A,#N/A,FALSE,"현장품질감사"}</definedName>
    <definedName name="__kz4" hidden="1">[13]간지!#REF!</definedName>
    <definedName name="__kz5" hidden="1">[13]간지!#REF!</definedName>
    <definedName name="__kz6" hidden="1">[13]간지!#REF!</definedName>
    <definedName name="__kz7" hidden="1">[14]간지!#REF!</definedName>
    <definedName name="__kz8" hidden="1">[14]간지!#REF!</definedName>
    <definedName name="__L70000">#REF!</definedName>
    <definedName name="__LBJ2">#REF!</definedName>
    <definedName name="__LIB87">#REF!</definedName>
    <definedName name="__LIB88">#REF!</definedName>
    <definedName name="__LIB89">#REF!</definedName>
    <definedName name="__LIB90">#REF!</definedName>
    <definedName name="__LIB91">#REF!</definedName>
    <definedName name="__LOH2">#N/A</definedName>
    <definedName name="__LOH3">#N/A</definedName>
    <definedName name="__lz5000">#REF!</definedName>
    <definedName name="__MAR99">'[43]9903'!$A$1:$J$78</definedName>
    <definedName name="__MAY99">'[43]9905'!$A$1:$J$88</definedName>
    <definedName name="__MO1">[49]의왕!$AR$4</definedName>
    <definedName name="__MO2">[49]의왕!$AR$5</definedName>
    <definedName name="__MO3">[49]의왕!$AR$7</definedName>
    <definedName name="__Mr0301">[27]장비명!$F$5</definedName>
    <definedName name="__Mr0401">[27]장비명!$F$9</definedName>
    <definedName name="__Mr05">[27]장비명!$F$20</definedName>
    <definedName name="__Mr0502">[28]장비명!$F$44</definedName>
    <definedName name="__Mr0601">[27]장비명!$F$41</definedName>
    <definedName name="__Mr07">[27]장비명!$F$27</definedName>
    <definedName name="__Mr0901">[27]장비명!$F$30</definedName>
    <definedName name="__Mr0902">[27]장비명!$F$31</definedName>
    <definedName name="__Mr0903">[27]장비명!$F$32</definedName>
    <definedName name="__Mr11">[27]장비명!$F$67</definedName>
    <definedName name="__Mr14">[27]장비명!$F$61</definedName>
    <definedName name="__Mr1502">[27]장비명!$F$79</definedName>
    <definedName name="__Mr1601">[27]장비명!$F$44</definedName>
    <definedName name="__Mr1602">[27]장비명!$F$45</definedName>
    <definedName name="__Mr1603">[27]장비명!$F$46</definedName>
    <definedName name="__Mr18">[27]장비명!$F$47</definedName>
    <definedName name="__Mr1901">[27]장비명!$F$48</definedName>
    <definedName name="__Mr1902">[27]장비명!$F$62</definedName>
    <definedName name="__Mr1903">[27]장비명!$F$63</definedName>
    <definedName name="__Mr2101">[27]장비명!$F$52</definedName>
    <definedName name="__Mr2102">[27]장비명!$F$53</definedName>
    <definedName name="__Mr2103">[27]장비명!$F$54</definedName>
    <definedName name="__Mr22">[27]장비명!$F$68</definedName>
    <definedName name="__Mr23">[27]장비명!$F$80</definedName>
    <definedName name="__Mr25">[27]장비명!$F$69</definedName>
    <definedName name="__Mr26">[27]장비명!$F$70</definedName>
    <definedName name="__Mr37">[27]장비명!$F$71</definedName>
    <definedName name="__Mr3803">[27]장비명!$F$6</definedName>
    <definedName name="__Mr3903">[27]장비명!$F$8</definedName>
    <definedName name="__Mr40">[27]장비명!$F$21</definedName>
    <definedName name="__Mr4002">[27]장비명!$F$22</definedName>
    <definedName name="__Mr41">[27]장비명!$F$72</definedName>
    <definedName name="__Mr4601">[27]장비명!$F$56</definedName>
    <definedName name="__Mr4602">[27]장비명!$F$57</definedName>
    <definedName name="__Mr4701">[27]장비명!$F$64</definedName>
    <definedName name="__Mr4702">[27]장비명!$F$58</definedName>
    <definedName name="__Mr4703">[28]장비명!$F$60</definedName>
    <definedName name="__Mr49">[27]장비명!$F$23</definedName>
    <definedName name="__Mr4902">[27]장비명!$F$24</definedName>
    <definedName name="__Mr50">[27]장비명!$F$39</definedName>
    <definedName name="__Mr51">[27]장비명!$F$25</definedName>
    <definedName name="__Mr5102">[27]장비명!$F$33</definedName>
    <definedName name="__Mr5103">[27]장비명!$F$36</definedName>
    <definedName name="__Mr52">[27]장비명!$F$73</definedName>
    <definedName name="__Mr55">[27]장비명!$F$26</definedName>
    <definedName name="__Mr56">[27]장비명!$F$74</definedName>
    <definedName name="__Mr66">[27]장비명!$F$65</definedName>
    <definedName name="__Mr67">[27]장비명!$F$66</definedName>
    <definedName name="__Mr74">[27]장비명!$F$82</definedName>
    <definedName name="__Mr76">[27]장비명!$F$83</definedName>
    <definedName name="__Mr79">[27]장비명!$F$85</definedName>
    <definedName name="__Mr80">[28]장비명!$F$88</definedName>
    <definedName name="__N84081">#REF!</definedName>
    <definedName name="__N94081">#REF!</definedName>
    <definedName name="__NET1">[20]경제성분석!#REF!</definedName>
    <definedName name="__NET2">[20]경제성분석!#REF!</definedName>
    <definedName name="__NET3">[20]경제성분석!#REF!</definedName>
    <definedName name="__NIN86">#REF!</definedName>
    <definedName name="__NIN87">#REF!</definedName>
    <definedName name="__NIN88">#REF!</definedName>
    <definedName name="__NIN89">#REF!</definedName>
    <definedName name="__NIN90">#REF!</definedName>
    <definedName name="__NIN91">#REF!</definedName>
    <definedName name="__NOV0817" hidden="1">{#N/A,#N/A,FALSE,"지침";#N/A,#N/A,FALSE,"환경분석";#N/A,#N/A,FALSE,"Sheet16"}</definedName>
    <definedName name="__NOV99">'[43]9911'!$A$1:$J$79</definedName>
    <definedName name="__O1">#REF!</definedName>
    <definedName name="__O2">#REF!</definedName>
    <definedName name="__OCT1104" hidden="1">{#N/A,#N/A,FALSE,"지침";#N/A,#N/A,FALSE,"환경분석";#N/A,#N/A,FALSE,"Sheet16"}</definedName>
    <definedName name="__OCT99">'[43]9910'!$A$1:$J$78</definedName>
    <definedName name="__ORD87">#REF!</definedName>
    <definedName name="__ORD88">#REF!</definedName>
    <definedName name="__ORD89">#REF!</definedName>
    <definedName name="__ORD90">#REF!</definedName>
    <definedName name="__ORD91">#REF!</definedName>
    <definedName name="__OUT13300">#N/A</definedName>
    <definedName name="__OUT13502">#N/A</definedName>
    <definedName name="__OUT41301">#N/A</definedName>
    <definedName name="__OUT85116">#N/A</definedName>
    <definedName name="__OUT85125">#N/A</definedName>
    <definedName name="__OUT86106">#N/A</definedName>
    <definedName name="__P1">#REF!</definedName>
    <definedName name="__P10">'[17]10한빛'!#REF!</definedName>
    <definedName name="__p11">#REF!</definedName>
    <definedName name="__P2">#REF!</definedName>
    <definedName name="__P3">'[21]118.세금과공과'!#REF!</definedName>
    <definedName name="__P4">'[21]118.세금과공과'!#REF!</definedName>
    <definedName name="__P5">'[21]118.세금과공과'!#REF!</definedName>
    <definedName name="__P6">'[21]118.세금과공과'!#REF!</definedName>
    <definedName name="__P7">'[21]118.세금과공과'!$A$46:$H$60</definedName>
    <definedName name="__P8">'[17]10한빛'!#REF!</definedName>
    <definedName name="__P9">'[17]10한빛'!#REF!</definedName>
    <definedName name="__pay200406">#REF!</definedName>
    <definedName name="__Pet1">#REF!</definedName>
    <definedName name="__Pet2">#REF!</definedName>
    <definedName name="__PG1">#REF!</definedName>
    <definedName name="__PG15">#REF!</definedName>
    <definedName name="__PG2">#REF!</definedName>
    <definedName name="__PG3">#REF!</definedName>
    <definedName name="__PG4">#REF!</definedName>
    <definedName name="__PG5">#REF!</definedName>
    <definedName name="__PG9">#REF!</definedName>
    <definedName name="__PGR003" hidden="1">{"'status'!$B$2:$H$15"}</definedName>
    <definedName name="__pl0201">#REF!</definedName>
    <definedName name="__pl0202">#REF!</definedName>
    <definedName name="__pl0203">#REF!</definedName>
    <definedName name="__pl0204">#REF!</definedName>
    <definedName name="__pl0205">#REF!</definedName>
    <definedName name="__pl0206">#REF!</definedName>
    <definedName name="__pl0207">#REF!</definedName>
    <definedName name="__pl0208">#REF!</definedName>
    <definedName name="__pl0209">#REF!</definedName>
    <definedName name="__pl0210">#REF!</definedName>
    <definedName name="__PL1">#REF!</definedName>
    <definedName name="__PM1">#REF!</definedName>
    <definedName name="__PP1">#REF!</definedName>
    <definedName name="__pp2">#REF!</definedName>
    <definedName name="__PPP21" hidden="1">{#N/A,#N/A,FALSE,"KMC최종회의(7월) 자료"}</definedName>
    <definedName name="__PPP3" hidden="1">{#N/A,#N/A,FALSE,"KMC최종회의(7월) 자료"}</definedName>
    <definedName name="__PRD1">#REF!</definedName>
    <definedName name="__PRN2">[15]내역서!#REF!</definedName>
    <definedName name="__PRN3">[15]내역서!#REF!</definedName>
    <definedName name="__PRN4">[15]내역서!#REF!</definedName>
    <definedName name="__PRN6">[15]내역서!#REF!</definedName>
    <definedName name="__PRN7">[15]내역서!#REF!</definedName>
    <definedName name="__PRR001" hidden="1">{"'status'!$B$2:$H$15"}</definedName>
    <definedName name="__PRR002" hidden="1">{"'status'!$B$2:$H$15"}</definedName>
    <definedName name="__PRR18" hidden="1">{"'status'!$B$2:$H$15"}</definedName>
    <definedName name="__PRR5" hidden="1">{"'status'!$B$2:$H$15"}</definedName>
    <definedName name="__PRR6" hidden="1">{"'status'!$B$2:$H$15"}</definedName>
    <definedName name="__prt01">'[44]0101시산표'!$A$1:$E$75</definedName>
    <definedName name="__Q0987" hidden="1">{#N/A,#N/A,FALSE,"지침";#N/A,#N/A,FALSE,"환경분석";#N/A,#N/A,FALSE,"Sheet16"}</definedName>
    <definedName name="__q1" hidden="1">#REF!</definedName>
    <definedName name="__Q123" hidden="1">{#N/A,#N/A,FALSE,"지침";#N/A,#N/A,FALSE,"환경분석";#N/A,#N/A,FALSE,"Sheet16"}</definedName>
    <definedName name="__Q12345" hidden="1">{#N/A,#N/A,FALSE,"지침";#N/A,#N/A,FALSE,"환경분석";#N/A,#N/A,FALSE,"Sheet16"}</definedName>
    <definedName name="__q2" hidden="1">#REF!</definedName>
    <definedName name="__Q2345" hidden="1">{#N/A,#N/A,FALSE,"지침";#N/A,#N/A,FALSE,"환경분석";#N/A,#N/A,FALSE,"Sheet16"}</definedName>
    <definedName name="__q3" hidden="1">#REF!</definedName>
    <definedName name="__QRA86106">#N/A</definedName>
    <definedName name="__QUA1">#REF!</definedName>
    <definedName name="__QUA2">#REF!</definedName>
    <definedName name="__QUA3">#REF!</definedName>
    <definedName name="__QUA4">#REF!</definedName>
    <definedName name="__QUA5">#REF!</definedName>
    <definedName name="__R21438C20000">[50]품의!#REF!</definedName>
    <definedName name="__R27134">[51]TB!#REF!</definedName>
    <definedName name="__ref1">[29]Sheet1!$C$4:$AI$211</definedName>
    <definedName name="__rng10">#REF!</definedName>
    <definedName name="__rng12">#REF!</definedName>
    <definedName name="__rng13">#REF!</definedName>
    <definedName name="__rng14">#REF!</definedName>
    <definedName name="__rng20">#REF!</definedName>
    <definedName name="__rng24">#REF!</definedName>
    <definedName name="__rng25">#REF!</definedName>
    <definedName name="__rng34">#REF!</definedName>
    <definedName name="__rng36">#REF!</definedName>
    <definedName name="__rng37">#REF!</definedName>
    <definedName name="__s1" hidden="1">{#N/A,#N/A,FALSE,"UNIT";#N/A,#N/A,FALSE,"UNIT";#N/A,#N/A,FALSE,"계정"}</definedName>
    <definedName name="__s10" hidden="1">{#N/A,#N/A,FALSE,"UNIT";#N/A,#N/A,FALSE,"UNIT";#N/A,#N/A,FALSE,"계정"}</definedName>
    <definedName name="__s11" hidden="1">{#N/A,#N/A,FALSE,"UNIT";#N/A,#N/A,FALSE,"UNIT";#N/A,#N/A,FALSE,"계정"}</definedName>
    <definedName name="__s12" hidden="1">{#N/A,#N/A,FALSE,"UNIT";#N/A,#N/A,FALSE,"UNIT";#N/A,#N/A,FALSE,"계정"}</definedName>
    <definedName name="__s13" hidden="1">{#N/A,#N/A,FALSE,"UNIT";#N/A,#N/A,FALSE,"UNIT";#N/A,#N/A,FALSE,"계정"}</definedName>
    <definedName name="__s14" hidden="1">{#N/A,#N/A,FALSE,"UNIT";#N/A,#N/A,FALSE,"UNIT";#N/A,#N/A,FALSE,"계정"}</definedName>
    <definedName name="__s16" hidden="1">{#N/A,#N/A,FALSE,"UNIT";#N/A,#N/A,FALSE,"UNIT";#N/A,#N/A,FALSE,"계정"}</definedName>
    <definedName name="__s17" hidden="1">{#N/A,#N/A,FALSE,"UNIT";#N/A,#N/A,FALSE,"UNIT";#N/A,#N/A,FALSE,"계정"}</definedName>
    <definedName name="__S18211">[52]부서CODE!$B$3</definedName>
    <definedName name="__s2" hidden="1">{#N/A,#N/A,FALSE,"UNIT";#N/A,#N/A,FALSE,"UNIT";#N/A,#N/A,FALSE,"계정"}</definedName>
    <definedName name="__S21153">[52]부서CODE!$B$51</definedName>
    <definedName name="__S21560">[52]부서CODE!$B$58</definedName>
    <definedName name="__S23467">[52]부서CODE!$K$52</definedName>
    <definedName name="__s3" hidden="1">{#N/A,#N/A,FALSE,"UNIT";#N/A,#N/A,FALSE,"UNIT";#N/A,#N/A,FALSE,"계정"}</definedName>
    <definedName name="__s4" hidden="1">{#N/A,#N/A,FALSE,"UNIT";#N/A,#N/A,FALSE,"UNIT";#N/A,#N/A,FALSE,"계정"}</definedName>
    <definedName name="__s5" hidden="1">{#N/A,#N/A,FALSE,"UNIT";#N/A,#N/A,FALSE,"UNIT";#N/A,#N/A,FALSE,"계정"}</definedName>
    <definedName name="__s6" hidden="1">{#N/A,#N/A,FALSE,"UNIT";#N/A,#N/A,FALSE,"UNIT";#N/A,#N/A,FALSE,"계정"}</definedName>
    <definedName name="__s9" hidden="1">{#N/A,#N/A,FALSE,"UNIT";#N/A,#N/A,FALSE,"UNIT";#N/A,#N/A,FALSE,"계정"}</definedName>
    <definedName name="__SAL1">#REF!</definedName>
    <definedName name="__SAL2">#REF!</definedName>
    <definedName name="__SAL3">#REF!</definedName>
    <definedName name="__SAL4">#REF!</definedName>
    <definedName name="__SAL5">#REF!</definedName>
    <definedName name="__SE7">#REF!</definedName>
    <definedName name="__SE8">#REF!</definedName>
    <definedName name="__SEP99">'[43]9909'!$A$1:$J$77</definedName>
    <definedName name="__Sex1">#REF!</definedName>
    <definedName name="__Sex2">#REF!</definedName>
    <definedName name="__Sex3">#REF!</definedName>
    <definedName name="__Sex4">#REF!</definedName>
    <definedName name="__Sex5">#REF!</definedName>
    <definedName name="__Sex6">#REF!</definedName>
    <definedName name="__SG1">#REF!</definedName>
    <definedName name="__SG2">#REF!</definedName>
    <definedName name="__SS2" hidden="1">{#N/A,#N/A,FALSE,"자금소요예측기 (5)";#N/A,#N/A,FALSE,"자금소요예측기 (7)";#N/A,#N/A,FALSE,"자금소요예측기 (6)";#N/A,#N/A,FALSE,"자금소요예측기 (2)";#N/A,#N/A,FALSE,"자금소요예측기";#N/A,#N/A,FALSE,"비용예산명세서";#N/A,#N/A,FALSE,"비용예산검토서";#N/A,#N/A,FALSE,"기승인시설투자";#N/A,#N/A,FALSE,"미승인시설투자";#N/A,#N/A,FALSE,"활동계힉서 (2)";#N/A,#N/A,FALSE,"96 성과분석";#N/A,#N/A,FALSE,"목표시책";#N/A,#N/A,FALSE,"목차";#N/A,#N/A,FALSE,"표지";#N/A,#N/A,FALSE,"인원소요현황"}</definedName>
    <definedName name="__SSS1" hidden="1">#REF!</definedName>
    <definedName name="__sss4">[30]공용정보!#REF!</definedName>
    <definedName name="__sys2">'[31]Hynix &amp; SYS IC Co'!$D$5:$E$2634</definedName>
    <definedName name="__t1" hidden="1">[53]수액원료!$A$6</definedName>
    <definedName name="__t11">#REF!</definedName>
    <definedName name="__TAX90">#REF!</definedName>
    <definedName name="__TAX91">#REF!</definedName>
    <definedName name="__TB111">[54]시산표!$H$7</definedName>
    <definedName name="__TB112">[54]시산표!#REF!</definedName>
    <definedName name="__TB113">[54]시산표!$H$10</definedName>
    <definedName name="__TB114">[54]시산표!$H$16</definedName>
    <definedName name="__TB115">[55]시산표!#REF!</definedName>
    <definedName name="__TB116">[54]시산표!$H$19</definedName>
    <definedName name="__TB117">[54]시산표!$H$20</definedName>
    <definedName name="__TB121">[54]시산표!$H$29</definedName>
    <definedName name="__TB122">[54]시산표!$H$30</definedName>
    <definedName name="__TB123">[54]시산표!$H$36</definedName>
    <definedName name="__TB124">[55]시산표!#REF!</definedName>
    <definedName name="__TB125">[55]시산표!#REF!</definedName>
    <definedName name="__TB126">[55]시산표!#REF!</definedName>
    <definedName name="__TB131">[55]시산표!#REF!</definedName>
    <definedName name="__TB132">[55]시산표!#REF!</definedName>
    <definedName name="__TB211">[55]시산표!#REF!</definedName>
    <definedName name="__TB212">[54]시산표!$H$43</definedName>
    <definedName name="__TB213">[55]시산표!#REF!</definedName>
    <definedName name="__TB214">[55]시산표!#REF!</definedName>
    <definedName name="__TB215">[55]시산표!#REF!</definedName>
    <definedName name="__TB221">[55]시산표!#REF!</definedName>
    <definedName name="__TB2210">[54]시산표!#REF!</definedName>
    <definedName name="__TB222">[55]시산표!#REF!</definedName>
    <definedName name="__TB223">[55]시산표!#REF!</definedName>
    <definedName name="__TB224">[55]시산표!#REF!</definedName>
    <definedName name="__TB225">[54]시산표!#REF!</definedName>
    <definedName name="__TB226">[54]시산표!$C$45</definedName>
    <definedName name="__TB227">[54]시산표!#REF!</definedName>
    <definedName name="__TB228">[54]시산표!$C$46</definedName>
    <definedName name="__TB229">[54]시산표!#REF!</definedName>
    <definedName name="__TB311">[55]시산표!#REF!</definedName>
    <definedName name="__TB312">[54]시산표!$C$50</definedName>
    <definedName name="__TB313">[55]시산표!#REF!</definedName>
    <definedName name="__TB314">[54]시산표!$C$54</definedName>
    <definedName name="__TB315">[54]시산표!$C$58</definedName>
    <definedName name="__TB316">[54]시산표!$C$56</definedName>
    <definedName name="__TB317">[55]시산표!#REF!</definedName>
    <definedName name="__TB318">[55]시산표!#REF!</definedName>
    <definedName name="__TB319">[54]시산표!#REF!</definedName>
    <definedName name="__TB321">[54]시산표!$H$63</definedName>
    <definedName name="__TB322">[55]시산표!#REF!</definedName>
    <definedName name="__TB323">[55]시산표!#REF!</definedName>
    <definedName name="__TB324">[55]시산표!#REF!</definedName>
    <definedName name="__TB325">[55]시산표!#REF!</definedName>
    <definedName name="__TB401">[55]시산표!#REF!</definedName>
    <definedName name="__TB402">[55]시산표!#REF!</definedName>
    <definedName name="__TB403">[55]시산표!#REF!</definedName>
    <definedName name="__TB404">[55]시산표!#REF!</definedName>
    <definedName name="__TB405">[55]시산표!#REF!</definedName>
    <definedName name="__TB501">[54]시산표!$H$73</definedName>
    <definedName name="__TB502">[54]시산표!$H$74</definedName>
    <definedName name="__TB503">[54]시산표!$H$76</definedName>
    <definedName name="__TB504">[54]시산표!$H$84</definedName>
    <definedName name="__TB505">[54]시산표!$H$80</definedName>
    <definedName name="__TB506">[54]시산표!$H$87</definedName>
    <definedName name="__TB507">[54]시산표!$H$89</definedName>
    <definedName name="__TB508">[54]시산표!$H$91</definedName>
    <definedName name="__TB509">[54]시산표!$H$93</definedName>
    <definedName name="__TB510">[54]시산표!#REF!</definedName>
    <definedName name="__TB511">[55]시산표!#REF!</definedName>
    <definedName name="__TB512">[54]시산표!$H$95</definedName>
    <definedName name="__TB513">[54]시산표!$H$96</definedName>
    <definedName name="__TB601">[55]시산표!#REF!</definedName>
    <definedName name="__TB602">[54]시산표!$H$103</definedName>
    <definedName name="__TB603">[54]시산표!$H$108</definedName>
    <definedName name="__TB604">[55]시산표!#REF!</definedName>
    <definedName name="__TB605">[55]시산표!#REF!</definedName>
    <definedName name="__TB701">[54]시산표!$H$115</definedName>
    <definedName name="__TB811">[55]시산표!#REF!</definedName>
    <definedName name="__TB812">[55]시산표!#REF!</definedName>
    <definedName name="__TB813">[55]시산표!#REF!</definedName>
    <definedName name="__TB814">[55]시산표!#REF!</definedName>
    <definedName name="__TB820">[55]시산표!#REF!</definedName>
    <definedName name="__TB901">[54]시산표!$H$123</definedName>
    <definedName name="__TB902">[54]시산표!$H$124</definedName>
    <definedName name="__TB903">[54]시산표!$H$126</definedName>
    <definedName name="__TB904">[54]시산표!$H$130</definedName>
    <definedName name="__TBI1001">[55]시산표!#REF!</definedName>
    <definedName name="__TBI1002">[55]시산표!#REF!</definedName>
    <definedName name="__TBI1003">[55]시산표!#REF!</definedName>
    <definedName name="__TBI1004">[55]시산표!#REF!</definedName>
    <definedName name="__TBI1005">[55]시산표!#REF!</definedName>
    <definedName name="__TBI101">[54]시산표!$H$143</definedName>
    <definedName name="__TBI102">[55]시산표!#REF!</definedName>
    <definedName name="__TBI1100">[54]시산표!$H$250</definedName>
    <definedName name="__TBI1200">[55]시산표!#REF!</definedName>
    <definedName name="__TBI201">[54]시산표!$H$156</definedName>
    <definedName name="__TBI202">[54]시산표!$H$162</definedName>
    <definedName name="__TBI203">[54]시산표!$H$168</definedName>
    <definedName name="__TBI401">[54]시산표!$H$172</definedName>
    <definedName name="__TBI402">[54]시산표!$H$173</definedName>
    <definedName name="__TBI403">[54]시산표!#REF!</definedName>
    <definedName name="__TBI404">[54]시산표!$H$174</definedName>
    <definedName name="__TBI405">[54]시산표!$H$175</definedName>
    <definedName name="__TBI406">[54]시산표!$H$178</definedName>
    <definedName name="__TBI407">[54]시산표!$H$179</definedName>
    <definedName name="__TBI408">[54]시산표!$H$181</definedName>
    <definedName name="__TBI409">[54]시산표!$H$182</definedName>
    <definedName name="__TBI410">[54]시산표!$H$183</definedName>
    <definedName name="__TBI411">[54]시산표!$H$184</definedName>
    <definedName name="__TBI412">[54]시산표!$H$185</definedName>
    <definedName name="__TBI413">[54]시산표!$H$186</definedName>
    <definedName name="__TBI414">[54]시산표!$H$187</definedName>
    <definedName name="__TBI415">[54]시산표!$H$188</definedName>
    <definedName name="__TBI416">[54]시산표!$H$189</definedName>
    <definedName name="__TBI417">[54]시산표!$H$190</definedName>
    <definedName name="__TBI418">[54]시산표!$H$191</definedName>
    <definedName name="__TBI419">[54]시산표!$H$192</definedName>
    <definedName name="__TBI420">[54]시산표!$H$193</definedName>
    <definedName name="__TBI421">[54]시산표!$H$194</definedName>
    <definedName name="__TBI422">[54]시산표!$H$195</definedName>
    <definedName name="__TBI423">[54]시산표!$H$197</definedName>
    <definedName name="__TBI424">[54]시산표!$H$198</definedName>
    <definedName name="__TBI425">[55]시산표!#REF!</definedName>
    <definedName name="__TBI601">[54]시산표!$H$207</definedName>
    <definedName name="__TBI602">[54]시산표!$H$208</definedName>
    <definedName name="__TBI603">[55]시산표!#REF!</definedName>
    <definedName name="__TBI604">[55]시산표!#REF!</definedName>
    <definedName name="__TBI605">[55]시산표!#REF!</definedName>
    <definedName name="__TBI606">[55]시산표!#REF!</definedName>
    <definedName name="__TBI607">[55]시산표!#REF!</definedName>
    <definedName name="__TBI608">[55]시산표!#REF!</definedName>
    <definedName name="__TBI609">[55]시산표!#REF!</definedName>
    <definedName name="__TBI610">[54]시산표!$H$211</definedName>
    <definedName name="__TBI611">[55]시산표!#REF!</definedName>
    <definedName name="__TBI612">[54]시산표!$H$212</definedName>
    <definedName name="__TBI613">[55]시산표!#REF!</definedName>
    <definedName name="__TBI614">[54]시산표!$H$219</definedName>
    <definedName name="__TBI701">[54]시산표!$H$224</definedName>
    <definedName name="__TBI702">[54]시산표!$H$226</definedName>
    <definedName name="__TBI703">[55]시산표!#REF!</definedName>
    <definedName name="__TBI704">[55]시산표!#REF!</definedName>
    <definedName name="__TBI705">[55]시산표!#REF!</definedName>
    <definedName name="__TBI706">[55]시산표!#REF!</definedName>
    <definedName name="__TBI707">[55]시산표!#REF!</definedName>
    <definedName name="__TBI708">[55]시산표!#REF!</definedName>
    <definedName name="__TBI709">[54]시산표!$H$227</definedName>
    <definedName name="__TBI710">[55]시산표!#REF!</definedName>
    <definedName name="__TBI711">[55]시산표!#REF!</definedName>
    <definedName name="__TBI712">[55]시산표!#REF!</definedName>
    <definedName name="__TBI713">[55]시산표!#REF!</definedName>
    <definedName name="__TBI714">[54]시산표!$H$230</definedName>
    <definedName name="__TBI715">[55]시산표!#REF!</definedName>
    <definedName name="__TBI716">[54]시산표!$H$232</definedName>
    <definedName name="__TBI717">[54]시산표!#REF!</definedName>
    <definedName name="__TBI718">[54]시산표!$H$233</definedName>
    <definedName name="__TBI719">[54]시산표!#REF!</definedName>
    <definedName name="__TBI901">[54]시산표!$H$241</definedName>
    <definedName name="__TBI902">[54]시산표!$H$234</definedName>
    <definedName name="__TBI903">[55]시산표!#REF!</definedName>
    <definedName name="__TBI904">[55]시산표!#REF!</definedName>
    <definedName name="__TBI905">[55]시산표!#REF!</definedName>
    <definedName name="__TBI906">[55]시산표!#REF!</definedName>
    <definedName name="__TBI907">[55]시산표!#REF!</definedName>
    <definedName name="__TH1">#REF!</definedName>
    <definedName name="__TH2">#REF!</definedName>
    <definedName name="__TH3">#REF!</definedName>
    <definedName name="__TH4">#REF!</definedName>
    <definedName name="__TH5">#REF!</definedName>
    <definedName name="__TH6">#REF!</definedName>
    <definedName name="__Tir1" hidden="1">{#N/A,#N/A,TRUE,"일정"}</definedName>
    <definedName name="__TOC86">#REF!</definedName>
    <definedName name="__TOC87">#REF!</definedName>
    <definedName name="__TOC88">#REF!</definedName>
    <definedName name="__TOC89">#REF!</definedName>
    <definedName name="__TOC90">#REF!</definedName>
    <definedName name="__TOC91">#REF!</definedName>
    <definedName name="__TOP1" localSheetId="6">[56]!_xlnm.TOP1</definedName>
    <definedName name="__TOP1">[56]!_xlnm.TOP1</definedName>
    <definedName name="__top100" hidden="1">{#N/A,#N/A,FALSE,"자금소요예측기 (5)";#N/A,#N/A,FALSE,"자금소요예측기 (7)";#N/A,#N/A,FALSE,"자금소요예측기 (6)";#N/A,#N/A,FALSE,"자금소요예측기 (2)";#N/A,#N/A,FALSE,"자금소요예측기";#N/A,#N/A,FALSE,"비용예산명세서";#N/A,#N/A,FALSE,"비용예산검토서";#N/A,#N/A,FALSE,"기승인시설투자";#N/A,#N/A,FALSE,"미승인시설투자";#N/A,#N/A,FALSE,"활동계힉서 (2)";#N/A,#N/A,FALSE,"96 성과분석";#N/A,#N/A,FALSE,"목표시책";#N/A,#N/A,FALSE,"목차";#N/A,#N/A,FALSE,"표지";#N/A,#N/A,FALSE,"인원소요현황"}</definedName>
    <definedName name="__TOP2" localSheetId="6">[56]!_xlnm.TOP2</definedName>
    <definedName name="__TOP2">[56]!_xlnm.TOP2</definedName>
    <definedName name="__TRT11" hidden="1">{#N/A,#N/A,FALSE,"표지";#N/A,#N/A,FALSE,"전제";#N/A,#N/A,FALSE,"손익-자 (2)";#N/A,#N/A,FALSE,"손익-자";#N/A,#N/A,FALSE,"손익-마 (2)";#N/A,#N/A,FALSE,"손익-마";#N/A,#N/A,FALSE,"총손최종"}</definedName>
    <definedName name="__TT1">#REF!</definedName>
    <definedName name="__tt2">#REF!</definedName>
    <definedName name="__TT3">#REF!</definedName>
    <definedName name="__TT4">#REF!</definedName>
    <definedName name="__TT5">#REF!</definedName>
    <definedName name="__TT6">#REF!</definedName>
    <definedName name="__TT7">#REF!</definedName>
    <definedName name="__ttt1018">#REF!</definedName>
    <definedName name="__V210" hidden="1">{#N/A,#N/A,FALSE,"자금소요예측기 (5)";#N/A,#N/A,FALSE,"자금소요예측기 (7)";#N/A,#N/A,FALSE,"자금소요예측기 (6)";#N/A,#N/A,FALSE,"자금소요예측기 (2)";#N/A,#N/A,FALSE,"자금소요예측기";#N/A,#N/A,FALSE,"비용예산명세서";#N/A,#N/A,FALSE,"비용예산검토서";#N/A,#N/A,FALSE,"기승인시설투자";#N/A,#N/A,FALSE,"미승인시설투자";#N/A,#N/A,FALSE,"활동계힉서 (2)";#N/A,#N/A,FALSE,"96 성과분석";#N/A,#N/A,FALSE,"목표시책";#N/A,#N/A,FALSE,"목차";#N/A,#N/A,FALSE,"표지";#N/A,#N/A,FALSE,"인원소요현황"}</definedName>
    <definedName name="__VAR13300">#N/A</definedName>
    <definedName name="__VAR13502">#N/A</definedName>
    <definedName name="__WOO123" hidden="1">{#N/A,#N/A,FALSE,"지침";#N/A,#N/A,FALSE,"환경분석";#N/A,#N/A,FALSE,"Sheet16"}</definedName>
    <definedName name="__wpl2" hidden="1">{#N/A,#N/A,FALSE,"Aging Summary";#N/A,#N/A,FALSE,"Ratio Analysis";#N/A,#N/A,FALSE,"Test 120 Day Accts";#N/A,#N/A,FALSE,"Tickmarks"}</definedName>
    <definedName name="__WRM1" hidden="1">{#N/A,#N/A,TRUE,"TITLE"}</definedName>
    <definedName name="__wrn1" localSheetId="1" hidden="1">{#N/A,#N/A,TRUE,"1호 과표세액";#N/A,#N/A,TRUE,"1-2호 농어촌과표";#N/A,#N/A,TRUE,"2호 서식";#N/A,#N/A,TRUE,"2호부표 최저한세";#N/A,#N/A,TRUE,"3(1)호 공제감면";#N/A,#N/A,TRUE,"임시특별감면";#N/A,#N/A,TRUE,"3(1)부7 기업합리";#N/A,#N/A,TRUE,"5호 농어촌";#N/A,#N/A,TRUE,"5호2 농감면(갑)";#N/A,#N/A,TRUE,"6호 소득금액";#N/A,#N/A,TRUE,"6호 첨부(익)";#N/A,#N/A,TRUE,"6호 첨부(손)";#N/A,#N/A,TRUE,"감가총괄";#N/A,#N/A,TRUE,"6-6(3)호 감가(정액)";#N/A,#N/A,TRUE,"9호 자본금(갑)";#N/A,#N/A,TRUE,"9호 자본금(을)";#N/A,#N/A,TRUE,"10(3)호 주요계정";#N/A,#N/A,TRUE,"10(4)호 소득구분"}</definedName>
    <definedName name="__wrn1" hidden="1">{#N/A,#N/A,TRUE,"1호 과표세액";#N/A,#N/A,TRUE,"1-2호 농어촌과표";#N/A,#N/A,TRUE,"2호 서식";#N/A,#N/A,TRUE,"2호부표 최저한세";#N/A,#N/A,TRUE,"3(1)호 공제감면";#N/A,#N/A,TRUE,"임시특별감면";#N/A,#N/A,TRUE,"3(1)부7 기업합리";#N/A,#N/A,TRUE,"5호 농어촌";#N/A,#N/A,TRUE,"5호2 농감면(갑)";#N/A,#N/A,TRUE,"6호 소득금액";#N/A,#N/A,TRUE,"6호 첨부(익)";#N/A,#N/A,TRUE,"6호 첨부(손)";#N/A,#N/A,TRUE,"감가총괄";#N/A,#N/A,TRUE,"6-6(3)호 감가(정액)";#N/A,#N/A,TRUE,"9호 자본금(갑)";#N/A,#N/A,TRUE,"9호 자본금(을)";#N/A,#N/A,TRUE,"10(3)호 주요계정";#N/A,#N/A,TRUE,"10(4)호 소득구분"}</definedName>
    <definedName name="__xlfn.BAHTTEXT" hidden="1">#NAME?</definedName>
    <definedName name="__XX01">#REF!</definedName>
    <definedName name="__XX02">#REF!</definedName>
    <definedName name="__XX03">#REF!</definedName>
    <definedName name="__XX04">#REF!</definedName>
    <definedName name="__XX05">#REF!</definedName>
    <definedName name="__XX06">#REF!</definedName>
    <definedName name="__XX07">#REF!</definedName>
    <definedName name="__xx08">#REF!</definedName>
    <definedName name="__XX09">#REF!</definedName>
    <definedName name="__XX10">#REF!</definedName>
    <definedName name="__XX11">#REF!</definedName>
    <definedName name="__XX12">#REF!</definedName>
    <definedName name="__XX13">#REF!</definedName>
    <definedName name="__XX14">#REF!</definedName>
    <definedName name="__XX15">#REF!</definedName>
    <definedName name="__XX16">#REF!</definedName>
    <definedName name="__XX17">#REF!</definedName>
    <definedName name="__XX18">#REF!</definedName>
    <definedName name="__XX19">#REF!</definedName>
    <definedName name="__XX20">#REF!</definedName>
    <definedName name="__XX21">#REF!</definedName>
    <definedName name="__XX22">#REF!</definedName>
    <definedName name="__XX23">#REF!</definedName>
    <definedName name="__XX24">#REF!</definedName>
    <definedName name="__XX25">#REF!</definedName>
    <definedName name="__XX26">#REF!</definedName>
    <definedName name="__XX27">#REF!</definedName>
    <definedName name="__XX28">#REF!</definedName>
    <definedName name="__XX29">#REF!</definedName>
    <definedName name="__XX30">#REF!</definedName>
    <definedName name="__XX31">#REF!</definedName>
    <definedName name="__XX32">#REF!</definedName>
    <definedName name="__XX33">#REF!</definedName>
    <definedName name="__XX34">#REF!</definedName>
    <definedName name="__XX35">#REF!</definedName>
    <definedName name="__XX36">#REF!</definedName>
    <definedName name="__XX37">#REF!</definedName>
    <definedName name="__XX38">#REF!</definedName>
    <definedName name="__XX39">#REF!</definedName>
    <definedName name="__za1">#REF!</definedName>
    <definedName name="_000111">#REF!</definedName>
    <definedName name="_041">[57]제품별원가분석!$H$5</definedName>
    <definedName name="_043_33">[57]제품별원가분석!$H$7</definedName>
    <definedName name="_043_ipe">[57]제품별원가분석!$H$19</definedName>
    <definedName name="_043_tmb">[57]제품별원가분석!$H$21</definedName>
    <definedName name="_070">[57]제품별원가분석!$H$8</definedName>
    <definedName name="_1">#N/A</definedName>
    <definedName name="_1._예산손익계산서">#REF!</definedName>
    <definedName name="_1.매출채권">#REF!</definedName>
    <definedName name="_1_">'[58]#REF'!#REF!</definedName>
    <definedName name="_1_?">[9]손익합산!$L$5:$L$92</definedName>
    <definedName name="_1__123Graph_Aｸﾞﾗﾌ_1" hidden="1">[59]A!$C$7:$C$7</definedName>
    <definedName name="_1__FDSAUDITLINK__" hidden="1">{"fdsup://directions/FAT Viewer?action=UPDATE&amp;creator=factset&amp;DYN_ARGS=TRUE&amp;DOC_NAME=FAT:FQL_AUDITING_CLIENT_TEMPLATE.FAT&amp;display_string=Audit&amp;VAR:KEY=YRERYHKTEF&amp;VAR:QUERY=RkZfRUJJVF9PUEVSKENBTCwyMDA2KQ==&amp;WINDOW=FIRST_POPUP&amp;HEIGHT=450&amp;WIDTH=450&amp;START_MAXIMI","ZED=FALSE&amp;VAR:CALENDAR=FIVEDAY&amp;VAR:SYMBOL=92839U20&amp;VAR:INDEX=0"}</definedName>
    <definedName name="_1__월">#REF!</definedName>
    <definedName name="_1_0Print_Area">'[60]1st'!#REF!</definedName>
    <definedName name="_1_1._제품별_판매목표_내수">[61]전체!#REF!</definedName>
    <definedName name="_1_5____123Grap" hidden="1">#REF!</definedName>
    <definedName name="_1_A1.5">[23]손익계산서!#REF!</definedName>
    <definedName name="_1_R21438C20000">#N/A</definedName>
    <definedName name="_10">#N/A</definedName>
    <definedName name="_10_7_0__123Grap" hidden="1">#REF!</definedName>
    <definedName name="_10_9_0__123Graph_LB" hidden="1">#REF!</definedName>
    <definedName name="_1001">#REF!</definedName>
    <definedName name="_100bs1_">#REF!</definedName>
    <definedName name="_100Module4_B016__.LOGIN">[62]!'[Module4(B016)].LOGIN'</definedName>
    <definedName name="_100P4_">#N/A</definedName>
    <definedName name="_101600">#REF!</definedName>
    <definedName name="_101Datab">'[62]7 (2)'!#REF!</definedName>
    <definedName name="_101Module4_B021__.LOGIN">[62]!'[Module4(B021)].LOGIN'</definedName>
    <definedName name="_101P5_">#N/A</definedName>
    <definedName name="_1027">'[63]0001'!#REF!</definedName>
    <definedName name="_102B00__60__.DATABASEUPLOAD" localSheetId="6">[64]!'[B00 (60)].DATABASEUPLOAD'</definedName>
    <definedName name="_102B00__60__.DATABASEUPLOAD">[64]!'[B00 (60)].DATABASEUPLOAD'</definedName>
    <definedName name="_102j42_">#REF!</definedName>
    <definedName name="_102Module4_B022__.LOGIN">[62]!'[Module4(B022)].LOGIN'</definedName>
    <definedName name="_102P6_">#N/A</definedName>
    <definedName name="_10320">#N/A</definedName>
    <definedName name="_103Module4_B038__.LOGIN">[62]!'[Module4(B038)].LOGIN'</definedName>
    <definedName name="_103P7_">#N/A</definedName>
    <definedName name="_104h1_" hidden="1">{"'표지'!$B$5"}</definedName>
    <definedName name="_104k2_" localSheetId="6">[65]!BULYANGPNTR</definedName>
    <definedName name="_104k2_">[65]!BULYANGPNTR</definedName>
    <definedName name="_104Module4_B040__.LOGIN">[62]!'[Module4(B040)].LOGIN'</definedName>
    <definedName name="_104s1_" hidden="1">{#N/A,#N/A,FALSE,"UNIT";#N/A,#N/A,FALSE,"UNIT";#N/A,#N/A,FALSE,"계정"}</definedName>
    <definedName name="_105B00__61__.DATABASEUPLOAD" localSheetId="6">[64]!'[B00 (61)].DATABASEUPLOAD'</definedName>
    <definedName name="_105B00__61__.DATABASEUPLOAD">[64]!'[B00 (61)].DATABASEUPLOAD'</definedName>
    <definedName name="_105Module4_B044__.LOGIN">[62]!'[Module4(B044)].LOGIN'</definedName>
    <definedName name="_105O30000_">#REF!</definedName>
    <definedName name="_105s10_" hidden="1">{#N/A,#N/A,FALSE,"UNIT";#N/A,#N/A,FALSE,"UNIT";#N/A,#N/A,FALSE,"계정"}</definedName>
    <definedName name="_106Module4_B045__.LOGIN">[62]!'[Module4(B045)].LOGIN'</definedName>
    <definedName name="_106q1_">#N/A</definedName>
    <definedName name="_106s11_" hidden="1">{#N/A,#N/A,FALSE,"UNIT";#N/A,#N/A,FALSE,"UNIT";#N/A,#N/A,FALSE,"계정"}</definedName>
    <definedName name="_107Module4_B046__.LOGIN">[62]!'[Module4(B046)].LOGIN'</definedName>
    <definedName name="_107s12_" hidden="1">{#N/A,#N/A,FALSE,"UNIT";#N/A,#N/A,FALSE,"UNIT";#N/A,#N/A,FALSE,"계정"}</definedName>
    <definedName name="_107uÞOUðuueßAÞAIee_YA">[66]수입!#REF!</definedName>
    <definedName name="_108B00__62__.DATABASEUPLOAD" localSheetId="6">[64]!'[B00 (62)].DATABASEUPLOAD'</definedName>
    <definedName name="_108B00__62__.DATABASEUPLOAD">[64]!'[B00 (62)].DATABASEUPLOAD'</definedName>
    <definedName name="_108Module4_B048__.LOGIN">[62]!'[Module4(B048)].LOGIN'</definedName>
    <definedName name="_108s13_" hidden="1">{#N/A,#N/A,FALSE,"UNIT";#N/A,#N/A,FALSE,"UNIT";#N/A,#N/A,FALSE,"계정"}</definedName>
    <definedName name="_108W">[67]경영현황!#REF!,[67]경영현황!$B$5:$C$6,[67]경영현황!$B$8:$C$15,[67]경영현황!#REF!</definedName>
    <definedName name="_109Module4_B050__.LOGIN">[62]!'[Module4(B050)].LOGIN'</definedName>
    <definedName name="_109s14_" hidden="1">{#N/A,#N/A,FALSE,"UNIT";#N/A,#N/A,FALSE,"UNIT";#N/A,#N/A,FALSE,"계정"}</definedName>
    <definedName name="_109W0">[67]경영현황!#REF!,[67]경영현황!$B$5:$C$6,[67]경영현황!$B$8:$C$15,[67]경영현황!#REF!</definedName>
    <definedName name="_10A20000_">#REF!</definedName>
    <definedName name="_10B00__2__.DATABASEUPLOAD" localSheetId="6">[62]!'[B00 (2)].DATABASEUPLOAD'</definedName>
    <definedName name="_10B00__2__.DATABASEUPLOAD">[62]!'[B00 (2)].DATABASEUPLOAD'</definedName>
    <definedName name="_10B00__21__.DATABASEUPLOAD" localSheetId="6">[62]!'[B00 (21)].DATABASEUPLOAD'</definedName>
    <definedName name="_10B00__21__.DATABASEUPLOAD">[62]!'[B00 (21)].DATABASEUPLOAD'</definedName>
    <definedName name="_10B00__27__.DATABASEUPLOAD">#N/A</definedName>
    <definedName name="_10D6_" hidden="1">{"'표지'!$B$5"}</definedName>
    <definedName name="_10s11_" hidden="1">{#N/A,#N/A,FALSE,"UNIT";#N/A,#N/A,FALSE,"UNIT";#N/A,#N/A,FALSE,"계정"}</definedName>
    <definedName name="_10SANGD">#REF!</definedName>
    <definedName name="_10T1">#N/A</definedName>
    <definedName name="_10t11_">#REF!</definedName>
    <definedName name="_10T2">#N/A</definedName>
    <definedName name="_10월">#REF!</definedName>
    <definedName name="_11">[68]국내!#REF!</definedName>
    <definedName name="_11_7_0__123Graph_LB" hidden="1">#REF!</definedName>
    <definedName name="_110Module4_B051__.LOGIN">[62]!'[Module4(B051)].LOGIN'</definedName>
    <definedName name="_110s16_" hidden="1">{#N/A,#N/A,FALSE,"UNIT";#N/A,#N/A,FALSE,"UNIT";#N/A,#N/A,FALSE,"계정"}</definedName>
    <definedName name="_111">[46]IO현황!#REF!</definedName>
    <definedName name="_111B00__7__.DATABASEUPLOAD" localSheetId="6">[64]!'[B00 (7)].DATABASEUPLOAD'</definedName>
    <definedName name="_111B00__7__.DATABASEUPLOAD">[64]!'[B00 (7)].DATABASEUPLOAD'</definedName>
    <definedName name="_111Module4_B057__.LOGIN">[62]!'[Module4(B057)].LOGIN'</definedName>
    <definedName name="_111s17_" hidden="1">{#N/A,#N/A,FALSE,"UNIT";#N/A,#N/A,FALSE,"UNIT";#N/A,#N/A,FALSE,"계정"}</definedName>
    <definedName name="_112h2_" hidden="1">{"'표지'!$B$5"}</definedName>
    <definedName name="_112Module4_B060__.LOGIN">[62]!'[Module4(B060)].LOGIN'</definedName>
    <definedName name="_112s2_" hidden="1">{#N/A,#N/A,FALSE,"UNIT";#N/A,#N/A,FALSE,"UNIT";#N/A,#N/A,FALSE,"계정"}</definedName>
    <definedName name="_113Module4_C001__.LOGIN">[62]!'[Module4(C001)].LOGIN'</definedName>
    <definedName name="_113s3_" hidden="1">{#N/A,#N/A,FALSE,"UNIT";#N/A,#N/A,FALSE,"UNIT";#N/A,#N/A,FALSE,"계정"}</definedName>
    <definedName name="_114B00__8__.DATABASEUPLOAD" localSheetId="6">[64]!'[B00 (8)].DATABASEUPLOAD'</definedName>
    <definedName name="_114B00__8__.DATABASEUPLOAD">[64]!'[B00 (8)].DATABASEUPLOAD'</definedName>
    <definedName name="_114Module4_C002__.LOGIN">[62]!'[Module4(C002)].LOGIN'</definedName>
    <definedName name="_114s4_" hidden="1">{#N/A,#N/A,FALSE,"UNIT";#N/A,#N/A,FALSE,"UNIT";#N/A,#N/A,FALSE,"계정"}</definedName>
    <definedName name="_115Module4_C005__.LOGIN">[62]!'[Module4(C005)].LOGIN'</definedName>
    <definedName name="_115s5_" hidden="1">{#N/A,#N/A,FALSE,"UNIT";#N/A,#N/A,FALSE,"UNIT";#N/A,#N/A,FALSE,"계정"}</definedName>
    <definedName name="_116Module4_C007__.LOGIN">[62]!'[Module4(C007)].LOGIN'</definedName>
    <definedName name="_116s6_" hidden="1">{#N/A,#N/A,FALSE,"UNIT";#N/A,#N/A,FALSE,"UNIT";#N/A,#N/A,FALSE,"계정"}</definedName>
    <definedName name="_117B00__9__.DATABASEUPLOAD" localSheetId="6">[64]!'[B00 (9)].DATABASEUPLOAD'</definedName>
    <definedName name="_117B00__9__.DATABASEUPLOAD">[64]!'[B00 (9)].DATABASEUPLOAD'</definedName>
    <definedName name="_117Module4_C012__.LOGIN">[62]!'[Module4(C012)].LOGIN'</definedName>
    <definedName name="_117s9_" hidden="1">{#N/A,#N/A,FALSE,"UNIT";#N/A,#N/A,FALSE,"UNIT";#N/A,#N/A,FALSE,"계정"}</definedName>
    <definedName name="_118Module4_C013__.LOGIN">[62]!'[Module4(C013)].LOGIN'</definedName>
    <definedName name="_118y23_">'[2]2500'!#REF!</definedName>
    <definedName name="_119Module4_C014__.LOGIN">[62]!'[Module4(C014)].LOGIN'</definedName>
    <definedName name="_11aa1_" hidden="1">{#N/A,#N/A,FALSE,"Aging Summary";#N/A,#N/A,FALSE,"Ratio Analysis";#N/A,#N/A,FALSE,"Test 120 Day Accts";#N/A,#N/A,FALSE,"Tickmarks"}</definedName>
    <definedName name="_11B00__22__.DATABASEUPLOAD" localSheetId="6">[62]!'[B00 (22)].DATABASEUPLOAD'</definedName>
    <definedName name="_11B00__22__.DATABASEUPLOAD">[62]!'[B00 (22)].DATABASEUPLOAD'</definedName>
    <definedName name="_11B00__3__.DATABASEUPLOAD">#N/A</definedName>
    <definedName name="_11b123_" hidden="1">#REF!</definedName>
    <definedName name="_11E1_" hidden="1">{#N/A,#N/A,FALSE,"KMC최종회의(7월) 자료"}</definedName>
    <definedName name="_11in7_">[69]Disclaimer!#REF!</definedName>
    <definedName name="_11s12_" hidden="1">{#N/A,#N/A,FALSE,"UNIT";#N/A,#N/A,FALSE,"UNIT";#N/A,#N/A,FALSE,"계정"}</definedName>
    <definedName name="_11월">#REF!</definedName>
    <definedName name="_12" hidden="1">#REF!</definedName>
    <definedName name="_12_31_97">#N/A</definedName>
    <definedName name="_12_31_98">#N/A</definedName>
    <definedName name="_12_31_99">#N/A</definedName>
    <definedName name="_12_9____123Grap" hidden="1">#REF!</definedName>
    <definedName name="_120C00__1__.DATABASEUPLOAD" localSheetId="6">[64]!'[C00 (1)].DATABASEUPLOAD'</definedName>
    <definedName name="_120C00__1__.DATABASEUPLOAD">[64]!'[C00 (1)].DATABASEUPLOAD'</definedName>
    <definedName name="_120h3_" hidden="1">{"'표지'!$B$5"}</definedName>
    <definedName name="_120Module4_C020__.LOGIN">[62]!'[Module4(C020)].LOGIN'</definedName>
    <definedName name="_121Module4_D001__.LOGIN">[62]!'[Module4(D001)].LOGIN'</definedName>
    <definedName name="_122Module4_D002__.LOGIN">[62]!'[Module4(D002)].LOGIN'</definedName>
    <definedName name="_123C00__12__.DATABASEUPLOAD" localSheetId="6">[64]!'[C00 (12)].DATABASEUPLOAD'</definedName>
    <definedName name="_123C00__12__.DATABASEUPLOAD">[64]!'[C00 (12)].DATABASEUPLOAD'</definedName>
    <definedName name="_123graph" hidden="1">[70]FAB별!#REF!</definedName>
    <definedName name="_123Graphd" hidden="1">[70]FAB별!#REF!</definedName>
    <definedName name="_123Module4_D007__.LOGIN">[62]!'[Module4(D007)].LOGIN'</definedName>
    <definedName name="_124Module4_D009__.LOGIN">[62]!'[Module4(D009)].LOGIN'</definedName>
    <definedName name="_125Module4_D010__.LOGIN">[62]!'[Module4(D010)].LOGIN'</definedName>
    <definedName name="_126C00__13__.DATABASEUPLOAD" localSheetId="6">[64]!'[C00 (13)].DATABASEUPLOAD'</definedName>
    <definedName name="_126C00__13__.DATABASEUPLOAD">[64]!'[C00 (13)].DATABASEUPLOAD'</definedName>
    <definedName name="_127_0Datab">'[62]7 (2)'!#REF!</definedName>
    <definedName name="_128h4_" hidden="1">{"'표지'!$B$5"}</definedName>
    <definedName name="_129C00__14__.DATABASEUPLOAD" localSheetId="6">[64]!'[C00 (14)].DATABASEUPLOAD'</definedName>
    <definedName name="_129C00__14__.DATABASEUPLOAD">[64]!'[C00 (14)].DATABASEUPLOAD'</definedName>
    <definedName name="_129Datab">'[62]7 (2)'!#REF!</definedName>
    <definedName name="_12B00__21__.DATABASEUPLOAD" localSheetId="6">[62]!'[B00 (21)].DATABASEUPLOAD'</definedName>
    <definedName name="_12B00__21__.DATABASEUPLOAD">[62]!'[B00 (21)].DATABASEUPLOAD'</definedName>
    <definedName name="_12B00__25__.DATABASEUPLOAD" localSheetId="6">[62]!'[B00 (25)].DATABASEUPLOAD'</definedName>
    <definedName name="_12B00__25__.DATABASEUPLOAD">[62]!'[B00 (25)].DATABASEUPLOAD'</definedName>
    <definedName name="_12B00__4__.DATABASEUPLOAD">#N/A</definedName>
    <definedName name="_12C_0PA">#REF!</definedName>
    <definedName name="_12E2_" hidden="1">{#N/A,#N/A,FALSE,"KMC최종회의(7월) 자료"}</definedName>
    <definedName name="_12HS1_" hidden="1">{"'MNT'!$AE$4:$AN$34"}</definedName>
    <definedName name="_12o2_" hidden="1">'[71]#REF'!$A$206:$Q$214</definedName>
    <definedName name="_12s13_" hidden="1">{#N/A,#N/A,FALSE,"UNIT";#N/A,#N/A,FALSE,"UNIT";#N/A,#N/A,FALSE,"계정"}</definedName>
    <definedName name="_12월">#REF!</definedName>
    <definedName name="_13._당기순이익">[72]요약PL!#REF!</definedName>
    <definedName name="_13_0_0SANGD">#REF!</definedName>
    <definedName name="_13_0Print_A">#REF!</definedName>
    <definedName name="_13_9____123Graph_LB" hidden="1">#REF!</definedName>
    <definedName name="_132C00__2__.DATABASEUPLOAD" localSheetId="6">[64]!'[C00 (2)].DATABASEUPLOAD'</definedName>
    <definedName name="_132C00__2__.DATABASEUPLOAD">[64]!'[C00 (2)].DATABASEUPLOAD'</definedName>
    <definedName name="_135_0Crite">#REF!</definedName>
    <definedName name="_135C00__20__.DATABASEUPLOAD" localSheetId="6">[64]!'[C00 (20)].DATABASEUPLOAD'</definedName>
    <definedName name="_135C00__20__.DATABASEUPLOAD">[64]!'[C00 (20)].DATABASEUPLOAD'</definedName>
    <definedName name="_136h5_" hidden="1">{"'표지'!$B$5"}</definedName>
    <definedName name="_138C00__22__.DATABASEUPLOAD" localSheetId="6">[64]!'[C00 (22)].DATABASEUPLOAD'</definedName>
    <definedName name="_138C00__22__.DATABASEUPLOAD">[64]!'[C00 (22)].DATABASEUPLOAD'</definedName>
    <definedName name="_13B00__26__.DATABASEUPLOAD" localSheetId="6">[62]!'[B00 (26)].DATABASEUPLOAD'</definedName>
    <definedName name="_13B00__26__.DATABASEUPLOAD">[62]!'[B00 (26)].DATABASEUPLOAD'</definedName>
    <definedName name="_13B00__40__.DATABASEUPLOAD">#N/A</definedName>
    <definedName name="_13C__PA">'[73]T6-6(2)'!#REF!</definedName>
    <definedName name="_13h1_" hidden="1">{"'표지'!$B$5"}</definedName>
    <definedName name="_13s14_" hidden="1">{#N/A,#N/A,FALSE,"UNIT";#N/A,#N/A,FALSE,"UNIT";#N/A,#N/A,FALSE,"계정"}</definedName>
    <definedName name="_14_0Print_A">#REF!</definedName>
    <definedName name="_14_9_0__123Grap" hidden="1">#REF!</definedName>
    <definedName name="_141C00__5__.DATABASEUPLOAD" localSheetId="6">[64]!'[C00 (5)].DATABASEUPLOAD'</definedName>
    <definedName name="_141C00__5__.DATABASEUPLOAD">[64]!'[C00 (5)].DATABASEUPLOAD'</definedName>
    <definedName name="_142_5_0__123Grap" hidden="1">[74]시산표!#REF!</definedName>
    <definedName name="_144C00__7__.DATABASEUPLOAD" localSheetId="6">[64]!'[C00 (7)].DATABASEUPLOAD'</definedName>
    <definedName name="_144C00__7__.DATABASEUPLOAD">[64]!'[C00 (7)].DATABASEUPLOAD'</definedName>
    <definedName name="_144Q1_" hidden="1">{#N/A,#N/A,FALSE,"KMC최종회의(7월) 자료"}</definedName>
    <definedName name="_147_0계기">#REF!</definedName>
    <definedName name="_147D00__1__.DATABASEUPLOAD" localSheetId="6">[64]!'[D00 (1)].DATABASEUPLOAD'</definedName>
    <definedName name="_147D00__1__.DATABASEUPLOAD">[64]!'[D00 (1)].DATABASEUPLOAD'</definedName>
    <definedName name="_149_0계기en">#REF!</definedName>
    <definedName name="_14B00__22__.DATABASEUPLOAD" localSheetId="6">[62]!'[B00 (22)].DATABASEUPLOAD'</definedName>
    <definedName name="_14B00__22__.DATABASEUPLOAD">[62]!'[B00 (22)].DATABASEUPLOAD'</definedName>
    <definedName name="_14B00__27__.DATABASEUPLOAD" localSheetId="6">[62]!'[B00 (27)].DATABASEUPLOAD'</definedName>
    <definedName name="_14B00__27__.DATABASEUPLOAD">[62]!'[B00 (27)].DATABASEUPLOAD'</definedName>
    <definedName name="_14B00__44__.DATABASEUPLOAD">#N/A</definedName>
    <definedName name="_14H_0PA">#REF!</definedName>
    <definedName name="_14h2_" hidden="1">{"'표지'!$B$5"}</definedName>
    <definedName name="_14s16_" hidden="1">{#N/A,#N/A,FALSE,"UNIT";#N/A,#N/A,FALSE,"UNIT";#N/A,#N/A,FALSE,"계정"}</definedName>
    <definedName name="_15_0Print_A">#REF!</definedName>
    <definedName name="_15_9_0__123Graph_LB" hidden="1">#REF!</definedName>
    <definedName name="_150D00__10__.DATABASEUPLOAD" localSheetId="6">[64]!'[D00 (10)].DATABASEUPLOAD'</definedName>
    <definedName name="_150D00__10__.DATABASEUPLOAD">[64]!'[D00 (10)].DATABASEUPLOAD'</definedName>
    <definedName name="_151_0누계기">#REF!</definedName>
    <definedName name="_152Q2_" hidden="1">{#N/A,#N/A,FALSE,"KMC최종회의(7월) 자료"}</definedName>
    <definedName name="_153_0누계생">#REF!</definedName>
    <definedName name="_153D00__2__.DATABASEUPLOAD" localSheetId="6">[64]!'[D00 (2)].DATABASEUPLOAD'</definedName>
    <definedName name="_153D00__2__.DATABASEUPLOAD">[64]!'[D00 (2)].DATABASEUPLOAD'</definedName>
    <definedName name="_155_0누실마">#REF!</definedName>
    <definedName name="_156">'[63]0001'!#REF!</definedName>
    <definedName name="_156_7_0__123Grap" hidden="1">[74]시산표!#REF!</definedName>
    <definedName name="_156D00__7__.DATABASEUPLOAD" localSheetId="6">[64]!'[D00 (7)].DATABASEUPLOAD'</definedName>
    <definedName name="_156D00__7__.DATABASEUPLOAD">[64]!'[D00 (7)].DATABASEUPLOAD'</definedName>
    <definedName name="_157_0누실적">#REF!</definedName>
    <definedName name="_159_0실기버">#REF!</definedName>
    <definedName name="_159D00__9__.DATABASEUPLOAD" localSheetId="6">[64]!'[D00 (9)].DATABASEUPLOAD'</definedName>
    <definedName name="_159D00__9__.DATABASEUPLOAD">[64]!'[D00 (9)].DATABASEUPLOAD'</definedName>
    <definedName name="_15A">#N/A</definedName>
    <definedName name="_15B00__3__.DATABASEUPLOAD" localSheetId="6">[62]!'[B00 (3)].DATABASEUPLOAD'</definedName>
    <definedName name="_15B00__3__.DATABASEUPLOAD">[62]!'[B00 (3)].DATABASEUPLOAD'</definedName>
    <definedName name="_15B00__45__.DATABASEUPLOAD">#N/A</definedName>
    <definedName name="_15H_0Print_Area">#REF!</definedName>
    <definedName name="_15h3_" hidden="1">{"'표지'!$B$5"}</definedName>
    <definedName name="_15IS1_" hidden="1">{"'MNT'!$AE$4:$AN$34"}</definedName>
    <definedName name="_15s17_" hidden="1">{#N/A,#N/A,FALSE,"UNIT";#N/A,#N/A,FALSE,"UNIT";#N/A,#N/A,FALSE,"계정"}</definedName>
    <definedName name="_16_?춑_TOTAL">[6]major!#REF!</definedName>
    <definedName name="_160Q3_" hidden="1">{#N/A,#N/A,FALSE,"KMC최종회의(7월) 자료"}</definedName>
    <definedName name="_161_0실적마">#REF!</definedName>
    <definedName name="_162Module1_.exe_1" localSheetId="6">[75]!'[Module1].exe_1'</definedName>
    <definedName name="_162Module1_.exe_1">[75]!'[Module1].exe_1'</definedName>
    <definedName name="_163DD2_" hidden="1">{#N/A,#N/A,FALSE,"자금소요예측기 (5)";#N/A,#N/A,FALSE,"자금소요예측기 (7)";#N/A,#N/A,FALSE,"자금소요예측기 (6)";#N/A,#N/A,FALSE,"자금소요예측기 (2)";#N/A,#N/A,FALSE,"자금소요예측기";#N/A,#N/A,FALSE,"비용예산명세서";#N/A,#N/A,FALSE,"비용예산검토서";#N/A,#N/A,FALSE,"기승인시설투자";#N/A,#N/A,FALSE,"미승인시설투자";#N/A,#N/A,FALSE,"활동계힉서 (2)";#N/A,#N/A,FALSE,"96 성과분석";#N/A,#N/A,FALSE,"목표시책";#N/A,#N/A,FALSE,"목차";#N/A,#N/A,FALSE,"표지";#N/A,#N/A,FALSE,"인원소요현황"}</definedName>
    <definedName name="_165F_0Datab">#REF!</definedName>
    <definedName name="_165Module1_.exe_2" localSheetId="6">[75]!'[Module1].exe_2'</definedName>
    <definedName name="_165Module1_.exe_2">[75]!'[Module1].exe_2'</definedName>
    <definedName name="_167n_0Extr">#REF!</definedName>
    <definedName name="_168Module1_.exe_3" localSheetId="6">[75]!'[Module1].exe_3'</definedName>
    <definedName name="_168Module1_.exe_3">[75]!'[Module1].exe_3'</definedName>
    <definedName name="_168Q5_" hidden="1">{#N/A,#N/A,FALSE,"KMC최종회의(7월) 자료"}</definedName>
    <definedName name="_16A2_" hidden="1">{#N/A,#N/A,FALSE,"KMC최종회의(7월) 자료"}</definedName>
    <definedName name="_16B00__25__.DATABASEUPLOAD" localSheetId="6">[62]!'[B00 (25)].DATABASEUPLOAD'</definedName>
    <definedName name="_16B00__25__.DATABASEUPLOAD">[62]!'[B00 (25)].DATABASEUPLOAD'</definedName>
    <definedName name="_16B00__4__.DATABASEUPLOAD" localSheetId="6">[62]!'[B00 (4)].DATABASEUPLOAD'</definedName>
    <definedName name="_16B00__4__.DATABASEUPLOAD">[62]!'[B00 (4)].DATABASEUPLOAD'</definedName>
    <definedName name="_16B00__46__.DATABASEUPLOAD">#N/A</definedName>
    <definedName name="_16b123_" hidden="1">#REF!</definedName>
    <definedName name="_16H__PA">'[73]T6-6(2)'!#REF!</definedName>
    <definedName name="_16h4_" hidden="1">{"'표지'!$B$5"}</definedName>
    <definedName name="_16s2_" hidden="1">{#N/A,#N/A,FALSE,"UNIT";#N/A,#N/A,FALSE,"UNIT";#N/A,#N/A,FALSE,"계정"}</definedName>
    <definedName name="_170_7_0__123Graph_LB" hidden="1">[74]시산표!#REF!</definedName>
    <definedName name="_171Module1_.exe_4" localSheetId="6">[75]!'[Module1].exe_4'</definedName>
    <definedName name="_171Module1_.exe_4">[75]!'[Module1].exe_4'</definedName>
    <definedName name="_174Module1_.exe_5" localSheetId="6">[75]!'[Module1].exe_5'</definedName>
    <definedName name="_174Module1_.exe_5">[75]!'[Module1].exe_5'</definedName>
    <definedName name="_176Q7_" hidden="1">{#N/A,#N/A,FALSE,"KMC최종회의(7월) 자료"}</definedName>
    <definedName name="_177Module1_.exe_6" localSheetId="6">[75]!'[Module1].exe_6'</definedName>
    <definedName name="_177Module1_.exe_6">[75]!'[Module1].exe_6'</definedName>
    <definedName name="_17B00__40__.DATABASEUPLOAD" localSheetId="6">[62]!'[B00 (40)].DATABASEUPLOAD'</definedName>
    <definedName name="_17B00__40__.DATABASEUPLOAD">[62]!'[B00 (40)].DATABASEUPLOAD'</definedName>
    <definedName name="_17B00__48__.DATABASEUPLOAD">#N/A</definedName>
    <definedName name="_17H__Print_Area">'[73]T6-6(2)'!#REF!</definedName>
    <definedName name="_17h5_" hidden="1">{"'표지'!$B$5"}</definedName>
    <definedName name="_17N2_">#REF!</definedName>
    <definedName name="_17s3_" hidden="1">{#N/A,#N/A,FALSE,"UNIT";#N/A,#N/A,FALSE,"UNIT";#N/A,#N/A,FALSE,"계정"}</definedName>
    <definedName name="_180Module1_.exe_7" localSheetId="6">[75]!'[Module1].exe_7'</definedName>
    <definedName name="_180Module1_.exe_7">[75]!'[Module1].exe_7'</definedName>
    <definedName name="_183Module1_.exe_8" localSheetId="6">[75]!'[Module1].exe_8'</definedName>
    <definedName name="_183Module1_.exe_8">[75]!'[Module1].exe_8'</definedName>
    <definedName name="_184Module4_B001__.LOGIN">[64]!'[Module4(B001)].LOGIN'</definedName>
    <definedName name="_184Q8_" hidden="1">{#N/A,#N/A,FALSE,"KMC최종회의(7월) 자료"}</definedName>
    <definedName name="_185Module4_B0017__.LOGIN">[64]!'[Module4(B0017)].LOGIN'</definedName>
    <definedName name="_186Module4_B002__.LOGIN">[64]!'[Module4(B002)].LOGIN'</definedName>
    <definedName name="_187Module4_B0025__.LOGIN">[64]!'[Module4(B0025)].LOGIN'</definedName>
    <definedName name="_188956_6">#REF!</definedName>
    <definedName name="_188Module4_B0026__.LOGIN">[64]!'[Module4(B0026)].LOGIN'</definedName>
    <definedName name="_188q1_" hidden="1">#REF!</definedName>
    <definedName name="_189Module4_B0027__.LOGIN">[64]!'[Module4(B0027)].LOGIN'</definedName>
    <definedName name="_18B00__26__.DATABASEUPLOAD" localSheetId="6">[62]!'[B00 (26)].DATABASEUPLOAD'</definedName>
    <definedName name="_18B00__26__.DATABASEUPLOAD">[62]!'[B00 (26)].DATABASEUPLOAD'</definedName>
    <definedName name="_18B00__44__.DATABASEUPLOAD" localSheetId="6">[62]!'[B00 (44)].DATABASEUPLOAD'</definedName>
    <definedName name="_18B00__44__.DATABASEUPLOAD">[62]!'[B00 (44)].DATABASEUPLOAD'</definedName>
    <definedName name="_18B00__5__.DATABASEUPLOAD">#N/A</definedName>
    <definedName name="_18iv17500_">#REF!</definedName>
    <definedName name="_18o2_" hidden="1">'[10]#REF'!$A$206:$Q$214</definedName>
    <definedName name="_18Q1_" hidden="1">{#N/A,#N/A,FALSE,"KMC최종회의(7월) 자료"}</definedName>
    <definedName name="_18s4_" hidden="1">{#N/A,#N/A,FALSE,"UNIT";#N/A,#N/A,FALSE,"UNIT";#N/A,#N/A,FALSE,"계정"}</definedName>
    <definedName name="_190Module4_B003__.LOGIN">[64]!'[Module4(B003)].LOGIN'</definedName>
    <definedName name="_191Module4_B004__.LOGIN">[64]!'[Module4(B004)].LOGIN'</definedName>
    <definedName name="_191q2_" hidden="1">#REF!</definedName>
    <definedName name="_192Module4_B005__.LOGIN">[64]!'[Module4(B005)].LOGIN'</definedName>
    <definedName name="_192Q9_" hidden="1">{#N/A,#N/A,FALSE,"KMC최종회의(7월) 자료"}</definedName>
    <definedName name="_193Module4_B006__.LOGIN">[64]!'[Module4(B006)].LOGIN'</definedName>
    <definedName name="_193q3_" hidden="1">#REF!</definedName>
    <definedName name="_194Module4_B007__.LOGIN">[64]!'[Module4(B007)].LOGIN'</definedName>
    <definedName name="_195Module4_B008__.LOGIN">[64]!'[Module4(B008)].LOGIN'</definedName>
    <definedName name="_196Module4_B009__.LOGIN">[64]!'[Module4(B009)].LOGIN'</definedName>
    <definedName name="_197Module4_B010__.LOGIN">[64]!'[Module4(B010)].LOGIN'</definedName>
    <definedName name="_198_9_0__123Grap" hidden="1">[74]시산표!#REF!</definedName>
    <definedName name="_198Module4_B011__.LOGIN">[64]!'[Module4(B011)].LOGIN'</definedName>
    <definedName name="_1990년">#REF!</definedName>
    <definedName name="_1998년_평균환율">#REF!</definedName>
    <definedName name="_1999_01_29">#N/A</definedName>
    <definedName name="_199Module4_B016__.LOGIN">[64]!'[Module4(B016)].LOGIN'</definedName>
    <definedName name="_199t1_" hidden="1">[53]수액원료!$A$6</definedName>
    <definedName name="_19B00__45__.DATABASEUPLOAD" localSheetId="6">[62]!'[B00 (45)].DATABASEUPLOAD'</definedName>
    <definedName name="_19B00__45__.DATABASEUPLOAD">[62]!'[B00 (45)].DATABASEUPLOAD'</definedName>
    <definedName name="_19B00__50__.DATABASEUPLOAD">#N/A</definedName>
    <definedName name="_19iv18000_">#REF!</definedName>
    <definedName name="_19P10_">'[16]10한빛'!#REF!</definedName>
    <definedName name="_19Q2_" hidden="1">{#N/A,#N/A,FALSE,"KMC최종회의(7월) 자료"}</definedName>
    <definedName name="_19s5_" hidden="1">{#N/A,#N/A,FALSE,"UNIT";#N/A,#N/A,FALSE,"UNIT";#N/A,#N/A,FALSE,"계정"}</definedName>
    <definedName name="_1A1_" hidden="1">{#N/A,#N/A,FALSE,"KMC최종회의(7월) 자료"}</definedName>
    <definedName name="_1a123_" hidden="1">#REF!</definedName>
    <definedName name="_1A6_">[23]손익계산서!#REF!</definedName>
    <definedName name="_1B">#N/A</definedName>
    <definedName name="_1B00__10__.DATABASEUPLOAD">#N/A</definedName>
    <definedName name="_1C">#N/A</definedName>
    <definedName name="_1D">#N/A</definedName>
    <definedName name="_1E">#N/A</definedName>
    <definedName name="_1F">#N/A</definedName>
    <definedName name="_1G">#N/A</definedName>
    <definedName name="_1H">#N/A</definedName>
    <definedName name="_1I">#N/A</definedName>
    <definedName name="_1item">#REF!</definedName>
    <definedName name="_1J">#N/A</definedName>
    <definedName name="_1K">#N/A</definedName>
    <definedName name="_1K12345_" hidden="1">#REF!</definedName>
    <definedName name="_1M">[76]판가반영!#REF!</definedName>
    <definedName name="_1O1_">#REF!</definedName>
    <definedName name="_1S">#N/A</definedName>
    <definedName name="_1개월">#REF!</definedName>
    <definedName name="_1월">#REF!</definedName>
    <definedName name="_1월상여">'[77]03년3Q누계급여'!#REF!</definedName>
    <definedName name="_1월정기">'[77]03년3Q누계급여'!#REF!</definedName>
    <definedName name="_1임원_1년미만_0012_">#REF!</definedName>
    <definedName name="_2">#N/A</definedName>
    <definedName name="_2_">'[58]#REF'!#REF!</definedName>
    <definedName name="_2_?">#REF!</definedName>
    <definedName name="_2_?__C">#REF!</definedName>
    <definedName name="_2_?춑_TOTAL">[6]major!#REF!</definedName>
    <definedName name="_2___NO.7_신호_LINK_내역">'[78]출(R)'!#REF!</definedName>
    <definedName name="_2__123Graph_Aｸﾞﾗﾌ_2" hidden="1">[59]A!$D$9:$F$9</definedName>
    <definedName name="_2__FDSAUDITLINK__" hidden="1">{"fdsup://directions/FAT Viewer?action=UPDATE&amp;creator=factset&amp;DYN_ARGS=TRUE&amp;DOC_NAME=FAT:FQL_AUDITING_CLIENT_TEMPLATE.FAT&amp;display_string=Audit&amp;VAR:KEY=BQJSRKHOJG&amp;VAR:QUERY=RkZfRUJJVF9PUEVSKENBTCwyMDA2KQ==&amp;WINDOW=FIRST_POPUP&amp;HEIGHT=450&amp;WIDTH=450&amp;START_MAXIMI","ZED=FALSE&amp;VAR:CALENDAR=FIVEDAY&amp;VAR:INDEX=0"}</definedName>
    <definedName name="_2__월">#REF!</definedName>
    <definedName name="_2_5_0__123Grap" hidden="1">#REF!</definedName>
    <definedName name="_2_B1">#N/A</definedName>
    <definedName name="_2_하자보수비">#REF!</definedName>
    <definedName name="_2000년_하반기_계획">[3]IS!$J$7:$J$35</definedName>
    <definedName name="_2000년입출고">#REF!</definedName>
    <definedName name="_2005년__제_10_기">#REF!</definedName>
    <definedName name="_200Module4_B021__.LOGIN">[64]!'[Module4(B021)].LOGIN'</definedName>
    <definedName name="_200S1_" hidden="1">{#N/A,#N/A,FALSE,"KMC최종회의(7월) 자료"}</definedName>
    <definedName name="_201Module4_B022__.LOGIN">[64]!'[Module4(B022)].LOGIN'</definedName>
    <definedName name="_202Module4_B038__.LOGIN">[64]!'[Module4(B038)].LOGIN'</definedName>
    <definedName name="_203Module4_B040__.LOGIN">[64]!'[Module4(B040)].LOGIN'</definedName>
    <definedName name="_204Module4_B044__.LOGIN">[64]!'[Module4(B044)].LOGIN'</definedName>
    <definedName name="_205Module4_B045__.LOGIN">[64]!'[Module4(B045)].LOGIN'</definedName>
    <definedName name="_206Module4_B046__.LOGIN">[64]!'[Module4(B046)].LOGIN'</definedName>
    <definedName name="_207Module4_B048__.LOGIN">[64]!'[Module4(B048)].LOGIN'</definedName>
    <definedName name="_207o2_">'[10]#REF'!$A$206:$Q$214</definedName>
    <definedName name="_208_2">[57]제품별원가분석!$H$14</definedName>
    <definedName name="_208_4">[57]제품별원가분석!$H$13</definedName>
    <definedName name="_208_8">[57]제품별원가분석!$H$12</definedName>
    <definedName name="_208Module4_B050__.LOGIN">[64]!'[Module4(B050)].LOGIN'</definedName>
    <definedName name="_208S2_" hidden="1">{#N/A,#N/A,FALSE,"KMC최종회의(7월) 자료"}</definedName>
    <definedName name="_209Module4_B051__.LOGIN">[64]!'[Module4(B051)].LOGIN'</definedName>
    <definedName name="_20B00__27__.DATABASEUPLOAD" localSheetId="6">[62]!'[B00 (27)].DATABASEUPLOAD'</definedName>
    <definedName name="_20B00__27__.DATABASEUPLOAD">[62]!'[B00 (27)].DATABASEUPLOAD'</definedName>
    <definedName name="_20B00__46__.DATABASEUPLOAD" localSheetId="6">[62]!'[B00 (46)].DATABASEUPLOAD'</definedName>
    <definedName name="_20B00__46__.DATABASEUPLOAD">[62]!'[B00 (46)].DATABASEUPLOAD'</definedName>
    <definedName name="_20B00__51__.DATABASEUPLOAD">#N/A</definedName>
    <definedName name="_20iv30000_">#REF!</definedName>
    <definedName name="_20P11_">'[16]10한빛'!#REF!</definedName>
    <definedName name="_20Q3_" hidden="1">{#N/A,#N/A,FALSE,"KMC최종회의(7월) 자료"}</definedName>
    <definedName name="_20s6_" hidden="1">{#N/A,#N/A,FALSE,"UNIT";#N/A,#N/A,FALSE,"UNIT";#N/A,#N/A,FALSE,"계정"}</definedName>
    <definedName name="_20T1">#N/A</definedName>
    <definedName name="_20T2">#N/A</definedName>
    <definedName name="_20세기상사">[2]INDEX!#REF!</definedName>
    <definedName name="_210Module4_B057__.LOGIN">[64]!'[Module4(B057)].LOGIN'</definedName>
    <definedName name="_211Module4_B060__.LOGIN">[64]!'[Module4(B060)].LOGIN'</definedName>
    <definedName name="_212_9_0__123Graph_LB" hidden="1">[74]시산표!#REF!</definedName>
    <definedName name="_212Module4_C001__.LOGIN">[64]!'[Module4(C001)].LOGIN'</definedName>
    <definedName name="_213Module4_C002__.LOGIN">[64]!'[Module4(C002)].LOGIN'</definedName>
    <definedName name="_214Module4_C005__.LOGIN">[64]!'[Module4(C005)].LOGIN'</definedName>
    <definedName name="_215Module4_C007__.LOGIN">[64]!'[Module4(C007)].LOGIN'</definedName>
    <definedName name="_216Module4_C012__.LOGIN">[64]!'[Module4(C012)].LOGIN'</definedName>
    <definedName name="_216S3_" hidden="1">{#N/A,#N/A,FALSE,"KMC최종회의(7월) 자료"}</definedName>
    <definedName name="_2171">#N/A</definedName>
    <definedName name="_217Module4_C013__.LOGIN">[64]!'[Module4(C013)].LOGIN'</definedName>
    <definedName name="_2183">#N/A</definedName>
    <definedName name="_2187">#N/A</definedName>
    <definedName name="_218Module4_C014__.LOGIN">[64]!'[Module4(C014)].LOGIN'</definedName>
    <definedName name="_219Module4_C020__.LOGIN">[64]!'[Module4(C020)].LOGIN'</definedName>
    <definedName name="_21B00__48__.DATABASEUPLOAD" localSheetId="6">[62]!'[B00 (48)].DATABASEUPLOAD'</definedName>
    <definedName name="_21B00__48__.DATABASEUPLOAD">[62]!'[B00 (48)].DATABASEUPLOAD'</definedName>
    <definedName name="_21B00__57__.DATABASEUPLOAD">#N/A</definedName>
    <definedName name="_21o2_" hidden="1">'[10]#REF'!$A$206:$Q$214</definedName>
    <definedName name="_21P6_">'[16]10한빛'!#REF!</definedName>
    <definedName name="_21Q5_" hidden="1">{#N/A,#N/A,FALSE,"KMC최종회의(7월) 자료"}</definedName>
    <definedName name="_21s9_" hidden="1">{#N/A,#N/A,FALSE,"UNIT";#N/A,#N/A,FALSE,"UNIT";#N/A,#N/A,FALSE,"계정"}</definedName>
    <definedName name="_22">[68]국내!#REF!</definedName>
    <definedName name="_22_0PRINT_AREA">#REF!</definedName>
    <definedName name="_220Module4_D001__.LOGIN">[64]!'[Module4(D001)].LOGIN'</definedName>
    <definedName name="_221Module4_D002__.LOGIN">[64]!'[Module4(D002)].LOGIN'</definedName>
    <definedName name="_222Module4_D007__.LOGIN">[64]!'[Module4(D007)].LOGIN'</definedName>
    <definedName name="_223Module4_D009__.LOGIN">[64]!'[Module4(D009)].LOGIN'</definedName>
    <definedName name="_224Module4_D010__.LOGIN">[64]!'[Module4(D010)].LOGIN'</definedName>
    <definedName name="_224S4_" hidden="1">{#N/A,#N/A,FALSE,"KMC최종회의(7월) 자료"}</definedName>
    <definedName name="_225_ˆó_üƒ_ƒCƒgƒ">#REF!</definedName>
    <definedName name="_226_ˆó_ü—Ìˆæ">#REF!</definedName>
    <definedName name="_229_0Crite">[79]Sheet1!#REF!</definedName>
    <definedName name="_22B00__3__.DATABASEUPLOAD" localSheetId="6">[62]!'[B00 (3)].DATABASEUPLOAD'</definedName>
    <definedName name="_22B00__3__.DATABASEUPLOAD">[62]!'[B00 (3)].DATABASEUPLOAD'</definedName>
    <definedName name="_22B00__5__.DATABASEUPLOAD" localSheetId="6">[62]!'[B00 (5)].DATABASEUPLOAD'</definedName>
    <definedName name="_22B00__5__.DATABASEUPLOAD">[62]!'[B00 (5)].DATABASEUPLOAD'</definedName>
    <definedName name="_22B00__6__.DATABASEUPLOAD">#N/A</definedName>
    <definedName name="_22P10_">'[17]10한빛'!#REF!</definedName>
    <definedName name="_22P7_">'[16]10한빛'!#REF!</definedName>
    <definedName name="_22Q7_" hidden="1">{#N/A,#N/A,FALSE,"KMC최종회의(7월) 자료"}</definedName>
    <definedName name="_23_0PRINT_AREA">#REF!</definedName>
    <definedName name="_232_0Datab">'[64]7 (2)'!#REF!</definedName>
    <definedName name="_232S5_" hidden="1">{#N/A,#N/A,FALSE,"KMC최종회의(7월) 자료"}</definedName>
    <definedName name="_235_0Datab">[79]Sheet1!#REF!</definedName>
    <definedName name="_238_0Extr">[79]Sheet1!#REF!</definedName>
    <definedName name="_239_0_SQAPA">#N/A</definedName>
    <definedName name="_23B00__50__.DATABASEUPLOAD" localSheetId="6">[62]!'[B00 (50)].DATABASEUPLOAD'</definedName>
    <definedName name="_23B00__50__.DATABASEUPLOAD">[62]!'[B00 (50)].DATABASEUPLOAD'</definedName>
    <definedName name="_23B00__60__.DATABASEUPLOAD">#N/A</definedName>
    <definedName name="_23P11_">'[17]10한빛'!#REF!</definedName>
    <definedName name="_23P8_">'[16]10한빛'!#REF!</definedName>
    <definedName name="_23Q8_" hidden="1">{#N/A,#N/A,FALSE,"KMC최종회의(7월) 자료"}</definedName>
    <definedName name="_23S3_" hidden="1">{#N/A,#N/A,FALSE,"KMC최종회의(7월) 자료"}</definedName>
    <definedName name="_24_0_0SANGD">#REF!</definedName>
    <definedName name="_24_0PRINT_AREA">#REF!</definedName>
    <definedName name="_240_10">#REF!</definedName>
    <definedName name="_240S6_" hidden="1">{#N/A,#N/A,FALSE,"KMC최종회의(7월) 자료"}</definedName>
    <definedName name="_241_11">#REF!</definedName>
    <definedName name="_242_6">#REF!</definedName>
    <definedName name="_243_6월입고현황">#REF!</definedName>
    <definedName name="_244_7">#REF!</definedName>
    <definedName name="_245_8">#REF!</definedName>
    <definedName name="_246_9">#REF!</definedName>
    <definedName name="_247a1_">#REF!</definedName>
    <definedName name="_248S7_" hidden="1">{#N/A,#N/A,FALSE,"KMC최종회의(7월) 자료"}</definedName>
    <definedName name="_24A3_" hidden="1">{#N/A,#N/A,FALSE,"KMC최종회의(7월) 자료"}</definedName>
    <definedName name="_24B00__4__.DATABASEUPLOAD" localSheetId="6">[62]!'[B00 (4)].DATABASEUPLOAD'</definedName>
    <definedName name="_24B00__4__.DATABASEUPLOAD">[62]!'[B00 (4)].DATABASEUPLOAD'</definedName>
    <definedName name="_24B00__51__.DATABASEUPLOAD" localSheetId="6">[62]!'[B00 (51)].DATABASEUPLOAD'</definedName>
    <definedName name="_24B00__51__.DATABASEUPLOAD">[62]!'[B00 (51)].DATABASEUPLOAD'</definedName>
    <definedName name="_24B00__61__.DATABASEUPLOAD">#N/A</definedName>
    <definedName name="_24P6_">'[17]10한빛'!#REF!</definedName>
    <definedName name="_24P9_">'[16]10한빛'!#REF!</definedName>
    <definedName name="_24Q9_" hidden="1">{#N/A,#N/A,FALSE,"KMC최종회의(7월) 자료"}</definedName>
    <definedName name="_25_0_SQAPa">#N/A</definedName>
    <definedName name="_250a3_">'[80]현금흐름 (2)'!#REF!</definedName>
    <definedName name="_251bb1_" hidden="1">{#N/A,#N/A,FALSE,"98소지이동TOTvs99.1 (2)";#N/A,#N/A,FALSE,"TOTAL";#N/A,#N/A,FALSE,"98소지이동TOTvs99.1(b) (2)"}</definedName>
    <definedName name="_252bb2_" hidden="1">{#N/A,#N/A,FALSE,"98소지이동TOTvs99.1 (2)";#N/A,#N/A,FALSE,"TOTAL";#N/A,#N/A,FALSE,"98소지이동TOTvs99.1(b) (2)"}</definedName>
    <definedName name="_253bb3_" hidden="1">{#N/A,#N/A,FALSE,"군산원가";#N/A,#N/A,FALSE,"팀별월별";#N/A,#N/A,FALSE,"타공정대체";#N/A,#N/A,FALSE,"기타경비";#N/A,#N/A,FALSE,"원료";#N/A,#N/A,FALSE,"연료"}</definedName>
    <definedName name="_254bb4_" hidden="1">{#N/A,#N/A,FALSE,"98소지이동TOTvs99.1 (2)";#N/A,#N/A,FALSE,"TOTAL";#N/A,#N/A,FALSE,"98소지이동TOTvs99.1(b) (2)"}</definedName>
    <definedName name="_255bb5_" hidden="1">{#N/A,#N/A,FALSE,"98소지이동TOTvs99.1 (2)";#N/A,#N/A,FALSE,"TOTAL";#N/A,#N/A,FALSE,"98소지이동TOTvs99.1(b) (2)"}</definedName>
    <definedName name="_256bb6_" hidden="1">{#N/A,#N/A,FALSE,"98소지이동TOTvs99.1 (2)";#N/A,#N/A,FALSE,"TOTAL";#N/A,#N/A,FALSE,"98소지이동TOTvs99.1(b) (2)"}</definedName>
    <definedName name="_256S8_" hidden="1">{#N/A,#N/A,FALSE,"KMC최종회의(7월) 자료"}</definedName>
    <definedName name="_257bb7_" hidden="1">{#N/A,#N/A,FALSE,"98소지이동TOTvs99.1 (2)";#N/A,#N/A,FALSE,"TOTAL";#N/A,#N/A,FALSE,"98소지이동TOTvs99.1(b) (2)"}</definedName>
    <definedName name="_258bb8_" hidden="1">{#N/A,#N/A,FALSE,"군산원가";#N/A,#N/A,FALSE,"팀별월별";#N/A,#N/A,FALSE,"타공정대체";#N/A,#N/A,FALSE,"기타경비";#N/A,#N/A,FALSE,"원료";#N/A,#N/A,FALSE,"연료"}</definedName>
    <definedName name="_259bb9_" hidden="1">{#N/A,#N/A,FALSE,"군산원가";#N/A,#N/A,FALSE,"팀별월별";#N/A,#N/A,FALSE,"타공정대체";#N/A,#N/A,FALSE,"기타경비";#N/A,#N/A,FALSE,"원료";#N/A,#N/A,FALSE,"연료"}</definedName>
    <definedName name="_25B00__57__.DATABASEUPLOAD" localSheetId="6">[62]!'[B00 (57)].DATABASEUPLOAD'</definedName>
    <definedName name="_25B00__57__.DATABASEUPLOAD">[62]!'[B00 (57)].DATABASEUPLOAD'</definedName>
    <definedName name="_25B00__62__.DATABASEUPLOAD">#N/A</definedName>
    <definedName name="_25P7_">'[17]10한빛'!#REF!</definedName>
    <definedName name="_25S1_" hidden="1">{#N/A,#N/A,FALSE,"KMC최종회의(7월) 자료"}</definedName>
    <definedName name="_260C_">#REF!</definedName>
    <definedName name="_261cc1_" hidden="1">{#N/A,#N/A,FALSE,"군산원가";#N/A,#N/A,FALSE,"팀별월별";#N/A,#N/A,FALSE,"타공정대체";#N/A,#N/A,FALSE,"기타경비";#N/A,#N/A,FALSE,"원료";#N/A,#N/A,FALSE,"연료"}</definedName>
    <definedName name="_262cc2_" hidden="1">{#N/A,#N/A,FALSE,"군산원가";#N/A,#N/A,FALSE,"팀별월별";#N/A,#N/A,FALSE,"타공정대체";#N/A,#N/A,FALSE,"기타경비";#N/A,#N/A,FALSE,"원료";#N/A,#N/A,FALSE,"연료"}</definedName>
    <definedName name="_263cc3_" hidden="1">{#N/A,#N/A,FALSE,"Yield";#N/A,#N/A,FALSE,"Loss1";#N/A,#N/A,FALSE,"Loss2";#N/A,#N/A,FALSE,"Hour-Labor(배분)";#N/A,#N/A,FALSE,"Capital Expenditure";#N/A,#N/A,FALSE,"Productivity"}</definedName>
    <definedName name="_264cc4_" hidden="1">{#N/A,#N/A,FALSE,"98소지이동TOTvs99.1 (2)";#N/A,#N/A,FALSE,"TOTAL";#N/A,#N/A,FALSE,"98소지이동TOTvs99.1(b) (2)"}</definedName>
    <definedName name="_264W1_" hidden="1">{#N/A,#N/A,FALSE,"KMC최종회의(7월) 자료"}</definedName>
    <definedName name="_265cc5_" hidden="1">{#N/A,#N/A,FALSE,"98소지이동TOTvs99.1 (2)";#N/A,#N/A,FALSE,"TOTAL";#N/A,#N/A,FALSE,"98소지이동TOTvs99.1(b) (2)"}</definedName>
    <definedName name="_266cc6_" hidden="1">{#N/A,#N/A,FALSE,"Yield";#N/A,#N/A,FALSE,"Loss1";#N/A,#N/A,FALSE,"Loss2";#N/A,#N/A,FALSE,"Hour-Labor(배분)";#N/A,#N/A,FALSE,"Capital Expenditure";#N/A,#N/A,FALSE,"Productivity"}</definedName>
    <definedName name="_267cc7_" hidden="1">{#N/A,#N/A,FALSE,"Yield";#N/A,#N/A,FALSE,"Loss1";#N/A,#N/A,FALSE,"Loss2";#N/A,#N/A,FALSE,"Hour-Labor(배분)";#N/A,#N/A,FALSE,"Capital Expenditure";#N/A,#N/A,FALSE,"Productivity"}</definedName>
    <definedName name="_268cc8_" hidden="1">{#N/A,#N/A,FALSE,"Yield";#N/A,#N/A,FALSE,"Loss1";#N/A,#N/A,FALSE,"Loss2";#N/A,#N/A,FALSE,"Hour-Labor(배분)";#N/A,#N/A,FALSE,"Capital Expenditure";#N/A,#N/A,FALSE,"Productivity"}</definedName>
    <definedName name="_269cc9_" hidden="1">{#N/A,#N/A,FALSE,"98소지이동TOTvs99.1 (2)";#N/A,#N/A,FALSE,"TOTAL";#N/A,#N/A,FALSE,"98소지이동TOTvs99.1(b) (2)"}</definedName>
    <definedName name="_26B00__40__.DATABASEUPLOAD" localSheetId="6">[62]!'[B00 (40)].DATABASEUPLOAD'</definedName>
    <definedName name="_26B00__40__.DATABASEUPLOAD">[62]!'[B00 (40)].DATABASEUPLOAD'</definedName>
    <definedName name="_26B00__6__.DATABASEUPLOAD" localSheetId="6">[62]!'[B00 (6)].DATABASEUPLOAD'</definedName>
    <definedName name="_26B00__6__.DATABASEUPLOAD">[62]!'[B00 (6)].DATABASEUPLOAD'</definedName>
    <definedName name="_26B00__7__.DATABASEUPLOAD">#N/A</definedName>
    <definedName name="_26P8_">'[17]10한빛'!#REF!</definedName>
    <definedName name="_26S2_" hidden="1">{#N/A,#N/A,FALSE,"KMC최종회의(7월) 자료"}</definedName>
    <definedName name="_270CT75_">#REF!</definedName>
    <definedName name="_272W2_" hidden="1">{#N/A,#N/A,FALSE,"KMC최종회의(7월) 자료"}</definedName>
    <definedName name="_273D1_" localSheetId="6">BLCH</definedName>
    <definedName name="_273D1_">BLCH</definedName>
    <definedName name="_276D2_" localSheetId="6">BLCH</definedName>
    <definedName name="_276D2_">BLCH</definedName>
    <definedName name="_279D3_" localSheetId="6">BLCH</definedName>
    <definedName name="_279D3_">BLCH</definedName>
    <definedName name="_27B00__60__.DATABASEUPLOAD" localSheetId="6">[62]!'[B00 (60)].DATABASEUPLOAD'</definedName>
    <definedName name="_27B00__60__.DATABASEUPLOAD">[62]!'[B00 (60)].DATABASEUPLOAD'</definedName>
    <definedName name="_27B00__8__.DATABASEUPLOAD">#N/A</definedName>
    <definedName name="_27P9_">'[17]10한빛'!#REF!</definedName>
    <definedName name="_27S3_" hidden="1">{#N/A,#N/A,FALSE,"KMC최종회의(7월) 자료"}</definedName>
    <definedName name="_280DB9712_">#REF!</definedName>
    <definedName name="_280W3_" hidden="1">{#N/A,#N/A,FALSE,"KMC최종회의(7월) 자료"}</definedName>
    <definedName name="_283e1_" localSheetId="6">BLCH</definedName>
    <definedName name="_283e1_">BLCH</definedName>
    <definedName name="_286F1_" localSheetId="6">BLCH</definedName>
    <definedName name="_286F1_">BLCH</definedName>
    <definedName name="_288W4_" hidden="1">{#N/A,#N/A,FALSE,"KMC최종회의(7월) 자료"}</definedName>
    <definedName name="_289F5_" localSheetId="6">BLCH</definedName>
    <definedName name="_289F5_">BLCH</definedName>
    <definedName name="_28B00__44__.DATABASEUPLOAD" localSheetId="6">[62]!'[B00 (44)].DATABASEUPLOAD'</definedName>
    <definedName name="_28B00__44__.DATABASEUPLOAD">[62]!'[B00 (44)].DATABASEUPLOAD'</definedName>
    <definedName name="_28B00__61__.DATABASEUPLOAD" localSheetId="6">[62]!'[B00 (61)].DATABASEUPLOAD'</definedName>
    <definedName name="_28B00__61__.DATABASEUPLOAD">[62]!'[B00 (61)].DATABASEUPLOAD'</definedName>
    <definedName name="_28B00__9__.DATABASEUPLOAD">#N/A</definedName>
    <definedName name="_28Print_A">#REF!</definedName>
    <definedName name="_28R_0PA">#REF!</definedName>
    <definedName name="_28S4_" hidden="1">{#N/A,#N/A,FALSE,"KMC최종회의(7월) 자료"}</definedName>
    <definedName name="_29_R21438C20000">[50]품의!#REF!</definedName>
    <definedName name="_290fy1_">[81]회사정보!$C$15</definedName>
    <definedName name="_293H6_" localSheetId="6">BLCH</definedName>
    <definedName name="_293H6_">BLCH</definedName>
    <definedName name="_296I49271_">#REF!</definedName>
    <definedName name="_296W5_" hidden="1">{#N/A,#N/A,FALSE,"KMC최종회의(7월) 자료"}</definedName>
    <definedName name="_297O1_">'[82]#REF'!$A$1:$G$8</definedName>
    <definedName name="_29B00__62__.DATABASEUPLOAD" localSheetId="6">[62]!'[B00 (62)].DATABASEUPLOAD'</definedName>
    <definedName name="_29B00__62__.DATABASEUPLOAD">[62]!'[B00 (62)].DATABASEUPLOAD'</definedName>
    <definedName name="_29C00__1__.DATABASEUPLOAD">#N/A</definedName>
    <definedName name="_29S5_" hidden="1">{#N/A,#N/A,FALSE,"KMC최종회의(7월) 자료"}</definedName>
    <definedName name="_2A1.5._">[23]손익계산서!#REF!</definedName>
    <definedName name="_2A2_" hidden="1">{#N/A,#N/A,FALSE,"KMC최종회의(7월) 자료"}</definedName>
    <definedName name="_2am2_" hidden="1">{"'9월'!$F$38"}</definedName>
    <definedName name="_2B00__10__.DATABASEUPLOAD" localSheetId="6">[62]!'[B00 (10)].DATABASEUPLOAD'</definedName>
    <definedName name="_2B00__10__.DATABASEUPLOAD">[62]!'[B00 (10)].DATABASEUPLOAD'</definedName>
    <definedName name="_2B00__11__.DATABASEUPLOAD">#N/A</definedName>
    <definedName name="_2item">#REF!</definedName>
    <definedName name="_2K12345_" hidden="1">#REF!</definedName>
    <definedName name="_2M">[76]판가반영!#REF!</definedName>
    <definedName name="_2O2_">#REF!</definedName>
    <definedName name="_2Print_Area">'[60]1st'!#REF!</definedName>
    <definedName name="_2S">#N/A</definedName>
    <definedName name="_2개월">#REF!</definedName>
    <definedName name="_2월">#REF!</definedName>
    <definedName name="_2월정기">'[77]03년3Q누계급여'!#REF!</definedName>
    <definedName name="_2임원_1년이상_0012_">#REF!</definedName>
    <definedName name="_3">#N/A</definedName>
    <definedName name="_3._재무구조개선적립금">#REF!</definedName>
    <definedName name="_3_">[83]xxxxxx!#REF!</definedName>
    <definedName name="_3_?">#REF!</definedName>
    <definedName name="_3__123Graph_Aｸﾞﾗﾌ_3" hidden="1">[59]A!$D$22:$F$22</definedName>
    <definedName name="_3__월">#REF!</definedName>
    <definedName name="_3_0_0SANGD">#REF!</definedName>
    <definedName name="_3_1.제품별_수입계획">[61]전체!#REF!</definedName>
    <definedName name="_3_7____123Grap" hidden="1">#REF!</definedName>
    <definedName name="_3_A6.">[23]손익계산서!#REF!</definedName>
    <definedName name="_3_제조원가명세_pjt별">#REF!</definedName>
    <definedName name="_30_R27134">[51]TB!#REF!</definedName>
    <definedName name="_300O2_">'[82]#REF'!#REF!</definedName>
    <definedName name="_301P1_">#REF!</definedName>
    <definedName name="_302p11_">#REF!</definedName>
    <definedName name="_303P2_">#REF!</definedName>
    <definedName name="_304W6_" hidden="1">{#N/A,#N/A,FALSE,"KMC최종회의(7월) 자료"}</definedName>
    <definedName name="_306P3_">'[21]118.세금과공과'!#REF!</definedName>
    <definedName name="_308">[57]제품별원가분석!$H$11</definedName>
    <definedName name="_309P4_">'[21]118.세금과공과'!#REF!</definedName>
    <definedName name="_30B00__45__.DATABASEUPLOAD" localSheetId="6">[62]!'[B00 (45)].DATABASEUPLOAD'</definedName>
    <definedName name="_30B00__45__.DATABASEUPLOAD">[62]!'[B00 (45)].DATABASEUPLOAD'</definedName>
    <definedName name="_30B00__7__.DATABASEUPLOAD" localSheetId="6">[62]!'[B00 (7)].DATABASEUPLOAD'</definedName>
    <definedName name="_30B00__7__.DATABASEUPLOAD">[62]!'[B00 (7)].DATABASEUPLOAD'</definedName>
    <definedName name="_30C00__12__.DATABASEUPLOAD">#N/A</definedName>
    <definedName name="_30S6_" hidden="1">{#N/A,#N/A,FALSE,"KMC최종회의(7월) 자료"}</definedName>
    <definedName name="_312P5_">'[21]118.세금과공과'!#REF!</definedName>
    <definedName name="_312W7_" hidden="1">{#N/A,#N/A,FALSE,"KMC최종회의(7월) 자료"}</definedName>
    <definedName name="_315P6_">'[21]118.세금과공과'!#REF!</definedName>
    <definedName name="_316P7_">'[21]118.세금과공과'!$A$46:$H$60</definedName>
    <definedName name="_317_r05BDN">[84]Stop!$C$23:$C$25</definedName>
    <definedName name="_31B00__8__.DATABASEUPLOAD" localSheetId="6">[62]!'[B00 (8)].DATABASEUPLOAD'</definedName>
    <definedName name="_31B00__8__.DATABASEUPLOAD">[62]!'[B00 (8)].DATABASEUPLOAD'</definedName>
    <definedName name="_31C00__13__.DATABASEUPLOAD">#N/A</definedName>
    <definedName name="_31PRINT_AREA">#REF!</definedName>
    <definedName name="_31R__PA">'[73]T6-6(2)'!#REF!</definedName>
    <definedName name="_31S7_" hidden="1">{#N/A,#N/A,FALSE,"KMC최종회의(7월) 자료"}</definedName>
    <definedName name="_320S1_" localSheetId="6">BLCH</definedName>
    <definedName name="_320S1_">BLCH</definedName>
    <definedName name="_320W8_" hidden="1">{#N/A,#N/A,FALSE,"KMC최종회의(7월) 자료"}</definedName>
    <definedName name="_323S2_" localSheetId="6">BLCH</definedName>
    <definedName name="_323S2_">BLCH</definedName>
    <definedName name="_324U1_">#REF!</definedName>
    <definedName name="_325U10_">#REF!</definedName>
    <definedName name="_326U11_">#REF!</definedName>
    <definedName name="_327U12_">#REF!</definedName>
    <definedName name="_328U13_">#REF!</definedName>
    <definedName name="_328W9_" hidden="1">{#N/A,#N/A,FALSE,"KMC최종회의(7월) 자료"}</definedName>
    <definedName name="_329U14_">#REF!</definedName>
    <definedName name="_32Ａ４_">[11]Sheet9!#REF!</definedName>
    <definedName name="_32B00__46__.DATABASEUPLOAD" localSheetId="6">[62]!'[B00 (46)].DATABASEUPLOAD'</definedName>
    <definedName name="_32B00__46__.DATABASEUPLOAD">[62]!'[B00 (46)].DATABASEUPLOAD'</definedName>
    <definedName name="_32B00__9__.DATABASEUPLOAD" localSheetId="6">[62]!'[B00 (9)].DATABASEUPLOAD'</definedName>
    <definedName name="_32B00__9__.DATABASEUPLOAD">[62]!'[B00 (9)].DATABASEUPLOAD'</definedName>
    <definedName name="_32C_">#REF!</definedName>
    <definedName name="_32C00__14__.DATABASEUPLOAD">#N/A</definedName>
    <definedName name="_32S18211_">[52]부서CODE!$B$3</definedName>
    <definedName name="_32S8_" hidden="1">{#N/A,#N/A,FALSE,"KMC최종회의(7월) 자료"}</definedName>
    <definedName name="_33">[68]국내!#REF!</definedName>
    <definedName name="_33_?__C">#REF!</definedName>
    <definedName name="_330U15_">#REF!</definedName>
    <definedName name="_331U16_">#REF!</definedName>
    <definedName name="_332U17_">#REF!</definedName>
    <definedName name="_333U18_">#REF!</definedName>
    <definedName name="_334U19_">#REF!</definedName>
    <definedName name="_335U2_">#REF!</definedName>
    <definedName name="_336U3_">#REF!</definedName>
    <definedName name="_336X1_" hidden="1">{#N/A,#N/A,FALSE,"KMC최종회의(7월) 자료"}</definedName>
    <definedName name="_337U4_">#REF!</definedName>
    <definedName name="_338U5_">#REF!</definedName>
    <definedName name="_339U6_">#REF!</definedName>
    <definedName name="_33C00__1__.DATABASEUPLOAD" localSheetId="6">[62]!'[C00 (1)].DATABASEUPLOAD'</definedName>
    <definedName name="_33C00__1__.DATABASEUPLOAD">[62]!'[C00 (1)].DATABASEUPLOAD'</definedName>
    <definedName name="_33C00__2__.DATABASEUPLOAD">#N/A</definedName>
    <definedName name="_33S21153_">[52]부서CODE!$B$51</definedName>
    <definedName name="_33W1_" hidden="1">{#N/A,#N/A,FALSE,"KMC최종회의(7월) 자료"}</definedName>
    <definedName name="_340U7_">#REF!</definedName>
    <definedName name="_341U8_">#REF!</definedName>
    <definedName name="_342U9_">#REF!</definedName>
    <definedName name="_344X2_" hidden="1">{#N/A,#N/A,FALSE,"KMC최종회의(7월) 자료"}</definedName>
    <definedName name="_345uÞOUðuueßAÞAIee_YA">[85]수입!#REF!</definedName>
    <definedName name="_348w1_" localSheetId="6">BLCH</definedName>
    <definedName name="_348w1_">BLCH</definedName>
    <definedName name="_34B00__48__.DATABASEUPLOAD" localSheetId="6">[62]!'[B00 (48)].DATABASEUPLOAD'</definedName>
    <definedName name="_34B00__48__.DATABASEUPLOAD">[62]!'[B00 (48)].DATABASEUPLOAD'</definedName>
    <definedName name="_34C00__12__.DATABASEUPLOAD" localSheetId="6">[62]!'[C00 (12)].DATABASEUPLOAD'</definedName>
    <definedName name="_34C00__12__.DATABASEUPLOAD">[62]!'[C00 (12)].DATABASEUPLOAD'</definedName>
    <definedName name="_34C00__20__.DATABASEUPLOAD">#N/A</definedName>
    <definedName name="_34S21560_">[52]부서CODE!$B$58</definedName>
    <definedName name="_34W2_" hidden="1">{#N/A,#N/A,FALSE,"KMC최종회의(7월) 자료"}</definedName>
    <definedName name="_352X3_" hidden="1">{#N/A,#N/A,FALSE,"KMC최종회의(7월) 자료"}</definedName>
    <definedName name="_358S18211_">[52]부서CODE!$B$3</definedName>
    <definedName name="_359S21153_">[52]부서CODE!$B$51</definedName>
    <definedName name="_35C00__13__.DATABASEUPLOAD" localSheetId="6">[62]!'[C00 (13)].DATABASEUPLOAD'</definedName>
    <definedName name="_35C00__13__.DATABASEUPLOAD">[62]!'[C00 (13)].DATABASEUPLOAD'</definedName>
    <definedName name="_35C00__22__.DATABASEUPLOAD">#N/A</definedName>
    <definedName name="_35S23467_">[52]부서CODE!$K$52</definedName>
    <definedName name="_35W3_" hidden="1">{#N/A,#N/A,FALSE,"KMC최종회의(7월) 자료"}</definedName>
    <definedName name="_360S21560_">[52]부서CODE!$B$58</definedName>
    <definedName name="_360X4_" hidden="1">{#N/A,#N/A,FALSE,"KMC최종회의(7월) 자료"}</definedName>
    <definedName name="_361S23467_">[52]부서CODE!$K$52</definedName>
    <definedName name="_368X5_" hidden="1">{#N/A,#N/A,FALSE,"KMC최종회의(7월) 자료"}</definedName>
    <definedName name="_36B00__10__.DATABASEUPLOAD" localSheetId="6">[64]!'[B00 (10)].DATABASEUPLOAD'</definedName>
    <definedName name="_36B00__10__.DATABASEUPLOAD">[64]!'[B00 (10)].DATABASEUPLOAD'</definedName>
    <definedName name="_36B00__5__.DATABASEUPLOAD" localSheetId="6">[62]!'[B00 (5)].DATABASEUPLOAD'</definedName>
    <definedName name="_36B00__5__.DATABASEUPLOAD">[62]!'[B00 (5)].DATABASEUPLOAD'</definedName>
    <definedName name="_36C00__14__.DATABASEUPLOAD" localSheetId="6">[62]!'[C00 (14)].DATABASEUPLOAD'</definedName>
    <definedName name="_36C00__14__.DATABASEUPLOAD">[62]!'[C00 (14)].DATABASEUPLOAD'</definedName>
    <definedName name="_36C00__5__.DATABASEUPLOAD">#N/A</definedName>
    <definedName name="_36translation_">'[86]#REF'!#REF!</definedName>
    <definedName name="_36W4_" hidden="1">{#N/A,#N/A,FALSE,"KMC최종회의(7월) 자료"}</definedName>
    <definedName name="_376X6_" hidden="1">{#N/A,#N/A,FALSE,"KMC최종회의(7월) 자료"}</definedName>
    <definedName name="_37C00__2__.DATABASEUPLOAD" localSheetId="6">[62]!'[C00 (2)].DATABASEUPLOAD'</definedName>
    <definedName name="_37C00__2__.DATABASEUPLOAD">[62]!'[C00 (2)].DATABASEUPLOAD'</definedName>
    <definedName name="_37C00__7__.DATABASEUPLOAD">#N/A</definedName>
    <definedName name="_37U_0PA">#REF!</definedName>
    <definedName name="_37W5_" hidden="1">{#N/A,#N/A,FALSE,"KMC최종회의(7월) 자료"}</definedName>
    <definedName name="_384X7_" hidden="1">{#N/A,#N/A,FALSE,"KMC최종회의(7월) 자료"}</definedName>
    <definedName name="_38B00__50__.DATABASEUPLOAD" localSheetId="6">[62]!'[B00 (50)].DATABASEUPLOAD'</definedName>
    <definedName name="_38B00__50__.DATABASEUPLOAD">[62]!'[B00 (50)].DATABASEUPLOAD'</definedName>
    <definedName name="_38C00__20__.DATABASEUPLOAD" localSheetId="6">[62]!'[C00 (20)].DATABASEUPLOAD'</definedName>
    <definedName name="_38C00__20__.DATABASEUPLOAD">[62]!'[C00 (20)].DATABASEUPLOAD'</definedName>
    <definedName name="_38D00__1__.DATABASEUPLOAD">#N/A</definedName>
    <definedName name="_38U__PA">'[73]T6-6(2)'!#REF!</definedName>
    <definedName name="_38W6_" hidden="1">{#N/A,#N/A,FALSE,"KMC최종회의(7월) 자료"}</definedName>
    <definedName name="_392X8_" hidden="1">{#N/A,#N/A,FALSE,"KMC최종회의(7월) 자료"}</definedName>
    <definedName name="_39B00__11__.DATABASEUPLOAD" localSheetId="6">[64]!'[B00 (11)].DATABASEUPLOAD'</definedName>
    <definedName name="_39B00__11__.DATABASEUPLOAD">[64]!'[B00 (11)].DATABASEUPLOAD'</definedName>
    <definedName name="_39C00__22__.DATABASEUPLOAD" localSheetId="6">[62]!'[C00 (22)].DATABASEUPLOAD'</definedName>
    <definedName name="_39C00__22__.DATABASEUPLOAD">[62]!'[C00 (22)].DATABASEUPLOAD'</definedName>
    <definedName name="_39D00__10__.DATABASEUPLOAD">#N/A</definedName>
    <definedName name="_39W7_" hidden="1">{#N/A,#N/A,FALSE,"KMC최종회의(7월) 자료"}</definedName>
    <definedName name="_3A3_" hidden="1">{#N/A,#N/A,FALSE,"KMC최종회의(7월) 자료"}</definedName>
    <definedName name="_3Ａ４_">[11]Sheet9!#REF!</definedName>
    <definedName name="_3B00__16__.DATABASEUPLOAD">#N/A</definedName>
    <definedName name="_3BN1_" hidden="1">{"'MNT'!$AE$4:$AN$34"}</definedName>
    <definedName name="_3Bp2_" hidden="1">{#N/A,#N/A,FALSE,"BS";#N/A,#N/A,FALSE,"PL";#N/A,#N/A,FALSE,"처분";#N/A,#N/A,FALSE,"현금";#N/A,#N/A,FALSE,"매출";#N/A,#N/A,FALSE,"원가";#N/A,#N/A,FALSE,"경영"}</definedName>
    <definedName name="_3item">#REF!</definedName>
    <definedName name="_3K" hidden="1">#REF!</definedName>
    <definedName name="_3M">[76]판가반영!#REF!</definedName>
    <definedName name="_3개월">#REF!</definedName>
    <definedName name="_3월">#REF!</definedName>
    <definedName name="_3월정기">'[77]03년3Q누계급여'!#REF!</definedName>
    <definedName name="_3직원_1년미만_0012_">#REF!</definedName>
    <definedName name="_4">#N/A</definedName>
    <definedName name="_4.自體製作">#REF!</definedName>
    <definedName name="_4_?__C">#REF!</definedName>
    <definedName name="_4_?춑_TOTAL">[6]major!#REF!</definedName>
    <definedName name="_4__123Graph_Bｸﾞﾗﾌ_2" hidden="1">[59]A!$D$10:$F$10</definedName>
    <definedName name="_4__월">#REF!</definedName>
    <definedName name="_4_0_0SANGD">#REF!</definedName>
    <definedName name="_4_0실마">#REF!</definedName>
    <definedName name="_4_7____123Graph_LB" hidden="1">#REF!</definedName>
    <definedName name="_4±¹_ê">#REF!</definedName>
    <definedName name="_400Z1_" hidden="1">{#N/A,#N/A,FALSE,"KMC최종회의(7월) 자료"}</definedName>
    <definedName name="_402">[57]제품별원가분석!$H$10</definedName>
    <definedName name="_408Z2_" hidden="1">{#N/A,#N/A,FALSE,"KMC최종회의(7월) 자료"}</definedName>
    <definedName name="_40A5_" hidden="1">{#N/A,#N/A,FALSE,"KMC최종회의(7월) 자료"}</definedName>
    <definedName name="_40B00__51__.DATABASEUPLOAD" localSheetId="6">[62]!'[B00 (51)].DATABASEUPLOAD'</definedName>
    <definedName name="_40B00__51__.DATABASEUPLOAD">[62]!'[B00 (51)].DATABASEUPLOAD'</definedName>
    <definedName name="_40C00__5__.DATABASEUPLOAD" localSheetId="6">[62]!'[C00 (5)].DATABASEUPLOAD'</definedName>
    <definedName name="_40C00__5__.DATABASEUPLOAD">[62]!'[C00 (5)].DATABASEUPLOAD'</definedName>
    <definedName name="_40D00__2__.DATABASEUPLOAD">#N/A</definedName>
    <definedName name="_40SANGD">#REF!</definedName>
    <definedName name="_40T1">#N/A</definedName>
    <definedName name="_40T2">#N/A</definedName>
    <definedName name="_40W8_" hidden="1">{#N/A,#N/A,FALSE,"KMC최종회의(7월) 자료"}</definedName>
    <definedName name="_416Z3_" hidden="1">{#N/A,#N/A,FALSE,"KMC최종회의(7월) 자료"}</definedName>
    <definedName name="_41C00__7__.DATABASEUPLOAD" localSheetId="6">[62]!'[C00 (7)].DATABASEUPLOAD'</definedName>
    <definedName name="_41C00__7__.DATABASEUPLOAD">[62]!'[C00 (7)].DATABASEUPLOAD'</definedName>
    <definedName name="_41D00__7__.DATABASEUPLOAD">#N/A</definedName>
    <definedName name="_41o2_" hidden="1">'[71]#REF'!$A$206:$Q$214</definedName>
    <definedName name="_41W9_" hidden="1">{#N/A,#N/A,FALSE,"KMC최종회의(7월) 자료"}</definedName>
    <definedName name="_424Z4_" hidden="1">{#N/A,#N/A,FALSE,"KMC최종회의(7월) 자료"}</definedName>
    <definedName name="_42B00__16__.DATABASEUPLOAD" localSheetId="6">[64]!'[B00 (16)].DATABASEUPLOAD'</definedName>
    <definedName name="_42B00__16__.DATABASEUPLOAD">[64]!'[B00 (16)].DATABASEUPLOAD'</definedName>
    <definedName name="_42B00__57__.DATABASEUPLOAD" localSheetId="6">[62]!'[B00 (57)].DATABASEUPLOAD'</definedName>
    <definedName name="_42B00__57__.DATABASEUPLOAD">[62]!'[B00 (57)].DATABASEUPLOAD'</definedName>
    <definedName name="_42D00__1__.DATABASEUPLOAD" localSheetId="6">[62]!'[D00 (1)].DATABASEUPLOAD'</definedName>
    <definedName name="_42D00__1__.DATABASEUPLOAD">[62]!'[D00 (1)].DATABASEUPLOAD'</definedName>
    <definedName name="_42D00__9__.DATABASEUPLOAD">#N/A</definedName>
    <definedName name="_42X1_" hidden="1">{#N/A,#N/A,FALSE,"KMC최종회의(7월) 자료"}</definedName>
    <definedName name="_432Z5_" hidden="1">{#N/A,#N/A,FALSE,"KMC최종회의(7월) 자료"}</definedName>
    <definedName name="_435A">#N/A</definedName>
    <definedName name="_435B">#N/A</definedName>
    <definedName name="_439A">#N/A</definedName>
    <definedName name="_43D00__10__.DATABASEUPLOAD" localSheetId="6">[62]!'[D00 (10)].DATABASEUPLOAD'</definedName>
    <definedName name="_43D00__10__.DATABASEUPLOAD">[62]!'[D00 (10)].DATABASEUPLOAD'</definedName>
    <definedName name="_43Module4_B001__.LOGIN">#N/A</definedName>
    <definedName name="_43X2_" hidden="1">{#N/A,#N/A,FALSE,"KMC최종회의(7월) 자료"}</definedName>
    <definedName name="_44">[68]국내!#REF!</definedName>
    <definedName name="_440Z6_" hidden="1">{#N/A,#N/A,FALSE,"KMC최종회의(7월) 자료"}</definedName>
    <definedName name="_448Z7_" hidden="1">{#N/A,#N/A,FALSE,"KMC최종회의(7월) 자료"}</definedName>
    <definedName name="_44B00__6__.DATABASEUPLOAD" localSheetId="6">[62]!'[B00 (6)].DATABASEUPLOAD'</definedName>
    <definedName name="_44B00__6__.DATABASEUPLOAD">[62]!'[B00 (6)].DATABASEUPLOAD'</definedName>
    <definedName name="_44D00__2__.DATABASEUPLOAD" localSheetId="6">[62]!'[D00 (2)].DATABASEUPLOAD'</definedName>
    <definedName name="_44D00__2__.DATABASEUPLOAD">[62]!'[D00 (2)].DATABASEUPLOAD'</definedName>
    <definedName name="_44Module4_B0017__.LOGIN">#N/A</definedName>
    <definedName name="_44X3_" hidden="1">{#N/A,#N/A,FALSE,"KMC최종회의(7월) 자료"}</definedName>
    <definedName name="_456Z8_" hidden="1">{#N/A,#N/A,FALSE,"KMC최종회의(7월) 자료"}</definedName>
    <definedName name="_45B00__17__.DATABASEUPLOAD" localSheetId="6">[64]!'[B00 (17)].DATABASEUPLOAD'</definedName>
    <definedName name="_45B00__17__.DATABASEUPLOAD">[64]!'[B00 (17)].DATABASEUPLOAD'</definedName>
    <definedName name="_45D00__7__.DATABASEUPLOAD" localSheetId="6">[62]!'[D00 (7)].DATABASEUPLOAD'</definedName>
    <definedName name="_45D00__7__.DATABASEUPLOAD">[62]!'[D00 (7)].DATABASEUPLOAD'</definedName>
    <definedName name="_45Module4_B002__.LOGIN">#N/A</definedName>
    <definedName name="_45X4_" hidden="1">{#N/A,#N/A,FALSE,"KMC최종회의(7월) 자료"}</definedName>
    <definedName name="_464Z9_" hidden="1">{#N/A,#N/A,FALSE,"KMC최종회의(7월) 자료"}</definedName>
    <definedName name="_46B00__60__.DATABASEUPLOAD" localSheetId="6">[62]!'[B00 (60)].DATABASEUPLOAD'</definedName>
    <definedName name="_46B00__60__.DATABASEUPLOAD">[62]!'[B00 (60)].DATABASEUPLOAD'</definedName>
    <definedName name="_46D00__9__.DATABASEUPLOAD" localSheetId="6">[62]!'[D00 (9)].DATABASEUPLOAD'</definedName>
    <definedName name="_46D00__9__.DATABASEUPLOAD">[62]!'[D00 (9)].DATABASEUPLOAD'</definedName>
    <definedName name="_46Module4_B0025__.LOGIN">#N/A</definedName>
    <definedName name="_46X5_" hidden="1">{#N/A,#N/A,FALSE,"KMC최종회의(7월) 자료"}</definedName>
    <definedName name="_47Module4_B001__.LOGIN">[62]!'[Module4(B001)].LOGIN'</definedName>
    <definedName name="_47Module4_B0026__.LOGIN">#N/A</definedName>
    <definedName name="_47X6_" hidden="1">{#N/A,#N/A,FALSE,"KMC최종회의(7월) 자료"}</definedName>
    <definedName name="_48A6_" hidden="1">{#N/A,#N/A,FALSE,"KMC최종회의(7월) 자료"}</definedName>
    <definedName name="_48B00__2__.DATABASEUPLOAD" localSheetId="6">[64]!'[B00 (2)].DATABASEUPLOAD'</definedName>
    <definedName name="_48B00__2__.DATABASEUPLOAD">[64]!'[B00 (2)].DATABASEUPLOAD'</definedName>
    <definedName name="_48B00__61__.DATABASEUPLOAD" localSheetId="6">[62]!'[B00 (61)].DATABASEUPLOAD'</definedName>
    <definedName name="_48B00__61__.DATABASEUPLOAD">[62]!'[B00 (61)].DATABASEUPLOAD'</definedName>
    <definedName name="_48Module4_B0017__.LOGIN">[62]!'[Module4(B0017)].LOGIN'</definedName>
    <definedName name="_48Module4_B0027__.LOGIN">#N/A</definedName>
    <definedName name="_48X7_" hidden="1">{#N/A,#N/A,FALSE,"KMC최종회의(7월) 자료"}</definedName>
    <definedName name="_49Module4_B002__.LOGIN">[62]!'[Module4(B002)].LOGIN'</definedName>
    <definedName name="_49Module4_B003__.LOGIN">#N/A</definedName>
    <definedName name="_49X8_" hidden="1">{#N/A,#N/A,FALSE,"KMC최종회의(7월) 자료"}</definedName>
    <definedName name="_4a123_" hidden="1">#REF!</definedName>
    <definedName name="_4Ａ４_">[11]Sheet9!#REF!</definedName>
    <definedName name="_4AM3_" hidden="1">{"'9월'!$F$38"}</definedName>
    <definedName name="_4B00__11__.DATABASEUPLOAD" localSheetId="6">[62]!'[B00 (11)].DATABASEUPLOAD'</definedName>
    <definedName name="_4B00__11__.DATABASEUPLOAD">[62]!'[B00 (11)].DATABASEUPLOAD'</definedName>
    <definedName name="_4B00__17__.DATABASEUPLOAD">#N/A</definedName>
    <definedName name="_4G13_" hidden="1">{#N/A,#N/A,FALSE,"1.CRITERIA";#N/A,#N/A,FALSE,"2.IS";#N/A,#N/A,FALSE,"3.BS";#N/A,#N/A,FALSE,"4.PER PL";#N/A,#N/A,FALSE,"5.INVESTMENT";#N/A,#N/A,FALSE,"6.공문";#N/A,#N/A,FALSE,"7.netinvest"}</definedName>
    <definedName name="_4item">#REF!</definedName>
    <definedName name="_4M">[76]판가반영!#REF!</definedName>
    <definedName name="_4o2_" hidden="1">'[71]#REF'!$A$206:$Q$214</definedName>
    <definedName name="_4P1_">#REF!</definedName>
    <definedName name="_4SANGD">#REF!</definedName>
    <definedName name="_4월">#REF!</definedName>
    <definedName name="_4월정기">'[77]03년3Q누계급여'!#REF!</definedName>
    <definedName name="_4직원_1년이상_0012_">#REF!</definedName>
    <definedName name="_5">#N/A</definedName>
    <definedName name="_5.機械裝置">#REF!</definedName>
    <definedName name="_5__123Graph_Bｸﾞﾗﾌ_3" hidden="1">[59]A!$D$23:$F$23</definedName>
    <definedName name="_5_0공급">'[87]scale &amp; Income'!#REF!</definedName>
    <definedName name="_5_7_0__123Grap" hidden="1">#REF!</definedName>
    <definedName name="_5_간접비차이_pjt">#REF!</definedName>
    <definedName name="_5_하자보수비_pjt별">#REF!</definedName>
    <definedName name="_5±¹_ê">#REF!</definedName>
    <definedName name="_50B00__62__.DATABASEUPLOAD" localSheetId="6">[62]!'[B00 (62)].DATABASEUPLOAD'</definedName>
    <definedName name="_50B00__62__.DATABASEUPLOAD">[62]!'[B00 (62)].DATABASEUPLOAD'</definedName>
    <definedName name="_50Module4_B0025__.LOGIN">[62]!'[Module4(B0025)].LOGIN'</definedName>
    <definedName name="_50Module4_B004__.LOGIN">#N/A</definedName>
    <definedName name="_50T1">#N/A</definedName>
    <definedName name="_50T2">#N/A</definedName>
    <definedName name="_50Z1_" hidden="1">{#N/A,#N/A,FALSE,"KMC최종회의(7월) 자료"}</definedName>
    <definedName name="_51am2_" hidden="1">{"'9월'!$F$38"}</definedName>
    <definedName name="_51B00__21__.DATABASEUPLOAD" localSheetId="6">[64]!'[B00 (21)].DATABASEUPLOAD'</definedName>
    <definedName name="_51B00__21__.DATABASEUPLOAD">[64]!'[B00 (21)].DATABASEUPLOAD'</definedName>
    <definedName name="_51Module4_B0026__.LOGIN">[62]!'[Module4(B0026)].LOGIN'</definedName>
    <definedName name="_51Module4_B005__.LOGIN">#N/A</definedName>
    <definedName name="_51Z2_" hidden="1">{#N/A,#N/A,FALSE,"KMC최종회의(7월) 자료"}</definedName>
    <definedName name="_520">[57]제품별원가분석!$H$16</definedName>
    <definedName name="_520_rio">[57]제품별원가분석!$H$24</definedName>
    <definedName name="_521A">#REF!</definedName>
    <definedName name="_52B00__7__.DATABASEUPLOAD" localSheetId="6">[62]!'[B00 (7)].DATABASEUPLOAD'</definedName>
    <definedName name="_52B00__7__.DATABASEUPLOAD">[62]!'[B00 (7)].DATABASEUPLOAD'</definedName>
    <definedName name="_52Module4_B0027__.LOGIN">[62]!'[Module4(B0027)].LOGIN'</definedName>
    <definedName name="_52Module4_B006__.LOGIN">#N/A</definedName>
    <definedName name="_52Z3_" hidden="1">{#N/A,#N/A,FALSE,"KMC최종회의(7월) 자료"}</definedName>
    <definedName name="_53Module4_B003__.LOGIN">[62]!'[Module4(B003)].LOGIN'</definedName>
    <definedName name="_53Module4_B007__.LOGIN">#N/A</definedName>
    <definedName name="_53Z4_" hidden="1">{#N/A,#N/A,FALSE,"KMC최종회의(7월) 자료"}</definedName>
    <definedName name="_541">'[63]0001'!#REF!</definedName>
    <definedName name="_54B00__22__.DATABASEUPLOAD" localSheetId="6">[64]!'[B00 (22)].DATABASEUPLOAD'</definedName>
    <definedName name="_54B00__22__.DATABASEUPLOAD">[64]!'[B00 (22)].DATABASEUPLOAD'</definedName>
    <definedName name="_54B00__8__.DATABASEUPLOAD" localSheetId="6">[62]!'[B00 (8)].DATABASEUPLOAD'</definedName>
    <definedName name="_54B00__8__.DATABASEUPLOAD">[62]!'[B00 (8)].DATABASEUPLOAD'</definedName>
    <definedName name="_54Module4_B004__.LOGIN">[62]!'[Module4(B004)].LOGIN'</definedName>
    <definedName name="_54Module4_B008__.LOGIN">#N/A</definedName>
    <definedName name="_54Z5_" hidden="1">{#N/A,#N/A,FALSE,"KMC최종회의(7월) 자료"}</definedName>
    <definedName name="_55">[20]경제성분석!#REF!</definedName>
    <definedName name="_556">'[63]0001'!#REF!</definedName>
    <definedName name="_55Module4_B005__.LOGIN">[62]!'[Module4(B005)].LOGIN'</definedName>
    <definedName name="_55Module4_B009__.LOGIN">#N/A</definedName>
    <definedName name="_55Z6_" hidden="1">{#N/A,#N/A,FALSE,"KMC최종회의(7월) 자료"}</definedName>
    <definedName name="_56A7_" hidden="1">{#N/A,#N/A,FALSE,"KMC최종회의(7월) 자료"}</definedName>
    <definedName name="_56B00__9__.DATABASEUPLOAD" localSheetId="6">[62]!'[B00 (9)].DATABASEUPLOAD'</definedName>
    <definedName name="_56B00__9__.DATABASEUPLOAD">[62]!'[B00 (9)].DATABASEUPLOAD'</definedName>
    <definedName name="_56Module4_B006__.LOGIN">[62]!'[Module4(B006)].LOGIN'</definedName>
    <definedName name="_56Module4_B010__.LOGIN">#N/A</definedName>
    <definedName name="_56Z7_" hidden="1">{#N/A,#N/A,FALSE,"KMC최종회의(7월) 자료"}</definedName>
    <definedName name="_57B00__25__.DATABASEUPLOAD" localSheetId="6">[64]!'[B00 (25)].DATABASEUPLOAD'</definedName>
    <definedName name="_57B00__25__.DATABASEUPLOAD">[64]!'[B00 (25)].DATABASEUPLOAD'</definedName>
    <definedName name="_57Module4_B007__.LOGIN">[62]!'[Module4(B007)].LOGIN'</definedName>
    <definedName name="_57Module4_B011__.LOGIN">#N/A</definedName>
    <definedName name="_57Z8_" hidden="1">{#N/A,#N/A,FALSE,"KMC최종회의(7월) 자료"}</definedName>
    <definedName name="_58C00__1__.DATABASEUPLOAD" localSheetId="6">[62]!'[C00 (1)].DATABASEUPLOAD'</definedName>
    <definedName name="_58C00__1__.DATABASEUPLOAD">[62]!'[C00 (1)].DATABASEUPLOAD'</definedName>
    <definedName name="_58Module4_B008__.LOGIN">[62]!'[Module4(B008)].LOGIN'</definedName>
    <definedName name="_58Module4_B016__.LOGIN">#N/A</definedName>
    <definedName name="_58Z9_" hidden="1">{#N/A,#N/A,FALSE,"KMC최종회의(7월) 자료"}</definedName>
    <definedName name="_59Module4_B009__.LOGIN">[62]!'[Module4(B009)].LOGIN'</definedName>
    <definedName name="_59Module4_B021__.LOGIN">#N/A</definedName>
    <definedName name="_5Ａ４_">[11]Sheet9!#REF!</definedName>
    <definedName name="_5A5_" hidden="1">{#N/A,#N/A,FALSE,"KMC최종회의(7월) 자료"}</definedName>
    <definedName name="_5B00__10__.DATABASEUPLOAD" localSheetId="6">[62]!'[B00 (10)].DATABASEUPLOAD'</definedName>
    <definedName name="_5B00__10__.DATABASEUPLOAD">[62]!'[B00 (10)].DATABASEUPLOAD'</definedName>
    <definedName name="_5B00__2__.DATABASEUPLOAD">#N/A</definedName>
    <definedName name="_5item">#REF!</definedName>
    <definedName name="_5M">[76]판가반영!#REF!</definedName>
    <definedName name="_5p11_">#REF!</definedName>
    <definedName name="_5SANGD">#REF!</definedName>
    <definedName name="_5월">#REF!</definedName>
    <definedName name="_5월정기">'[77]03년3Q누계급여'!#REF!</definedName>
    <definedName name="_6">#N/A</definedName>
    <definedName name="_6.機械裝置">#REF!</definedName>
    <definedName name="_6_?춑_TOTAL">[6]major!#REF!</definedName>
    <definedName name="_6__123Graph_Cｸﾞﾗﾌ_2" hidden="1">[59]A!$D$11:$F$11</definedName>
    <definedName name="_6_0">[83]xxxxxx!#REF!</definedName>
    <definedName name="_6_0_0SANGD">#REF!</definedName>
    <definedName name="_6_0실적">#REF!</definedName>
    <definedName name="_6_0전용">'[87]scale &amp; Income'!#REF!</definedName>
    <definedName name="_6_23">#REF!</definedName>
    <definedName name="_6_5____123Grap" hidden="1">#REF!</definedName>
    <definedName name="_6_7_0__123Graph_LB" hidden="1">#REF!</definedName>
    <definedName name="_60B00__26__.DATABASEUPLOAD" localSheetId="6">[64]!'[B00 (26)].DATABASEUPLOAD'</definedName>
    <definedName name="_60B00__26__.DATABASEUPLOAD">[64]!'[B00 (26)].DATABASEUPLOAD'</definedName>
    <definedName name="_60C00__12__.DATABASEUPLOAD" localSheetId="6">[62]!'[C00 (12)].DATABASEUPLOAD'</definedName>
    <definedName name="_60C00__12__.DATABASEUPLOAD">[62]!'[C00 (12)].DATABASEUPLOAD'</definedName>
    <definedName name="_60Module4_B010__.LOGIN">[62]!'[Module4(B010)].LOGIN'</definedName>
    <definedName name="_60Module4_B022__.LOGIN">#N/A</definedName>
    <definedName name="_60T1">#N/A</definedName>
    <definedName name="_60T2">#N/A</definedName>
    <definedName name="_611q1_" hidden="1">#REF!</definedName>
    <definedName name="_617q2_" hidden="1">#REF!</definedName>
    <definedName name="_619q3_" hidden="1">#REF!</definedName>
    <definedName name="_61Module4_B011__.LOGIN">[62]!'[Module4(B011)].LOGIN'</definedName>
    <definedName name="_61Module4_B038__.LOGIN">#N/A</definedName>
    <definedName name="_625t1_" hidden="1">[53]수액원료!$A$6</definedName>
    <definedName name="_62C00__13__.DATABASEUPLOAD" localSheetId="6">[62]!'[C00 (13)].DATABASEUPLOAD'</definedName>
    <definedName name="_62C00__13__.DATABASEUPLOAD">[62]!'[C00 (13)].DATABASEUPLOAD'</definedName>
    <definedName name="_62Module4_B016__.LOGIN">[62]!'[Module4(B016)].LOGIN'</definedName>
    <definedName name="_62Module4_B040__.LOGIN">#N/A</definedName>
    <definedName name="_63B00__27__.DATABASEUPLOAD" localSheetId="6">[64]!'[B00 (27)].DATABASEUPLOAD'</definedName>
    <definedName name="_63B00__27__.DATABASEUPLOAD">[64]!'[B00 (27)].DATABASEUPLOAD'</definedName>
    <definedName name="_63Module4_B021__.LOGIN">[62]!'[Module4(B021)].LOGIN'</definedName>
    <definedName name="_63Module4_B044__.LOGIN">#N/A</definedName>
    <definedName name="_64A8_" hidden="1">{#N/A,#N/A,FALSE,"KMC최종회의(7월) 자료"}</definedName>
    <definedName name="_64C00__14__.DATABASEUPLOAD" localSheetId="6">[62]!'[C00 (14)].DATABASEUPLOAD'</definedName>
    <definedName name="_64C00__14__.DATABASEUPLOAD">[62]!'[C00 (14)].DATABASEUPLOAD'</definedName>
    <definedName name="_64Module4_B022__.LOGIN">[62]!'[Module4(B022)].LOGIN'</definedName>
    <definedName name="_64Module4_B045__.LOGIN">#N/A</definedName>
    <definedName name="_65A17000_">[88]기안서!$A$16035</definedName>
    <definedName name="_65Module4_B038__.LOGIN">[62]!'[Module4(B038)].LOGIN'</definedName>
    <definedName name="_65Module4_B046__.LOGIN">#N/A</definedName>
    <definedName name="_66B00__3__.DATABASEUPLOAD" localSheetId="6">[64]!'[B00 (3)].DATABASEUPLOAD'</definedName>
    <definedName name="_66B00__3__.DATABASEUPLOAD">[64]!'[B00 (3)].DATABASEUPLOAD'</definedName>
    <definedName name="_66C00__2__.DATABASEUPLOAD" localSheetId="6">[62]!'[C00 (2)].DATABASEUPLOAD'</definedName>
    <definedName name="_66C00__2__.DATABASEUPLOAD">[62]!'[C00 (2)].DATABASEUPLOAD'</definedName>
    <definedName name="_66Module4_B040__.LOGIN">[62]!'[Module4(B040)].LOGIN'</definedName>
    <definedName name="_66Module4_B048__.LOGIN">#N/A</definedName>
    <definedName name="_67Module4_B044__.LOGIN">[62]!'[Module4(B044)].LOGIN'</definedName>
    <definedName name="_67Module4_B050__.LOGIN">#N/A</definedName>
    <definedName name="_68C00__20__.DATABASEUPLOAD" localSheetId="6">[62]!'[C00 (20)].DATABASEUPLOAD'</definedName>
    <definedName name="_68C00__20__.DATABASEUPLOAD">[62]!'[C00 (20)].DATABASEUPLOAD'</definedName>
    <definedName name="_68Module4_B045__.LOGIN">[62]!'[Module4(B045)].LOGIN'</definedName>
    <definedName name="_68Module4_B051__.LOGIN">#N/A</definedName>
    <definedName name="_69B00__4__.DATABASEUPLOAD" localSheetId="6">[64]!'[B00 (4)].DATABASEUPLOAD'</definedName>
    <definedName name="_69B00__4__.DATABASEUPLOAD">[64]!'[B00 (4)].DATABASEUPLOAD'</definedName>
    <definedName name="_69Module4_B046__.LOGIN">[62]!'[Module4(B046)].LOGIN'</definedName>
    <definedName name="_69Module4_B057__.LOGIN">#N/A</definedName>
    <definedName name="_6Ａ４_">[11]Sheet9!#REF!</definedName>
    <definedName name="_6A6_" hidden="1">{#N/A,#N/A,FALSE,"KMC최종회의(7월) 자료"}</definedName>
    <definedName name="_6B00__11__.DATABASEUPLOAD" localSheetId="6">[62]!'[B00 (11)].DATABASEUPLOAD'</definedName>
    <definedName name="_6B00__11__.DATABASEUPLOAD">[62]!'[B00 (11)].DATABASEUPLOAD'</definedName>
    <definedName name="_6B00__16__.DATABASEUPLOAD" localSheetId="6">[62]!'[B00 (16)].DATABASEUPLOAD'</definedName>
    <definedName name="_6B00__16__.DATABASEUPLOAD">[62]!'[B00 (16)].DATABASEUPLOAD'</definedName>
    <definedName name="_6B00__21__.DATABASEUPLOAD">#N/A</definedName>
    <definedName name="_6CZ1_" hidden="1">{"'MNT'!$AE$4:$AN$34"}</definedName>
    <definedName name="_6f3_" hidden="1">{"'분양원가'!$B$1:$F$113"}</definedName>
    <definedName name="_6M">[76]판가반영!#REF!</definedName>
    <definedName name="_6P2_">#REF!</definedName>
    <definedName name="_6SANGD">#REF!</definedName>
    <definedName name="_6월">#REF!</definedName>
    <definedName name="_6월입고현황">#REF!</definedName>
    <definedName name="_6월정기">'[77]03년3Q누계급여'!#REF!</definedName>
    <definedName name="_7">#N/A</definedName>
    <definedName name="_7.工具器具">#REF!</definedName>
    <definedName name="_7__123Graph_Cｸﾞﾗﾌ_3" hidden="1">[59]A!$D$24:$F$24</definedName>
    <definedName name="_7_2000년입출고">#REF!</definedName>
    <definedName name="_7_5_0__123Grap" hidden="1">#REF!</definedName>
    <definedName name="_7_9____123Grap" hidden="1">#REF!</definedName>
    <definedName name="_70C00__22__.DATABASEUPLOAD" localSheetId="6">[62]!'[C00 (22)].DATABASEUPLOAD'</definedName>
    <definedName name="_70C00__22__.DATABASEUPLOAD">[62]!'[C00 (22)].DATABASEUPLOAD'</definedName>
    <definedName name="_70Module4_B048__.LOGIN">[62]!'[Module4(B048)].LOGIN'</definedName>
    <definedName name="_70Module4_B060__.LOGIN">#N/A</definedName>
    <definedName name="_70T1">#N/A</definedName>
    <definedName name="_70T2">#N/A</definedName>
    <definedName name="_71Module4_B050__.LOGIN">[62]!'[Module4(B050)].LOGIN'</definedName>
    <definedName name="_71Module4_C001__.LOGIN">#N/A</definedName>
    <definedName name="_72A9_" hidden="1">{#N/A,#N/A,FALSE,"KMC최종회의(7월) 자료"}</definedName>
    <definedName name="_72B00__40__.DATABASEUPLOAD" localSheetId="6">[64]!'[B00 (40)].DATABASEUPLOAD'</definedName>
    <definedName name="_72B00__40__.DATABASEUPLOAD">[64]!'[B00 (40)].DATABASEUPLOAD'</definedName>
    <definedName name="_72C00__5__.DATABASEUPLOAD" localSheetId="6">[62]!'[C00 (5)].DATABASEUPLOAD'</definedName>
    <definedName name="_72C00__5__.DATABASEUPLOAD">[62]!'[C00 (5)].DATABASEUPLOAD'</definedName>
    <definedName name="_72Module4_B051__.LOGIN">[62]!'[Module4(B051)].LOGIN'</definedName>
    <definedName name="_72Module4_C002__.LOGIN">#N/A</definedName>
    <definedName name="_73Module4_B057__.LOGIN">[62]!'[Module4(B057)].LOGIN'</definedName>
    <definedName name="_73Module4_C005__.LOGIN">#N/A</definedName>
    <definedName name="_74C00__7__.DATABASEUPLOAD" localSheetId="6">[62]!'[C00 (7)].DATABASEUPLOAD'</definedName>
    <definedName name="_74C00__7__.DATABASEUPLOAD">[62]!'[C00 (7)].DATABASEUPLOAD'</definedName>
    <definedName name="_74Module4_B060__.LOGIN">[62]!'[Module4(B060)].LOGIN'</definedName>
    <definedName name="_74Module4_C007__.LOGIN">#N/A</definedName>
    <definedName name="_75B00__44__.DATABASEUPLOAD" localSheetId="6">[64]!'[B00 (44)].DATABASEUPLOAD'</definedName>
    <definedName name="_75B00__44__.DATABASEUPLOAD">[64]!'[B00 (44)].DATABASEUPLOAD'</definedName>
    <definedName name="_75Module4_C001__.LOGIN">[62]!'[Module4(C001)].LOGIN'</definedName>
    <definedName name="_75Module4_C012__.LOGIN">#N/A</definedName>
    <definedName name="_76D00__1__.DATABASEUPLOAD" localSheetId="6">[62]!'[D00 (1)].DATABASEUPLOAD'</definedName>
    <definedName name="_76D00__1__.DATABASEUPLOAD">[62]!'[D00 (1)].DATABASEUPLOAD'</definedName>
    <definedName name="_76Module4_C002__.LOGIN">[62]!'[Module4(C002)].LOGIN'</definedName>
    <definedName name="_76Module4_C013__.LOGIN">#N/A</definedName>
    <definedName name="_77">'[2]3100'!#REF!</definedName>
    <definedName name="_77Module4_C005__.LOGIN">[62]!'[Module4(C005)].LOGIN'</definedName>
    <definedName name="_77Module4_C014__.LOGIN">#N/A</definedName>
    <definedName name="_78B00__45__.DATABASEUPLOAD" localSheetId="6">[64]!'[B00 (45)].DATABASEUPLOAD'</definedName>
    <definedName name="_78B00__45__.DATABASEUPLOAD">[64]!'[B00 (45)].DATABASEUPLOAD'</definedName>
    <definedName name="_78D00__10__.DATABASEUPLOAD" localSheetId="6">[62]!'[D00 (10)].DATABASEUPLOAD'</definedName>
    <definedName name="_78D00__10__.DATABASEUPLOAD">[62]!'[D00 (10)].DATABASEUPLOAD'</definedName>
    <definedName name="_78Module4_C007__.LOGIN">[62]!'[Module4(C007)].LOGIN'</definedName>
    <definedName name="_78Module4_C020__.LOGIN">#N/A</definedName>
    <definedName name="_79Module4_C012__.LOGIN">[62]!'[Module4(C012)].LOGIN'</definedName>
    <definedName name="_79Module4_D001__.LOGIN">#N/A</definedName>
    <definedName name="_7A7_" hidden="1">{#N/A,#N/A,FALSE,"KMC최종회의(7월) 자료"}</definedName>
    <definedName name="_7B00__16__.DATABASEUPLOAD" localSheetId="6">[62]!'[B00 (16)].DATABASEUPLOAD'</definedName>
    <definedName name="_7B00__16__.DATABASEUPLOAD">[62]!'[B00 (16)].DATABASEUPLOAD'</definedName>
    <definedName name="_7B00__22__.DATABASEUPLOAD">#N/A</definedName>
    <definedName name="_7FY01_">{"'Sheet1'!$A$1:$D$15"}</definedName>
    <definedName name="_7M">[76]판가반영!#REF!</definedName>
    <definedName name="_7월">#REF!</definedName>
    <definedName name="_8">#N/A</definedName>
    <definedName name="_8_?">#REF!</definedName>
    <definedName name="_8__123Graph_Dｸﾞﾗﾌ_2" hidden="1">[59]A!$D$12:$F$12</definedName>
    <definedName name="_8_7____123Grap" hidden="1">#REF!</definedName>
    <definedName name="_8_9____123Graph_LB" hidden="1">#REF!</definedName>
    <definedName name="_80706기준업체현황">#REF!</definedName>
    <definedName name="_80D00__2__.DATABASEUPLOAD" localSheetId="6">[62]!'[D00 (2)].DATABASEUPLOAD'</definedName>
    <definedName name="_80D00__2__.DATABASEUPLOAD">[62]!'[D00 (2)].DATABASEUPLOAD'</definedName>
    <definedName name="_80D6_" hidden="1">{"'표지'!$B$5"}</definedName>
    <definedName name="_80Module4_C013__.LOGIN">[62]!'[Module4(C013)].LOGIN'</definedName>
    <definedName name="_80Module4_D002__.LOGIN">#N/A</definedName>
    <definedName name="_81B00__46__.DATABASEUPLOAD" localSheetId="6">[64]!'[B00 (46)].DATABASEUPLOAD'</definedName>
    <definedName name="_81B00__46__.DATABASEUPLOAD">[64]!'[B00 (46)].DATABASEUPLOAD'</definedName>
    <definedName name="_81Module4_C014__.LOGIN">[62]!'[Module4(C014)].LOGIN'</definedName>
    <definedName name="_81Module4_D007__.LOGIN">#N/A</definedName>
    <definedName name="_82AM3_" hidden="1">{"'9월'!$F$38"}</definedName>
    <definedName name="_82D00__7__.DATABASEUPLOAD" localSheetId="6">[62]!'[D00 (7)].DATABASEUPLOAD'</definedName>
    <definedName name="_82D00__7__.DATABASEUPLOAD">[62]!'[D00 (7)].DATABASEUPLOAD'</definedName>
    <definedName name="_82Module4_C020__.LOGIN">[62]!'[Module4(C020)].LOGIN'</definedName>
    <definedName name="_82Module4_D009__.LOGIN">#N/A</definedName>
    <definedName name="_83Module4_D001__.LOGIN">[62]!'[Module4(D001)].LOGIN'</definedName>
    <definedName name="_83Module4_D010__.LOGIN">#N/A</definedName>
    <definedName name="_84_0Datab">'[62]7 (2)'!#REF!</definedName>
    <definedName name="_84B00__48__.DATABASEUPLOAD" localSheetId="6">[64]!'[B00 (48)].DATABASEUPLOAD'</definedName>
    <definedName name="_84B00__48__.DATABASEUPLOAD">[64]!'[B00 (48)].DATABASEUPLOAD'</definedName>
    <definedName name="_84D00__9__.DATABASEUPLOAD" localSheetId="6">[62]!'[D00 (9)].DATABASEUPLOAD'</definedName>
    <definedName name="_84D00__9__.DATABASEUPLOAD">[62]!'[D00 (9)].DATABASEUPLOAD'</definedName>
    <definedName name="_84Module4_D002__.LOGIN">[62]!'[Module4(D002)].LOGIN'</definedName>
    <definedName name="_85Datab">'[62]7 (2)'!#REF!</definedName>
    <definedName name="_85Module4_B001__.LOGIN">[62]!'[Module4(B001)].LOGIN'</definedName>
    <definedName name="_85Module4_D007__.LOGIN">[62]!'[Module4(D007)].LOGIN'</definedName>
    <definedName name="_86Module4_B0017__.LOGIN">[62]!'[Module4(B0017)].LOGIN'</definedName>
    <definedName name="_86Module4_D009__.LOGIN">[62]!'[Module4(D009)].LOGIN'</definedName>
    <definedName name="_87_3__Crite">[2]INDEX!#REF!</definedName>
    <definedName name="_87B00__5__.DATABASEUPLOAD" localSheetId="6">[64]!'[B00 (5)].DATABASEUPLOAD'</definedName>
    <definedName name="_87B00__5__.DATABASEUPLOAD">[64]!'[B00 (5)].DATABASEUPLOAD'</definedName>
    <definedName name="_87Module4_B002__.LOGIN">[62]!'[Module4(B002)].LOGIN'</definedName>
    <definedName name="_87Module4_D010__.LOGIN">[62]!'[Module4(D010)].LOGIN'</definedName>
    <definedName name="_88_123Grap" hidden="1">[89]공문!#REF!</definedName>
    <definedName name="_88_3__Criteria">[2]INDEX!#REF!</definedName>
    <definedName name="_88E1_" hidden="1">{#N/A,#N/A,FALSE,"KMC최종회의(7월) 자료"}</definedName>
    <definedName name="_88Module4_B0025__.LOGIN">[62]!'[Module4(B0025)].LOGIN'</definedName>
    <definedName name="_89a1_">#N/A</definedName>
    <definedName name="_89F" hidden="1">[90]Sheet1!#REF!</definedName>
    <definedName name="_89Module4_B0026__.LOGIN">[62]!'[Module4(B0026)].LOGIN'</definedName>
    <definedName name="_8a1_">#REF!</definedName>
    <definedName name="_8Ａ４_">[11]Sheet9!#REF!</definedName>
    <definedName name="_8A8_" hidden="1">{#N/A,#N/A,FALSE,"KMC최종회의(7월) 자료"}</definedName>
    <definedName name="_8B00__17__.DATABASEUPLOAD" localSheetId="6">[62]!'[B00 (17)].DATABASEUPLOAD'</definedName>
    <definedName name="_8B00__17__.DATABASEUPLOAD">[62]!'[B00 (17)].DATABASEUPLOAD'</definedName>
    <definedName name="_8B00__25__.DATABASEUPLOAD">#N/A</definedName>
    <definedName name="_8K12345_" hidden="1">#REF!</definedName>
    <definedName name="_8M">[76]판가반영!#REF!</definedName>
    <definedName name="_8s1_" hidden="1">{#N/A,#N/A,FALSE,"UNIT";#N/A,#N/A,FALSE,"UNIT";#N/A,#N/A,FALSE,"계정"}</definedName>
    <definedName name="_8SANGD">#REF!</definedName>
    <definedName name="_8월">#REF!</definedName>
    <definedName name="_9">#N/A</definedName>
    <definedName name="_9__123Graph_Dｸﾞﾗﾌ_3" hidden="1">[59]A!$D$25:$F$25</definedName>
    <definedName name="_9_7____123Graph_LB" hidden="1">#REF!</definedName>
    <definedName name="_9_9_0__123Grap" hidden="1">#REF!</definedName>
    <definedName name="_9_하자보수비">#REF!</definedName>
    <definedName name="_90">#N/A</definedName>
    <definedName name="_90_0_F" hidden="1">[90]Sheet1!#REF!</definedName>
    <definedName name="_900">[57]제품별원가분석!$H$17</definedName>
    <definedName name="_90045769">#REF!</definedName>
    <definedName name="_90B00__50__.DATABASEUPLOAD" localSheetId="6">[64]!'[B00 (50)].DATABASEUPLOAD'</definedName>
    <definedName name="_90B00__50__.DATABASEUPLOAD">[64]!'[B00 (50)].DATABASEUPLOAD'</definedName>
    <definedName name="_90Module4_B0027__.LOGIN">[62]!'[Module4(B0027)].LOGIN'</definedName>
    <definedName name="_90T1">#N/A</definedName>
    <definedName name="_90T2">#N/A</definedName>
    <definedName name="_91_0_0" hidden="1">'[91]#REF'!#REF!</definedName>
    <definedName name="_91Database">#N/A</definedName>
    <definedName name="_91Module4_B003__.LOGIN">[62]!'[Module4(B003)].LOGIN'</definedName>
    <definedName name="_92_0_0__123Grap" hidden="1">[89]공문!#REF!</definedName>
    <definedName name="_92f3_" hidden="1">{#N/A,#N/A,FALSE,"BS";#N/A,#N/A,FALSE,"PL";#N/A,#N/A,FALSE,"A";#N/A,#N/A,FALSE,"B";#N/A,#N/A,FALSE,"B1";#N/A,#N/A,FALSE,"C";#N/A,#N/A,FALSE,"C1";#N/A,#N/A,FALSE,"C2";#N/A,#N/A,FALSE,"D";#N/A,#N/A,FALSE,"E";#N/A,#N/A,FALSE,"F";#N/A,#N/A,FALSE,"AA";#N/A,#N/A,FALSE,"BB";#N/A,#N/A,FALSE,"CC";#N/A,#N/A,FALSE,"DD";#N/A,#N/A,FALSE,"EE";#N/A,#N/A,FALSE,"FF";#N/A,#N/A,FALSE,"PL10";#N/A,#N/A,FALSE,"PL20";#N/A,#N/A,FALSE,"PL30"}</definedName>
    <definedName name="_92Module4_B004__.LOGIN">[62]!'[Module4(B004)].LOGIN'</definedName>
    <definedName name="_93">[92]세계수요종합OK!#REF!</definedName>
    <definedName name="_93_0_0_F" hidden="1">#REF!</definedName>
    <definedName name="_93A">[92]세계수요종합OK!#REF!</definedName>
    <definedName name="_93B">[92]세계수요종합OK!#REF!</definedName>
    <definedName name="_93B00__51__.DATABASEUPLOAD" localSheetId="6">[64]!'[B00 (51)].DATABASEUPLOAD'</definedName>
    <definedName name="_93B00__51__.DATABASEUPLOAD">[64]!'[B00 (51)].DATABASEUPLOAD'</definedName>
    <definedName name="_93Module4_B005__.LOGIN">[62]!'[Module4(B005)].LOGIN'</definedName>
    <definedName name="_94">[92]세계수요종합OK!#REF!</definedName>
    <definedName name="_94_08_하자보수비">#REF!</definedName>
    <definedName name="_94Module4_B006__.LOGIN">[62]!'[Module4(B006)].LOGIN'</definedName>
    <definedName name="_95">#N/A</definedName>
    <definedName name="_95_0Datab">'[62]7 (2)'!#REF!</definedName>
    <definedName name="_9510">#N/A</definedName>
    <definedName name="_95G__Extr">[2]INDEX!#REF!</definedName>
    <definedName name="_95Module4_B007__.LOGIN">[62]!'[Module4(B007)].LOGIN'</definedName>
    <definedName name="_95年_1_12月_MODEL別_賣出額">#REF!</definedName>
    <definedName name="_96_0Print_Area">[93]시설투자!#REF!</definedName>
    <definedName name="_96B00__57__.DATABASEUPLOAD" localSheetId="6">[64]!'[B00 (57)].DATABASEUPLOAD'</definedName>
    <definedName name="_96B00__57__.DATABASEUPLOAD">[64]!'[B00 (57)].DATABASEUPLOAD'</definedName>
    <definedName name="_96E2_" hidden="1">{#N/A,#N/A,FALSE,"KMC최종회의(7월) 자료"}</definedName>
    <definedName name="_96G__Extract">[2]INDEX!#REF!</definedName>
    <definedName name="_96Module4_B008__.LOGIN">[62]!'[Module4(B008)].LOGIN'</definedName>
    <definedName name="_97.1_4分期__運搬_및_包裝費">[94]포장비!#REF!</definedName>
    <definedName name="_97.2_4分期__運搬_및_包裝費">[94]포장비!#REF!</definedName>
    <definedName name="_97.3_4分期__運搬_및_包裝費">[94]포장비!#REF!</definedName>
    <definedName name="_97a1_">#REF!</definedName>
    <definedName name="_97H31285_">'[2]2500'!#REF!</definedName>
    <definedName name="_97Module4_B009__.LOGIN">[62]!'[Module4(B009)].LOGIN'</definedName>
    <definedName name="_97년_1_4분기_CLAIM">[94]CLAIM!#REF!</definedName>
    <definedName name="_97년_1_4분기_관세환급">#REF!</definedName>
    <definedName name="_97년_2_4분기_CLAIM">[94]CLAIM!#REF!</definedName>
    <definedName name="_97년_2_4분기_관세환급">#REF!</definedName>
    <definedName name="_97년_3_4분기_CLAIM">[94]CLAIM!#REF!</definedName>
    <definedName name="_97년_3_4분기_관세환급">#REF!</definedName>
    <definedName name="_97년_4_4분기_관세환급">#REF!</definedName>
    <definedName name="_97年_1_9月_賣出現況">'[95]1월'!#REF!</definedName>
    <definedName name="_98A2_">#REF!</definedName>
    <definedName name="_98Module4_B010__.LOGIN">[62]!'[Module4(B010)].LOGIN'</definedName>
    <definedName name="_98p11_">#N/A</definedName>
    <definedName name="_99B00__6__.DATABASEUPLOAD" localSheetId="6">[64]!'[B00 (6)].DATABASEUPLOAD'</definedName>
    <definedName name="_99B00__6__.DATABASEUPLOAD">[64]!'[B00 (6)].DATABASEUPLOAD'</definedName>
    <definedName name="_99B2_">#REF!</definedName>
    <definedName name="_99Module4_B011__.LOGIN">[62]!'[Module4(B011)].LOGIN'</definedName>
    <definedName name="_99P3_">#N/A</definedName>
    <definedName name="_9A17000_">[41]기안서!$A$16035</definedName>
    <definedName name="_9A9_" hidden="1">{#N/A,#N/A,FALSE,"KMC최종회의(7월) 자료"}</definedName>
    <definedName name="_9B00__2__.DATABASEUPLOAD" localSheetId="6">[62]!'[B00 (2)].DATABASEUPLOAD'</definedName>
    <definedName name="_9B00__2__.DATABASEUPLOAD">[62]!'[B00 (2)].DATABASEUPLOAD'</definedName>
    <definedName name="_9B00__26__.DATABASEUPLOAD">#N/A</definedName>
    <definedName name="_9ES1_" hidden="1">{"'MNT'!$AE$4:$AN$34"}</definedName>
    <definedName name="_9s10_" hidden="1">{#N/A,#N/A,FALSE,"UNIT";#N/A,#N/A,FALSE,"UNIT";#N/A,#N/A,FALSE,"계정"}</definedName>
    <definedName name="_9월">#REF!</definedName>
    <definedName name="_A">'[2]3100'!#REF!</definedName>
    <definedName name="_a1">[96]사양조정!#REF!</definedName>
    <definedName name="_a10">[96]사양조정!#REF!</definedName>
    <definedName name="_A100000">#REF!</definedName>
    <definedName name="_a10T">[96]사양조정!#REF!</definedName>
    <definedName name="_A111">#REF!</definedName>
    <definedName name="_a123" hidden="1">#REF!</definedName>
    <definedName name="_A17000">[41]기안서!$A$16035</definedName>
    <definedName name="_a1T">[96]사양조정!#REF!</definedName>
    <definedName name="_a1Z">[96]사양조정!#REF!,[96]사양조정!$C$11,[96]사양조정!$D$11,[96]사양조정!$E$11,[96]사양조정!$F$11</definedName>
    <definedName name="_a2">[96]사양조정!#REF!</definedName>
    <definedName name="_A20000">#REF!</definedName>
    <definedName name="_a2T">[96]사양조정!#REF!</definedName>
    <definedName name="_a2Z">[96]사양조정!$G$11,[96]사양조정!$H$11,[96]사양조정!$I$11,[96]사양조정!$J$11,[96]사양조정!$K$11</definedName>
    <definedName name="_a3">[96]사양조정!#REF!</definedName>
    <definedName name="_a3T">[96]사양조정!#REF!</definedName>
    <definedName name="_a4">[96]사양조정!#REF!</definedName>
    <definedName name="_Ａ４1">#N/A</definedName>
    <definedName name="_Ａ４2">[97]주행!#REF!</definedName>
    <definedName name="_Ａ４3">[97]주행!#REF!</definedName>
    <definedName name="_a4T">[96]사양조정!#REF!</definedName>
    <definedName name="_a5">[96]사양조정!#REF!</definedName>
    <definedName name="_a5T">[96]사양조정!#REF!</definedName>
    <definedName name="_a6">[96]사양조정!#REF!</definedName>
    <definedName name="_A65800">[98]현금흐름표!#REF!</definedName>
    <definedName name="_A65900">[98]현금흐름표!#REF!</definedName>
    <definedName name="_A66000">#REF!</definedName>
    <definedName name="_A67000">#REF!</definedName>
    <definedName name="_A68000">#REF!</definedName>
    <definedName name="_a6T">[96]사양조정!#REF!</definedName>
    <definedName name="_a7">[96]사양조정!#REF!</definedName>
    <definedName name="_A70000">#REF!</definedName>
    <definedName name="_A75000">#REF!</definedName>
    <definedName name="_a7T">[96]사양조정!#REF!</definedName>
    <definedName name="_a8">[96]사양조정!#REF!</definedName>
    <definedName name="_a8T">[96]사양조정!#REF!</definedName>
    <definedName name="_a9">[96]사양조정!#REF!</definedName>
    <definedName name="_A99999">#REF!</definedName>
    <definedName name="_a9T">[96]사양조정!#REF!</definedName>
    <definedName name="_aa01">'[42]25.보증금(임차보증금외)'!$A$2:$D$30</definedName>
    <definedName name="_aa02">'[42]48.자본잉여금'!$A$2:$F$14</definedName>
    <definedName name="_aa03">'[42]41.미지급법인세'!$A$24:$E$41</definedName>
    <definedName name="_aA1">[96]사양조정!#REF!</definedName>
    <definedName name="_aA10">[96]사양조정!#REF!</definedName>
    <definedName name="_aA10T">[96]사양조정!#REF!</definedName>
    <definedName name="_aA1T">[96]사양조정!#REF!</definedName>
    <definedName name="_aA2">[96]사양조정!#REF!</definedName>
    <definedName name="_aA2T">[96]사양조정!#REF!</definedName>
    <definedName name="_aA3">[96]사양조정!#REF!</definedName>
    <definedName name="_aA3T">[96]사양조정!#REF!</definedName>
    <definedName name="_aA4">[96]사양조정!#REF!</definedName>
    <definedName name="_aA4T">[96]사양조정!#REF!</definedName>
    <definedName name="_aA5">[96]사양조정!#REF!</definedName>
    <definedName name="_aA5T">[96]사양조정!#REF!</definedName>
    <definedName name="_aA6">[96]사양조정!#REF!</definedName>
    <definedName name="_aA6T">[96]사양조정!#REF!</definedName>
    <definedName name="_aA7">[96]사양조정!#REF!</definedName>
    <definedName name="_aA7T">[96]사양조정!#REF!</definedName>
    <definedName name="_aA8">[96]사양조정!#REF!</definedName>
    <definedName name="_aA8T">[96]사양조정!#REF!</definedName>
    <definedName name="_aA9">[96]사양조정!#REF!</definedName>
    <definedName name="_aA9T">[96]사양조정!#REF!</definedName>
    <definedName name="_aaa2" hidden="1">{#N/A,#N/A,FALSE,"Aging Summary";#N/A,#N/A,FALSE,"Ratio Analysis";#N/A,#N/A,FALSE,"Test 120 Day Accts";#N/A,#N/A,FALSE,"Tickmarks"}</definedName>
    <definedName name="_ABS90">#N/A</definedName>
    <definedName name="_add03">#REF!</definedName>
    <definedName name="_add10">#REF!</definedName>
    <definedName name="_add11">#REF!</definedName>
    <definedName name="_add12">#REF!</definedName>
    <definedName name="_add13">#REF!</definedName>
    <definedName name="_add14">#REF!</definedName>
    <definedName name="_add15">#REF!</definedName>
    <definedName name="_add16">#REF!</definedName>
    <definedName name="_add17">#REF!</definedName>
    <definedName name="_add18">#REF!</definedName>
    <definedName name="_add19">#REF!</definedName>
    <definedName name="_add2">#REF!</definedName>
    <definedName name="_add20">#REF!</definedName>
    <definedName name="_add3">#REF!</definedName>
    <definedName name="_add4">#REF!</definedName>
    <definedName name="_add5">#REF!</definedName>
    <definedName name="_add6">#REF!</definedName>
    <definedName name="_add7">#REF!</definedName>
    <definedName name="_add8">#REF!</definedName>
    <definedName name="_add9">#REF!</definedName>
    <definedName name="_ADM87">#REF!</definedName>
    <definedName name="_ADM88">#REF!</definedName>
    <definedName name="_ADM89">#REF!</definedName>
    <definedName name="_ADM90">#REF!</definedName>
    <definedName name="_ADM91">#REF!</definedName>
    <definedName name="_AIS1">#N/A</definedName>
    <definedName name="_am2" hidden="1">{"'9월'!$F$38"}</definedName>
    <definedName name="_AM3" hidden="1">{"'9월'!$F$38"}</definedName>
    <definedName name="_AMO1">#N/A</definedName>
    <definedName name="_AMO2">#N/A</definedName>
    <definedName name="_AMO3">#N/A</definedName>
    <definedName name="_AMO4">#N/A</definedName>
    <definedName name="_AMO5">#N/A</definedName>
    <definedName name="_AMO6">#N/A</definedName>
    <definedName name="_AMT13300">#N/A</definedName>
    <definedName name="_AMT13502">#N/A</definedName>
    <definedName name="_AMT41301">#N/A</definedName>
    <definedName name="_AMT85116">#N/A</definedName>
    <definedName name="_AMT85125">#N/A</definedName>
    <definedName name="_AMT86106">#N/A</definedName>
    <definedName name="_aof2">#REF!</definedName>
    <definedName name="_APR99">'[43]9904'!$A$1:$J$81</definedName>
    <definedName name="_ASS1">#REF!</definedName>
    <definedName name="_ASS2">#REF!</definedName>
    <definedName name="_ASS3">#REF!</definedName>
    <definedName name="_ASS4">#REF!</definedName>
    <definedName name="_ASS5">#REF!</definedName>
    <definedName name="_ASS86">#N/A</definedName>
    <definedName name="_AU100000">#REF!</definedName>
    <definedName name="_AU66000">#REF!</definedName>
    <definedName name="_AU69999">#REF!</definedName>
    <definedName name="_AU70000">#REF!</definedName>
    <definedName name="_AUD1">#N/A</definedName>
    <definedName name="_AUD2">#N/A</definedName>
    <definedName name="_AUD3">#N/A</definedName>
    <definedName name="_AUD4">#N/A</definedName>
    <definedName name="_AUG03">#REF!</definedName>
    <definedName name="_AUG04">#REF!</definedName>
    <definedName name="_AUG05">#REF!</definedName>
    <definedName name="_AUG08">#REF!</definedName>
    <definedName name="_AUG11">#REF!</definedName>
    <definedName name="_AUG12">#REF!</definedName>
    <definedName name="_AUG13">#REF!</definedName>
    <definedName name="_AUG99">'[43]9908'!$A$1:$J$75</definedName>
    <definedName name="_aZ" localSheetId="6">[65]!_a1Z,[65]!_a2Z</definedName>
    <definedName name="_aZ">[65]!_a1Z,[65]!_a2Z</definedName>
    <definedName name="_b">#REF!</definedName>
    <definedName name="_b_a">[96]사양조정!#REF!</definedName>
    <definedName name="_b_aT">[96]사양조정!#REF!</definedName>
    <definedName name="_B1">'[40]Weekly (2)'!$B$1</definedName>
    <definedName name="_B10">#REF!</definedName>
    <definedName name="_B11">#REF!</definedName>
    <definedName name="_B12">#REF!</definedName>
    <definedName name="_b123" hidden="1">#REF!</definedName>
    <definedName name="_B13">#REF!</definedName>
    <definedName name="_B14">#REF!</definedName>
    <definedName name="_B15">#REF!</definedName>
    <definedName name="_B16">#REF!</definedName>
    <definedName name="_B17">#REF!</definedName>
    <definedName name="_B2">#REF!</definedName>
    <definedName name="_B3">#REF!</definedName>
    <definedName name="_B4">#REF!</definedName>
    <definedName name="_B5">#REF!</definedName>
    <definedName name="_B6">#REF!</definedName>
    <definedName name="_B7">#REF!</definedName>
    <definedName name="_B70000">#N/A</definedName>
    <definedName name="_B8">#REF!</definedName>
    <definedName name="_B9">#REF!</definedName>
    <definedName name="_bb1" hidden="1">{#N/A,#N/A,FALSE,"98소지이동TOTvs99.1 (2)";#N/A,#N/A,FALSE,"TOTAL";#N/A,#N/A,FALSE,"98소지이동TOTvs99.1(b) (2)"}</definedName>
    <definedName name="_bb2" hidden="1">{#N/A,#N/A,FALSE,"98소지이동TOTvs99.1 (2)";#N/A,#N/A,FALSE,"TOTAL";#N/A,#N/A,FALSE,"98소지이동TOTvs99.1(b) (2)"}</definedName>
    <definedName name="_bb3" hidden="1">{#N/A,#N/A,FALSE,"군산원가";#N/A,#N/A,FALSE,"팀별월별";#N/A,#N/A,FALSE,"타공정대체";#N/A,#N/A,FALSE,"기타경비";#N/A,#N/A,FALSE,"원료";#N/A,#N/A,FALSE,"연료"}</definedName>
    <definedName name="_bb4" hidden="1">{#N/A,#N/A,FALSE,"98소지이동TOTvs99.1 (2)";#N/A,#N/A,FALSE,"TOTAL";#N/A,#N/A,FALSE,"98소지이동TOTvs99.1(b) (2)"}</definedName>
    <definedName name="_bb5" hidden="1">{#N/A,#N/A,FALSE,"98소지이동TOTvs99.1 (2)";#N/A,#N/A,FALSE,"TOTAL";#N/A,#N/A,FALSE,"98소지이동TOTvs99.1(b) (2)"}</definedName>
    <definedName name="_bb6" hidden="1">{#N/A,#N/A,FALSE,"98소지이동TOTvs99.1 (2)";#N/A,#N/A,FALSE,"TOTAL";#N/A,#N/A,FALSE,"98소지이동TOTvs99.1(b) (2)"}</definedName>
    <definedName name="_bb7" hidden="1">{#N/A,#N/A,FALSE,"98소지이동TOTvs99.1 (2)";#N/A,#N/A,FALSE,"TOTAL";#N/A,#N/A,FALSE,"98소지이동TOTvs99.1(b) (2)"}</definedName>
    <definedName name="_bb8" hidden="1">{#N/A,#N/A,FALSE,"군산원가";#N/A,#N/A,FALSE,"팀별월별";#N/A,#N/A,FALSE,"타공정대체";#N/A,#N/A,FALSE,"기타경비";#N/A,#N/A,FALSE,"원료";#N/A,#N/A,FALSE,"연료"}</definedName>
    <definedName name="_bb9" hidden="1">{#N/A,#N/A,FALSE,"군산원가";#N/A,#N/A,FALSE,"팀별월별";#N/A,#N/A,FALSE,"타공정대체";#N/A,#N/A,FALSE,"기타경비";#N/A,#N/A,FALSE,"원료";#N/A,#N/A,FALSE,"연료"}</definedName>
    <definedName name="_bdb5">[24]bond_bdb!$A$1:$S$2179</definedName>
    <definedName name="_bdm.394f88709a624112bb885dcdf9bb9c89.edm" hidden="1">#REF!</definedName>
    <definedName name="_bdm.395863AB53644336B2056A5F6DA9A188.edm" hidden="1">#REF!</definedName>
    <definedName name="_bdm.4CDCAF1D094941E5A339B526095ADADE.edm" hidden="1">#REF!</definedName>
    <definedName name="_bdm.6015505EF38F4EA9A7A64CA91A7AC823.edm" hidden="1">#REF!</definedName>
    <definedName name="_bdm.65A2DF797C9F439DA6CD915BD1D09038.edm" hidden="1">#REF!</definedName>
    <definedName name="_bdm.672ED8E030734C3691D809C0CF43A024.edm" hidden="1">#REF!</definedName>
    <definedName name="_bdm.75DBE4F245204851BA3A62A106421643.edm" hidden="1">#REF!</definedName>
    <definedName name="_bdm.b325511b4bd346939e4f38f064a5c4d3.edm" hidden="1">#REF!</definedName>
    <definedName name="_bdm.D23A8C01A3644FD396E2171ACDAE427A.edm" hidden="1">#REF!</definedName>
    <definedName name="_bdm.FastTrackBookmark.3_17_2017_5_29_58_PM.edm" hidden="1">#REF!</definedName>
    <definedName name="_bdm.FastTrackBookmark.3_26_2017_8_28_46_PM.edm" hidden="1">[99]Summary!#REF!</definedName>
    <definedName name="_bdm.FastTrackBookmark.4_21_2017_12_36_16_AM.edm" hidden="1">[100]Labor_RnD!#REF!</definedName>
    <definedName name="_bdm.FastTrackBookmark.5_2_2017_9_39_47_PM.edm" hidden="1">[100]PPT!#REF!</definedName>
    <definedName name="_bs1">#REF!</definedName>
    <definedName name="_C">[3]IS!#REF!</definedName>
    <definedName name="_C1244ㅁ1430">#REF!</definedName>
    <definedName name="_C332897">#REF!</definedName>
    <definedName name="_CAP87">#REF!</definedName>
    <definedName name="_CAP88">#REF!</definedName>
    <definedName name="_CAP89">#REF!</definedName>
    <definedName name="_CAP90">#REF!</definedName>
    <definedName name="_CAP91">#REF!</definedName>
    <definedName name="_cbm1">#REF!</definedName>
    <definedName name="_cc1" hidden="1">{#N/A,#N/A,FALSE,"군산원가";#N/A,#N/A,FALSE,"팀별월별";#N/A,#N/A,FALSE,"타공정대체";#N/A,#N/A,FALSE,"기타경비";#N/A,#N/A,FALSE,"원료";#N/A,#N/A,FALSE,"연료"}</definedName>
    <definedName name="_CC10">'[44]#REF'!$A$1:$E$75</definedName>
    <definedName name="_cc2" hidden="1">{#N/A,#N/A,FALSE,"군산원가";#N/A,#N/A,FALSE,"팀별월별";#N/A,#N/A,FALSE,"타공정대체";#N/A,#N/A,FALSE,"기타경비";#N/A,#N/A,FALSE,"원료";#N/A,#N/A,FALSE,"연료"}</definedName>
    <definedName name="_cc3" hidden="1">{#N/A,#N/A,FALSE,"Yield";#N/A,#N/A,FALSE,"Loss1";#N/A,#N/A,FALSE,"Loss2";#N/A,#N/A,FALSE,"Hour-Labor(배분)";#N/A,#N/A,FALSE,"Capital Expenditure";#N/A,#N/A,FALSE,"Productivity"}</definedName>
    <definedName name="_cc4" hidden="1">{#N/A,#N/A,FALSE,"98소지이동TOTvs99.1 (2)";#N/A,#N/A,FALSE,"TOTAL";#N/A,#N/A,FALSE,"98소지이동TOTvs99.1(b) (2)"}</definedName>
    <definedName name="_cc5" hidden="1">{#N/A,#N/A,FALSE,"98소지이동TOTvs99.1 (2)";#N/A,#N/A,FALSE,"TOTAL";#N/A,#N/A,FALSE,"98소지이동TOTvs99.1(b) (2)"}</definedName>
    <definedName name="_cc6" hidden="1">{#N/A,#N/A,FALSE,"Yield";#N/A,#N/A,FALSE,"Loss1";#N/A,#N/A,FALSE,"Loss2";#N/A,#N/A,FALSE,"Hour-Labor(배분)";#N/A,#N/A,FALSE,"Capital Expenditure";#N/A,#N/A,FALSE,"Productivity"}</definedName>
    <definedName name="_cc7" hidden="1">{#N/A,#N/A,FALSE,"Yield";#N/A,#N/A,FALSE,"Loss1";#N/A,#N/A,FALSE,"Loss2";#N/A,#N/A,FALSE,"Hour-Labor(배분)";#N/A,#N/A,FALSE,"Capital Expenditure";#N/A,#N/A,FALSE,"Productivity"}</definedName>
    <definedName name="_cc8" hidden="1">{#N/A,#N/A,FALSE,"Yield";#N/A,#N/A,FALSE,"Loss1";#N/A,#N/A,FALSE,"Loss2";#N/A,#N/A,FALSE,"Hour-Labor(배분)";#N/A,#N/A,FALSE,"Capital Expenditure";#N/A,#N/A,FALSE,"Productivity"}</definedName>
    <definedName name="_cc9" hidden="1">{#N/A,#N/A,FALSE,"98소지이동TOTvs99.1 (2)";#N/A,#N/A,FALSE,"TOTAL";#N/A,#N/A,FALSE,"98소지이동TOTvs99.1(b) (2)"}</definedName>
    <definedName name="_cnn2">[25]충남98!$C$4:$L$235</definedName>
    <definedName name="_COL4">[84]Accueil!$H$16:$H$20</definedName>
    <definedName name="_COL5">[84]Accueil!$C$21:$C$23</definedName>
    <definedName name="_COM1">#N/A</definedName>
    <definedName name="_CT75">#REF!</definedName>
    <definedName name="_CUA1">#REF!</definedName>
    <definedName name="_CUA2">#REF!</definedName>
    <definedName name="_CUA3">#REF!</definedName>
    <definedName name="_CUA4">#REF!</definedName>
    <definedName name="_CUA5">#REF!</definedName>
    <definedName name="_CUL87">#REF!</definedName>
    <definedName name="_CUL88">#REF!</definedName>
    <definedName name="_CUL89">#REF!</definedName>
    <definedName name="_CUL90">#REF!</definedName>
    <definedName name="_CUL91">#REF!</definedName>
    <definedName name="_D1">'[40]Weekly (2)'!$D$1</definedName>
    <definedName name="_D2" localSheetId="6">BLCH</definedName>
    <definedName name="_D2">BLCH</definedName>
    <definedName name="_D3" localSheetId="6">BLCH</definedName>
    <definedName name="_D3">BLCH</definedName>
    <definedName name="_D580436">#REF!</definedName>
    <definedName name="_D6" hidden="1">{"'표지'!$B$5"}</definedName>
    <definedName name="_DAT1">#REF!</definedName>
    <definedName name="_DAT10">#REF!</definedName>
    <definedName name="_DAT11">#REF!</definedName>
    <definedName name="_DAT12">#REF!</definedName>
    <definedName name="_DAT13">#REF!</definedName>
    <definedName name="_DAT14">#REF!</definedName>
    <definedName name="_DAT15">#REF!</definedName>
    <definedName name="_DAT16">#REF!</definedName>
    <definedName name="_DAT17">#REF!</definedName>
    <definedName name="_DAT18">#REF!</definedName>
    <definedName name="_DAT19">#REF!</definedName>
    <definedName name="_DAT2">#REF!</definedName>
    <definedName name="_DAT20">#REF!</definedName>
    <definedName name="_DAT21">#REF!</definedName>
    <definedName name="_DAT22">#REF!</definedName>
    <definedName name="_DAT23">#REF!</definedName>
    <definedName name="_DAT24">#REF!</definedName>
    <definedName name="_DAT25">#REF!</definedName>
    <definedName name="_DAT26">#REF!</definedName>
    <definedName name="_DAT27">#REF!</definedName>
    <definedName name="_DAT28">#REF!</definedName>
    <definedName name="_DAT29">#REF!</definedName>
    <definedName name="_DAT3">#REF!</definedName>
    <definedName name="_DAT30">#REF!</definedName>
    <definedName name="_DAT31">#REF!</definedName>
    <definedName name="_DAT32">#REF!</definedName>
    <definedName name="_DAT33">#REF!</definedName>
    <definedName name="_DAT34">#REF!</definedName>
    <definedName name="_DAT35">#REF!</definedName>
    <definedName name="_DAT36">#REF!</definedName>
    <definedName name="_DAT37">#REF!</definedName>
    <definedName name="_DAT38">#REF!</definedName>
    <definedName name="_DAT39">#REF!</definedName>
    <definedName name="_DAT4">#REF!</definedName>
    <definedName name="_DAT40">#REF!</definedName>
    <definedName name="_DAT41">#REF!</definedName>
    <definedName name="_DAT42">#REF!</definedName>
    <definedName name="_DAT43">#REF!</definedName>
    <definedName name="_DAT44">#REF!</definedName>
    <definedName name="_DAT45">#REF!</definedName>
    <definedName name="_DAT46">#REF!</definedName>
    <definedName name="_DAT47">#REF!</definedName>
    <definedName name="_DAT48">#REF!</definedName>
    <definedName name="_DAT49">'[2]2500'!#REF!</definedName>
    <definedName name="_DAT5">#REF!</definedName>
    <definedName name="_DAT50">'[2]2500'!#REF!</definedName>
    <definedName name="_DAT51">[2]INDEX!#REF!</definedName>
    <definedName name="_DAT52">[2]INDEX!#REF!</definedName>
    <definedName name="_DAT53">[2]INDEX!#REF!</definedName>
    <definedName name="_DAT54">[3]IS!$R$2:$R$245</definedName>
    <definedName name="_DAT55">[2]INDEX!#REF!</definedName>
    <definedName name="_DAT56">[2]INDEX!#REF!</definedName>
    <definedName name="_DAT6">#REF!</definedName>
    <definedName name="_DAT7">#REF!</definedName>
    <definedName name="_DAT8">#REF!</definedName>
    <definedName name="_DAT9">#REF!</definedName>
    <definedName name="_DAY1">[47]의왕F사!$A$1</definedName>
    <definedName name="_DB9712">#REF!</definedName>
    <definedName name="_DEC99">'[43]9912'!$A$1:$J$80</definedName>
    <definedName name="_DEM1">#N/A</definedName>
    <definedName name="_DEM2">#N/A</definedName>
    <definedName name="_DEM3">#N/A</definedName>
    <definedName name="_DEM4">#N/A</definedName>
    <definedName name="_DEP1">#N/A</definedName>
    <definedName name="_DEQ1">#N/A</definedName>
    <definedName name="_DEQ2">#N/A</definedName>
    <definedName name="_DEQ3">#N/A</definedName>
    <definedName name="_DEQ4">#N/A</definedName>
    <definedName name="_DEQ5">#N/A</definedName>
    <definedName name="_Dist_Bin" hidden="1">#N/A</definedName>
    <definedName name="_Dist_Bin2" hidden="1">#REF!</definedName>
    <definedName name="_Dist_Values" localSheetId="7" hidden="1">#REF!</definedName>
    <definedName name="_Dist_Values" localSheetId="3" hidden="1">#REF!</definedName>
    <definedName name="_Dist_Values" localSheetId="2" hidden="1">#REF!</definedName>
    <definedName name="_Dist_Values" hidden="1">#REF!</definedName>
    <definedName name="_Dist_Values2" hidden="1">#REF!</definedName>
    <definedName name="_DISTDATA">#REF!</definedName>
    <definedName name="_Div1">#REF!</definedName>
    <definedName name="_DIV89">#N/A</definedName>
    <definedName name="_DIV90">#REF!</definedName>
    <definedName name="_DL08">#REF!</definedName>
    <definedName name="_dt1">#REF!</definedName>
    <definedName name="_DV11">#REF!</definedName>
    <definedName name="_e1" localSheetId="6">BLCH</definedName>
    <definedName name="_e1">BLCH</definedName>
    <definedName name="_E65954">#REF!</definedName>
    <definedName name="_EPS2">#REF!</definedName>
    <definedName name="_ERP1" hidden="1">#REF!</definedName>
    <definedName name="_EUR2">#N/A</definedName>
    <definedName name="_EUR3">#N/A</definedName>
    <definedName name="_EUR4">#N/A</definedName>
    <definedName name="_EXC2">#REF!</definedName>
    <definedName name="_EXR1">#REF!</definedName>
    <definedName name="_F1" localSheetId="6">BLCH</definedName>
    <definedName name="_F1">BLCH</definedName>
    <definedName name="_f3" hidden="1">{"'분양원가'!$B$1:$F$113"}</definedName>
    <definedName name="_F5" localSheetId="6">BLCH</definedName>
    <definedName name="_F5">BLCH</definedName>
    <definedName name="_FAB6" hidden="1">#REF!</definedName>
    <definedName name="_FEB99">'[43]9902'!$A$1:$J$78</definedName>
    <definedName name="_ff">[20]경제성분석!#REF!</definedName>
    <definedName name="_FF3">#REF!</definedName>
    <definedName name="_FIA86">#REF!</definedName>
    <definedName name="_FIA87">#REF!</definedName>
    <definedName name="_FIA88">#REF!</definedName>
    <definedName name="_FIA89">#REF!</definedName>
    <definedName name="_FIA90">#REF!</definedName>
    <definedName name="_FIA91">#REF!</definedName>
    <definedName name="_Fill" localSheetId="7" hidden="1">#REF!</definedName>
    <definedName name="_Fill" localSheetId="3" hidden="1">#REF!</definedName>
    <definedName name="_Fill" localSheetId="2" hidden="1">#REF!</definedName>
    <definedName name="_Fill" hidden="1">#REF!</definedName>
    <definedName name="_FILL1" hidden="1">#REF!</definedName>
    <definedName name="_FILL2" hidden="1">#REF!</definedName>
    <definedName name="_xlnm._FilterDatabase" localSheetId="7" hidden="1">#REF!</definedName>
    <definedName name="_xlnm._FilterDatabase" localSheetId="3" hidden="1">#REF!</definedName>
    <definedName name="_xlnm._FilterDatabase" localSheetId="1" hidden="1">Index!$B$1:$B$2</definedName>
    <definedName name="_xlnm._FilterDatabase" localSheetId="6" hidden="1">Peer!$B$5:$F$63</definedName>
    <definedName name="_xlnm._FilterDatabase" localSheetId="9" hidden="1">'Peer Screening'!$A$12:$AL$12</definedName>
    <definedName name="_xlnm._FilterDatabase" localSheetId="2" hidden="1">#REF!</definedName>
    <definedName name="_xlnm._FilterDatabase" hidden="1">#REF!</definedName>
    <definedName name="_FLC1">#REF!</definedName>
    <definedName name="_FPS01910">[84]Stop!$C$18</definedName>
    <definedName name="_FPS01950">[84]Stop!$C$20</definedName>
    <definedName name="_FPS01960">[84]Stop!$C$19</definedName>
    <definedName name="_FRF1">#N/A</definedName>
    <definedName name="_FRF2">#N/A</definedName>
    <definedName name="_FRF3">#N/A</definedName>
    <definedName name="_FRF4">#N/A</definedName>
    <definedName name="_fy1">[81]회사정보!$C$15</definedName>
    <definedName name="_G102">#REF!</definedName>
    <definedName name="_G13" hidden="1">{#N/A,#N/A,FALSE,"1.CRITERIA";#N/A,#N/A,FALSE,"2.IS";#N/A,#N/A,FALSE,"3.BS";#N/A,#N/A,FALSE,"4.PER PL";#N/A,#N/A,FALSE,"5.INVESTMENT";#N/A,#N/A,FALSE,"6.공문";#N/A,#N/A,FALSE,"7.netinvest"}</definedName>
    <definedName name="_G410436">#REF!</definedName>
    <definedName name="_G79999">#REF!</definedName>
    <definedName name="_G99998">[48]임대!#REF!</definedName>
    <definedName name="_G99999">#REF!</definedName>
    <definedName name="_gap1">[101]회의실신청!$H:$H,[101]회의실신청!$F:$F</definedName>
    <definedName name="_GBP1">#N/A</definedName>
    <definedName name="_GBP2">#N/A</definedName>
    <definedName name="_GBP3">#N/A</definedName>
    <definedName name="_GBP4">#N/A</definedName>
    <definedName name="_GG1">#REF!</definedName>
    <definedName name="_GRP87">#REF!</definedName>
    <definedName name="_GRP88">#REF!</definedName>
    <definedName name="_GRP89">#REF!</definedName>
    <definedName name="_GRP90">#REF!</definedName>
    <definedName name="_GRP91">#REF!</definedName>
    <definedName name="_h1" hidden="1">{"'표지'!$B$5"}</definedName>
    <definedName name="_h2" hidden="1">{"'표지'!$B$5"}</definedName>
    <definedName name="_h3" hidden="1">{"'표지'!$B$5"}</definedName>
    <definedName name="_h4" hidden="1">{"'표지'!$B$5"}</definedName>
    <definedName name="_h5" hidden="1">{"'표지'!$B$5"}</definedName>
    <definedName name="_H6" localSheetId="6">BLCH</definedName>
    <definedName name="_H6">BLCH</definedName>
    <definedName name="_hau1">#REF!</definedName>
    <definedName name="_hjc46" hidden="1">#REF!</definedName>
    <definedName name="_hlb02">[102]수율근거!$I$7</definedName>
    <definedName name="_hlb03">[102]수율근거!$I$14</definedName>
    <definedName name="_hlb07">[102]수율근거!$I$42</definedName>
    <definedName name="_hll02">[102]수율근거!$I$8</definedName>
    <definedName name="_hll03">[102]수율근거!$I$15</definedName>
    <definedName name="_hll07">[102]수율근거!$I$43</definedName>
    <definedName name="_hlt02">[102]수율근거!$I$9</definedName>
    <definedName name="_hlt03">[102]수율근거!$I$16</definedName>
    <definedName name="_hlt07">[102]수율근거!$I$44</definedName>
    <definedName name="_htt1" hidden="1">{"'표지'!$B$5"}</definedName>
    <definedName name="_I49271">#REF!</definedName>
    <definedName name="_INA86">#REF!</definedName>
    <definedName name="_INA87">#REF!</definedName>
    <definedName name="_INA88">#REF!</definedName>
    <definedName name="_INA89">#REF!</definedName>
    <definedName name="_INA90">#REF!</definedName>
    <definedName name="_INA91">#REF!</definedName>
    <definedName name="_INT2" hidden="1">{#N/A,#N/A,TRUE,"일정"}</definedName>
    <definedName name="_inv3">'[69]#REF'!$A$1:$S$234</definedName>
    <definedName name="_inv4">'[69]#REF'!$A$1:$S$234</definedName>
    <definedName name="_ITL1">#N/A</definedName>
    <definedName name="_ITL2">#N/A</definedName>
    <definedName name="_ITL3">#N/A</definedName>
    <definedName name="_ITL4">#N/A</definedName>
    <definedName name="_iv17500">#REF!</definedName>
    <definedName name="_iv18000">#REF!</definedName>
    <definedName name="_iv30000">#REF!</definedName>
    <definedName name="_iz5000">#REF!</definedName>
    <definedName name="_ja1">#REF!</definedName>
    <definedName name="_ja2">#REF!</definedName>
    <definedName name="_JAN99">'[43]9901'!$A$1:$J$81</definedName>
    <definedName name="_je2">#REF!</definedName>
    <definedName name="_jh1" hidden="1">{#N/A,#N/A,FALSE,"Yield";#N/A,#N/A,FALSE,"Loss1";#N/A,#N/A,FALSE,"Loss2";#N/A,#N/A,FALSE,"Hour-Labor(배분)";#N/A,#N/A,FALSE,"Capital Expenditure";#N/A,#N/A,FALSE,"Productivity"}</definedName>
    <definedName name="_jh3" hidden="1">{#N/A,#N/A,FALSE,"실적요약";#N/A,#N/A,FALSE,"팀별손익";#N/A,#N/A,FALSE,"월별손익";#N/A,#N/A,FALSE,"제품손익";#N/A,#N/A,FALSE,"제품상품손익";#N/A,#N/A,FALSE,"판매";#N/A,#N/A,FALSE,"단가";#N/A,#N/A,FALSE,"재고";#N/A,#N/A,FALSE,"인원";#N/A,#N/A,FALSE,"판매비";#N/A,#N/A,FALSE,"총원가";#N/A,#N/A,FALSE,"총원가(월)";#N/A,#N/A,FALSE,"관리비(팀)";#N/A,#N/A,FALSE,"관리비(월)";#N/A,#N/A,FALSE,"제품원가(종합)"}</definedName>
    <definedName name="_jh4" hidden="1">{#N/A,#N/A,FALSE,"Yield";#N/A,#N/A,FALSE,"Loss1";#N/A,#N/A,FALSE,"Loss2";#N/A,#N/A,FALSE,"Hour-Labor(배분)";#N/A,#N/A,FALSE,"Capital Expenditure";#N/A,#N/A,FALSE,"Productivity"}</definedName>
    <definedName name="_jh5" hidden="1">{#N/A,#N/A,FALSE,"98소지이동TOTvs99.1 (2)";#N/A,#N/A,FALSE,"TOTAL";#N/A,#N/A,FALSE,"98소지이동TOTvs99.1(b) (2)"}</definedName>
    <definedName name="_jj1" hidden="1">{#N/A,#N/A,FALSE,"실적요약";#N/A,#N/A,FALSE,"팀별손익";#N/A,#N/A,FALSE,"월별손익";#N/A,#N/A,FALSE,"제품손익";#N/A,#N/A,FALSE,"제품상품손익";#N/A,#N/A,FALSE,"판매";#N/A,#N/A,FALSE,"단가";#N/A,#N/A,FALSE,"재고";#N/A,#N/A,FALSE,"인원";#N/A,#N/A,FALSE,"판매비";#N/A,#N/A,FALSE,"총원가";#N/A,#N/A,FALSE,"총원가(월)";#N/A,#N/A,FALSE,"관리비(팀)";#N/A,#N/A,FALSE,"관리비(월)";#N/A,#N/A,FALSE,"제품원가(종합)"}</definedName>
    <definedName name="_jj2" hidden="1">{#N/A,#N/A,FALSE,"Yield";#N/A,#N/A,FALSE,"Loss1";#N/A,#N/A,FALSE,"Loss2";#N/A,#N/A,FALSE,"Hour-Labor(배분)";#N/A,#N/A,FALSE,"Capital Expenditure";#N/A,#N/A,FALSE,"Productivity"}</definedName>
    <definedName name="_jj3" hidden="1">{#N/A,#N/A,FALSE,"군산원가";#N/A,#N/A,FALSE,"팀별월별";#N/A,#N/A,FALSE,"타공정대체";#N/A,#N/A,FALSE,"기타경비";#N/A,#N/A,FALSE,"원료";#N/A,#N/A,FALSE,"연료"}</definedName>
    <definedName name="_jj4" hidden="1">{#N/A,#N/A,FALSE,"실적요약";#N/A,#N/A,FALSE,"팀별손익";#N/A,#N/A,FALSE,"월별손익";#N/A,#N/A,FALSE,"제품손익";#N/A,#N/A,FALSE,"제품상품손익";#N/A,#N/A,FALSE,"판매";#N/A,#N/A,FALSE,"단가";#N/A,#N/A,FALSE,"재고";#N/A,#N/A,FALSE,"인원";#N/A,#N/A,FALSE,"판매비";#N/A,#N/A,FALSE,"총원가";#N/A,#N/A,FALSE,"총원가(월)";#N/A,#N/A,FALSE,"관리비(팀)";#N/A,#N/A,FALSE,"관리비(월)";#N/A,#N/A,FALSE,"제품원가(종합)"}</definedName>
    <definedName name="_jj5" hidden="1">{#N/A,#N/A,FALSE,"군산원가(팀)";#N/A,#N/A,FALSE,"군산원가(월)";#N/A,#N/A,FALSE,"제품원가(군월)";#N/A,#N/A,FALSE,"제품원가(군누)";#N/A,#N/A,FALSE,"원료(군산)";#N/A,#N/A,FALSE,"연료(군산)";#N/A,#N/A,FALSE,"경비(군산)";#N/A,#N/A,FALSE,"제품원가(부월)";#N/A,#N/A,FALSE,"제품원가(부누)";#N/A,#N/A,FALSE,"부산원가";#N/A,#N/A,FALSE,"부산원가(월별)";#N/A,#N/A,FALSE,"원료(부산)";#N/A,#N/A,FALSE,"연료(부산)";#N/A,#N/A,FALSE,"경비(부산)";#N/A,#N/A,FALSE,"제품원가(가월)";#N/A,#N/A,FALSE,"가좌원가(월별)";#N/A,#N/A,FALSE,"경비(가좌)"}</definedName>
    <definedName name="_jj6" hidden="1">{#N/A,#N/A,FALSE,"Yield";#N/A,#N/A,FALSE,"Loss1";#N/A,#N/A,FALSE,"Loss2";#N/A,#N/A,FALSE,"Hour-Labor(배분)";#N/A,#N/A,FALSE,"Capital Expenditure";#N/A,#N/A,FALSE,"Productivity"}</definedName>
    <definedName name="_jj7" hidden="1">{#N/A,#N/A,FALSE,"98소지이동TOTvs99.1 (2)";#N/A,#N/A,FALSE,"TOTAL";#N/A,#N/A,FALSE,"98소지이동TOTvs99.1(b) (2)"}</definedName>
    <definedName name="_JSW1">#REF!</definedName>
    <definedName name="_JUL99">'[43]9907'!$A$1:$J$74</definedName>
    <definedName name="_JUN99">'[43]9906'!$A$1:$J$74</definedName>
    <definedName name="_jyr6" hidden="1">{#N/A,#N/A,TRUE,"일반적사항";#N/A,#N/A,TRUE,"주요재무자료";#N/A,#N/A,TRUE,"표지";#N/A,#N/A,TRUE,"총괄표";#N/A,#N/A,TRUE,"1호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주식";#N/A,#N/A,TRUE,"59호 해외특수";#N/A,#N/A,TRUE,"60호 갑 적정유보";#N/A,#N/A,TRUE,"60호 을 적정유보";#N/A,#N/A,TRUE,"요약 BS";#N/A,#N/A,TRUE,"요약 PL";#N/A,#N/A,TRUE,"요약원가";#N/A,#N/A,TRUE,"요약RE"}</definedName>
    <definedName name="_k1" hidden="1">[71]ST!#REF!</definedName>
    <definedName name="_k110">[103]Krw!$G$3:$G$370</definedName>
    <definedName name="_k120">[103]Krw!$H$3:$H$370</definedName>
    <definedName name="_K12345" hidden="1">#REF!</definedName>
    <definedName name="_k126">[103]Krw!$I$3:$I$370</definedName>
    <definedName name="_k140">[103]Krw!$J$3:$J$370</definedName>
    <definedName name="_k150">[103]Krw!$K$3:$K$370</definedName>
    <definedName name="_k155">[103]Krw!$L$3:$L$370</definedName>
    <definedName name="_k160">[103]Krw!$M$3:$M$370</definedName>
    <definedName name="_k185">[103]Krw!$N$3:$N$370</definedName>
    <definedName name="_k2" hidden="1">[71]ST!#REF!</definedName>
    <definedName name="_K3">#REF!</definedName>
    <definedName name="_k310">[103]Krw!$O$3:$O$370</definedName>
    <definedName name="_k315">[103]Krw!$P$3:$P$370</definedName>
    <definedName name="_k320">[103]Krw!$Q$3:$Q$370</definedName>
    <definedName name="_k325">[103]Krw!$R$3:$R$370</definedName>
    <definedName name="_k330">[103]Krw!$S$3:$S$370</definedName>
    <definedName name="_k341">[103]Krw!$T$3:$T$370</definedName>
    <definedName name="_k410">[103]Krw!$U$3:$U$370</definedName>
    <definedName name="_k510">[103]Krw!$V$3:$V$370</definedName>
    <definedName name="_k511">[103]Krw!#REF!</definedName>
    <definedName name="_k512">[103]Krw!$W$3:$W$370</definedName>
    <definedName name="_KD1">[12]상용!#REF!</definedName>
    <definedName name="_KDX3">[104]!_KDX3</definedName>
    <definedName name="_Key1" localSheetId="7" hidden="1">[105]자금현황표!#REF!</definedName>
    <definedName name="_Key1" localSheetId="3" hidden="1">[105]자금현황표!#REF!</definedName>
    <definedName name="_Key1" localSheetId="1" hidden="1">[105]자금현황표!#REF!</definedName>
    <definedName name="_Key1" localSheetId="2" hidden="1">[105]자금현황표!#REF!</definedName>
    <definedName name="_Key1" hidden="1">[105]자금현황표!#REF!</definedName>
    <definedName name="_Key11" hidden="1">#REF!</definedName>
    <definedName name="_Key2" localSheetId="7" hidden="1">#REF!</definedName>
    <definedName name="_Key2" localSheetId="3" hidden="1">#REF!</definedName>
    <definedName name="_Key2" localSheetId="2" hidden="1">#REF!</definedName>
    <definedName name="_Key2" hidden="1">#REF!</definedName>
    <definedName name="_Key22" hidden="1">#REF!</definedName>
    <definedName name="_Key3" hidden="1">#REF!</definedName>
    <definedName name="_key4">#REF!</definedName>
    <definedName name="_kHKG">[103]Krw!$X$3:$X$370</definedName>
    <definedName name="_KIM1" localSheetId="6">BlankMacro1</definedName>
    <definedName name="_KIM1">BlankMacro1</definedName>
    <definedName name="_kl505" hidden="1">{#N/A,#N/A,FALSE,"군산원가";#N/A,#N/A,FALSE,"팀별월별";#N/A,#N/A,FALSE,"타공정대체";#N/A,#N/A,FALSE,"기타경비";#N/A,#N/A,FALSE,"원료";#N/A,#N/A,FALSE,"연료"}</definedName>
    <definedName name="_KTM10" localSheetId="1" hidden="1">{#N/A,#N/A,FALSE,"현장 NCR 분석";#N/A,#N/A,FALSE,"현장품질감사";#N/A,#N/A,FALSE,"현장품질감사"}</definedName>
    <definedName name="_KTM10" hidden="1">{#N/A,#N/A,FALSE,"현장 NCR 분석";#N/A,#N/A,FALSE,"현장품질감사";#N/A,#N/A,FALSE,"현장품질감사"}</definedName>
    <definedName name="_kz4" hidden="1">[13]간지!#REF!</definedName>
    <definedName name="_kz5" hidden="1">[13]간지!#REF!</definedName>
    <definedName name="_kz6" hidden="1">[13]간지!#REF!</definedName>
    <definedName name="_kz7" hidden="1">[14]간지!#REF!</definedName>
    <definedName name="_kz8" hidden="1">[14]간지!#REF!</definedName>
    <definedName name="_L70000">#REF!</definedName>
    <definedName name="_LBJ2">#REF!</definedName>
    <definedName name="_LIB87">#REF!</definedName>
    <definedName name="_LIB88">#REF!</definedName>
    <definedName name="_LIB89">#REF!</definedName>
    <definedName name="_LIB90">#REF!</definedName>
    <definedName name="_LIB91">#REF!</definedName>
    <definedName name="_ll1" hidden="1">{#N/A,#N/A,FALSE,"군산원가(팀)";#N/A,#N/A,FALSE,"군산원가(월)";#N/A,#N/A,FALSE,"제품원가(군월)";#N/A,#N/A,FALSE,"제품원가(군누)";#N/A,#N/A,FALSE,"원료(군산)";#N/A,#N/A,FALSE,"연료(군산)";#N/A,#N/A,FALSE,"경비(군산)";#N/A,#N/A,FALSE,"제품원가(부월)";#N/A,#N/A,FALSE,"제품원가(부누)";#N/A,#N/A,FALSE,"부산원가";#N/A,#N/A,FALSE,"부산원가(월별)";#N/A,#N/A,FALSE,"원료(부산)";#N/A,#N/A,FALSE,"연료(부산)";#N/A,#N/A,FALSE,"경비(부산)";#N/A,#N/A,FALSE,"제품원가(가월)";#N/A,#N/A,FALSE,"가좌원가(월별)";#N/A,#N/A,FALSE,"경비(가좌)"}</definedName>
    <definedName name="_ll2" hidden="1">{#N/A,#N/A,FALSE,"98소지이동TOTvs99.1 (2)";#N/A,#N/A,FALSE,"TOTAL";#N/A,#N/A,FALSE,"98소지이동TOTvs99.1(b) (2)"}</definedName>
    <definedName name="_ll3" hidden="1">{#N/A,#N/A,FALSE,"98소지이동TOTvs99.1 (2)";#N/A,#N/A,FALSE,"TOTAL";#N/A,#N/A,FALSE,"98소지이동TOTvs99.1(b) (2)"}</definedName>
    <definedName name="_ll4" hidden="1">{#N/A,#N/A,FALSE,"군산원가";#N/A,#N/A,FALSE,"팀별월별";#N/A,#N/A,FALSE,"타공정대체";#N/A,#N/A,FALSE,"기타경비";#N/A,#N/A,FALSE,"원료";#N/A,#N/A,FALSE,"연료"}</definedName>
    <definedName name="_ll5" hidden="1">{#N/A,#N/A,FALSE,"군산원가";#N/A,#N/A,FALSE,"팀별월별";#N/A,#N/A,FALSE,"타공정대체";#N/A,#N/A,FALSE,"기타경비";#N/A,#N/A,FALSE,"원료";#N/A,#N/A,FALSE,"연료"}</definedName>
    <definedName name="_ll6" hidden="1">{#N/A,#N/A,FALSE,"98소지이동TOTvs99.1 (2)";#N/A,#N/A,FALSE,"TOTAL";#N/A,#N/A,FALSE,"98소지이동TOTvs99.1(b) (2)"}</definedName>
    <definedName name="_ll7" hidden="1">{#N/A,#N/A,FALSE,"실적요약";#N/A,#N/A,FALSE,"팀별손익";#N/A,#N/A,FALSE,"월별손익";#N/A,#N/A,FALSE,"제품손익";#N/A,#N/A,FALSE,"제품상품손익";#N/A,#N/A,FALSE,"판매";#N/A,#N/A,FALSE,"단가";#N/A,#N/A,FALSE,"재고";#N/A,#N/A,FALSE,"인원";#N/A,#N/A,FALSE,"판매비";#N/A,#N/A,FALSE,"총원가";#N/A,#N/A,FALSE,"총원가(월)";#N/A,#N/A,FALSE,"관리비(팀)";#N/A,#N/A,FALSE,"관리비(월)";#N/A,#N/A,FALSE,"제품원가(종합)"}</definedName>
    <definedName name="_ll8" hidden="1">{#N/A,#N/A,FALSE,"군산원가(팀)";#N/A,#N/A,FALSE,"군산원가(월)";#N/A,#N/A,FALSE,"제품원가(군월)";#N/A,#N/A,FALSE,"제품원가(군누)";#N/A,#N/A,FALSE,"원료(군산)";#N/A,#N/A,FALSE,"연료(군산)";#N/A,#N/A,FALSE,"경비(군산)";#N/A,#N/A,FALSE,"제품원가(부월)";#N/A,#N/A,FALSE,"제품원가(부누)";#N/A,#N/A,FALSE,"부산원가";#N/A,#N/A,FALSE,"부산원가(월별)";#N/A,#N/A,FALSE,"원료(부산)";#N/A,#N/A,FALSE,"연료(부산)";#N/A,#N/A,FALSE,"경비(부산)";#N/A,#N/A,FALSE,"제품원가(가월)";#N/A,#N/A,FALSE,"가좌원가(월별)";#N/A,#N/A,FALSE,"경비(가좌)"}</definedName>
    <definedName name="_ll9" hidden="1">{#N/A,#N/A,FALSE,"Yield";#N/A,#N/A,FALSE,"Loss1";#N/A,#N/A,FALSE,"Loss2";#N/A,#N/A,FALSE,"Hour-Labor(배분)";#N/A,#N/A,FALSE,"Capital Expenditure";#N/A,#N/A,FALSE,"Productivity"}</definedName>
    <definedName name="_LOH2">#N/A</definedName>
    <definedName name="_LOH3">#N/A</definedName>
    <definedName name="_LR1">#N/A</definedName>
    <definedName name="_LR2">#N/A</definedName>
    <definedName name="_LR3">#N/A</definedName>
    <definedName name="_lz5000">#REF!</definedName>
    <definedName name="_MAR99">'[43]9903'!$A$1:$J$78</definedName>
    <definedName name="_MatInverse_In" localSheetId="7" hidden="1">#REF!</definedName>
    <definedName name="_MatInverse_In" localSheetId="3" hidden="1">#REF!</definedName>
    <definedName name="_MatInverse_In" localSheetId="2" hidden="1">#REF!</definedName>
    <definedName name="_MatInverse_In" hidden="1">#REF!</definedName>
    <definedName name="_MatInverse_Out" hidden="1">'[2]2600'!#REF!</definedName>
    <definedName name="_MatMult_A" hidden="1">#N/A</definedName>
    <definedName name="_MatMult_AxB" hidden="1">#N/A</definedName>
    <definedName name="_MatMult_B" hidden="1">'[2]2600'!#REF!</definedName>
    <definedName name="_MAY99">'[43]9905'!$A$1:$J$88</definedName>
    <definedName name="_mbb02">[102]수율근거!$C$7</definedName>
    <definedName name="_mbb03">[102]수율근거!$C$14</definedName>
    <definedName name="_mbb04">[102]수율근거!$C$21</definedName>
    <definedName name="_mbb05">[102]수율근거!$C$28</definedName>
    <definedName name="_mbb06">[102]수율근거!$C$35</definedName>
    <definedName name="_mbb07">[102]수율근거!$C$42</definedName>
    <definedName name="_mbl02">[102]수율근거!$C$8</definedName>
    <definedName name="_mbl03">[102]수율근거!$C$15</definedName>
    <definedName name="_mbl04">[102]수율근거!$C$22</definedName>
    <definedName name="_mbl05">[102]수율근거!$C$29</definedName>
    <definedName name="_mbl06">[102]수율근거!$C$36</definedName>
    <definedName name="_mbl07">[102]수율근거!$C$43</definedName>
    <definedName name="_mbt02">[102]수율근거!$C$9</definedName>
    <definedName name="_mbt03">[102]수율근거!$C$16</definedName>
    <definedName name="_mbt04">[102]수율근거!$C$23</definedName>
    <definedName name="_mbt05">[102]수율근거!$C$30</definedName>
    <definedName name="_mbt06">[102]수율근거!$C$37</definedName>
    <definedName name="_mbt07">[102]수율근거!$C$44</definedName>
    <definedName name="_MEQ1">#N/A</definedName>
    <definedName name="_MEQ2">#N/A</definedName>
    <definedName name="_MEQ3">#N/A</definedName>
    <definedName name="_MEQ4">#N/A</definedName>
    <definedName name="_MEQ5">#N/A</definedName>
    <definedName name="_MEQ6">#N/A</definedName>
    <definedName name="_MEQ7">#N/A</definedName>
    <definedName name="_ML6" hidden="1">{#N/A,#N/A,FALSE,"98소지이동TOTvs99.1 (2)";#N/A,#N/A,FALSE,"TOTAL";#N/A,#N/A,FALSE,"98소지이동TOTvs99.1(b) (2)"}</definedName>
    <definedName name="_mm1" hidden="1">{#N/A,#N/A,FALSE,"98소지이동TOTvs99.1 (2)";#N/A,#N/A,FALSE,"TOTAL";#N/A,#N/A,FALSE,"98소지이동TOTvs99.1(b) (2)"}</definedName>
    <definedName name="_mm2" hidden="1">{#N/A,#N/A,FALSE,"98소지이동TOTvs99.1 (2)";#N/A,#N/A,FALSE,"TOTAL";#N/A,#N/A,FALSE,"98소지이동TOTvs99.1(b) (2)"}</definedName>
    <definedName name="_mm3" hidden="1">{#N/A,#N/A,FALSE,"군산원가";#N/A,#N/A,FALSE,"팀별월별";#N/A,#N/A,FALSE,"타공정대체";#N/A,#N/A,FALSE,"기타경비";#N/A,#N/A,FALSE,"원료";#N/A,#N/A,FALSE,"연료"}</definedName>
    <definedName name="_mm4" hidden="1">{#N/A,#N/A,FALSE,"군산원가";#N/A,#N/A,FALSE,"팀별월별";#N/A,#N/A,FALSE,"타공정대체";#N/A,#N/A,FALSE,"기타경비";#N/A,#N/A,FALSE,"원료";#N/A,#N/A,FALSE,"연료"}</definedName>
    <definedName name="_mm5" hidden="1">{#N/A,#N/A,FALSE,"98소지이동TOTvs99.1 (2)";#N/A,#N/A,FALSE,"TOTAL";#N/A,#N/A,FALSE,"98소지이동TOTvs99.1(b) (2)"}</definedName>
    <definedName name="_mm6" hidden="1">{#N/A,#N/A,FALSE,"실적요약";#N/A,#N/A,FALSE,"팀별손익";#N/A,#N/A,FALSE,"월별손익";#N/A,#N/A,FALSE,"제품손익";#N/A,#N/A,FALSE,"제품상품손익";#N/A,#N/A,FALSE,"판매";#N/A,#N/A,FALSE,"단가";#N/A,#N/A,FALSE,"재고";#N/A,#N/A,FALSE,"인원";#N/A,#N/A,FALSE,"판매비";#N/A,#N/A,FALSE,"총원가";#N/A,#N/A,FALSE,"총원가(월)";#N/A,#N/A,FALSE,"관리비(팀)";#N/A,#N/A,FALSE,"관리비(월)";#N/A,#N/A,FALSE,"제품원가(종합)"}</definedName>
    <definedName name="_mm7" hidden="1">{#N/A,#N/A,FALSE,"군산원가(팀)";#N/A,#N/A,FALSE,"군산원가(월)";#N/A,#N/A,FALSE,"제품원가(군월)";#N/A,#N/A,FALSE,"제품원가(군누)";#N/A,#N/A,FALSE,"원료(군산)";#N/A,#N/A,FALSE,"연료(군산)";#N/A,#N/A,FALSE,"경비(군산)";#N/A,#N/A,FALSE,"제품원가(부월)";#N/A,#N/A,FALSE,"제품원가(부누)";#N/A,#N/A,FALSE,"부산원가";#N/A,#N/A,FALSE,"부산원가(월별)";#N/A,#N/A,FALSE,"원료(부산)";#N/A,#N/A,FALSE,"연료(부산)";#N/A,#N/A,FALSE,"경비(부산)";#N/A,#N/A,FALSE,"제품원가(가월)";#N/A,#N/A,FALSE,"가좌원가(월별)";#N/A,#N/A,FALSE,"경비(가좌)"}</definedName>
    <definedName name="_mm8" hidden="1">{#N/A,#N/A,FALSE,"Yield";#N/A,#N/A,FALSE,"Loss1";#N/A,#N/A,FALSE,"Loss2";#N/A,#N/A,FALSE,"Hour-Labor(배분)";#N/A,#N/A,FALSE,"Capital Expenditure";#N/A,#N/A,FALSE,"Productivity"}</definedName>
    <definedName name="_mm9" hidden="1">{#N/A,#N/A,FALSE,"98소지이동TOTvs99.1 (2)";#N/A,#N/A,FALSE,"TOTAL";#N/A,#N/A,FALSE,"98소지이동TOTvs99.1(b) (2)"}</definedName>
    <definedName name="_MO1">[49]의왕!$AR$4</definedName>
    <definedName name="_MO2">[49]의왕!$AR$5</definedName>
    <definedName name="_MO3">[49]의왕!$AR$7</definedName>
    <definedName name="_Mr0301">[27]장비명!$F$5</definedName>
    <definedName name="_Mr0401">[27]장비명!$F$9</definedName>
    <definedName name="_Mr05">[27]장비명!$F$20</definedName>
    <definedName name="_Mr0502">[28]장비명!$F$44</definedName>
    <definedName name="_Mr0601">[27]장비명!$F$41</definedName>
    <definedName name="_Mr07">[27]장비명!$F$27</definedName>
    <definedName name="_Mr0901">[27]장비명!$F$30</definedName>
    <definedName name="_Mr0902">[27]장비명!$F$31</definedName>
    <definedName name="_Mr0903">[27]장비명!$F$32</definedName>
    <definedName name="_Mr11">[27]장비명!$F$67</definedName>
    <definedName name="_Mr14">[27]장비명!$F$61</definedName>
    <definedName name="_Mr1502">[27]장비명!$F$79</definedName>
    <definedName name="_Mr1601">[27]장비명!$F$44</definedName>
    <definedName name="_Mr1602">[27]장비명!$F$45</definedName>
    <definedName name="_Mr1603">[27]장비명!$F$46</definedName>
    <definedName name="_Mr18">[27]장비명!$F$47</definedName>
    <definedName name="_Mr1901">[27]장비명!$F$48</definedName>
    <definedName name="_Mr1902">[27]장비명!$F$62</definedName>
    <definedName name="_Mr1903">[27]장비명!$F$63</definedName>
    <definedName name="_Mr2101">[27]장비명!$F$52</definedName>
    <definedName name="_Mr2102">[27]장비명!$F$53</definedName>
    <definedName name="_Mr2103">[27]장비명!$F$54</definedName>
    <definedName name="_Mr22">[27]장비명!$F$68</definedName>
    <definedName name="_Mr23">[27]장비명!$F$80</definedName>
    <definedName name="_Mr25">[27]장비명!$F$69</definedName>
    <definedName name="_Mr26">[27]장비명!$F$70</definedName>
    <definedName name="_Mr37">[27]장비명!$F$71</definedName>
    <definedName name="_Mr3803">[27]장비명!$F$6</definedName>
    <definedName name="_Mr3903">[27]장비명!$F$8</definedName>
    <definedName name="_Mr40">[27]장비명!$F$21</definedName>
    <definedName name="_Mr4002">[27]장비명!$F$22</definedName>
    <definedName name="_Mr41">[27]장비명!$F$72</definedName>
    <definedName name="_Mr4601">[27]장비명!$F$56</definedName>
    <definedName name="_Mr4602">[27]장비명!$F$57</definedName>
    <definedName name="_Mr4701">[27]장비명!$F$64</definedName>
    <definedName name="_Mr4702">[27]장비명!$F$58</definedName>
    <definedName name="_Mr4703">[28]장비명!$F$60</definedName>
    <definedName name="_Mr49">[27]장비명!$F$23</definedName>
    <definedName name="_Mr4902">[27]장비명!$F$24</definedName>
    <definedName name="_Mr50">[27]장비명!$F$39</definedName>
    <definedName name="_Mr51">[27]장비명!$F$25</definedName>
    <definedName name="_Mr5102">[27]장비명!$F$33</definedName>
    <definedName name="_Mr5103">[27]장비명!$F$36</definedName>
    <definedName name="_Mr52">[27]장비명!$F$73</definedName>
    <definedName name="_Mr55">[27]장비명!$F$26</definedName>
    <definedName name="_Mr56">[27]장비명!$F$74</definedName>
    <definedName name="_Mr66">[27]장비명!$F$65</definedName>
    <definedName name="_Mr67">[27]장비명!$F$66</definedName>
    <definedName name="_Mr74">[27]장비명!$F$82</definedName>
    <definedName name="_Mr76">[27]장비명!$F$83</definedName>
    <definedName name="_Mr79">[27]장비명!$F$85</definedName>
    <definedName name="_Mr80">[28]장비명!$F$88</definedName>
    <definedName name="_MSM">#REF!</definedName>
    <definedName name="_MSO">#REF!</definedName>
    <definedName name="_Mth99">[106]Revenue!$D$6</definedName>
    <definedName name="_N1">#REF!</definedName>
    <definedName name="_N2">#REF!</definedName>
    <definedName name="_N3">#REF!</definedName>
    <definedName name="_N84081">#REF!</definedName>
    <definedName name="_N94081">#REF!</definedName>
    <definedName name="_NCCTOTAL">#REF!</definedName>
    <definedName name="_NET1">[20]경제성분석!#REF!</definedName>
    <definedName name="_NET2">#REF!</definedName>
    <definedName name="_NET3">[20]경제성분석!#REF!</definedName>
    <definedName name="_NIN86">#REF!</definedName>
    <definedName name="_NIN87">#REF!</definedName>
    <definedName name="_NIN88">#REF!</definedName>
    <definedName name="_NIN89">#REF!</definedName>
    <definedName name="_NIN90">#REF!</definedName>
    <definedName name="_NIN91">#REF!</definedName>
    <definedName name="_NMB96">#REF!</definedName>
    <definedName name="_NO98">#REF!</definedName>
    <definedName name="_NOV99">'[43]9911'!$A$1:$J$79</definedName>
    <definedName name="_o">#REF!</definedName>
    <definedName name="_O1">#REF!</definedName>
    <definedName name="_O2">#REF!</definedName>
    <definedName name="_O22">#REF!</definedName>
    <definedName name="_o3" hidden="1">'[71]#REF'!$A$206:$Q$214</definedName>
    <definedName name="_OCT99">'[43]9910'!$A$1:$J$78</definedName>
    <definedName name="_oo" hidden="1">'[71]#REF'!#REF!</definedName>
    <definedName name="_oo1" hidden="1">'[71]#REF'!#REF!</definedName>
    <definedName name="_op" hidden="1">[71]ST!#REF!</definedName>
    <definedName name="_op1" hidden="1">[71]ST!#REF!</definedName>
    <definedName name="_OPT1">#N/A</definedName>
    <definedName name="_OPT2">#N/A</definedName>
    <definedName name="_ORD87">#REF!</definedName>
    <definedName name="_ORD88">#REF!</definedName>
    <definedName name="_ORD89">#REF!</definedName>
    <definedName name="_ORD90">#REF!</definedName>
    <definedName name="_ORD91">#REF!</definedName>
    <definedName name="_Order1" hidden="1">0</definedName>
    <definedName name="_Order2" hidden="1">0</definedName>
    <definedName name="_Order2_1" hidden="1">255</definedName>
    <definedName name="_OUT13300">#N/A</definedName>
    <definedName name="_OUT13502">#N/A</definedName>
    <definedName name="_OUT41301">#N/A</definedName>
    <definedName name="_OUT85116">#N/A</definedName>
    <definedName name="_OUT85125">#N/A</definedName>
    <definedName name="_OUT86106">#N/A</definedName>
    <definedName name="_P">#N/A</definedName>
    <definedName name="_P1">#REF!</definedName>
    <definedName name="_P10">'[107]10한빛'!#REF!</definedName>
    <definedName name="_p11">#REF!</definedName>
    <definedName name="_P2">#REF!</definedName>
    <definedName name="_P3">'[21]118.세금과공과'!#REF!</definedName>
    <definedName name="_P4">'[21]118.세금과공과'!#REF!</definedName>
    <definedName name="_P5">'[21]118.세금과공과'!#REF!</definedName>
    <definedName name="_P6">'[21]118.세금과공과'!#REF!</definedName>
    <definedName name="_P7">'[21]118.세금과공과'!$A$46:$H$60</definedName>
    <definedName name="_P8">'[107]10한빛'!#REF!</definedName>
    <definedName name="_P9">'[107]10한빛'!#REF!</definedName>
    <definedName name="_PA6">[108]KASHTEO!#REF!</definedName>
    <definedName name="_PA7">[108]KASHTEO!#REF!</definedName>
    <definedName name="_Parse_In" hidden="1">#N/A</definedName>
    <definedName name="_Parse_Out" hidden="1">#N/A</definedName>
    <definedName name="_pay200406">#REF!</definedName>
    <definedName name="_pb02">[102]수율근거!$D$7</definedName>
    <definedName name="_pb03">[102]수율근거!$D$14</definedName>
    <definedName name="_pb04">[102]수율근거!$D$21</definedName>
    <definedName name="_pb05">[102]수율근거!$D$28</definedName>
    <definedName name="_pb06">[102]수율근거!$D$35</definedName>
    <definedName name="_pb07">[102]수율근거!$D$42</definedName>
    <definedName name="_PB1">[108]KASHTEO!#REF!</definedName>
    <definedName name="_PB2">[108]KASHTEO!#REF!</definedName>
    <definedName name="_PB3">[108]KASHTEO!#REF!</definedName>
    <definedName name="_PB4">[108]KASHTEO!#REF!</definedName>
    <definedName name="_PB5">[108]KASHTEO!#REF!</definedName>
    <definedName name="_pc1">'[109]생산현황(2002.1~3)'!$B$10</definedName>
    <definedName name="_pc2">'[109]생산현황(2002.1~3)'!$B$11</definedName>
    <definedName name="_PC3">'[109]생산현황(2002.1~3)'!$B$12</definedName>
    <definedName name="_PC4">'[109]생산현황(2002.1~3)'!$B$13</definedName>
    <definedName name="_pd08">#REF!</definedName>
    <definedName name="_PE12">[108]KASHTEO!#REF!</definedName>
    <definedName name="_PE9">[108]KASHTEO!#REF!</definedName>
    <definedName name="_Pet1">#REF!</definedName>
    <definedName name="_Pet2">#REF!</definedName>
    <definedName name="_PF1" hidden="1">{#N/A,#N/A,FALSE,"군산원가";#N/A,#N/A,FALSE,"팀별월별";#N/A,#N/A,FALSE,"타공정대체";#N/A,#N/A,FALSE,"기타경비";#N/A,#N/A,FALSE,"원료";#N/A,#N/A,FALSE,"연료"}</definedName>
    <definedName name="_PG1">#REF!</definedName>
    <definedName name="_PG15">#REF!</definedName>
    <definedName name="_PG2">#REF!</definedName>
    <definedName name="_PG3">#REF!</definedName>
    <definedName name="_PG4">#REF!</definedName>
    <definedName name="_PG5">#REF!</definedName>
    <definedName name="_PG9">#REF!</definedName>
    <definedName name="_PGR003" hidden="1">{"'status'!$B$2:$H$15"}</definedName>
    <definedName name="_PI1">[108]KASHTEO!#REF!</definedName>
    <definedName name="_PK1">[108]KASHTEO!#REF!</definedName>
    <definedName name="_PKG2" localSheetId="6">[56]!_xlnm.TOP1</definedName>
    <definedName name="_PKG2">[56]!_xlnm.TOP1</definedName>
    <definedName name="_pl02">[102]수율근거!$D$8</definedName>
    <definedName name="_pl0201">#REF!</definedName>
    <definedName name="_pl0202">#REF!</definedName>
    <definedName name="_pl0203">#REF!</definedName>
    <definedName name="_pl0204">#REF!</definedName>
    <definedName name="_pl0205">#REF!</definedName>
    <definedName name="_pl0206">#REF!</definedName>
    <definedName name="_pl0207">#REF!</definedName>
    <definedName name="_pl0208">#REF!</definedName>
    <definedName name="_pl0209">#REF!</definedName>
    <definedName name="_pl0210">#REF!</definedName>
    <definedName name="_pl03">[102]수율근거!$D$15</definedName>
    <definedName name="_pl04">[102]수율근거!$D$22</definedName>
    <definedName name="_pl05">[102]수율근거!$D$29</definedName>
    <definedName name="_pl06">[102]수율근거!$D$36</definedName>
    <definedName name="_pl07">[102]수율근거!$D$43</definedName>
    <definedName name="_PL1">#REF!</definedName>
    <definedName name="_PLT1">#REF!</definedName>
    <definedName name="_PLT2">#REF!</definedName>
    <definedName name="_PM1">#REF!</definedName>
    <definedName name="_PNT1">#N/A</definedName>
    <definedName name="_PNT2">#N/A</definedName>
    <definedName name="_PNT3">#N/A</definedName>
    <definedName name="_PNT4">#N/A</definedName>
    <definedName name="_PNV92">[110]RESULT!#REF!</definedName>
    <definedName name="_PP1">#REF!</definedName>
    <definedName name="_PP2">[111]점유면적!#REF!</definedName>
    <definedName name="_PP3">[111]점유면적!#REF!</definedName>
    <definedName name="_PPP21" hidden="1">{#N/A,#N/A,FALSE,"KMC최종회의(7월) 자료"}</definedName>
    <definedName name="_PPP3" hidden="1">{#N/A,#N/A,FALSE,"KMC최종회의(7월) 자료"}</definedName>
    <definedName name="_PRD1">#REF!</definedName>
    <definedName name="_PRESELL">#REF!</definedName>
    <definedName name="_PRI1">#N/A</definedName>
    <definedName name="_PRI2">#N/A</definedName>
    <definedName name="_PRI3">#N/A</definedName>
    <definedName name="_PRI4">#N/A</definedName>
    <definedName name="_PRI5">#N/A</definedName>
    <definedName name="_PRI6">#N/A</definedName>
    <definedName name="_PRN2">[15]내역서!#REF!</definedName>
    <definedName name="_PRN3">[15]내역서!#REF!</definedName>
    <definedName name="_PRN4">[15]내역서!#REF!</definedName>
    <definedName name="_PRN6">[15]내역서!#REF!</definedName>
    <definedName name="_PRN7">[15]내역서!#REF!</definedName>
    <definedName name="_PRR001" hidden="1">{"'status'!$B$2:$H$15"}</definedName>
    <definedName name="_PRR002" hidden="1">{"'status'!$B$2:$H$15"}</definedName>
    <definedName name="_PRR18" hidden="1">{"'status'!$B$2:$H$15"}</definedName>
    <definedName name="_PRR5" hidden="1">{"'status'!$B$2:$H$15"}</definedName>
    <definedName name="_PRR6" hidden="1">{"'status'!$B$2:$H$15"}</definedName>
    <definedName name="_prt01">'[44]0101시산표'!$A$1:$E$75</definedName>
    <definedName name="_PRT1">#N/A</definedName>
    <definedName name="_PRT2">#N/A</definedName>
    <definedName name="_PRT3">#N/A</definedName>
    <definedName name="_PRT4">#N/A</definedName>
    <definedName name="_PRT5">#N/A</definedName>
    <definedName name="_PRT6">#N/A</definedName>
    <definedName name="_PRT7">#N/A</definedName>
    <definedName name="_PRT8">#N/A</definedName>
    <definedName name="_PRT9">#N/A</definedName>
    <definedName name="_pt02">[102]수율근거!$D$9</definedName>
    <definedName name="_pt03">[102]수율근거!$D$16</definedName>
    <definedName name="_pt04">[102]수율근거!$D$23</definedName>
    <definedName name="_pt05">[102]수율근거!$D$30</definedName>
    <definedName name="_pt06">[102]수율근거!$D$37</definedName>
    <definedName name="_pt07">[102]수율근거!$D$44</definedName>
    <definedName name="_Q1">#REF!</definedName>
    <definedName name="_Q2">#REF!</definedName>
    <definedName name="_Q3">#REF!</definedName>
    <definedName name="_q4" hidden="1">#REF!</definedName>
    <definedName name="_QQ123">#REF!</definedName>
    <definedName name="_QQ3">#REF!</definedName>
    <definedName name="_QRA86106">#N/A</definedName>
    <definedName name="_qs2">#N/A</definedName>
    <definedName name="_QTY1">#N/A</definedName>
    <definedName name="_QTY2">#N/A</definedName>
    <definedName name="_QTY3">#N/A</definedName>
    <definedName name="_QTY4">#N/A</definedName>
    <definedName name="_QTY5">#N/A</definedName>
    <definedName name="_QTY6">#N/A</definedName>
    <definedName name="_QUA1">#REF!</definedName>
    <definedName name="_QUA2">#REF!</definedName>
    <definedName name="_QUA3">#REF!</definedName>
    <definedName name="_QUA4">#REF!</definedName>
    <definedName name="_QUA5">#REF!</definedName>
    <definedName name="_r05BDN">[84]Stop!$C$23:$C$25</definedName>
    <definedName name="_R21438C20000">[50]품의!#REF!</definedName>
    <definedName name="_R27134">[51]TB!#REF!</definedName>
    <definedName name="_Re1">#REF!</definedName>
    <definedName name="_ref1">[29]Sheet1!$C$4:$AI$211</definedName>
    <definedName name="_REGDATA">#REF!</definedName>
    <definedName name="_Regression_Int" hidden="1">1</definedName>
    <definedName name="_Regression_Out" hidden="1">#N/A</definedName>
    <definedName name="_Regression_X" hidden="1">#N/A</definedName>
    <definedName name="_Regression_Y" hidden="1">#N/A</definedName>
    <definedName name="_repeater">[57]제품별원가분석!$H$25</definedName>
    <definedName name="_Report">"Sensitivity Table"</definedName>
    <definedName name="_RK1">[112]가공MH!#REF!</definedName>
    <definedName name="_RK2">#REF!</definedName>
    <definedName name="_rng10">#REF!</definedName>
    <definedName name="_rng12">#REF!</definedName>
    <definedName name="_rng13">#REF!</definedName>
    <definedName name="_rng14">#REF!</definedName>
    <definedName name="_rng20">#REF!</definedName>
    <definedName name="_rng24">#REF!</definedName>
    <definedName name="_rng25">#REF!</definedName>
    <definedName name="_rng34">#REF!</definedName>
    <definedName name="_rng36">#REF!</definedName>
    <definedName name="_rng37">#REF!</definedName>
    <definedName name="_ROM1">#N/A</definedName>
    <definedName name="_RR1" hidden="1">{#N/A,#N/A,FALSE,"98소지이동TOTvs99.1 (2)";#N/A,#N/A,FALSE,"TOTAL";#N/A,#N/A,FALSE,"98소지이동TOTvs99.1(b) (2)"}</definedName>
    <definedName name="_RR2" hidden="1">{#N/A,#N/A,FALSE,"군산원가";#N/A,#N/A,FALSE,"팀별월별";#N/A,#N/A,FALSE,"타공정대체";#N/A,#N/A,FALSE,"기타경비";#N/A,#N/A,FALSE,"원료";#N/A,#N/A,FALSE,"연료"}</definedName>
    <definedName name="_RR3" hidden="1">{#N/A,#N/A,FALSE,"군산원가";#N/A,#N/A,FALSE,"팀별월별";#N/A,#N/A,FALSE,"타공정대체";#N/A,#N/A,FALSE,"기타경비";#N/A,#N/A,FALSE,"원료";#N/A,#N/A,FALSE,"연료"}</definedName>
    <definedName name="_RR4" hidden="1">{#N/A,#N/A,FALSE,"98소지이동TOTvs99.1 (2)";#N/A,#N/A,FALSE,"TOTAL";#N/A,#N/A,FALSE,"98소지이동TOTvs99.1(b) (2)"}</definedName>
    <definedName name="_RR5" hidden="1">{#N/A,#N/A,FALSE,"실적요약";#N/A,#N/A,FALSE,"팀별손익";#N/A,#N/A,FALSE,"월별손익";#N/A,#N/A,FALSE,"제품손익";#N/A,#N/A,FALSE,"제품상품손익";#N/A,#N/A,FALSE,"판매";#N/A,#N/A,FALSE,"단가";#N/A,#N/A,FALSE,"재고";#N/A,#N/A,FALSE,"인원";#N/A,#N/A,FALSE,"판매비";#N/A,#N/A,FALSE,"총원가";#N/A,#N/A,FALSE,"총원가(월)";#N/A,#N/A,FALSE,"관리비(팀)";#N/A,#N/A,FALSE,"관리비(월)";#N/A,#N/A,FALSE,"제품원가(종합)"}</definedName>
    <definedName name="_RR6" hidden="1">{#N/A,#N/A,FALSE,"군산원가(팀)";#N/A,#N/A,FALSE,"군산원가(월)";#N/A,#N/A,FALSE,"제품원가(군월)";#N/A,#N/A,FALSE,"제품원가(군누)";#N/A,#N/A,FALSE,"원료(군산)";#N/A,#N/A,FALSE,"연료(군산)";#N/A,#N/A,FALSE,"경비(군산)";#N/A,#N/A,FALSE,"제품원가(부월)";#N/A,#N/A,FALSE,"제품원가(부누)";#N/A,#N/A,FALSE,"부산원가";#N/A,#N/A,FALSE,"부산원가(월별)";#N/A,#N/A,FALSE,"원료(부산)";#N/A,#N/A,FALSE,"연료(부산)";#N/A,#N/A,FALSE,"경비(부산)";#N/A,#N/A,FALSE,"제품원가(가월)";#N/A,#N/A,FALSE,"가좌원가(월별)";#N/A,#N/A,FALSE,"경비(가좌)"}</definedName>
    <definedName name="_RR7" hidden="1">{#N/A,#N/A,FALSE,"Yield";#N/A,#N/A,FALSE,"Loss1";#N/A,#N/A,FALSE,"Loss2";#N/A,#N/A,FALSE,"Hour-Labor(배분)";#N/A,#N/A,FALSE,"Capital Expenditure";#N/A,#N/A,FALSE,"Productivity"}</definedName>
    <definedName name="_RR8" hidden="1">{#N/A,#N/A,FALSE,"98소지이동TOTvs99.1 (2)";#N/A,#N/A,FALSE,"TOTAL";#N/A,#N/A,FALSE,"98소지이동TOTvs99.1(b) (2)"}</definedName>
    <definedName name="_Rt1">#REF!</definedName>
    <definedName name="_rtd">[57]제품별원가분석!$H$18</definedName>
    <definedName name="_s1" hidden="1">'[71]#REF'!$A$206:$Q$214</definedName>
    <definedName name="_s10" hidden="1">{#N/A,#N/A,FALSE,"UNIT";#N/A,#N/A,FALSE,"UNIT";#N/A,#N/A,FALSE,"계정"}</definedName>
    <definedName name="_s11" hidden="1">{#N/A,#N/A,FALSE,"UNIT";#N/A,#N/A,FALSE,"UNIT";#N/A,#N/A,FALSE,"계정"}</definedName>
    <definedName name="_s12" hidden="1">{#N/A,#N/A,FALSE,"UNIT";#N/A,#N/A,FALSE,"UNIT";#N/A,#N/A,FALSE,"계정"}</definedName>
    <definedName name="_s13" hidden="1">{#N/A,#N/A,FALSE,"UNIT";#N/A,#N/A,FALSE,"UNIT";#N/A,#N/A,FALSE,"계정"}</definedName>
    <definedName name="_s14" hidden="1">{#N/A,#N/A,FALSE,"UNIT";#N/A,#N/A,FALSE,"UNIT";#N/A,#N/A,FALSE,"계정"}</definedName>
    <definedName name="_s16" hidden="1">{#N/A,#N/A,FALSE,"UNIT";#N/A,#N/A,FALSE,"UNIT";#N/A,#N/A,FALSE,"계정"}</definedName>
    <definedName name="_s17" hidden="1">{#N/A,#N/A,FALSE,"UNIT";#N/A,#N/A,FALSE,"UNIT";#N/A,#N/A,FALSE,"계정"}</definedName>
    <definedName name="_S18211">[52]부서CODE!$B$3</definedName>
    <definedName name="_s2" hidden="1">'[71]#REF'!$A$206:$Q$214</definedName>
    <definedName name="_S21153">[52]부서CODE!$B$51</definedName>
    <definedName name="_S21560">[52]부서CODE!$B$58</definedName>
    <definedName name="_S23467">[52]부서CODE!$K$52</definedName>
    <definedName name="_s3" hidden="1">{#N/A,#N/A,FALSE,"UNIT";#N/A,#N/A,FALSE,"UNIT";#N/A,#N/A,FALSE,"계정"}</definedName>
    <definedName name="_s4" hidden="1">{#N/A,#N/A,FALSE,"UNIT";#N/A,#N/A,FALSE,"UNIT";#N/A,#N/A,FALSE,"계정"}</definedName>
    <definedName name="_s5" hidden="1">{#N/A,#N/A,FALSE,"UNIT";#N/A,#N/A,FALSE,"UNIT";#N/A,#N/A,FALSE,"계정"}</definedName>
    <definedName name="_s6" hidden="1">{#N/A,#N/A,FALSE,"UNIT";#N/A,#N/A,FALSE,"UNIT";#N/A,#N/A,FALSE,"계정"}</definedName>
    <definedName name="_s9" hidden="1">{#N/A,#N/A,FALSE,"UNIT";#N/A,#N/A,FALSE,"UNIT";#N/A,#N/A,FALSE,"계정"}</definedName>
    <definedName name="_SAL1">#REF!</definedName>
    <definedName name="_SAL2">#REF!</definedName>
    <definedName name="_SAL3">#REF!</definedName>
    <definedName name="_SAL4">#REF!</definedName>
    <definedName name="_SAL5">#REF!</definedName>
    <definedName name="_sck1" hidden="1">{#N/A,#N/A,FALSE,"BS";#N/A,#N/A,FALSE,"PL";#N/A,#N/A,FALSE,"A";#N/A,#N/A,FALSE,"B";#N/A,#N/A,FALSE,"B1";#N/A,#N/A,FALSE,"C";#N/A,#N/A,FALSE,"C1";#N/A,#N/A,FALSE,"C2";#N/A,#N/A,FALSE,"D";#N/A,#N/A,FALSE,"E";#N/A,#N/A,FALSE,"F";#N/A,#N/A,FALSE,"AA";#N/A,#N/A,FALSE,"BB";#N/A,#N/A,FALSE,"CC";#N/A,#N/A,FALSE,"DD";#N/A,#N/A,FALSE,"EE";#N/A,#N/A,FALSE,"FF";#N/A,#N/A,FALSE,"PL10";#N/A,#N/A,FALSE,"PL20";#N/A,#N/A,FALSE,"PL30"}</definedName>
    <definedName name="_SDB2">#REF!</definedName>
    <definedName name="_SE7">#REF!</definedName>
    <definedName name="_SE8">#REF!</definedName>
    <definedName name="_SEA1">#N/A</definedName>
    <definedName name="_SEA2">#N/A</definedName>
    <definedName name="_SEA3">#N/A</definedName>
    <definedName name="_Sen1">[113]MacroA!$A$17</definedName>
    <definedName name="_Sen2">[113]MacroA!$A$18</definedName>
    <definedName name="_Sen3">[113]MacroA!$A$19</definedName>
    <definedName name="_SEP99">'[43]9909'!$A$1:$J$77</definedName>
    <definedName name="_Sex1">#REF!</definedName>
    <definedName name="_Sex2">#REF!</definedName>
    <definedName name="_Sex3">#REF!</definedName>
    <definedName name="_Sex4">#REF!</definedName>
    <definedName name="_Sex5">#REF!</definedName>
    <definedName name="_Sex6">#REF!</definedName>
    <definedName name="_SG1">#REF!</definedName>
    <definedName name="_SG2">#REF!</definedName>
    <definedName name="_SH3" hidden="1">{#N/A,#N/A,FALSE,"PART-1234-8-12-9(41)";#N/A,#N/A,FALSE,"PARTS-2(3)";#N/A,#N/A,FALSE,"VAN SYSTEM";#N/A,#N/A,FALSE,"PARTS-10(26)";#N/A,#N/A,FALSE,"PART-5-6-7-11(14)";#N/A,#N/A,FALSE,"PARTS-4(3)";#N/A,#N/A,FALSE,"PCLASS"}</definedName>
    <definedName name="_Sort" localSheetId="7" hidden="1">#REF!</definedName>
    <definedName name="_Sort" localSheetId="3" hidden="1">#REF!</definedName>
    <definedName name="_Sort" localSheetId="2" hidden="1">#REF!</definedName>
    <definedName name="_Sort" hidden="1">#REF!</definedName>
    <definedName name="_SORT1" hidden="1">#REF!</definedName>
    <definedName name="_Sort2" hidden="1">#REF!</definedName>
    <definedName name="_sp366">[114]DATA!#REF!</definedName>
    <definedName name="_SRe1">#REF!</definedName>
    <definedName name="_SRt1">#REF!</definedName>
    <definedName name="_SS1" hidden="1">{#N/A,#N/A,FALSE,"98소지이동TOTvs99.1 (2)";#N/A,#N/A,FALSE,"TOTAL";#N/A,#N/A,FALSE,"98소지이동TOTvs99.1(b) (2)"}</definedName>
    <definedName name="_SS10" hidden="1">{#N/A,#N/A,FALSE,"군산원가";#N/A,#N/A,FALSE,"팀별월별";#N/A,#N/A,FALSE,"타공정대체";#N/A,#N/A,FALSE,"기타경비";#N/A,#N/A,FALSE,"원료";#N/A,#N/A,FALSE,"연료"}</definedName>
    <definedName name="_SS11" hidden="1">{#N/A,#N/A,FALSE,"98소지이동TOTvs99.1 (2)";#N/A,#N/A,FALSE,"TOTAL";#N/A,#N/A,FALSE,"98소지이동TOTvs99.1(b) (2)"}</definedName>
    <definedName name="_SS12" hidden="1">{#N/A,#N/A,FALSE,"98소지이동TOTvs99.1 (2)";#N/A,#N/A,FALSE,"TOTAL";#N/A,#N/A,FALSE,"98소지이동TOTvs99.1(b) (2)"}</definedName>
    <definedName name="_SS13" hidden="1">{#N/A,#N/A,FALSE,"98소지이동TOTvs99.1 (2)";#N/A,#N/A,FALSE,"TOTAL";#N/A,#N/A,FALSE,"98소지이동TOTvs99.1(b) (2)"}</definedName>
    <definedName name="_SS14" hidden="1">{#N/A,#N/A,FALSE,"98소지이동TOTvs99.1 (2)";#N/A,#N/A,FALSE,"TOTAL";#N/A,#N/A,FALSE,"98소지이동TOTvs99.1(b) (2)"}</definedName>
    <definedName name="_SS15" hidden="1">{#N/A,#N/A,FALSE,"군산원가";#N/A,#N/A,FALSE,"팀별월별";#N/A,#N/A,FALSE,"타공정대체";#N/A,#N/A,FALSE,"기타경비";#N/A,#N/A,FALSE,"원료";#N/A,#N/A,FALSE,"연료"}</definedName>
    <definedName name="_SS16" hidden="1">{#N/A,#N/A,FALSE,"군산원가";#N/A,#N/A,FALSE,"팀별월별";#N/A,#N/A,FALSE,"타공정대체";#N/A,#N/A,FALSE,"기타경비";#N/A,#N/A,FALSE,"원료";#N/A,#N/A,FALSE,"연료"}</definedName>
    <definedName name="_SS17" hidden="1">{#N/A,#N/A,FALSE,"군산원가";#N/A,#N/A,FALSE,"팀별월별";#N/A,#N/A,FALSE,"타공정대체";#N/A,#N/A,FALSE,"기타경비";#N/A,#N/A,FALSE,"원료";#N/A,#N/A,FALSE,"연료"}</definedName>
    <definedName name="_SS18" hidden="1">{#N/A,#N/A,FALSE,"군산원가";#N/A,#N/A,FALSE,"팀별월별";#N/A,#N/A,FALSE,"타공정대체";#N/A,#N/A,FALSE,"기타경비";#N/A,#N/A,FALSE,"원료";#N/A,#N/A,FALSE,"연료"}</definedName>
    <definedName name="_SS19" hidden="1">{#N/A,#N/A,FALSE,"Yield";#N/A,#N/A,FALSE,"Loss1";#N/A,#N/A,FALSE,"Loss2";#N/A,#N/A,FALSE,"Hour-Labor(배분)";#N/A,#N/A,FALSE,"Capital Expenditure";#N/A,#N/A,FALSE,"Productivity"}</definedName>
    <definedName name="_SS2" hidden="1">{#N/A,#N/A,FALSE,"98소지이동TOTvs99.1 (2)";#N/A,#N/A,FALSE,"TOTAL";#N/A,#N/A,FALSE,"98소지이동TOTvs99.1(b) (2)"}</definedName>
    <definedName name="_SS20" hidden="1">{#N/A,#N/A,FALSE,"98소지이동TOTvs99.1 (2)";#N/A,#N/A,FALSE,"TOTAL";#N/A,#N/A,FALSE,"98소지이동TOTvs99.1(b) (2)"}</definedName>
    <definedName name="_SS21" hidden="1">{#N/A,#N/A,FALSE,"98소지이동TOTvs99.1 (2)";#N/A,#N/A,FALSE,"TOTAL";#N/A,#N/A,FALSE,"98소지이동TOTvs99.1(b) (2)"}</definedName>
    <definedName name="_SS22" hidden="1">{#N/A,#N/A,FALSE,"Yield";#N/A,#N/A,FALSE,"Loss1";#N/A,#N/A,FALSE,"Loss2";#N/A,#N/A,FALSE,"Hour-Labor(배분)";#N/A,#N/A,FALSE,"Capital Expenditure";#N/A,#N/A,FALSE,"Productivity"}</definedName>
    <definedName name="_SS23" hidden="1">{#N/A,#N/A,FALSE,"Yield";#N/A,#N/A,FALSE,"Loss1";#N/A,#N/A,FALSE,"Loss2";#N/A,#N/A,FALSE,"Hour-Labor(배분)";#N/A,#N/A,FALSE,"Capital Expenditure";#N/A,#N/A,FALSE,"Productivity"}</definedName>
    <definedName name="_SS24" hidden="1">{#N/A,#N/A,FALSE,"Yield";#N/A,#N/A,FALSE,"Loss1";#N/A,#N/A,FALSE,"Loss2";#N/A,#N/A,FALSE,"Hour-Labor(배분)";#N/A,#N/A,FALSE,"Capital Expenditure";#N/A,#N/A,FALSE,"Productivity"}</definedName>
    <definedName name="_SS25" hidden="1">{#N/A,#N/A,FALSE,"98소지이동TOTvs99.1 (2)";#N/A,#N/A,FALSE,"TOTAL";#N/A,#N/A,FALSE,"98소지이동TOTvs99.1(b) (2)"}</definedName>
    <definedName name="_SS26" hidden="1">{#N/A,#N/A,FALSE,"실적요약";#N/A,#N/A,FALSE,"팀별손익";#N/A,#N/A,FALSE,"월별손익";#N/A,#N/A,FALSE,"제품손익";#N/A,#N/A,FALSE,"제품상품손익";#N/A,#N/A,FALSE,"판매";#N/A,#N/A,FALSE,"단가";#N/A,#N/A,FALSE,"재고";#N/A,#N/A,FALSE,"인원";#N/A,#N/A,FALSE,"판매비";#N/A,#N/A,FALSE,"총원가";#N/A,#N/A,FALSE,"총원가(월)";#N/A,#N/A,FALSE,"관리비(팀)";#N/A,#N/A,FALSE,"관리비(월)";#N/A,#N/A,FALSE,"제품원가(종합)"}</definedName>
    <definedName name="_SS27" hidden="1">{#N/A,#N/A,FALSE,"Yield";#N/A,#N/A,FALSE,"Loss1";#N/A,#N/A,FALSE,"Loss2";#N/A,#N/A,FALSE,"Hour-Labor(배분)";#N/A,#N/A,FALSE,"Capital Expenditure";#N/A,#N/A,FALSE,"Productivity"}</definedName>
    <definedName name="_SS28" hidden="1">{#N/A,#N/A,FALSE,"군산원가";#N/A,#N/A,FALSE,"팀별월별";#N/A,#N/A,FALSE,"타공정대체";#N/A,#N/A,FALSE,"기타경비";#N/A,#N/A,FALSE,"원료";#N/A,#N/A,FALSE,"연료"}</definedName>
    <definedName name="_SS29" hidden="1">{#N/A,#N/A,FALSE,"실적요약";#N/A,#N/A,FALSE,"팀별손익";#N/A,#N/A,FALSE,"월별손익";#N/A,#N/A,FALSE,"제품손익";#N/A,#N/A,FALSE,"제품상품손익";#N/A,#N/A,FALSE,"판매";#N/A,#N/A,FALSE,"단가";#N/A,#N/A,FALSE,"재고";#N/A,#N/A,FALSE,"인원";#N/A,#N/A,FALSE,"판매비";#N/A,#N/A,FALSE,"총원가";#N/A,#N/A,FALSE,"총원가(월)";#N/A,#N/A,FALSE,"관리비(팀)";#N/A,#N/A,FALSE,"관리비(월)";#N/A,#N/A,FALSE,"제품원가(종합)"}</definedName>
    <definedName name="_SS3" hidden="1">{#N/A,#N/A,FALSE,"군산원가";#N/A,#N/A,FALSE,"팀별월별";#N/A,#N/A,FALSE,"타공정대체";#N/A,#N/A,FALSE,"기타경비";#N/A,#N/A,FALSE,"원료";#N/A,#N/A,FALSE,"연료"}</definedName>
    <definedName name="_SS30" hidden="1">{#N/A,#N/A,FALSE,"군산원가(팀)";#N/A,#N/A,FALSE,"군산원가(월)";#N/A,#N/A,FALSE,"제품원가(군월)";#N/A,#N/A,FALSE,"제품원가(군누)";#N/A,#N/A,FALSE,"원료(군산)";#N/A,#N/A,FALSE,"연료(군산)";#N/A,#N/A,FALSE,"경비(군산)";#N/A,#N/A,FALSE,"제품원가(부월)";#N/A,#N/A,FALSE,"제품원가(부누)";#N/A,#N/A,FALSE,"부산원가";#N/A,#N/A,FALSE,"부산원가(월별)";#N/A,#N/A,FALSE,"원료(부산)";#N/A,#N/A,FALSE,"연료(부산)";#N/A,#N/A,FALSE,"경비(부산)";#N/A,#N/A,FALSE,"제품원가(가월)";#N/A,#N/A,FALSE,"가좌원가(월별)";#N/A,#N/A,FALSE,"경비(가좌)"}</definedName>
    <definedName name="_SS31" hidden="1">{#N/A,#N/A,FALSE,"Yield";#N/A,#N/A,FALSE,"Loss1";#N/A,#N/A,FALSE,"Loss2";#N/A,#N/A,FALSE,"Hour-Labor(배분)";#N/A,#N/A,FALSE,"Capital Expenditure";#N/A,#N/A,FALSE,"Productivity"}</definedName>
    <definedName name="_SS32" hidden="1">{#N/A,#N/A,FALSE,"98소지이동TOTvs99.1 (2)";#N/A,#N/A,FALSE,"TOTAL";#N/A,#N/A,FALSE,"98소지이동TOTvs99.1(b) (2)"}</definedName>
    <definedName name="_SS4" hidden="1">{#N/A,#N/A,FALSE,"군산원가";#N/A,#N/A,FALSE,"팀별월별";#N/A,#N/A,FALSE,"타공정대체";#N/A,#N/A,FALSE,"기타경비";#N/A,#N/A,FALSE,"원료";#N/A,#N/A,FALSE,"연료"}</definedName>
    <definedName name="_SS5" hidden="1">{#N/A,#N/A,FALSE,"98소지이동TOTvs99.1 (2)";#N/A,#N/A,FALSE,"TOTAL";#N/A,#N/A,FALSE,"98소지이동TOTvs99.1(b) (2)"}</definedName>
    <definedName name="_SS6" hidden="1">{#N/A,#N/A,FALSE,"실적요약";#N/A,#N/A,FALSE,"팀별손익";#N/A,#N/A,FALSE,"월별손익";#N/A,#N/A,FALSE,"제품손익";#N/A,#N/A,FALSE,"제품상품손익";#N/A,#N/A,FALSE,"판매";#N/A,#N/A,FALSE,"단가";#N/A,#N/A,FALSE,"재고";#N/A,#N/A,FALSE,"인원";#N/A,#N/A,FALSE,"판매비";#N/A,#N/A,FALSE,"총원가";#N/A,#N/A,FALSE,"총원가(월)";#N/A,#N/A,FALSE,"관리비(팀)";#N/A,#N/A,FALSE,"관리비(월)";#N/A,#N/A,FALSE,"제품원가(종합)"}</definedName>
    <definedName name="_SS7" hidden="1">{#N/A,#N/A,FALSE,"군산원가(팀)";#N/A,#N/A,FALSE,"군산원가(월)";#N/A,#N/A,FALSE,"제품원가(군월)";#N/A,#N/A,FALSE,"제품원가(군누)";#N/A,#N/A,FALSE,"원료(군산)";#N/A,#N/A,FALSE,"연료(군산)";#N/A,#N/A,FALSE,"경비(군산)";#N/A,#N/A,FALSE,"제품원가(부월)";#N/A,#N/A,FALSE,"제품원가(부누)";#N/A,#N/A,FALSE,"부산원가";#N/A,#N/A,FALSE,"부산원가(월별)";#N/A,#N/A,FALSE,"원료(부산)";#N/A,#N/A,FALSE,"연료(부산)";#N/A,#N/A,FALSE,"경비(부산)";#N/A,#N/A,FALSE,"제품원가(가월)";#N/A,#N/A,FALSE,"가좌원가(월별)";#N/A,#N/A,FALSE,"경비(가좌)"}</definedName>
    <definedName name="_SS8" hidden="1">{#N/A,#N/A,FALSE,"98소지이동TOTvs99.1 (2)";#N/A,#N/A,FALSE,"TOTAL";#N/A,#N/A,FALSE,"98소지이동TOTvs99.1(b) (2)"}</definedName>
    <definedName name="_SS9" hidden="1">{#N/A,#N/A,FALSE,"98소지이동TOTvs99.1 (2)";#N/A,#N/A,FALSE,"TOTAL";#N/A,#N/A,FALSE,"98소지이동TOTvs99.1(b) (2)"}</definedName>
    <definedName name="_SSS1" hidden="1">#REF!</definedName>
    <definedName name="_sss4">[18]공용정보!#REF!</definedName>
    <definedName name="_st1">#REF!</definedName>
    <definedName name="_STJ2">#REF!</definedName>
    <definedName name="_STR3001">[115]LANGUAGE!$B$62</definedName>
    <definedName name="_STR3002">[115]LANGUAGE!$B$63</definedName>
    <definedName name="_STR3003">[115]LANGUAGE!$B$64</definedName>
    <definedName name="_sys2">'[31]Hynix &amp; SYS IC Co'!$D$5:$E$2634</definedName>
    <definedName name="_t1" hidden="1">[53]수액원료!$A$6</definedName>
    <definedName name="_t11">#REF!</definedName>
    <definedName name="_TAB2">#REF!</definedName>
    <definedName name="_Table1_In1" localSheetId="7" hidden="1">#REF!</definedName>
    <definedName name="_Table1_In1" localSheetId="3" hidden="1">#REF!</definedName>
    <definedName name="_Table1_In1" localSheetId="2" hidden="1">#REF!</definedName>
    <definedName name="_Table1_In1" hidden="1">#REF!</definedName>
    <definedName name="_Table1_Out" hidden="1">#REF!</definedName>
    <definedName name="_Table2_In1" hidden="1">[116]노동부!#REF!</definedName>
    <definedName name="_Table2_In2" hidden="1">[116]노동부!#REF!</definedName>
    <definedName name="_Table2_Out" hidden="1">[116]노동부!#REF!</definedName>
    <definedName name="_TAP2">#REF!</definedName>
    <definedName name="_TAX90">#REF!</definedName>
    <definedName name="_TAX91">#REF!</definedName>
    <definedName name="_TB111">[54]시산표!$H$7</definedName>
    <definedName name="_TB112">[54]시산표!#REF!</definedName>
    <definedName name="_TB113">[54]시산표!$H$10</definedName>
    <definedName name="_TB114">[54]시산표!$H$16</definedName>
    <definedName name="_TB115">[55]시산표!#REF!</definedName>
    <definedName name="_TB116">[54]시산표!$H$19</definedName>
    <definedName name="_TB117">[54]시산표!$H$20</definedName>
    <definedName name="_TB121">[54]시산표!$H$29</definedName>
    <definedName name="_TB122">[54]시산표!$H$30</definedName>
    <definedName name="_TB123">[54]시산표!$H$36</definedName>
    <definedName name="_TB124">[55]시산표!#REF!</definedName>
    <definedName name="_TB125">[55]시산표!#REF!</definedName>
    <definedName name="_TB126">[55]시산표!#REF!</definedName>
    <definedName name="_TB131">[55]시산표!#REF!</definedName>
    <definedName name="_TB132">[55]시산표!#REF!</definedName>
    <definedName name="_TB211">[55]시산표!#REF!</definedName>
    <definedName name="_TB212">[54]시산표!$H$43</definedName>
    <definedName name="_TB213">[55]시산표!#REF!</definedName>
    <definedName name="_TB214">[55]시산표!#REF!</definedName>
    <definedName name="_TB215">[55]시산표!#REF!</definedName>
    <definedName name="_TB221">[55]시산표!#REF!</definedName>
    <definedName name="_TB2210">[54]시산표!#REF!</definedName>
    <definedName name="_TB222">[55]시산표!#REF!</definedName>
    <definedName name="_TB223">[55]시산표!#REF!</definedName>
    <definedName name="_TB224">[55]시산표!#REF!</definedName>
    <definedName name="_TB225">[54]시산표!#REF!</definedName>
    <definedName name="_TB226">[54]시산표!$C$45</definedName>
    <definedName name="_TB227">[54]시산표!#REF!</definedName>
    <definedName name="_TB228">[54]시산표!$C$46</definedName>
    <definedName name="_TB229">[54]시산표!#REF!</definedName>
    <definedName name="_TB311">[55]시산표!#REF!</definedName>
    <definedName name="_TB312">[54]시산표!$C$50</definedName>
    <definedName name="_TB313">[55]시산표!#REF!</definedName>
    <definedName name="_TB314">[54]시산표!$C$54</definedName>
    <definedName name="_TB315">[54]시산표!$C$58</definedName>
    <definedName name="_TB316">[54]시산표!$C$56</definedName>
    <definedName name="_TB317">[55]시산표!#REF!</definedName>
    <definedName name="_TB318">[55]시산표!#REF!</definedName>
    <definedName name="_TB319">[54]시산표!#REF!</definedName>
    <definedName name="_TB321">[54]시산표!$H$63</definedName>
    <definedName name="_TB322">[55]시산표!#REF!</definedName>
    <definedName name="_TB323">[55]시산표!#REF!</definedName>
    <definedName name="_TB324">[55]시산표!#REF!</definedName>
    <definedName name="_TB325">[55]시산표!#REF!</definedName>
    <definedName name="_TB401">[55]시산표!#REF!</definedName>
    <definedName name="_TB402">[55]시산표!#REF!</definedName>
    <definedName name="_TB403">[55]시산표!#REF!</definedName>
    <definedName name="_TB404">[55]시산표!#REF!</definedName>
    <definedName name="_TB405">[55]시산표!#REF!</definedName>
    <definedName name="_TB501">[54]시산표!$H$73</definedName>
    <definedName name="_TB502">[54]시산표!$H$74</definedName>
    <definedName name="_TB503">[54]시산표!$H$76</definedName>
    <definedName name="_TB504">[54]시산표!$H$84</definedName>
    <definedName name="_TB505">[54]시산표!$H$80</definedName>
    <definedName name="_TB506">[54]시산표!$H$87</definedName>
    <definedName name="_TB507">[54]시산표!$H$89</definedName>
    <definedName name="_TB508">[54]시산표!$H$91</definedName>
    <definedName name="_TB509">[54]시산표!$H$93</definedName>
    <definedName name="_TB510">[54]시산표!#REF!</definedName>
    <definedName name="_TB511">[55]시산표!#REF!</definedName>
    <definedName name="_TB512">[54]시산표!$H$95</definedName>
    <definedName name="_TB513">[54]시산표!$H$96</definedName>
    <definedName name="_TB601">[55]시산표!#REF!</definedName>
    <definedName name="_TB602">[54]시산표!$H$103</definedName>
    <definedName name="_TB603">[54]시산표!$H$108</definedName>
    <definedName name="_TB604">[55]시산표!#REF!</definedName>
    <definedName name="_TB605">[55]시산표!#REF!</definedName>
    <definedName name="_TB701">[54]시산표!$H$115</definedName>
    <definedName name="_TB811">[55]시산표!#REF!</definedName>
    <definedName name="_TB812">[55]시산표!#REF!</definedName>
    <definedName name="_TB813">[55]시산표!#REF!</definedName>
    <definedName name="_TB814">[55]시산표!#REF!</definedName>
    <definedName name="_TB820">[55]시산표!#REF!</definedName>
    <definedName name="_TB901">[54]시산표!$H$123</definedName>
    <definedName name="_TB902">[54]시산표!$H$124</definedName>
    <definedName name="_TB903">[54]시산표!$H$126</definedName>
    <definedName name="_TB904">[54]시산표!$H$130</definedName>
    <definedName name="_TBI1001">[55]시산표!#REF!</definedName>
    <definedName name="_TBI1002">[55]시산표!#REF!</definedName>
    <definedName name="_TBI1003">[55]시산표!#REF!</definedName>
    <definedName name="_TBI1004">[55]시산표!#REF!</definedName>
    <definedName name="_TBI1005">[55]시산표!#REF!</definedName>
    <definedName name="_TBI101">[54]시산표!$H$143</definedName>
    <definedName name="_TBI102">[55]시산표!#REF!</definedName>
    <definedName name="_TBI1100">[54]시산표!$H$250</definedName>
    <definedName name="_TBI1200">[55]시산표!#REF!</definedName>
    <definedName name="_TBI201">[54]시산표!$H$156</definedName>
    <definedName name="_TBI202">[54]시산표!$H$162</definedName>
    <definedName name="_TBI203">[54]시산표!$H$168</definedName>
    <definedName name="_TBI401">[54]시산표!$H$172</definedName>
    <definedName name="_TBI402">[54]시산표!$H$173</definedName>
    <definedName name="_TBI403">[54]시산표!#REF!</definedName>
    <definedName name="_TBI404">[54]시산표!$H$174</definedName>
    <definedName name="_TBI405">[54]시산표!$H$175</definedName>
    <definedName name="_TBI406">[54]시산표!$H$178</definedName>
    <definedName name="_TBI407">[54]시산표!$H$179</definedName>
    <definedName name="_TBI408">[54]시산표!$H$181</definedName>
    <definedName name="_TBI409">[54]시산표!$H$182</definedName>
    <definedName name="_TBI410">[54]시산표!$H$183</definedName>
    <definedName name="_TBI411">[54]시산표!$H$184</definedName>
    <definedName name="_TBI412">[54]시산표!$H$185</definedName>
    <definedName name="_TBI413">[54]시산표!$H$186</definedName>
    <definedName name="_TBI414">[54]시산표!$H$187</definedName>
    <definedName name="_TBI415">[54]시산표!$H$188</definedName>
    <definedName name="_TBI416">[54]시산표!$H$189</definedName>
    <definedName name="_TBI417">[54]시산표!$H$190</definedName>
    <definedName name="_TBI418">[54]시산표!$H$191</definedName>
    <definedName name="_TBI419">[54]시산표!$H$192</definedName>
    <definedName name="_TBI420">[54]시산표!$H$193</definedName>
    <definedName name="_TBI421">[54]시산표!$H$194</definedName>
    <definedName name="_TBI422">[54]시산표!$H$195</definedName>
    <definedName name="_TBI423">[54]시산표!$H$197</definedName>
    <definedName name="_TBI424">[54]시산표!$H$198</definedName>
    <definedName name="_TBI425">[55]시산표!#REF!</definedName>
    <definedName name="_TBI601">[54]시산표!$H$207</definedName>
    <definedName name="_TBI602">[54]시산표!$H$208</definedName>
    <definedName name="_TBI603">[55]시산표!#REF!</definedName>
    <definedName name="_TBI604">[55]시산표!#REF!</definedName>
    <definedName name="_TBI605">[55]시산표!#REF!</definedName>
    <definedName name="_TBI606">[55]시산표!#REF!</definedName>
    <definedName name="_TBI607">[55]시산표!#REF!</definedName>
    <definedName name="_TBI608">[55]시산표!#REF!</definedName>
    <definedName name="_TBI609">[55]시산표!#REF!</definedName>
    <definedName name="_TBI610">[54]시산표!$H$211</definedName>
    <definedName name="_TBI611">[55]시산표!#REF!</definedName>
    <definedName name="_TBI612">[54]시산표!$H$212</definedName>
    <definedName name="_TBI613">[55]시산표!#REF!</definedName>
    <definedName name="_TBI614">[54]시산표!$H$219</definedName>
    <definedName name="_TBI701">[54]시산표!$H$224</definedName>
    <definedName name="_TBI702">[54]시산표!$H$226</definedName>
    <definedName name="_TBI703">[55]시산표!#REF!</definedName>
    <definedName name="_TBI704">[55]시산표!#REF!</definedName>
    <definedName name="_TBI705">[55]시산표!#REF!</definedName>
    <definedName name="_TBI706">[55]시산표!#REF!</definedName>
    <definedName name="_TBI707">[55]시산표!#REF!</definedName>
    <definedName name="_TBI708">[55]시산표!#REF!</definedName>
    <definedName name="_TBI709">[54]시산표!$H$227</definedName>
    <definedName name="_TBI710">[55]시산표!#REF!</definedName>
    <definedName name="_TBI711">[55]시산표!#REF!</definedName>
    <definedName name="_TBI712">[55]시산표!#REF!</definedName>
    <definedName name="_TBI713">[55]시산표!#REF!</definedName>
    <definedName name="_TBI714">[54]시산표!$H$230</definedName>
    <definedName name="_TBI715">[55]시산표!#REF!</definedName>
    <definedName name="_TBI716">[54]시산표!$H$232</definedName>
    <definedName name="_TBI717">[54]시산표!#REF!</definedName>
    <definedName name="_TBI718">[54]시산표!$H$233</definedName>
    <definedName name="_TBI719">[54]시산표!#REF!</definedName>
    <definedName name="_TBI901">[54]시산표!$H$241</definedName>
    <definedName name="_TBI902">[54]시산표!$H$234</definedName>
    <definedName name="_TBI903">[55]시산표!#REF!</definedName>
    <definedName name="_TBI904">[55]시산표!#REF!</definedName>
    <definedName name="_TBI905">[55]시산표!#REF!</definedName>
    <definedName name="_TBI906">[55]시산표!#REF!</definedName>
    <definedName name="_TBI907">[55]시산표!#REF!</definedName>
    <definedName name="_TCH02">#N/A</definedName>
    <definedName name="_TCP2" hidden="1">#REF!</definedName>
    <definedName name="_TH1">#REF!</definedName>
    <definedName name="_TH2">#REF!</definedName>
    <definedName name="_TH3">#REF!</definedName>
    <definedName name="_TH4">#REF!</definedName>
    <definedName name="_TH5">#REF!</definedName>
    <definedName name="_TH6">#REF!</definedName>
    <definedName name="_thd2">#REF!</definedName>
    <definedName name="_TOC86">#REF!</definedName>
    <definedName name="_TOC87">#REF!</definedName>
    <definedName name="_TOC88">#REF!</definedName>
    <definedName name="_TOC89">#REF!</definedName>
    <definedName name="_TOC90">#REF!</definedName>
    <definedName name="_TOC91">#REF!</definedName>
    <definedName name="_TOG">#REF!</definedName>
    <definedName name="_TOP1" localSheetId="6">[33]!_xlnm.TOP1</definedName>
    <definedName name="_TOP1">[33]!_xlnm.TOP1</definedName>
    <definedName name="_TOP2" localSheetId="6">[33]!_xlnm.TOP2</definedName>
    <definedName name="_TOP2">[33]!_xlnm.TOP2</definedName>
    <definedName name="_tot12">#N/A</definedName>
    <definedName name="_tot13">#N/A</definedName>
    <definedName name="_tot2">#N/A</definedName>
    <definedName name="_TRT11" hidden="1">{#N/A,#N/A,FALSE,"표지";#N/A,#N/A,FALSE,"전제";#N/A,#N/A,FALSE,"손익-자 (2)";#N/A,#N/A,FALSE,"손익-자";#N/A,#N/A,FALSE,"손익-마 (2)";#N/A,#N/A,FALSE,"손익-마";#N/A,#N/A,FALSE,"총손최종"}</definedName>
    <definedName name="_TT1">#REF!</definedName>
    <definedName name="_tt2">#REF!</definedName>
    <definedName name="_TT3">#REF!</definedName>
    <definedName name="_TT4">#REF!</definedName>
    <definedName name="_TT5">#REF!</definedName>
    <definedName name="_TT6">#REF!</definedName>
    <definedName name="_TT7">#REF!</definedName>
    <definedName name="_ttt1018">#REF!</definedName>
    <definedName name="_TXD1">#REF!</definedName>
    <definedName name="_U1">#REF!</definedName>
    <definedName name="_U10">#REF!</definedName>
    <definedName name="_U11">#REF!</definedName>
    <definedName name="_u110">#REF!</definedName>
    <definedName name="_U12">#REF!</definedName>
    <definedName name="_u120">#REF!</definedName>
    <definedName name="_u126">#REF!</definedName>
    <definedName name="_U13">#REF!</definedName>
    <definedName name="_U14">#REF!</definedName>
    <definedName name="_u140">#REF!</definedName>
    <definedName name="_U15">#REF!</definedName>
    <definedName name="_u150">#REF!</definedName>
    <definedName name="_u155">#REF!</definedName>
    <definedName name="_U16">#REF!</definedName>
    <definedName name="_u160">#REF!</definedName>
    <definedName name="_U17">#REF!</definedName>
    <definedName name="_U18">#REF!</definedName>
    <definedName name="_u180">#REF!</definedName>
    <definedName name="_U19">#REF!</definedName>
    <definedName name="_U2">#REF!</definedName>
    <definedName name="_U3">#REF!</definedName>
    <definedName name="_u310">#REF!</definedName>
    <definedName name="_u315">#REF!</definedName>
    <definedName name="_u320">#REF!</definedName>
    <definedName name="_u325">#REF!</definedName>
    <definedName name="_u330">#REF!</definedName>
    <definedName name="_U4">#REF!</definedName>
    <definedName name="_u410">#REF!</definedName>
    <definedName name="_U5">#REF!</definedName>
    <definedName name="_u510">#REF!</definedName>
    <definedName name="_u512">#REF!</definedName>
    <definedName name="_U6">#REF!</definedName>
    <definedName name="_U7">#REF!</definedName>
    <definedName name="_U8">#REF!</definedName>
    <definedName name="_U9">#REF!</definedName>
    <definedName name="_ucf1">#REF!</definedName>
    <definedName name="_UE3000">#REF!</definedName>
    <definedName name="_UE9000">#REF!</definedName>
    <definedName name="_uHKG">#REF!</definedName>
    <definedName name="_ui" hidden="1">'[71]#REF'!$A$206:$Q$214</definedName>
    <definedName name="_ui1" hidden="1">'[71]#REF'!$A$206:$Q$214</definedName>
    <definedName name="_USD2">#N/A</definedName>
    <definedName name="_USD3">#N/A</definedName>
    <definedName name="_USD4">#N/A</definedName>
    <definedName name="_VAL1">#N/A</definedName>
    <definedName name="_VAR13300">#N/A</definedName>
    <definedName name="_VAR13502">#N/A</definedName>
    <definedName name="_veh1">[96]사양조정!$B$5:$B$8</definedName>
    <definedName name="_veh10">[96]사양조정!$K$5:$K$8</definedName>
    <definedName name="_veh2">[96]사양조정!$C$5:$C$8</definedName>
    <definedName name="_veh3">[96]사양조정!$D$5:$D$8</definedName>
    <definedName name="_veh4">[96]사양조정!$E$5:$E$8</definedName>
    <definedName name="_veh5">[96]사양조정!$F$5:$F$8</definedName>
    <definedName name="_veh6">[96]사양조정!$G$5:$G$8</definedName>
    <definedName name="_veh7">[96]사양조정!$H$5:$H$8</definedName>
    <definedName name="_veh8">[96]사양조정!$I$5:$I$8</definedName>
    <definedName name="_veh9">[96]사양조정!$J$5:$J$8</definedName>
    <definedName name="_VOC2" hidden="1">255</definedName>
    <definedName name="_vtp1" hidden="1">{#N/A,#N/A,FALSE,"Main -, Conrod Big End Bear (1)";#N/A,#N/A,FALSE,"Piston Pin, Pin Bore, Conr. (3)";#N/A,#N/A,FALSE,"Cylinder Liner &amp; Piston (4)";#N/A,#N/A,FALSE,"Piston Ring (7)";#N/A,#N/A,FALSE,"Camshaft Bearing (8)";#N/A,#N/A,FALSE,"Rocker Arm, -Shaft (9)";#N/A,#N/A,FALSE,"Unit rocker arm, shaft (10)";#N/A,#N/A,FALSE,"Valve Intake (11)";#N/A,#N/A,FALSE,"Valve Exhaust (12)";#N/A,#N/A,FALSE,"Valve Recess (13)";#N/A,#N/A,FALSE,"Valve cross head (14)";#N/A,#N/A,FALSE,"Idler Gear Bearings (15)";#N/A,#N/A,FALSE,"Gear Backlashes, End Float (16)";#N/A,#N/A,FALSE,"Valve Lift Curves, cyl. 1 (17)";#N/A,#N/A,FALSE,"Plungerlift Curves, cyl. 1 (18)";#N/A,#N/A,FALSE,"Valve To Piston Clearance(19)";#N/A,#N/A,FALSE,"Piston To Head Clearance(19)"}</definedName>
    <definedName name="_w1" localSheetId="6">BLCH</definedName>
    <definedName name="_w1">BLCH</definedName>
    <definedName name="_W10">#REF!</definedName>
    <definedName name="_W9">#REF!</definedName>
    <definedName name="_WB1">#REF!</definedName>
    <definedName name="_WH1">#REF!</definedName>
    <definedName name="_WH2">#REF!</definedName>
    <definedName name="_wpl2" hidden="1">{#N/A,#N/A,FALSE,"Aging Summary";#N/A,#N/A,FALSE,"Ratio Analysis";#N/A,#N/A,FALSE,"Test 120 Day Accts";#N/A,#N/A,FALSE,"Tickmarks"}</definedName>
    <definedName name="_WRM1" hidden="1">{#N/A,#N/A,TRUE,"TITLE"}</definedName>
    <definedName name="_wrn1" localSheetId="1" hidden="1">{#N/A,#N/A,TRUE,"1호 과표세액";#N/A,#N/A,TRUE,"1-2호 농어촌과표";#N/A,#N/A,TRUE,"2호 서식";#N/A,#N/A,TRUE,"2호부표 최저한세";#N/A,#N/A,TRUE,"3(1)호 공제감면";#N/A,#N/A,TRUE,"임시특별감면";#N/A,#N/A,TRUE,"3(1)부7 기업합리";#N/A,#N/A,TRUE,"5호 농어촌";#N/A,#N/A,TRUE,"5호2 농감면(갑)";#N/A,#N/A,TRUE,"6호 소득금액";#N/A,#N/A,TRUE,"6호 첨부(익)";#N/A,#N/A,TRUE,"6호 첨부(손)";#N/A,#N/A,TRUE,"감가총괄";#N/A,#N/A,TRUE,"6-6(3)호 감가(정액)";#N/A,#N/A,TRUE,"9호 자본금(갑)";#N/A,#N/A,TRUE,"9호 자본금(을)";#N/A,#N/A,TRUE,"10(3)호 주요계정";#N/A,#N/A,TRUE,"10(4)호 소득구분"}</definedName>
    <definedName name="_wrn1" hidden="1">{#N/A,#N/A,TRUE,"1호 과표세액";#N/A,#N/A,TRUE,"1-2호 농어촌과표";#N/A,#N/A,TRUE,"2호 서식";#N/A,#N/A,TRUE,"2호부표 최저한세";#N/A,#N/A,TRUE,"3(1)호 공제감면";#N/A,#N/A,TRUE,"임시특별감면";#N/A,#N/A,TRUE,"3(1)부7 기업합리";#N/A,#N/A,TRUE,"5호 농어촌";#N/A,#N/A,TRUE,"5호2 농감면(갑)";#N/A,#N/A,TRUE,"6호 소득금액";#N/A,#N/A,TRUE,"6호 첨부(익)";#N/A,#N/A,TRUE,"6호 첨부(손)";#N/A,#N/A,TRUE,"감가총괄";#N/A,#N/A,TRUE,"6-6(3)호 감가(정액)";#N/A,#N/A,TRUE,"9호 자본금(갑)";#N/A,#N/A,TRUE,"9호 자본금(을)";#N/A,#N/A,TRUE,"10(3)호 주요계정";#N/A,#N/A,TRUE,"10(4)호 소득구분"}</definedName>
    <definedName name="_www1" hidden="1">{#N/A,#N/A,FALSE,"목차";#N/A,#N/A,FALSE,"경영목표";#N/A,#N/A,FALSE,"팀별손익";#N/A,#N/A,FALSE,"총손익";#N/A,#N/A,FALSE,"제품별손익 (2)";#N/A,#N/A,FALSE,"제품상품손익";#N/A,#N/A,FALSE,"년간판매";#N/A,#N/A,FALSE,"제품별판매";#N/A,#N/A,FALSE,"제품별판매 (2)";#N/A,#N/A,FALSE,"단가";#N/A,#N/A,FALSE,"재고";#N/A,#N/A,FALSE,"재고 (2)";#N/A,#N/A,FALSE,"인원운용";#N/A,#N/A,FALSE,"년판매비";#N/A,#N/A,FALSE,"총원가";#N/A,#N/A,FALSE,"팀별관리비";#N/A,#N/A,FALSE,"월별관리비";#N/A,#N/A,FALSE,"월별관리비 (2)";#N/A,#N/A,FALSE,"총괄";#N/A,#N/A,FALSE,"군산";#N/A,#N/A,FALSE,"부산";#N/A,#N/A,FALSE,"가좌"}</definedName>
    <definedName name="_x1">#REF!</definedName>
    <definedName name="_x2">#REF!</definedName>
    <definedName name="_XX01">#REF!</definedName>
    <definedName name="_XX02">#REF!</definedName>
    <definedName name="_XX03">#REF!</definedName>
    <definedName name="_XX04">#REF!</definedName>
    <definedName name="_XX05">#REF!</definedName>
    <definedName name="_XX06">#REF!</definedName>
    <definedName name="_XX07">#REF!</definedName>
    <definedName name="_xx08">#REF!</definedName>
    <definedName name="_XX09">#REF!</definedName>
    <definedName name="_XX1" hidden="1">{#N/A,#N/A,FALSE,"98소지이동TOTvs99.1 (2)";#N/A,#N/A,FALSE,"TOTAL";#N/A,#N/A,FALSE,"98소지이동TOTvs99.1(b) (2)"}</definedName>
    <definedName name="_XX10" hidden="1">{#N/A,#N/A,FALSE,"Yield";#N/A,#N/A,FALSE,"Loss1";#N/A,#N/A,FALSE,"Loss2";#N/A,#N/A,FALSE,"Hour-Labor(배분)";#N/A,#N/A,FALSE,"Capital Expenditure";#N/A,#N/A,FALSE,"Productivity"}</definedName>
    <definedName name="_XX11">#REF!</definedName>
    <definedName name="_XX12">#REF!</definedName>
    <definedName name="_XX13">#REF!</definedName>
    <definedName name="_XX14">#REF!</definedName>
    <definedName name="_XX15">#REF!</definedName>
    <definedName name="_XX16">#REF!</definedName>
    <definedName name="_XX17">#REF!</definedName>
    <definedName name="_XX18">#REF!</definedName>
    <definedName name="_XX19">#REF!</definedName>
    <definedName name="_XX2" hidden="1">{#N/A,#N/A,FALSE,"98소지이동TOTvs99.1 (2)";#N/A,#N/A,FALSE,"TOTAL";#N/A,#N/A,FALSE,"98소지이동TOTvs99.1(b) (2)"}</definedName>
    <definedName name="_XX20">#REF!</definedName>
    <definedName name="_XX21">#REF!</definedName>
    <definedName name="_XX22">#REF!</definedName>
    <definedName name="_XX23">#REF!</definedName>
    <definedName name="_XX24">#REF!</definedName>
    <definedName name="_XX25">#REF!</definedName>
    <definedName name="_XX26">#REF!</definedName>
    <definedName name="_XX27">#REF!</definedName>
    <definedName name="_XX28">#REF!</definedName>
    <definedName name="_XX29">#REF!</definedName>
    <definedName name="_XX3" hidden="1">{#N/A,#N/A,FALSE,"98소지이동TOTvs99.1 (2)";#N/A,#N/A,FALSE,"TOTAL";#N/A,#N/A,FALSE,"98소지이동TOTvs99.1(b) (2)"}</definedName>
    <definedName name="_XX30">#REF!</definedName>
    <definedName name="_XX31">#REF!</definedName>
    <definedName name="_XX32">#REF!</definedName>
    <definedName name="_XX33">#REF!</definedName>
    <definedName name="_XX34">#REF!</definedName>
    <definedName name="_XX35">#REF!</definedName>
    <definedName name="_XX36">#REF!</definedName>
    <definedName name="_XX37">#REF!</definedName>
    <definedName name="_XX38">#REF!</definedName>
    <definedName name="_XX39">#REF!</definedName>
    <definedName name="_XX4" hidden="1">{#N/A,#N/A,FALSE,"군산원가";#N/A,#N/A,FALSE,"팀별월별";#N/A,#N/A,FALSE,"타공정대체";#N/A,#N/A,FALSE,"기타경비";#N/A,#N/A,FALSE,"원료";#N/A,#N/A,FALSE,"연료"}</definedName>
    <definedName name="_XX5" hidden="1">{#N/A,#N/A,FALSE,"군산원가";#N/A,#N/A,FALSE,"팀별월별";#N/A,#N/A,FALSE,"타공정대체";#N/A,#N/A,FALSE,"기타경비";#N/A,#N/A,FALSE,"원료";#N/A,#N/A,FALSE,"연료"}</definedName>
    <definedName name="_XX6" hidden="1">{#N/A,#N/A,FALSE,"Yield";#N/A,#N/A,FALSE,"Loss1";#N/A,#N/A,FALSE,"Loss2";#N/A,#N/A,FALSE,"Hour-Labor(배분)";#N/A,#N/A,FALSE,"Capital Expenditure";#N/A,#N/A,FALSE,"Productivity"}</definedName>
    <definedName name="_XX7" hidden="1">{#N/A,#N/A,FALSE,"98소지이동TOTvs99.1 (2)";#N/A,#N/A,FALSE,"TOTAL";#N/A,#N/A,FALSE,"98소지이동TOTvs99.1(b) (2)"}</definedName>
    <definedName name="_XX8" hidden="1">{#N/A,#N/A,FALSE,"실적요약";#N/A,#N/A,FALSE,"팀별손익";#N/A,#N/A,FALSE,"월별손익";#N/A,#N/A,FALSE,"제품손익";#N/A,#N/A,FALSE,"제품상품손익";#N/A,#N/A,FALSE,"판매";#N/A,#N/A,FALSE,"단가";#N/A,#N/A,FALSE,"재고";#N/A,#N/A,FALSE,"인원";#N/A,#N/A,FALSE,"판매비";#N/A,#N/A,FALSE,"총원가";#N/A,#N/A,FALSE,"총원가(월)";#N/A,#N/A,FALSE,"관리비(팀)";#N/A,#N/A,FALSE,"관리비(월)";#N/A,#N/A,FALSE,"제품원가(종합)"}</definedName>
    <definedName name="_XX9" hidden="1">{#N/A,#N/A,FALSE,"군산원가(팀)";#N/A,#N/A,FALSE,"군산원가(월)";#N/A,#N/A,FALSE,"제품원가(군월)";#N/A,#N/A,FALSE,"제품원가(군누)";#N/A,#N/A,FALSE,"원료(군산)";#N/A,#N/A,FALSE,"연료(군산)";#N/A,#N/A,FALSE,"경비(군산)";#N/A,#N/A,FALSE,"제품원가(부월)";#N/A,#N/A,FALSE,"제품원가(부누)";#N/A,#N/A,FALSE,"부산원가";#N/A,#N/A,FALSE,"부산원가(월별)";#N/A,#N/A,FALSE,"원료(부산)";#N/A,#N/A,FALSE,"연료(부산)";#N/A,#N/A,FALSE,"경비(부산)";#N/A,#N/A,FALSE,"제품원가(가월)";#N/A,#N/A,FALSE,"가좌원가(월별)";#N/A,#N/A,FALSE,"경비(가좌)"}</definedName>
    <definedName name="_YP1">#REF!</definedName>
    <definedName name="_YP2">#REF!</definedName>
    <definedName name="_yr1997">#REF!</definedName>
    <definedName name="_yr1998">#REF!</definedName>
    <definedName name="_yr1999">#REF!</definedName>
    <definedName name="_za1">#REF!</definedName>
    <definedName name="_ZEBITDA_Sensitivity">{0;0;0;0;5;1;0.75;0;0;0;2;FALSE;FALSE;FALSE;FALSE;FALSE;#N/A;1;100;#N/A;#N/A;"";""}</definedName>
    <definedName name="_ZSensitivity_Table">{0;0;0;0;5;1;0.75;0;0;0;2;FALSE;FALSE;FALSE;FALSE;FALSE;#N/A;1;100;#N/A;#N/A;"";""}</definedName>
    <definedName name="_ZZ1" hidden="1">{#N/A,#N/A,FALSE,"98소지이동TOTvs99.1 (2)";#N/A,#N/A,FALSE,"TOTAL";#N/A,#N/A,FALSE,"98소지이동TOTvs99.1(b) (2)"}</definedName>
    <definedName name="_강승엽">'[77]03년3Q누계급여'!#REF!</definedName>
    <definedName name="_강찬규">'[77]03년3Q누계급여'!#REF!</definedName>
    <definedName name="_김명호">'[77]03년3Q누계급여'!#REF!</definedName>
    <definedName name="_김상문">'[77]03년3Q누계급여'!#REF!</definedName>
    <definedName name="_김영기">'[77]03년3Q누계급여'!#REF!</definedName>
    <definedName name="_김윤곤">'[77]03년3Q누계급여'!#REF!</definedName>
    <definedName name="_김인규">'[77]03년3Q누계급여'!#REF!</definedName>
    <definedName name="_김정대">'[77]03년3Q누계급여'!#REF!</definedName>
    <definedName name="_김태성">'[77]03년3Q누계급여'!#REF!</definedName>
    <definedName name="_김현국">'[77]03년3Q누계급여'!#REF!</definedName>
    <definedName name="_류경">'[77]03년3Q누계급여'!#REF!</definedName>
    <definedName name="_박대섭">'[77]03년3Q누계급여'!#REF!</definedName>
    <definedName name="_박준호">'[77]03년3Q누계급여'!#REF!</definedName>
    <definedName name="_변태효">'[77]03년3Q누계급여'!#REF!</definedName>
    <definedName name="_ㅇ" hidden="1">{#N/A,#N/A,TRUE,"일반적사항";#N/A,#N/A,TRUE,"주요재무자료";#N/A,#N/A,TRUE,"표지";#N/A,#N/A,TRUE,"총괄표";#N/A,#N/A,TRUE,"1호 과표세액";#N/A,#N/A,TRUE,"2호 서식";#N/A,#N/A,TRUE,"2호부표 최저한세";#N/A,#N/A,TRUE,"3(1)호 공제감면";#N/A,#N/A,TRUE,"3(1) 부1 공제감면";#N/A,#N/A,TRUE,"3(1) 부2 공제감면";#N/A,#N/A,TRUE,"3(1) 부3 세액조정";#N/A,#N/A,TRUE,"3(1)부7 기업합리";#N/A,#N/A,TRUE,"3(3)호(갑) 원천납부";#N/A,#N/A,TRUE,"4호 특별부가";#N/A,#N/A,TRUE,"5호 농어촌";#N/A,#N/A,TRUE,"5호2 농감면(갑)";#N/A,#N/A,TRUE,"5호2 농감면(을)";#N/A,#N/A,TRUE,"6호 소득금액";#N/A,#N/A,TRUE,"6호 첨부(익)";#N/A,#N/A,TRUE,"6호 첨부(손)";#N/A,#N/A,TRUE,"6-1호 수입금액";#N/A,#N/A,TRUE,"6-2(7)호 해외투자";#N/A,#N/A,TRUE,"6-3호 퇴충";#N/A,#N/A,TRUE,"6-3(3)호 단퇴";#N/A,#N/A,TRUE,"6-3(4)호 대손";#N/A,#N/A,TRUE,"6-4호 접대(갑)";#N/A,#N/A,TRUE,"6-4호 접대(을)";#N/A,#N/A,TRUE,"감가총괄표";#N/A,#N/A,TRUE,"6-6(3)호 감가(정율)";#N/A,#N/A,TRUE,"6-6호(부표) 자본적지출";#N/A,#N/A,TRUE,"6-10호 재고자산";#N/A,#N/A,TRUE,"6-11호 세금과공과";#N/A,#N/A,TRUE,"6-12호 선급비용";#N/A,#N/A,TRUE,"6-13호 기부금";#N/A,#N/A,TRUE,"기부1";#N/A,#N/A,TRUE,"기부2";#N/A,#N/A,TRUE,"8호 기부금조정";#N/A,#N/A,TRUE,"9호 자본금(갑)";#N/A,#N/A,TRUE,"9호 자본금(을)";#N/A,#N/A,TRUE,"10(3)호 주요계정";#N/A,#N/A,TRUE,"10(3)호 부표";#N/A,#N/A,TRUE,"10(4)호 조정수입";#N/A,#N/A,TRUE,"14(1)호 갑 주식";#N/A,#N/A,TRUE,"59호 해외특수";#N/A,#N/A,TRUE,"요약 BS";#N/A,#N/A,TRUE,"요약 PL";#N/A,#N/A,TRUE,"요약RE";#N/A,#N/A,TRUE,"조8호 기술인력";#N/A,#N/A,TRUE,"국공채감면";#N/A,#N/A,TRUE,"전기수정";#N/A,#N/A,TRUE,"퇴충명세";#N/A,#N/A,TRUE,"적금모집권유비";#N/A,#N/A,TRUE,"해외투자현황";#N/A,#N/A,TRUE,"외화감면";#N/A,#N/A,TRUE,"offshore";#N/A,#N/A,TRUE,"대손상각등명세"}</definedName>
    <definedName name="_안호진">'[77]03년3Q누계급여'!#REF!</definedName>
    <definedName name="_오상훈">'[77]03년3Q누계급여'!#REF!</definedName>
    <definedName name="_유정상">'[77]03년3Q누계급여'!#REF!</definedName>
    <definedName name="_윤태구">'[77]03년3Q누계급여'!#REF!</definedName>
    <definedName name="_이상철">'[77]03년3Q누계급여'!#REF!</definedName>
    <definedName name="_임안석">'[77]03년3Q누계급여'!#REF!</definedName>
    <definedName name="_장영규">'[77]03년3Q누계급여'!#REF!</definedName>
    <definedName name="_정수길">'[77]03년3Q누계급여'!#REF!</definedName>
    <definedName name="_정승호">'[77]03년3Q누계급여'!#REF!</definedName>
    <definedName name="_조원용">'[77]03년3Q누계급여'!#REF!</definedName>
    <definedName name="_주민영">'[77]03년3Q누계급여'!#REF!</definedName>
    <definedName name="_최문선">'[77]03년3Q누계급여'!#REF!</definedName>
    <definedName name="_출자한도">IF([117]출자한도!XFD1&gt;0, ROUND([117]출자한도!XFD1*40/100,1), 0)</definedName>
    <definedName name="_허성회">'[77]03년3Q누계급여'!#REF!</definedName>
    <definedName name="_홍석규">'[77]03년3Q누계급여'!#REF!</definedName>
    <definedName name="_황성문">'[77]03년3Q누계급여'!#REF!</definedName>
    <definedName name="´cAE°eE¹" hidden="1">#REF!</definedName>
    <definedName name="´cCØ≫c¾÷³aμμAC_°¨≫c³≫ºI°¨≫cAC_">#REF!</definedName>
    <definedName name="´U°¡">[118]출금실적!#REF!</definedName>
    <definedName name="¸AAa¿ø°¡">#REF!</definedName>
    <definedName name="￠￥cAE¡ÆeEⓒo" hidden="1">#REF!</definedName>
    <definedName name="¤A¤A">#REF!</definedName>
    <definedName name="¤μ¤μ">#REF!</definedName>
    <definedName name="￥">[119]작성양식!#REF!</definedName>
    <definedName name="√">"SQRT"</definedName>
    <definedName name="○">[120]設定!$G$2:$G$3</definedName>
    <definedName name="●_판매관리비_및_영업이익_2002년">[121]판관비!$A$1:$P$34</definedName>
    <definedName name="↑">#REF!</definedName>
    <definedName name="°³¼o">[118]출금실적!#REF!</definedName>
    <definedName name="°ø±â±¸">#REF!</definedName>
    <definedName name="※">[122]회사정보!#REF!</definedName>
    <definedName name="※_추후_NAVA__PROJECT는__부품_">#REF!</definedName>
    <definedName name="※매출매트릭스">#REF!</definedName>
    <definedName name="①">[123]현재!#REF!</definedName>
    <definedName name="³²¼R">#REF!</definedName>
    <definedName name="Ⅰ._영__업__수__익">'[124]3사분기계획'!$B$185:$J$185</definedName>
    <definedName name="Ⅰ.처음">[61]전체!#REF!</definedName>
    <definedName name="Ⅱ" hidden="1">{#N/A,#N/A,FALSE,"정공"}</definedName>
    <definedName name="Ⅱ._영__업__비__용">'[124]3사분기계획'!$B$186:$J$186</definedName>
    <definedName name="Ⅲ._영_업_총_이_익">'[124]3사분기계획'!$B$193:$J$193</definedName>
    <definedName name="Ⅳ._일_반_관_리_비">'[124]3사분기계획'!$B$194:$J$194</definedName>
    <definedName name="Ⅴ._영__업__이__익">'[124]3사분기계획'!$B$195:$J$195</definedName>
    <definedName name="Ⅵ._영_업_외_수_익">'[124]3사분기계획'!$B$196:$J$196</definedName>
    <definedName name="Ⅶ._영_업_외_비_용">'[124]3사분기계획'!$B$197:$J$197</definedName>
    <definedName name="Ⅸ._경__상__이__익">'[124]3사분기계획'!$B$198:$J$198</definedName>
    <definedName name="A">[125]CF!$E$49</definedName>
    <definedName name="a_1">[84]Accueil!$C$4:$C$6</definedName>
    <definedName name="A_123">#REF!,#REF!,#REF!</definedName>
    <definedName name="a_123_error_10">#REF!</definedName>
    <definedName name="a_123_error_2">#REF!</definedName>
    <definedName name="a_123_error_4">#REF!,#REF!,#REF!,#REF!</definedName>
    <definedName name="a_123_error_5">#REF!</definedName>
    <definedName name="a_123_error_7">#REF!</definedName>
    <definedName name="a_123_error_8">#REF!</definedName>
    <definedName name="a_123_error_9">#REF!</definedName>
    <definedName name="A_2">#N/A</definedName>
    <definedName name="A_3">#N/A</definedName>
    <definedName name="A_4">#N/A</definedName>
    <definedName name="A_5">#N/A</definedName>
    <definedName name="A_6">#N/A</definedName>
    <definedName name="A_6A">#N/A</definedName>
    <definedName name="A_7">#N/A</definedName>
    <definedName name="A_8">#N/A</definedName>
    <definedName name="A_9">#N/A</definedName>
    <definedName name="A_BAG출고">#REF!</definedName>
    <definedName name="A_C_401">#REF!</definedName>
    <definedName name="A_C_402">#REF!</definedName>
    <definedName name="A_I">[126]별제권_정리담보권!$U$6:$U$213</definedName>
    <definedName name="A_I1">[126]별제권_정리담보권!$O$6:$O$213</definedName>
    <definedName name="A_I2">[126]별제권_정리담보권!$Q$6:$Q$213</definedName>
    <definedName name="A_P">[126]별제권_정리담보권!$T$6:$T$213</definedName>
    <definedName name="a_range">#N/A</definedName>
    <definedName name="a_z_error_1">#REF!,#REF!,#REF!,#REF!,#REF!,#REF!</definedName>
    <definedName name="a_z_error_10">#REF!,#REF!,#REF!,#REF!,#REF!,#REF!</definedName>
    <definedName name="a_z_error_2">#REF!</definedName>
    <definedName name="a_z_error_5">#REF!,#REF!,#REF!,#REF!,#REF!,#REF!,#REF!,#REF!,#REF!,#REF!,#REF!,#REF!,#REF!,#REF!,#REF!,#REF!,#REF!,#REF!,#REF!,#REF!,#REF!,#REF!,#REF!,#REF!,#REF!,#REF!,#REF!,#REF!,#REF!,#REF!,#REF!,#REF!,#REF!</definedName>
    <definedName name="a_z_error_7">#REF!</definedName>
    <definedName name="a_z_error_8">#REF!</definedName>
    <definedName name="a_z_error_9">#REF!,#REF!,#REF!,#REF!,#REF!,#REF!</definedName>
    <definedName name="A¶E¸AOE­¸e">#N/A</definedName>
    <definedName name="A0" hidden="1">{#N/A,#N/A,FALSE,"KMC최종회의(7월) 자료"}</definedName>
    <definedName name="Á¾Èñ">#REF!</definedName>
    <definedName name="A1.5">[23]손익계산서!#REF!</definedName>
    <definedName name="A1.5.">[23]손익계산서!#REF!</definedName>
    <definedName name="A10.1">#REF!</definedName>
    <definedName name="A156_특수관계_표기">[127]기초코드!$A$6:$A$10</definedName>
    <definedName name="a1a3" hidden="1">{#N/A,#N/A,FALSE,"제목"}</definedName>
    <definedName name="A1A759">#REF!</definedName>
    <definedName name="a2_">#REF!</definedName>
    <definedName name="A2_CHIP">'[128]D1300 자삽'!$A$3:$J$42</definedName>
    <definedName name="A6.">[23]손익계산서!#REF!</definedName>
    <definedName name="A64.">#REF!</definedName>
    <definedName name="aa">#REF!</definedName>
    <definedName name="AAA">#REF!</definedName>
    <definedName name="AAA_DOCTOPS" hidden="1">"AAA_SET"</definedName>
    <definedName name="AAA_duser" hidden="1">"OFF"</definedName>
    <definedName name="aaaa">[104]!aaaa</definedName>
    <definedName name="aaaaa">[104]!aaaaa</definedName>
    <definedName name="aaaaaa">[104]!aaaaaa</definedName>
    <definedName name="aaaaaaa" hidden="1">{#N/A,#N/A,FALSE,"Aging Summary";#N/A,#N/A,FALSE,"Ratio Analysis";#N/A,#N/A,FALSE,"Test 120 Day Accts";#N/A,#N/A,FALSE,"Tickmarks"}</definedName>
    <definedName name="aaaaaaaa" hidden="1">{#N/A,#N/A,FALSE,"손익표지";#N/A,#N/A,FALSE,"손익계산";#N/A,#N/A,FALSE,"일반관리비";#N/A,#N/A,FALSE,"영업외수익";#N/A,#N/A,FALSE,"영업외비용";#N/A,#N/A,FALSE,"매출액";#N/A,#N/A,FALSE,"요약손익";#N/A,#N/A,FALSE,"요약대차";#N/A,#N/A,FALSE,"매출채권현황";#N/A,#N/A,FALSE,"매출채권명세"}</definedName>
    <definedName name="aaaaaaaaa">#REF!</definedName>
    <definedName name="aaaaaaaaaa">[129]자재기말재고!$A$1:$B$126</definedName>
    <definedName name="aaaaaaaaaaa" hidden="1">{#N/A,#N/A,FALSE,"손익표지";#N/A,#N/A,FALSE,"손익계산";#N/A,#N/A,FALSE,"일반관리비";#N/A,#N/A,FALSE,"영업외수익";#N/A,#N/A,FALSE,"영업외비용";#N/A,#N/A,FALSE,"매출액";#N/A,#N/A,FALSE,"요약손익";#N/A,#N/A,FALSE,"요약대차";#N/A,#N/A,FALSE,"매출채권현황";#N/A,#N/A,FALSE,"매출채권명세"}</definedName>
    <definedName name="aaaaaaaaaaaa" hidden="1">{#N/A,#N/A,FALSE,"손익표지";#N/A,#N/A,FALSE,"손익계산";#N/A,#N/A,FALSE,"일반관리비";#N/A,#N/A,FALSE,"영업외수익";#N/A,#N/A,FALSE,"영업외비용";#N/A,#N/A,FALSE,"매출액";#N/A,#N/A,FALSE,"요약손익";#N/A,#N/A,FALSE,"요약대차";#N/A,#N/A,FALSE,"매출채권현황";#N/A,#N/A,FALSE,"매출채권명세"}</definedName>
    <definedName name="aaaaaaaaaaaaa" hidden="1">{#N/A,#N/A,FALSE,"Aging Summary";#N/A,#N/A,FALSE,"Ratio Analysis";#N/A,#N/A,FALSE,"Test 120 Day Accts";#N/A,#N/A,FALSE,"Tickmarks"}</definedName>
    <definedName name="aaaaaaaaaaaaa12" hidden="1">{#N/A,#N/A,FALSE,"Aging Summary";#N/A,#N/A,FALSE,"Ratio Analysis";#N/A,#N/A,FALSE,"Test 120 Day Accts";#N/A,#N/A,FALSE,"Tickmarks"}</definedName>
    <definedName name="aaaaaaaaaaaaaaaa">[130]감가상각!$B$58</definedName>
    <definedName name="AAAAAAAAAAAAAAAAA" hidden="1">{#N/A,#N/A,FALSE,"손익표지";#N/A,#N/A,FALSE,"손익계산";#N/A,#N/A,FALSE,"일반관리비";#N/A,#N/A,FALSE,"영업외수익";#N/A,#N/A,FALSE,"영업외비용";#N/A,#N/A,FALSE,"매출액";#N/A,#N/A,FALSE,"요약손익";#N/A,#N/A,FALSE,"요약대차";#N/A,#N/A,FALSE,"매출채권현황";#N/A,#N/A,FALSE,"매출채권명세"}</definedName>
    <definedName name="AAAAAAAAAAAAAAAAAAAAAAAAAA" hidden="1">#REF!</definedName>
    <definedName name="aaaaaaaaaaaaaaaaaaaaaaaaaaaaaaaaaaaaaaaaaaaaaa">#REF!</definedName>
    <definedName name="AAAAS" hidden="1">{#N/A,#N/A,FALSE,"정공"}</definedName>
    <definedName name="aaadfdf" hidden="1">{#N/A,#N/A,FALSE,"1.CRITERIA";#N/A,#N/A,FALSE,"2.IS";#N/A,#N/A,FALSE,"3.BS";#N/A,#N/A,FALSE,"4.PER PL";#N/A,#N/A,FALSE,"5.INVESTMENT";#N/A,#N/A,FALSE,"6.공문";#N/A,#N/A,FALSE,"7.netinvest"}</definedName>
    <definedName name="AAB">'[131]98비정기소모'!#REF!</definedName>
    <definedName name="AAB_Addin5" hidden="1">"AAB_Description for addin 5,Description for addin 5,Description for addin 5,Description for addin 5,Description for addin 5,Description for addin 5"</definedName>
    <definedName name="AAB_GSPPG" hidden="1">"AAB_Goldman Sachs PPG Chart Utilities 1.0g"</definedName>
    <definedName name="AAC">'[131]98비정기소모'!#REF!</definedName>
    <definedName name="AAD">'[131]98비정기소모'!#REF!</definedName>
    <definedName name="AAE">'[131]98비정기소모'!#REF!</definedName>
    <definedName name="AAK">'[131]98비정기소모'!#REF!</definedName>
    <definedName name="AAL">'[131]98비정기소모'!#REF!</definedName>
    <definedName name="aam">#REF!</definedName>
    <definedName name="AAP">#REF!</definedName>
    <definedName name="AAPRT1">#N/A</definedName>
    <definedName name="AAPRT2">#N/A</definedName>
    <definedName name="AAPRT3">#N/A</definedName>
    <definedName name="AAPRT4">#N/A</definedName>
    <definedName name="Aas" hidden="1">{#N/A,#N/A,FALSE,"을지 (4)";#N/A,#N/A,FALSE,"을지 (5)";#N/A,#N/A,FALSE,"을지 (6)"}</definedName>
    <definedName name="AASSQQ" hidden="1">#REF!</definedName>
    <definedName name="aassss">'[132]RD제품개발투자비(매가)'!#REF!</definedName>
    <definedName name="AAT">'[131]98비정기소모'!#REF!</definedName>
    <definedName name="AAW" hidden="1">{#N/A,#N/A,FALSE,"지침";#N/A,#N/A,FALSE,"환경분석";#N/A,#N/A,FALSE,"Sheet16"}</definedName>
    <definedName name="AAY">'[131]98비정기소모'!#REF!</definedName>
    <definedName name="AAYA">#REF!</definedName>
    <definedName name="AB">[104]!PRT6BN5BT41</definedName>
    <definedName name="abag">#REF!</definedName>
    <definedName name="abb">#REF!</definedName>
    <definedName name="ABC" hidden="1">{#N/A,#N/A,FALSE,"초도품";#N/A,#N/A,FALSE,"초도품 (2)";#N/A,#N/A,FALSE,"초도품 (3)";#N/A,#N/A,FALSE,"초도품 (4)";#N/A,#N/A,FALSE,"초도품 (5)";#N/A,#N/A,FALSE,"초도품 (6)"}</definedName>
    <definedName name="ABCD" hidden="1">[133]FAB별!#REF!</definedName>
    <definedName name="abcdddddddddddddddddddddddddddddd" hidden="1">{#N/A,#N/A,FALSE,"Aging Summary";#N/A,#N/A,FALSE,"Ratio Analysis";#N/A,#N/A,FALSE,"Test 120 Day Accts";#N/A,#N/A,FALSE,"Tickmarks"}</definedName>
    <definedName name="ABCDEF" hidden="1">{#N/A,#N/A,FALSE,"정공"}</definedName>
    <definedName name="ABCD관리" hidden="1">{#N/A,#N/A,FALSE,"정공"}</definedName>
    <definedName name="ABD" hidden="1">{#N/A,#N/A,FALSE,"지침";#N/A,#N/A,FALSE,"환경분석";#N/A,#N/A,FALSE,"Sheet16"}</definedName>
    <definedName name="abf">[134]Sheet1!#REF!</definedName>
    <definedName name="abgfdrt" hidden="1">{#N/A,#N/A,FALSE,"KMC최종회의(7월) 자료"}</definedName>
    <definedName name="ABJ">#N/A</definedName>
    <definedName name="ABL">#REF!</definedName>
    <definedName name="ABP">#REF!</definedName>
    <definedName name="ABS">#N/A</definedName>
    <definedName name="ABS_원부_수납">#REF!</definedName>
    <definedName name="ABS_원부_약정">#N/A</definedName>
    <definedName name="ABSVAL">#N/A</definedName>
    <definedName name="ABX" hidden="1">{#N/A,#N/A,FALSE,"지침";#N/A,#N/A,FALSE,"환경분석";#N/A,#N/A,FALSE,"Sheet16"}</definedName>
    <definedName name="AC">[104]!prt6bv7cc30</definedName>
    <definedName name="AC105bj35">#REF!</definedName>
    <definedName name="acc">#N/A</definedName>
    <definedName name="Access_Button" hidden="1">"업체현황_카드발송_List"</definedName>
    <definedName name="Access_Button1" hidden="1">"업체현황_카드발송_List"</definedName>
    <definedName name="Access_Button2" hidden="1">"업체현황_카드발송_List"</definedName>
    <definedName name="Access_Button3" hidden="1">"카드발송_카드발송_List1"</definedName>
    <definedName name="Access_Button4" hidden="1">"업체현황_카드발송_List"</definedName>
    <definedName name="AccessDatabase" hidden="1">"C:\생산판매\long98\9802장판원본.mdb"</definedName>
    <definedName name="ACCLINK.XLS_Localization_Table_List" hidden="1">"$A$1:$B$11"</definedName>
    <definedName name="ACCLINK.XLS_Localization_Table_List1" hidden="1">"$A$13:$B$31"</definedName>
    <definedName name="ACCLINK.XLS_Localization_Table_List10" hidden="1">"$A$13:$B$33"</definedName>
    <definedName name="ACCLINK.XLS_Localization_Table_List11" hidden="1">"$A$13:$B$33"</definedName>
    <definedName name="ACCLINK.XLS_Localization_Table_List12" hidden="1">"$A$13:$B$33"</definedName>
    <definedName name="ACCLINK.XLS_Localization_Table_List13" hidden="1">"$A$13:$B$33"</definedName>
    <definedName name="ACCLINK.XLS_Localization_Table_List14" hidden="1">"$A$13:$B$33"</definedName>
    <definedName name="ACCLINK.XLS_Localization_Table_List15" hidden="1">"$A$13:$B$33"</definedName>
    <definedName name="ACCLINK.XLS_Localization_Table_List16" hidden="1">"$A$13:$B$33"</definedName>
    <definedName name="ACCLINK.XLS_Localization_Table_List17" hidden="1">"$A$13:$B$33"</definedName>
    <definedName name="ACCLINK.XLS_Localization_Table_List18" hidden="1">"$A$13:$B$33"</definedName>
    <definedName name="ACCLINK.XLS_Localization_Table_List19" hidden="1">"$A$13:$B$33"</definedName>
    <definedName name="ACCLINK.XLS_Localization_Table_List2" hidden="1">"$A$13:$B$31"</definedName>
    <definedName name="ACCLINK.XLS_Localization_Table_List3" hidden="1">"$A$13:$B$31"</definedName>
    <definedName name="ACCLINK.XLS_Localization_Table_List4" hidden="1">"$A$13:$B$31"</definedName>
    <definedName name="ACCLINK.XLS_Localization_Table_List5" hidden="1">"$A$13:$B$31"</definedName>
    <definedName name="ACCLINK.XLS_Localization_Table_List6" hidden="1">"$A$13:$B$31"</definedName>
    <definedName name="ACCLINK.XLS_Localization_Table_List7" hidden="1">"$A$13:$B$31"</definedName>
    <definedName name="ACCLINK.XLS_Localization_Table_List8" hidden="1">"$A$13:$B$31"</definedName>
    <definedName name="ACCLINK.XLS_Localization_Table_List9" hidden="1">"$A$13:$B$33"</definedName>
    <definedName name="AccOn1">[135]calendar!$F$72</definedName>
    <definedName name="ACCOUNT">#N/A</definedName>
    <definedName name="Account_Balance">#N/A</definedName>
    <definedName name="ACCOUNTEDPERIODTYPE1">#REF!</definedName>
    <definedName name="ACCT">[136]DATA!$J$1:$J$970</definedName>
    <definedName name="ACCT_CODE">#N/A</definedName>
    <definedName name="ACCTDB">#REF!</definedName>
    <definedName name="AcctMethod">#REF!</definedName>
    <definedName name="acete">[2]INDEX!#REF!</definedName>
    <definedName name="ACL">#REF!</definedName>
    <definedName name="ACON" hidden="1">{#N/A,#N/A,TRUE,"일정"}</definedName>
    <definedName name="Acount">[136]Configuration!$M$3</definedName>
    <definedName name="ACP">#REF!</definedName>
    <definedName name="ACPERD">[136]Configuration!#REF!</definedName>
    <definedName name="Acquiror">#REF!</definedName>
    <definedName name="AcquirorIndex">#REF!</definedName>
    <definedName name="ACR4차" hidden="1">{#N/A,#N/A,FALSE,"자금소요예측기 (5)";#N/A,#N/A,FALSE,"자금소요예측기 (7)";#N/A,#N/A,FALSE,"자금소요예측기 (6)";#N/A,#N/A,FALSE,"자금소요예측기 (2)";#N/A,#N/A,FALSE,"자금소요예측기";#N/A,#N/A,FALSE,"비용예산명세서";#N/A,#N/A,FALSE,"비용예산검토서";#N/A,#N/A,FALSE,"기승인시설투자";#N/A,#N/A,FALSE,"미승인시설투자";#N/A,#N/A,FALSE,"활동계힉서 (2)";#N/A,#N/A,FALSE,"96 성과분석";#N/A,#N/A,FALSE,"목표시책";#N/A,#N/A,FALSE,"목차";#N/A,#N/A,FALSE,"표지";#N/A,#N/A,FALSE,"인원소요현황"}</definedName>
    <definedName name="ACTEOH">#N/A</definedName>
    <definedName name="ACTUAL">#N/A</definedName>
    <definedName name="Actual96">'[137]PivotTable $'!$D$7:$D$800</definedName>
    <definedName name="AD">#REF!</definedName>
    <definedName name="adadadadafff" hidden="1">{"'손익현황'!$A$1:$J$29"}</definedName>
    <definedName name="ADAnchor1">#REF!</definedName>
    <definedName name="ADAnchor2">#REF!</definedName>
    <definedName name="adc" hidden="1">{#N/A,#N/A,FALSE,"계약직(여)"}</definedName>
    <definedName name="add">#REF!</definedName>
    <definedName name="added">#REF!</definedName>
    <definedName name="AdditionalItems">#REF!</definedName>
    <definedName name="AddLease">#REF!</definedName>
    <definedName name="ADDRESS">#N/A</definedName>
    <definedName name="adef" hidden="1">{#N/A,#N/A,FALSE,"정공"}</definedName>
    <definedName name="adf" localSheetId="1"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adf"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ADFDADV" hidden="1">[71]Sheet2!#REF!</definedName>
    <definedName name="adff">'[2]3100'!#REF!</definedName>
    <definedName name="ADFGH" hidden="1">[138]현금흐름표!#REF!</definedName>
    <definedName name="ADFH">'[69]#REF'!#REF!</definedName>
    <definedName name="adfs" hidden="1">{#N/A,#N/A,FALSE,"미판매분"}</definedName>
    <definedName name="adg" hidden="1">{#N/A,#N/A,FALSE,"1.CRITERIA";#N/A,#N/A,FALSE,"2.IS";#N/A,#N/A,FALSE,"3.BS";#N/A,#N/A,FALSE,"4.PER PL";#N/A,#N/A,FALSE,"5.INVESTMENT";#N/A,#N/A,FALSE,"6.공문";#N/A,#N/A,FALSE,"7.netinvest"}</definedName>
    <definedName name="adhfoa" hidden="1">{#N/A,#N/A,TRUE,"1호 과표세액";#N/A,#N/A,TRUE,"1-2호 농어촌과표";#N/A,#N/A,TRUE,"2호 서식";#N/A,#N/A,TRUE,"2호부표 최저한세";#N/A,#N/A,TRUE,"3(1)호 공제감면";#N/A,#N/A,TRUE,"임시특별감면";#N/A,#N/A,TRUE,"3(1)부7 기업합리";#N/A,#N/A,TRUE,"5호 농어촌";#N/A,#N/A,TRUE,"5호2 농감면(갑)";#N/A,#N/A,TRUE,"6호 소득금액";#N/A,#N/A,TRUE,"6호 첨부(익)";#N/A,#N/A,TRUE,"6호 첨부(손)";#N/A,#N/A,TRUE,"감가총괄";#N/A,#N/A,TRUE,"6-6(3)호 감가(정액)";#N/A,#N/A,TRUE,"9호 자본금(갑)";#N/A,#N/A,TRUE,"9호 자본금(을)";#N/A,#N/A,TRUE,"10(3)호 주요계정";#N/A,#N/A,TRUE,"10(4)호 소득구분"}</definedName>
    <definedName name="adj">#REF!</definedName>
    <definedName name="ADJ_SHARE">#REF!</definedName>
    <definedName name="ADL">#REF!</definedName>
    <definedName name="ADLJFJDJ" hidden="1">{#N/A,#N/A,TRUE,"일정"}</definedName>
    <definedName name="ADP">#REF!</definedName>
    <definedName name="ads" localSheetId="1"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ads"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adsafasd" hidden="1">{#N/A,#N/A,TRUE,"Intranet direct rev";#N/A,#N/A,TRUE,"Intranet branch rev";#N/A,#N/A,TRUE,"Intranet ISV rev";#N/A,#N/A,TRUE,"Internet direct rev";#N/A,#N/A,TRUE,"RevSum"}</definedName>
    <definedName name="AdvancedOptics">#REF!</definedName>
    <definedName name="adw" hidden="1">{#N/A,#N/A,FALSE,"실적요약";#N/A,#N/A,FALSE,"팀별손익";#N/A,#N/A,FALSE,"월별손익";#N/A,#N/A,FALSE,"제품손익";#N/A,#N/A,FALSE,"제품상품손익";#N/A,#N/A,FALSE,"판매";#N/A,#N/A,FALSE,"단가";#N/A,#N/A,FALSE,"재고";#N/A,#N/A,FALSE,"인원";#N/A,#N/A,FALSE,"판매비";#N/A,#N/A,FALSE,"총원가";#N/A,#N/A,FALSE,"총원가(월)";#N/A,#N/A,FALSE,"관리비(팀)";#N/A,#N/A,FALSE,"관리비(월)";#N/A,#N/A,FALSE,"제품원가(종합)"}</definedName>
    <definedName name="AE" hidden="1">{#N/A,#N/A,FALSE,"Aging Summary";#N/A,#N/A,FALSE,"Ratio Analysis";#N/A,#N/A,FALSE,"Test 120 Day Accts";#N/A,#N/A,FALSE,"Tickmarks"}</definedName>
    <definedName name="Aekyung_Fee">#REF!</definedName>
    <definedName name="aew">{"Tusk"}</definedName>
    <definedName name="aewr">'[2]2500'!#REF!</definedName>
    <definedName name="AF">#REF!</definedName>
    <definedName name="afafdaf" hidden="1">{"'손익현황'!$A$1:$J$29"}</definedName>
    <definedName name="Afalon_WP_200g">[2]INDEX!#REF!</definedName>
    <definedName name="afasgasg">#REF!</definedName>
    <definedName name="afd">{"Tusk"}</definedName>
    <definedName name="afdasfa" hidden="1">{#N/A,#N/A,TRUE,"Assumptions";#N/A,#N/A,TRUE,"Sources of Revenue";#N/A,#N/A,TRUE,"P&amp;L";#N/A,#N/A,TRUE,"Bal. Sheet";#N/A,#N/A,TRUE,"Rights Issue &amp; X Adjustment";#N/A,#N/A,TRUE,"Transaction Model"}</definedName>
    <definedName name="afdsasfafd" hidden="1">{#N/A,#N/A,TRUE,"Assumptions";#N/A,#N/A,TRUE,"Sources of Revenue";#N/A,#N/A,TRUE,"P&amp;L";#N/A,#N/A,TRUE,"Bal. Sheet";#N/A,#N/A,TRUE,"Rights Issue &amp; X Adjustment";#N/A,#N/A,TRUE,"Transaction Model"}</definedName>
    <definedName name="afdsdsfdsads" hidden="1">{#N/A,#N/A,TRUE,"Assumptions";#N/A,#N/A,TRUE,"Sources of Revenue";#N/A,#N/A,TRUE,"P&amp;L";#N/A,#N/A,TRUE,"Bal. Sheet";#N/A,#N/A,TRUE,"Rights Issue &amp; X Adjustment";#N/A,#N/A,TRUE,"Transaction Model"}</definedName>
    <definedName name="affdsafsaf" hidden="1">{#N/A,#N/A,TRUE,"Assumptions";#N/A,#N/A,TRUE,"Sources of Revenue";#N/A,#N/A,TRUE,"P&amp;L";#N/A,#N/A,TRUE,"Bal. Sheet";#N/A,#N/A,TRUE,"Rights Issue &amp; X Adjustment";#N/A,#N/A,TRUE,"Transaction Model"}</definedName>
    <definedName name="afs" hidden="1">{#N/A,#N/A,FALSE,"Aging Summary";#N/A,#N/A,FALSE,"Ratio Analysis";#N/A,#N/A,FALSE,"Test 120 Day Accts";#N/A,#N/A,FALSE,"Tickmarks"}</definedName>
    <definedName name="afsafadsf" hidden="1">{#N/A,#N/A,TRUE,"Assumptions";#N/A,#N/A,TRUE,"Sources of Revenue";#N/A,#N/A,TRUE,"P&amp;L";#N/A,#N/A,TRUE,"Bal. Sheet";#N/A,#N/A,TRUE,"Rights Issue &amp; X Adjustment";#N/A,#N/A,TRUE,"Transaction Model"}</definedName>
    <definedName name="Afugan_EC_500ml">[2]INDEX!#REF!</definedName>
    <definedName name="Ag">#REF!</definedName>
    <definedName name="agdump">#REF!</definedName>
    <definedName name="agedump">#REF!</definedName>
    <definedName name="agencydump">#REF!</definedName>
    <definedName name="AGENCYLY">#REF!</definedName>
    <definedName name="AGENCYPLAN">#REF!</definedName>
    <definedName name="AgeR">#REF!</definedName>
    <definedName name="AgeR1">#REF!</definedName>
    <definedName name="AgeR2">#REF!</definedName>
    <definedName name="AgeR3">#REF!</definedName>
    <definedName name="AgeR4">#REF!</definedName>
    <definedName name="AgeR5">#REF!</definedName>
    <definedName name="AgeR6">#REF!</definedName>
    <definedName name="AH">#REF!</definedName>
    <definedName name="ahfds" hidden="1">{#N/A,#N/A,FALSE,"표지";#N/A,#N/A,FALSE,"총괄표";#N/A,#N/A,FALSE,"1호 과표세액";#N/A,#N/A,FALSE,"3(3)호(갑) 원천납부";#N/A,#N/A,FALSE,"6호 소득금액";#N/A,#N/A,FALSE,"6호 첨부(익)";#N/A,#N/A,FALSE,"6호 첨부(손)";#N/A,#N/A,FALSE,"6-12호 선급비용";#N/A,#N/A,FALSE,"6-14호 부동산보유";#N/A,#N/A,FALSE,"9호 자본금(갑)";#N/A,#N/A,FALSE,"9호 자본금(을)";#N/A,#N/A,FALSE,"10(3)호 주요계정";#N/A,#N/A,FALSE,"10(3)호 부표";#N/A,#N/A,FALSE,"10(4)호 조정수입";#N/A,#N/A,FALSE,"12호 중소검토";#N/A,#N/A,FALSE,"14(1)호 갑 주식";#N/A,#N/A,FALSE,"59호 해외특수";#N/A,#N/A,FALSE,"요약 BS";#N/A,#N/A,FALSE,"요약 PL";#N/A,#N/A,FALSE,"요약원가";#N/A,#N/A,FALSE,"요약RE";#N/A,#N/A,FALSE,"6-5호 외화(갑)";#N/A,#N/A,FALSE,"6-5호 외화(을)"}</definedName>
    <definedName name="ahs" localSheetId="6">BLCH</definedName>
    <definedName name="ahs">BLCH</definedName>
    <definedName name="ai">#REF!</definedName>
    <definedName name="AICPA">[139]Scoping!$M$11</definedName>
    <definedName name="aino">{1}</definedName>
    <definedName name="AIP">#REF!</definedName>
    <definedName name="AIPR">#REF!</definedName>
    <definedName name="AIR">#REF!</definedName>
    <definedName name="AIS">#N/A</definedName>
    <definedName name="AISVAL">#N/A</definedName>
    <definedName name="aj">#REF!</definedName>
    <definedName name="AJE">#REF!</definedName>
    <definedName name="AJE_BS">#N/A</definedName>
    <definedName name="AJE_IS">#N/A</definedName>
    <definedName name="AJE_RE">#N/A</definedName>
    <definedName name="aje확정">#N/A</definedName>
    <definedName name="ak">[83]재공품기초자료!$E$95:$O$188</definedName>
    <definedName name="akfka" hidden="1">{#N/A,#N/A,FALSE,"손익표지";#N/A,#N/A,FALSE,"손익계산";#N/A,#N/A,FALSE,"일반관리비";#N/A,#N/A,FALSE,"영업외수익";#N/A,#N/A,FALSE,"영업외비용";#N/A,#N/A,FALSE,"매출액";#N/A,#N/A,FALSE,"요약손익";#N/A,#N/A,FALSE,"요약대차";#N/A,#N/A,FALSE,"매출채권현황";#N/A,#N/A,FALSE,"매출채권명세"}</definedName>
    <definedName name="akjne">{"Tusk"}</definedName>
    <definedName name="akkdjfkekdjfkdjkdfjdkjfdkfjdkf" hidden="1">{#N/A,#N/A,FALSE,"지침";#N/A,#N/A,FALSE,"환경분석";#N/A,#N/A,FALSE,"Sheet16"}</definedName>
    <definedName name="AL">#REF!</definedName>
    <definedName name="ali">#REF!</definedName>
    <definedName name="all">'[2]2500'!#REF!</definedName>
    <definedName name="ALLOCATION">[140]Voucher!#REF!</definedName>
    <definedName name="allprt" localSheetId="6">[141]!allprt</definedName>
    <definedName name="allprt">[141]!allprt</definedName>
    <definedName name="AllTables">{5}</definedName>
    <definedName name="alpha1">#REF!</definedName>
    <definedName name="alpha2">#REF!</definedName>
    <definedName name="alpha3">#REF!</definedName>
    <definedName name="already">#REF!</definedName>
    <definedName name="ALT_YY">#REF!</definedName>
    <definedName name="ALTSS">#REF!</definedName>
    <definedName name="ALㅓ머" hidden="1">{#N/A,#N/A,FALSE,"UNIT";#N/A,#N/A,FALSE,"UNIT";#N/A,#N/A,FALSE,"계정"}</definedName>
    <definedName name="AM">#REF!</definedName>
    <definedName name="AMCFA">#REF!</definedName>
    <definedName name="amer">#REF!</definedName>
    <definedName name="AMFG">#N/A</definedName>
    <definedName name="Amortization">[142]OpSum!$A$48:$IV$48</definedName>
    <definedName name="AMOUNT">#N/A</definedName>
    <definedName name="amp">#REF!</definedName>
    <definedName name="AM목표3" hidden="1">{"'9월'!$F$38"}</definedName>
    <definedName name="an">#REF!</definedName>
    <definedName name="Analysis">[143]Analysis!$A$1</definedName>
    <definedName name="ANALYTICAL">#REF!</definedName>
    <definedName name="anaw">{"Tusk"}</definedName>
    <definedName name="ANCIENS____Total">'[144]pre-inv'!#REF!</definedName>
    <definedName name="ANFB">#REF!</definedName>
    <definedName name="ANFFIDRpGHLR" hidden="1">{#N/A,#N/A,FALSE,"PART-1234-8-12-9(41)";#N/A,#N/A,FALSE,"PARTS-2(3)";#N/A,#N/A,FALSE,"VAN SYSTEM";#N/A,#N/A,FALSE,"PARTS-10(26)";#N/A,#N/A,FALSE,"PART-5-6-7-11(14)";#N/A,#N/A,FALSE,"PARTS-4(3)";#N/A,#N/A,FALSE,"PCLASS"}</definedName>
    <definedName name="ans">#REF!</definedName>
    <definedName name="anscount" hidden="1">2</definedName>
    <definedName name="AO">#REF!</definedName>
    <definedName name="Áö¼ö">#REF!</definedName>
    <definedName name="aocnf" hidden="1">{#N/A,#N/A,FALSE,"채권채무";#N/A,#N/A,FALSE,"control sheet"}</definedName>
    <definedName name="AOCNFTHSDLR" hidden="1">{#N/A,#N/A,FALSE,"정공"}</definedName>
    <definedName name="AOP">'[145]2.대외공문'!#REF!</definedName>
    <definedName name="AP">'[146]토지(세부명세)'!#REF!</definedName>
    <definedName name="APET">#REF!</definedName>
    <definedName name="APP" hidden="1">{#N/A,#N/A,FALSE,"자금소요예측기 (5)";#N/A,#N/A,FALSE,"자금소요예측기 (7)";#N/A,#N/A,FALSE,"자금소요예측기 (6)";#N/A,#N/A,FALSE,"자금소요예측기 (2)";#N/A,#N/A,FALSE,"자금소요예측기";#N/A,#N/A,FALSE,"비용예산명세서";#N/A,#N/A,FALSE,"비용예산검토서";#N/A,#N/A,FALSE,"기승인시설투자";#N/A,#N/A,FALSE,"미승인시설투자";#N/A,#N/A,FALSE,"활동계힉서 (2)";#N/A,#N/A,FALSE,"96 성과분석";#N/A,#N/A,FALSE,"목표시책";#N/A,#N/A,FALSE,"목차";#N/A,#N/A,FALSE,"표지";#N/A,#N/A,FALSE,"인원소요현황"}</definedName>
    <definedName name="APPLI">#REF!</definedName>
    <definedName name="APPP" hidden="1">{#N/A,#N/A,FALSE,"자금소요예측기 (5)";#N/A,#N/A,FALSE,"자금소요예측기 (7)";#N/A,#N/A,FALSE,"자금소요예측기 (6)";#N/A,#N/A,FALSE,"자금소요예측기 (2)";#N/A,#N/A,FALSE,"자금소요예측기";#N/A,#N/A,FALSE,"비용예산명세서";#N/A,#N/A,FALSE,"비용예산검토서";#N/A,#N/A,FALSE,"기승인시설투자";#N/A,#N/A,FALSE,"미승인시설투자";#N/A,#N/A,FALSE,"활동계힉서 (2)";#N/A,#N/A,FALSE,"96 성과분석";#N/A,#N/A,FALSE,"목표시책";#N/A,#N/A,FALSE,"목차";#N/A,#N/A,FALSE,"표지";#N/A,#N/A,FALSE,"인원소요현황"}</definedName>
    <definedName name="APPPP" hidden="1">{#N/A,#N/A,FALSE,"자금소요예측기 (5)";#N/A,#N/A,FALSE,"자금소요예측기 (7)";#N/A,#N/A,FALSE,"자금소요예측기 (6)";#N/A,#N/A,FALSE,"자금소요예측기 (2)";#N/A,#N/A,FALSE,"자금소요예측기";#N/A,#N/A,FALSE,"비용예산명세서";#N/A,#N/A,FALSE,"비용예산검토서";#N/A,#N/A,FALSE,"기승인시설투자";#N/A,#N/A,FALSE,"미승인시설투자";#N/A,#N/A,FALSE,"활동계힉서 (2)";#N/A,#N/A,FALSE,"96 성과분석";#N/A,#N/A,FALSE,"목표시책";#N/A,#N/A,FALSE,"목차";#N/A,#N/A,FALSE,"표지";#N/A,#N/A,FALSE,"인원소요현황"}</definedName>
    <definedName name="APPSUSERNAME1">#REF!</definedName>
    <definedName name="apr">#REF!</definedName>
    <definedName name="APR00">'[147]200004'!$A$1:$J$80</definedName>
    <definedName name="APrice">#REF!</definedName>
    <definedName name="April">#REF!</definedName>
    <definedName name="APSUMMARY">#REF!</definedName>
    <definedName name="APTM">#REF!</definedName>
    <definedName name="AQ">[148]감충변동!#REF!</definedName>
    <definedName name="aqqqq" hidden="1">{"'Sheet1'!$A$1:$H$36"}</definedName>
    <definedName name="AR">[2]INDEX!#REF!</definedName>
    <definedName name="ar_end">#REF!</definedName>
    <definedName name="ARA_Threshold">#REF!</definedName>
    <definedName name="ARATE">#REF!</definedName>
    <definedName name="are" hidden="1">{#N/A,#N/A,FALSE,"신규dep";#N/A,#N/A,FALSE,"신규dep-금형상각후";#N/A,#N/A,FALSE,"신규dep-연구비상각후";#N/A,#N/A,FALSE,"신규dep-기계,공구상각후"}</definedName>
    <definedName name="ARESULT">#REF!</definedName>
    <definedName name="AREW">'[2]2500'!#REF!</definedName>
    <definedName name="Arial">#REF!</definedName>
    <definedName name="ARO">#REF!</definedName>
    <definedName name="ARP_Threshold">#REF!</definedName>
    <definedName name="ARR_Level2">[149]LU!$H$4:$H$35</definedName>
    <definedName name="art">'[150]Balance sheet'!#REF!</definedName>
    <definedName name="art.4">'[150]Balance sheet'!#REF!</definedName>
    <definedName name="AS">#REF!</definedName>
    <definedName name="AS.BB">#REF!</definedName>
    <definedName name="AS2DocOpenMode" hidden="1">"AS2DocumentEdit"</definedName>
    <definedName name="AS2HasNoAutoHeaderFooter" hidden="1">" "</definedName>
    <definedName name="AS2NamedRange" hidden="1">3</definedName>
    <definedName name="AS2ReportLS" hidden="1">1</definedName>
    <definedName name="AS2StaticLS" hidden="1">#REF!</definedName>
    <definedName name="AS2SyncStepLS" hidden="1">0</definedName>
    <definedName name="AS2TickmarkLS" hidden="1">[3]IS!A1</definedName>
    <definedName name="AS2VersionLS" hidden="1">300</definedName>
    <definedName name="asads" hidden="1">{#N/A,#N/A,FALSE,"미판매분"}</definedName>
    <definedName name="asaf" hidden="1">{#N/A,#N/A,FALSE,"미판매분"}</definedName>
    <definedName name="ASAS">[104]!ASAS</definedName>
    <definedName name="ASASASA">#REF!</definedName>
    <definedName name="asc">#N/A</definedName>
    <definedName name="ASCR">#REF!</definedName>
    <definedName name="ascv">'[151]IMCI-Assumptions (Mgt.)'!#REF!</definedName>
    <definedName name="ascxf" hidden="1">{#N/A,#N/A,FALSE,"Aging Summary";#N/A,#N/A,FALSE,"Ratio Analysis";#N/A,#N/A,FALSE,"Test 120 Day Accts";#N/A,#N/A,FALSE,"Tickmarks"}</definedName>
    <definedName name="asd">[104]!asd</definedName>
    <definedName name="asdasd" hidden="1">{"qchm_dcf",#N/A,FALSE,"QCHMDCF2";"qchm_terminal",#N/A,FALSE,"QCHMDCF2"}</definedName>
    <definedName name="asdc" localSheetId="1"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asdc"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asdddc" localSheetId="1"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asdddc"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asdds" localSheetId="1"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asdds"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asdf" localSheetId="1"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asdf"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asdfa" hidden="1">{#N/A,#N/A,FALSE,"PART-1234-8-12-9(41)";#N/A,#N/A,FALSE,"PARTS-2(3)";#N/A,#N/A,FALSE,"VAN SYSTEM";#N/A,#N/A,FALSE,"PARTS-10(26)";#N/A,#N/A,FALSE,"PART-5-6-7-11(14)";#N/A,#N/A,FALSE,"PARTS-4(3)";#N/A,#N/A,FALSE,"PCLASS"}</definedName>
    <definedName name="asdfas">{1}</definedName>
    <definedName name="asdfasdf" hidden="1">{#N/A,#N/A,TRUE,"Assumptions";#N/A,#N/A,TRUE,"Sources of Revenue";#N/A,#N/A,TRUE,"P&amp;L";#N/A,#N/A,TRUE,"Bal. Sheet";#N/A,#N/A,TRUE,"Rights Issue &amp; X Adjustment";#N/A,#N/A,TRUE,"Transaction Model"}</definedName>
    <definedName name="asdfasffffffffffffff" hidden="1">{#N/A,#N/A,FALSE,"손익표지";#N/A,#N/A,FALSE,"손익계산";#N/A,#N/A,FALSE,"일반관리비";#N/A,#N/A,FALSE,"영업외수익";#N/A,#N/A,FALSE,"영업외비용";#N/A,#N/A,FALSE,"매출액";#N/A,#N/A,FALSE,"요약손익";#N/A,#N/A,FALSE,"요약대차";#N/A,#N/A,FALSE,"매출채권현황";#N/A,#N/A,FALSE,"매출채권명세"}</definedName>
    <definedName name="ASDFF" hidden="1">{#N/A,#N/A,FALSE,"표지";#N/A,#N/A,FALSE,"전제";#N/A,#N/A,FALSE,"손익-자 (2)";#N/A,#N/A,FALSE,"손익-자";#N/A,#N/A,FALSE,"손익-마 (2)";#N/A,#N/A,FALSE,"손익-마";#N/A,#N/A,FALSE,"총손최종"}</definedName>
    <definedName name="asdffghjk">#REF!</definedName>
    <definedName name="asdfg">[104]!asdfg</definedName>
    <definedName name="ASDFSF" hidden="1">{"FORM17",#N/A,FALSE,"Commission1";"FORM17.1",#N/A,FALSE,"Commission2"}</definedName>
    <definedName name="asdfv">'[151]IMCI-Assumptions (Mgt.)'!#REF!</definedName>
    <definedName name="asdfw">[152]수율생산!#REF!</definedName>
    <definedName name="asdgasdg" hidden="1">{#N/A,#N/A,TRUE,"Assumptions";#N/A,#N/A,TRUE,"Sources of Revenue";#N/A,#N/A,TRUE,"P&amp;L";#N/A,#N/A,TRUE,"Bal. Sheet";#N/A,#N/A,TRUE,"Rights Issue &amp; X Adjustment";#N/A,#N/A,TRUE,"Transaction Model"}</definedName>
    <definedName name="asdgf" hidden="1">{"'9월'!$F$38"}</definedName>
    <definedName name="asdggadfghd" localSheetId="6">BlankMacro1</definedName>
    <definedName name="asdggadfghd">BlankMacro1</definedName>
    <definedName name="ASDGHAGH">[153]Condition!#REF!</definedName>
    <definedName name="asdwdwdqw" hidden="1">{#N/A,#N/A,FALSE,"Yield";#N/A,#N/A,FALSE,"Loss1";#N/A,#N/A,FALSE,"Loss2";#N/A,#N/A,FALSE,"Hour-Labor(배분)";#N/A,#N/A,FALSE,"Capital Expenditure";#N/A,#N/A,FALSE,"Productivity"}</definedName>
    <definedName name="ASE" hidden="1">{#N/A,#N/A,FALSE,"초도품";#N/A,#N/A,FALSE,"초도품 (2)";#N/A,#N/A,FALSE,"초도품 (3)";#N/A,#N/A,FALSE,"초도품 (4)";#N/A,#N/A,FALSE,"초도품 (5)";#N/A,#N/A,FALSE,"초도품 (6)"}</definedName>
    <definedName name="asf">[154]계정code!$A$2:$C$674</definedName>
    <definedName name="asfdasfdasdf" hidden="1">{#N/A,#N/A,TRUE,"1.경영비젼";#N/A,#N/A,TRUE,"2.환경분석";#N/A,#N/A,TRUE,"3.경영목표";#N/A,#N/A,TRUE,"4.중점추진";#N/A,#N/A,TRUE,"5.경영목표";#N/A,#N/A,TRUE,"6.경영계획";#N/A,#N/A,TRUE,"7.매출계획";#N/A,#N/A,TRUE,"8.손익계획";#N/A,#N/A,TRUE,"11.인원계획";#N/A,#N/A,TRUE,"12.변경현황";#N/A,#N/A,TRUE,"표지";#N/A,#N/A,TRUE,"목차";#N/A,#N/A,TRUE,"수립과정 "}</definedName>
    <definedName name="asfg">#REF!</definedName>
    <definedName name="asfgasg">{"Client Name or Project Name"}</definedName>
    <definedName name="asfsd" hidden="1">{"FORM17",#N/A,FALSE,"Commission1";"FORM17.1",#N/A,FALSE,"Commission2"}</definedName>
    <definedName name="asg">#N/A</definedName>
    <definedName name="asgf" hidden="1">[13]간지!#REF!</definedName>
    <definedName name="asgsagaeaegae">#N/A</definedName>
    <definedName name="ASI">#REF!</definedName>
    <definedName name="ASIR">#REF!</definedName>
    <definedName name="asjldfa">{"Tusk"}</definedName>
    <definedName name="asldkfj">{1}</definedName>
    <definedName name="ASLR">#REF!</definedName>
    <definedName name="ASP">#REF!</definedName>
    <definedName name="ASP_TP">#REF!</definedName>
    <definedName name="ASQ" hidden="1">{#N/A,#N/A,FALSE,"PART-1234-8-12-9(41)";#N/A,#N/A,FALSE,"PARTS-2(3)";#N/A,#N/A,FALSE,"VAN SYSTEM";#N/A,#N/A,FALSE,"PARTS-10(26)";#N/A,#N/A,FALSE,"PART-5-6-7-11(14)";#N/A,#N/A,FALSE,"PARTS-4(3)";#N/A,#N/A,FALSE,"PCLASS"}</definedName>
    <definedName name="asr">+#REF!</definedName>
    <definedName name="ASS" hidden="1">{#N/A,#N/A,FALSE,"을지 (4)";#N/A,#N/A,FALSE,"을지 (5)";#N/A,#N/A,FALSE,"을지 (6)"}</definedName>
    <definedName name="ASS_C">#REF!</definedName>
    <definedName name="ASS_S">#REF!</definedName>
    <definedName name="ASS_T">#REF!</definedName>
    <definedName name="ASS_V">#REF!</definedName>
    <definedName name="Asset_quality">#REF!</definedName>
    <definedName name="Asset_quality2">#REF!</definedName>
    <definedName name="Asset_quality3">#REF!</definedName>
    <definedName name="Asset9808CAK" hidden="1">[155]Asset9809CAK!#REF!</definedName>
    <definedName name="assetdebt">#REF!</definedName>
    <definedName name="AssetList">[156]Dec!$A$1:$X$4783</definedName>
    <definedName name="Assets9808CAK" hidden="1">[157]Asset9809CAK!#REF!</definedName>
    <definedName name="AssetsLookup">#REF!</definedName>
    <definedName name="ASSIGN">#REF!</definedName>
    <definedName name="ASSO" hidden="1">{#N/A,#N/A,FALSE,"자금소요예측기 (5)";#N/A,#N/A,FALSE,"자금소요예측기 (7)";#N/A,#N/A,FALSE,"자금소요예측기 (6)";#N/A,#N/A,FALSE,"자금소요예측기 (2)";#N/A,#N/A,FALSE,"자금소요예측기";#N/A,#N/A,FALSE,"비용예산명세서";#N/A,#N/A,FALSE,"비용예산검토서";#N/A,#N/A,FALSE,"기승인시설투자";#N/A,#N/A,FALSE,"미승인시설투자";#N/A,#N/A,FALSE,"활동계힉서 (2)";#N/A,#N/A,FALSE,"96 성과분석";#N/A,#N/A,FALSE,"목표시책";#N/A,#N/A,FALSE,"목차";#N/A,#N/A,FALSE,"표지";#N/A,#N/A,FALSE,"인원소요현황"}</definedName>
    <definedName name="ASTA">#REF!</definedName>
    <definedName name="ASTL">#REF!</definedName>
    <definedName name="ASTR">#REF!</definedName>
    <definedName name="ASTX">#REF!</definedName>
    <definedName name="ASWE" hidden="1">{#N/A,#N/A,FALSE,"지침";#N/A,#N/A,FALSE,"환경분석";#N/A,#N/A,FALSE,"Sheet16"}</definedName>
    <definedName name="asxz">[104]!asxz</definedName>
    <definedName name="ASY">#REF!</definedName>
    <definedName name="AsyncTelemetry">#REF!</definedName>
    <definedName name="AS생산량" hidden="1">{#N/A,#N/A,FALSE,"자금소요예측기 (5)";#N/A,#N/A,FALSE,"자금소요예측기 (7)";#N/A,#N/A,FALSE,"자금소요예측기 (6)";#N/A,#N/A,FALSE,"자금소요예측기 (2)";#N/A,#N/A,FALSE,"자금소요예측기";#N/A,#N/A,FALSE,"비용예산명세서";#N/A,#N/A,FALSE,"비용예산검토서";#N/A,#N/A,FALSE,"기승인시설투자";#N/A,#N/A,FALSE,"미승인시설투자";#N/A,#N/A,FALSE,"활동계힉서 (2)";#N/A,#N/A,FALSE,"96 성과분석";#N/A,#N/A,FALSE,"목표시책";#N/A,#N/A,FALSE,"목차";#N/A,#N/A,FALSE,"표지";#N/A,#N/A,FALSE,"인원소요현황"}</definedName>
    <definedName name="AS수수료">'[2]1300'!#REF!</definedName>
    <definedName name="AT">#REF!</definedName>
    <definedName name="atables">{1}</definedName>
    <definedName name="ATCR">#REF!</definedName>
    <definedName name="atoSL">[2]INDEX!#REF!</definedName>
    <definedName name="ATSACT97">#REF!</definedName>
    <definedName name="ATSBUD97">#REF!</definedName>
    <definedName name="ATSPLAN00">#REF!</definedName>
    <definedName name="ATSPLAN98">#REF!</definedName>
    <definedName name="ATSPLAN99">#REF!</definedName>
    <definedName name="ATSREEL96">#REF!</definedName>
    <definedName name="ATTACH">#REF!</definedName>
    <definedName name="au">#REF!</definedName>
    <definedName name="AUD">#N/A</definedName>
    <definedName name="AUD_BUDGET">OFFSET([158]RATE!$F$3,0,0,COUNTA([158]RATE!$F$1:$F$65536))</definedName>
    <definedName name="AUD_FX_RATE">OFFSET([158]RATE!$E$3,0,0,COUNTA([158]RATE!$E$1:$E$65536))</definedName>
    <definedName name="audit_button2_click">[104]!audit_button2_click</definedName>
    <definedName name="Aug">#REF!</definedName>
    <definedName name="AUG00">'[147]200008'!$A$1:$J$81</definedName>
    <definedName name="aut">'[2]2500'!#REF!</definedName>
    <definedName name="AUT1B99">#REF!</definedName>
    <definedName name="AUT1EST99">#REF!</definedName>
    <definedName name="AUT1P00">#REF!</definedName>
    <definedName name="AUT1P01">#REF!</definedName>
    <definedName name="AUT1P02">#REF!</definedName>
    <definedName name="AUT1P03">#REF!</definedName>
    <definedName name="AUT1P04">#REF!</definedName>
    <definedName name="AUT1R96">#REF!</definedName>
    <definedName name="AUT1R97">#REF!</definedName>
    <definedName name="AUT1R98">#REF!</definedName>
    <definedName name="AUTCOL1">#REF!</definedName>
    <definedName name="AUTCOL2">#REF!</definedName>
    <definedName name="AUTCOL3">#REF!</definedName>
    <definedName name="AUTCOL4">#REF!</definedName>
    <definedName name="AUTOEXEC">#REF!</definedName>
    <definedName name="AVCR">#REF!</definedName>
    <definedName name="avg">1290.79</definedName>
    <definedName name="avg_interest">[3]BS!#REF!</definedName>
    <definedName name="AVG_T_BHC">[159]CRF!$K$35</definedName>
    <definedName name="AVG_T_HT">[159]CRF!$K$34</definedName>
    <definedName name="avgexchangerate">[160]Assumptions!$A$29:$IV$29</definedName>
    <definedName name="AVIR">#REF!</definedName>
    <definedName name="avn">#REF!</definedName>
    <definedName name="avsw">[152]수율생산!#REF!</definedName>
    <definedName name="awc">#REF!</definedName>
    <definedName name="AWE">#N/A</definedName>
    <definedName name="AWECJRY" hidden="1">{#N/A,#N/A,FALSE,"지침";#N/A,#N/A,FALSE,"환경분석";#N/A,#N/A,FALSE,"Sheet16"}</definedName>
    <definedName name="AWEDC" hidden="1">{#N/A,#N/A,FALSE,"지침";#N/A,#N/A,FALSE,"환경분석";#N/A,#N/A,FALSE,"Sheet16"}</definedName>
    <definedName name="awew2">{"Tusk"}</definedName>
    <definedName name="awjlnh\">{1}</definedName>
    <definedName name="AWLBSRTDK">#REF!</definedName>
    <definedName name="awvw">{"Tusk"}</definedName>
    <definedName name="ax">#N/A</definedName>
    <definedName name="axcdf" hidden="1">{#N/A,#N/A,FALSE,"정공"}</definedName>
    <definedName name="AXD" hidden="1">{#N/A,#N/A,FALSE,"초도품";#N/A,#N/A,FALSE,"초도품 (2)";#N/A,#N/A,FALSE,"초도품 (3)";#N/A,#N/A,FALSE,"초도품 (4)";#N/A,#N/A,FALSE,"초도품 (5)";#N/A,#N/A,FALSE,"초도품 (6)"}</definedName>
    <definedName name="axs" localSheetId="6">Word</definedName>
    <definedName name="axs">Word</definedName>
    <definedName name="az">#N/A</definedName>
    <definedName name="A길이">#REF!</definedName>
    <definedName name="A속도">#REF!</definedName>
    <definedName name="Aㅠ219">[161]Sheet1!#REF!</definedName>
    <definedName name="b">#REF!</definedName>
    <definedName name="B.H">#REF!</definedName>
    <definedName name="B_03J1">'[162]제품별 MC'!$C$13</definedName>
    <definedName name="B_03J2">'[162]제품별 MC'!$C$14</definedName>
    <definedName name="b_03J2_00">[57]제품별원가분석!$H$35</definedName>
    <definedName name="b_03J2_01">[57]제품별원가분석!$H$36</definedName>
    <definedName name="B_05J1">'[162]제품별 MC'!$C$15</definedName>
    <definedName name="b_05J1_00">[57]제품별원가분석!$H$37</definedName>
    <definedName name="B_05J2">'[162]제품별 MC'!$C$16</definedName>
    <definedName name="b_05J2_00">[57]제품별원가분석!$H$38</definedName>
    <definedName name="b_05JM_00">[57]제품별원가분석!$H$39</definedName>
    <definedName name="B_05M">'[163]제품별 MC'!$C$17</definedName>
    <definedName name="B_07J1">'[162]제품별 MC'!$C$18</definedName>
    <definedName name="b_07J1_00">[57]제품별원가분석!$H$41</definedName>
    <definedName name="B_07J2">'[162]제품별 MC'!$C$19</definedName>
    <definedName name="b_07J2_00">[57]제품별원가분석!$H$42</definedName>
    <definedName name="b_07J2_01">[57]제품별원가분석!$H$43</definedName>
    <definedName name="b_07JM_00">[57]제품별원가분석!$H$44</definedName>
    <definedName name="B_07M">'[162]제품별 MC'!$C$20</definedName>
    <definedName name="B_09J1">'[162]제품별 MC'!$C$21</definedName>
    <definedName name="b_09J1_00">[57]제품별원가분석!$H$45</definedName>
    <definedName name="B_09J2">'[162]제품별 MC'!$C$22</definedName>
    <definedName name="b_09J2_00">[57]제품별원가분석!$H$46</definedName>
    <definedName name="B_1">#N/A</definedName>
    <definedName name="B_10">#N/A</definedName>
    <definedName name="B_10J1">'[162]제품별 MC'!$C$23</definedName>
    <definedName name="b_10J1_00">[57]제품별원가분석!$H$47</definedName>
    <definedName name="B_10J2">'[162]제품별 MC'!$C$24</definedName>
    <definedName name="b_10J2_00">[57]제품별원가분석!$H$48</definedName>
    <definedName name="B_12J1">'[162]제품별 MC'!$C$25</definedName>
    <definedName name="b_12J1_00">[57]제품별원가분석!$H$50</definedName>
    <definedName name="B_12J2">'[162]제품별 MC'!$C$26</definedName>
    <definedName name="b_12J2_00">[57]제품별원가분석!$H$51</definedName>
    <definedName name="B_14J1">'[162]제품별 MC'!$C$27</definedName>
    <definedName name="b_14J1_00">[57]제품별원가분석!$H$52</definedName>
    <definedName name="B_15J1">'[162]제품별 MC'!$C$28</definedName>
    <definedName name="b_15J1_00">[57]제품별원가분석!$H$53</definedName>
    <definedName name="B_17J1">'[162]제품별 MC'!$C$30</definedName>
    <definedName name="b_17J1_00">[57]제품별원가분석!$H$58</definedName>
    <definedName name="b_18J1_00">[57]제품별원가분석!$H$62</definedName>
    <definedName name="B_2">#N/A</definedName>
    <definedName name="B_20">#N/A</definedName>
    <definedName name="B_20J1">'[162]제품별 MC'!$C$32</definedName>
    <definedName name="b_20J1_00">[57]제품별원가분석!$H$64</definedName>
    <definedName name="B_21J1">'[163]제품별 MC'!$C$33</definedName>
    <definedName name="b_21J1_00">[57]제품별원가분석!$H$66</definedName>
    <definedName name="B_21MSC">'[163]제품별 MC'!$C$35</definedName>
    <definedName name="B_3">#N/A</definedName>
    <definedName name="B_40">#N/A</definedName>
    <definedName name="B_50">#N/A</definedName>
    <definedName name="B_60">#N/A</definedName>
    <definedName name="B_70">#N/A</definedName>
    <definedName name="B_9_WP_100g">[2]INDEX!#REF!</definedName>
    <definedName name="B_90">#N/A</definedName>
    <definedName name="B_JEMU">#N/A</definedName>
    <definedName name="b_range">#N/A</definedName>
    <definedName name="b_t2">[7]현금경비중역!#REF!</definedName>
    <definedName name="B_TOTAL">#N/A</definedName>
    <definedName name="B_TOTALT">#N/A</definedName>
    <definedName name="B0">#REF!</definedName>
    <definedName name="B00.DATABASEUPLOAD">#N/A</definedName>
    <definedName name="b23RTDKDK">#REF!</definedName>
    <definedName name="B2BS" hidden="1">{"mult96",#N/A,FALSE,"PETCOMP";"est96",#N/A,FALSE,"PETCOMP";"mult95",#N/A,FALSE,"PETCOMP";"est95",#N/A,FALSE,"PETCOMP";"multltm",#N/A,FALSE,"PETCOMP";"resultltm",#N/A,FALSE,"PETCOMP"}</definedName>
    <definedName name="B2IS" hidden="1">{"DCF","UPSIDE CASE",FALSE,"Sheet1";"DCF","BASE CASE",FALSE,"Sheet1";"DCF","DOWNSIDE CASE",FALSE,"Sheet1"}</definedName>
    <definedName name="B3PL" hidden="1">{"DCF","UPSIDE CASE",FALSE,"Sheet1";"DCF","BASE CASE",FALSE,"Sheet1";"DCF","DOWNSIDE CASE",FALSE,"Sheet1"}</definedName>
    <definedName name="B3송" hidden="1">#REF!</definedName>
    <definedName name="B4BS" hidden="1">{"adj95mult",#N/A,FALSE,"COMPCO";"adj95est",#N/A,FALSE,"COMPCO"}</definedName>
    <definedName name="B4IS" hidden="1">{"adj95mult",#N/A,FALSE,"COMPCO";"adj95est",#N/A,FALSE,"COMPCO"}</definedName>
    <definedName name="B5BS" hidden="1">{"EVA",#N/A,FALSE,"EVA";"WACC",#N/A,FALSE,"WACC"}</definedName>
    <definedName name="B6_">#REF!</definedName>
    <definedName name="B76ER2EUR">[164]B767!$A$59:$F$63</definedName>
    <definedName name="B76ER3AUS">[165]B767!#REF!</definedName>
    <definedName name="B76ER3DOM">[165]B767!#REF!</definedName>
    <definedName name="B76ER3KRJP">[165]B767!#REF!</definedName>
    <definedName name="B76ER3NEA">[165]B767!#REF!</definedName>
    <definedName name="B76ER3SEA">[165]B767!#REF!</definedName>
    <definedName name="B76ER3TPSP">[165]B767!#REF!</definedName>
    <definedName name="B76ER4AUS">[165]B767!#REF!</definedName>
    <definedName name="B76ER4DOM">[165]B767!#REF!</definedName>
    <definedName name="B76ER4EUR">[165]B767!#REF!</definedName>
    <definedName name="B76ER4KRJP">[165]B767!#REF!</definedName>
    <definedName name="B76ER4NEA">[165]B767!#REF!</definedName>
    <definedName name="B76ER4SEA">[165]B767!#REF!</definedName>
    <definedName name="B76ER4TPSP">[165]B767!#REF!</definedName>
    <definedName name="BA">#REF!</definedName>
    <definedName name="BA_DEPT">#N/A</definedName>
    <definedName name="babo" hidden="1">{#N/A,#N/A,FALSE,"목차";#N/A,#N/A,FALSE,"요약손익";#N/A,#N/A,FALSE,"월별손익";#N/A,#N/A,FALSE,"요약대차";#N/A,#N/A,FALSE,"대차대조표";#N/A,#N/A,FALSE,"요약CASH";#N/A,#N/A,FALSE,"자금운용표";#N/A,#N/A,FALSE,"판매요약";#N/A,#N/A,FALSE,"탐별 매출";#N/A,#N/A,FALSE,"생산요약";#N/A,#N/A,FALSE,"생산량 (2)";#N/A,#N/A,FALSE,"인원운용";#N/A,#N/A,FALSE,"전사집계";#N/A,#N/A,FALSE,"전사월별";#N/A,#N/A,FALSE,"차입금";#N/A,#N/A,FALSE,"자본지출"}</definedName>
    <definedName name="BackTo">[104]!BackTo</definedName>
    <definedName name="BAL">#REF!</definedName>
    <definedName name="BAL_SHT">#REF!</definedName>
    <definedName name="balance_04">#REF!</definedName>
    <definedName name="balance_sheet">#REF!</definedName>
    <definedName name="BALANCE_SHEETS">#REF!</definedName>
    <definedName name="BALWOL">[136]DATA!$BF$1:$BF$970</definedName>
    <definedName name="BAMI">#REF!</definedName>
    <definedName name="BAMIS">#REF!</definedName>
    <definedName name="bane">{"Tusk"}</definedName>
    <definedName name="BANK" hidden="1">{#N/A,#N/A,FALSE,"1.CRITERIA";#N/A,#N/A,FALSE,"2.IS";#N/A,#N/A,FALSE,"3.BS";#N/A,#N/A,FALSE,"4.PER PL";#N/A,#N/A,FALSE,"5.INVESTMENT";#N/A,#N/A,FALSE,"6.공문";#N/A,#N/A,FALSE,"7.netinvest"}</definedName>
    <definedName name="Bank_Proceeds">[113]MacroA!#REF!</definedName>
    <definedName name="Bank_SellYr">[113]MacroA!#REF!</definedName>
    <definedName name="BankList">#REF!</definedName>
    <definedName name="BAP">#REF!</definedName>
    <definedName name="Barley_Quota" localSheetId="6">[166]!Barley_Quota</definedName>
    <definedName name="Barley_Quota">[166]!Barley_Quota</definedName>
    <definedName name="BASE">#REF!</definedName>
    <definedName name="Basta_SL_300ml">[2]INDEX!#REF!</definedName>
    <definedName name="Basta_SL_500ml">[2]INDEX!#REF!</definedName>
    <definedName name="BatchName">[135]HEADER!$D$2</definedName>
    <definedName name="bat전체">'[109]생산현황(2002.1~3)'!$B$4</definedName>
    <definedName name="BAY_89AA">'[167]OPTera LH  BP'!#REF!</definedName>
    <definedName name="BAY_89AB">'[167]OPTera LH  BP'!#REF!</definedName>
    <definedName name="BAY_89AC">'[167]OPTera LH  BP'!#REF!</definedName>
    <definedName name="bb">#REF!</definedName>
    <definedName name="BBB">#N/A</definedName>
    <definedName name="bbbb">[104]!bbbb</definedName>
    <definedName name="bbbbb">[104]!bbbbb</definedName>
    <definedName name="bbbbbb" hidden="1">{#N/A,#N/A,FALSE,"목차";#N/A,#N/A,FALSE,"경영목표";#N/A,#N/A,FALSE,"팀별손익";#N/A,#N/A,FALSE,"총손익";#N/A,#N/A,FALSE,"제품별손익 (2)";#N/A,#N/A,FALSE,"제품상품손익";#N/A,#N/A,FALSE,"년간판매";#N/A,#N/A,FALSE,"제품별판매";#N/A,#N/A,FALSE,"제품별판매 (2)";#N/A,#N/A,FALSE,"단가";#N/A,#N/A,FALSE,"재고";#N/A,#N/A,FALSE,"재고 (2)";#N/A,#N/A,FALSE,"인원운용";#N/A,#N/A,FALSE,"년판매비";#N/A,#N/A,FALSE,"총원가";#N/A,#N/A,FALSE,"팀별관리비";#N/A,#N/A,FALSE,"월별관리비";#N/A,#N/A,FALSE,"월별관리비 (2)";#N/A,#N/A,FALSE,"총괄";#N/A,#N/A,FALSE,"군산";#N/A,#N/A,FALSE,"부산";#N/A,#N/A,FALSE,"가좌"}</definedName>
    <definedName name="bbbbbbbbb">#REF!</definedName>
    <definedName name="bbbbbbbbbbbbb" hidden="1">#REF!</definedName>
    <definedName name="bbbbbbbbbbbbbbb" hidden="1">{#N/A,#N/A,FALSE,"Aging Summary";#N/A,#N/A,FALSE,"Ratio Analysis";#N/A,#N/A,FALSE,"Test 120 Day Accts";#N/A,#N/A,FALSE,"Tickmarks"}</definedName>
    <definedName name="BBBBBBBBBBBBBBBB">#REF!</definedName>
    <definedName name="bbby1" hidden="1">{#N/A,#N/A,FALSE,"목차";#N/A,#N/A,FALSE,"경영목표";#N/A,#N/A,FALSE,"팀별손익";#N/A,#N/A,FALSE,"총손익";#N/A,#N/A,FALSE,"제품별손익 (2)";#N/A,#N/A,FALSE,"제품상품손익";#N/A,#N/A,FALSE,"년간판매";#N/A,#N/A,FALSE,"제품별판매";#N/A,#N/A,FALSE,"제품별판매 (2)";#N/A,#N/A,FALSE,"단가";#N/A,#N/A,FALSE,"재고";#N/A,#N/A,FALSE,"재고 (2)";#N/A,#N/A,FALSE,"인원운용";#N/A,#N/A,FALSE,"년판매비";#N/A,#N/A,FALSE,"총원가";#N/A,#N/A,FALSE,"팀별관리비";#N/A,#N/A,FALSE,"월별관리비";#N/A,#N/A,FALSE,"월별관리비 (2)";#N/A,#N/A,FALSE,"총괄";#N/A,#N/A,FALSE,"군산";#N/A,#N/A,FALSE,"부산";#N/A,#N/A,FALSE,"가좌"}</definedName>
    <definedName name="BBC">'[131]98비정기소모'!#REF!</definedName>
    <definedName name="BBCA">#REF!</definedName>
    <definedName name="BBD">'[131]98비정기소모'!#REF!</definedName>
    <definedName name="BBE">'[131]98비정기소모'!#REF!</definedName>
    <definedName name="BBL">#REF!</definedName>
    <definedName name="BBP">#REF!</definedName>
    <definedName name="BBS" hidden="1">{#N/A,#N/A,FALSE,"목차";#N/A,#N/A,FALSE,"경영목표";#N/A,#N/A,FALSE,"팀별손익";#N/A,#N/A,FALSE,"총손익";#N/A,#N/A,FALSE,"제품별손익 (2)";#N/A,#N/A,FALSE,"제품상품손익";#N/A,#N/A,FALSE,"년간판매";#N/A,#N/A,FALSE,"제품별판매";#N/A,#N/A,FALSE,"제품별판매 (2)";#N/A,#N/A,FALSE,"단가";#N/A,#N/A,FALSE,"재고";#N/A,#N/A,FALSE,"재고 (2)";#N/A,#N/A,FALSE,"인원운용";#N/A,#N/A,FALSE,"년판매비";#N/A,#N/A,FALSE,"총원가";#N/A,#N/A,FALSE,"팀별관리비";#N/A,#N/A,FALSE,"월별관리비";#N/A,#N/A,FALSE,"월별관리비 (2)";#N/A,#N/A,FALSE,"총괄";#N/A,#N/A,FALSE,"군산";#N/A,#N/A,FALSE,"부산";#N/A,#N/A,FALSE,"가좌"}</definedName>
    <definedName name="bc">#REF!</definedName>
    <definedName name="BC0.5">#REF!</definedName>
    <definedName name="BCL">#REF!</definedName>
    <definedName name="Bcount">[136]Configuration!$M$4</definedName>
    <definedName name="BCP">#REF!</definedName>
    <definedName name="bcrclcl100rt">'[2]2500'!#REF!</definedName>
    <definedName name="bcrclcl100rtrkrk">'[2]2500'!#REF!</definedName>
    <definedName name="BCS">#REF!</definedName>
    <definedName name="BC계">[168]제조부문배부!$S$10</definedName>
    <definedName name="bd" hidden="1">{#N/A,#N/A,FALSE,"자금소요예측기 (5)";#N/A,#N/A,FALSE,"자금소요예측기 (7)";#N/A,#N/A,FALSE,"자금소요예측기 (6)";#N/A,#N/A,FALSE,"자금소요예측기 (2)";#N/A,#N/A,FALSE,"자금소요예측기";#N/A,#N/A,FALSE,"비용예산명세서";#N/A,#N/A,FALSE,"비용예산검토서";#N/A,#N/A,FALSE,"기승인시설투자";#N/A,#N/A,FALSE,"미승인시설투자";#N/A,#N/A,FALSE,"활동계힉서 (2)";#N/A,#N/A,FALSE,"96 성과분석";#N/A,#N/A,FALSE,"목표시책";#N/A,#N/A,FALSE,"목차";#N/A,#N/A,FALSE,"표지";#N/A,#N/A,FALSE,"인원소요현황"}</definedName>
    <definedName name="bdate">#REF!</definedName>
    <definedName name="bdb">[169]Bond_bdb!$A$1:$R$2200</definedName>
    <definedName name="BDCESQTE">#REF!</definedName>
    <definedName name="BDL">#REF!</definedName>
    <definedName name="BDP">#REF!</definedName>
    <definedName name="be">#REF!</definedName>
    <definedName name="BEFACT97">#REF!</definedName>
    <definedName name="BEFBUD97">#REF!</definedName>
    <definedName name="Beforeadjust.95">#REF!</definedName>
    <definedName name="Beforeadjust.96">#REF!</definedName>
    <definedName name="Beforeadjust.97">#REF!</definedName>
    <definedName name="Beforeadjust.98.10">#REF!</definedName>
    <definedName name="Beforeadjust.98.11">#REF!</definedName>
    <definedName name="BEFPLAN00">#REF!</definedName>
    <definedName name="BEFPLAN98">#REF!</definedName>
    <definedName name="BEFPLAN99">#REF!</definedName>
    <definedName name="Befran_P_800g">[2]INDEX!#REF!</definedName>
    <definedName name="Befran_SL_500ml">[2]INDEX!#REF!</definedName>
    <definedName name="BEFREEL96">#REF!</definedName>
    <definedName name="BEG">#N/A</definedName>
    <definedName name="BEL1B99">#REF!</definedName>
    <definedName name="BEL1EST99">#REF!</definedName>
    <definedName name="BEL1P00">#REF!</definedName>
    <definedName name="BEL1P01">#REF!</definedName>
    <definedName name="BEL1P02">#REF!</definedName>
    <definedName name="BEL1P03">#REF!</definedName>
    <definedName name="BEL1P04">#REF!</definedName>
    <definedName name="BEL1R96">#REF!</definedName>
    <definedName name="BEL1R97">#REF!</definedName>
    <definedName name="BEL1R98">#REF!</definedName>
    <definedName name="BELCOL1">#REF!</definedName>
    <definedName name="BELCOL2">#REF!</definedName>
    <definedName name="BELCOL3">#REF!</definedName>
    <definedName name="BELCOL4">#REF!</definedName>
    <definedName name="Bellkute_WP_250g">[2]INDEX!#REF!</definedName>
    <definedName name="BenchmarkVehicle">[96]사양조정!$B$5:$B$8</definedName>
    <definedName name="BEP비교" hidden="1">{#N/A,#N/A,FALSE,"정공"}</definedName>
    <definedName name="BERange">#REF!</definedName>
    <definedName name="beta">#REF!</definedName>
    <definedName name="bew">#REF!</definedName>
    <definedName name="BG_Del" hidden="1">15</definedName>
    <definedName name="BG_Ins" hidden="1">4</definedName>
    <definedName name="BG_Mod" hidden="1">6</definedName>
    <definedName name="bhbcd" hidden="1">{#N/A,#N/A,FALSE,"98소지이동TOTvs99.1 (2)";#N/A,#N/A,FALSE,"TOTAL";#N/A,#N/A,FALSE,"98소지이동TOTvs99.1(b) (2)"}</definedName>
    <definedName name="bhkbhkl">{"Tusk"}</definedName>
    <definedName name="bi">#REF!</definedName>
    <definedName name="BI_DEPT">#N/A</definedName>
    <definedName name="big_sorting">#REF!</definedName>
    <definedName name="BIGO">#N/A</definedName>
    <definedName name="BIS" localSheetId="6">[65]!BULYANGPNTR</definedName>
    <definedName name="BIS">[65]!BULYANGPNTR</definedName>
    <definedName name="bj" hidden="1">{#N/A,#N/A,FALSE,"목차";#N/A,#N/A,FALSE,"요약손익";#N/A,#N/A,FALSE,"월별손익";#N/A,#N/A,FALSE,"요약대차";#N/A,#N/A,FALSE,"대차대조표";#N/A,#N/A,FALSE,"요약CASH";#N/A,#N/A,FALSE,"자금운용표";#N/A,#N/A,FALSE,"판매요약";#N/A,#N/A,FALSE,"탐별 매출";#N/A,#N/A,FALSE,"생산요약";#N/A,#N/A,FALSE,"생산량 (2)";#N/A,#N/A,FALSE,"인원운용";#N/A,#N/A,FALSE,"전사집계";#N/A,#N/A,FALSE,"전사월별";#N/A,#N/A,FALSE,"차입금";#N/A,#N/A,FALSE,"자본지출"}</definedName>
    <definedName name="bjj" hidden="1">{#N/A,#N/A,FALSE,"목차";#N/A,#N/A,FALSE,"요약손익";#N/A,#N/A,FALSE,"월별손익";#N/A,#N/A,FALSE,"요약대차";#N/A,#N/A,FALSE,"대차대조표";#N/A,#N/A,FALSE,"요약CASH";#N/A,#N/A,FALSE,"자금운용표";#N/A,#N/A,FALSE,"판매요약";#N/A,#N/A,FALSE,"탐별 매출";#N/A,#N/A,FALSE,"생산요약";#N/A,#N/A,FALSE,"생산량 (2)";#N/A,#N/A,FALSE,"인원운용";#N/A,#N/A,FALSE,"전사집계";#N/A,#N/A,FALSE,"전사월별";#N/A,#N/A,FALSE,"차입금";#N/A,#N/A,FALSE,"자본지출"}</definedName>
    <definedName name="bjjj" hidden="1">{#N/A,#N/A,FALSE,"목차";#N/A,#N/A,FALSE,"요약손익";#N/A,#N/A,FALSE,"월별손익";#N/A,#N/A,FALSE,"요약대차";#N/A,#N/A,FALSE,"대차대조표";#N/A,#N/A,FALSE,"요약CASH";#N/A,#N/A,FALSE,"자금운용표";#N/A,#N/A,FALSE,"판매요약";#N/A,#N/A,FALSE,"탐별 매출";#N/A,#N/A,FALSE,"생산요약";#N/A,#N/A,FALSE,"생산량 (2)";#N/A,#N/A,FALSE,"인원운용";#N/A,#N/A,FALSE,"전사집계";#N/A,#N/A,FALSE,"전사월별";#N/A,#N/A,FALSE,"차입금";#N/A,#N/A,FALSE,"자본지출"}</definedName>
    <definedName name="BK">#REF!</definedName>
    <definedName name="BL">#REF!</definedName>
    <definedName name="BL_ALL112123">[149]LU!$G$4:$G$523</definedName>
    <definedName name="blank">#REF!,#REF!,#REF!,#REF!,#REF!,#REF!,#REF!,#REF!,#REF!,#REF!,#REF!,#REF!</definedName>
    <definedName name="BLANK1">#N/A</definedName>
    <definedName name="BLANK2">#N/A</definedName>
    <definedName name="blanks">#REF!</definedName>
    <definedName name="bmb">[170]Facing2!#REF!</definedName>
    <definedName name="bn">#REF!</definedName>
    <definedName name="bnabn">{1}</definedName>
    <definedName name="BO">#N/A</definedName>
    <definedName name="BOARD">#REF!,#REF!,#REF!,#REF!</definedName>
    <definedName name="BODY" hidden="1">{#N/A,#N/A,FALSE,"자금소요예측기 (5)";#N/A,#N/A,FALSE,"자금소요예측기 (7)";#N/A,#N/A,FALSE,"자금소요예측기 (6)";#N/A,#N/A,FALSE,"자금소요예측기 (2)";#N/A,#N/A,FALSE,"자금소요예측기";#N/A,#N/A,FALSE,"비용예산명세서";#N/A,#N/A,FALSE,"비용예산검토서";#N/A,#N/A,FALSE,"기승인시설투자";#N/A,#N/A,FALSE,"미승인시설투자";#N/A,#N/A,FALSE,"활동계힉서 (2)";#N/A,#N/A,FALSE,"96 성과분석";#N/A,#N/A,FALSE,"목표시책";#N/A,#N/A,FALSE,"목차";#N/A,#N/A,FALSE,"표지";#N/A,#N/A,FALSE,"인원소요현황"}</definedName>
    <definedName name="bod전체">'[109]생산현황(2002.1~3)'!$B$5</definedName>
    <definedName name="BOGO">#N/A</definedName>
    <definedName name="BOH_TOTAL">#N/A</definedName>
    <definedName name="BOH_UC">#N/A</definedName>
    <definedName name="BOHAMT">#N/A</definedName>
    <definedName name="BOHQTY">#N/A</definedName>
    <definedName name="bon">#REF!</definedName>
    <definedName name="book">[104]!book</definedName>
    <definedName name="book1" hidden="1">{#N/A,#N/A,FALSE,"UNIT";#N/A,#N/A,FALSE,"UNIT";#N/A,#N/A,FALSE,"계정"}</definedName>
    <definedName name="book2">[104]!book2</definedName>
    <definedName name="book3">[104]!book3</definedName>
    <definedName name="BOOKYMD">#N/A</definedName>
    <definedName name="Bottom">#REF!</definedName>
    <definedName name="BP_EC_500ml">[2]INDEX!#REF!</definedName>
    <definedName name="BP_EC_5L">[2]INDEX!#REF!</definedName>
    <definedName name="BPET">#REF!</definedName>
    <definedName name="bpfc">#REF!</definedName>
    <definedName name="BPR_01" hidden="1">{#N/A,#N/A,FALSE,"BS";#N/A,#N/A,FALSE,"PL";#N/A,#N/A,FALSE,"처분";#N/A,#N/A,FALSE,"현금";#N/A,#N/A,FALSE,"매출";#N/A,#N/A,FALSE,"원가";#N/A,#N/A,FALSE,"경영"}</definedName>
    <definedName name="brand">#REF!</definedName>
    <definedName name="BreakEvenAnchor1">#REF!</definedName>
    <definedName name="BreakEvenAnchor2">#REF!</definedName>
    <definedName name="BRI">#REF!</definedName>
    <definedName name="bridge">#REF!</definedName>
    <definedName name="BRK">#REF!</definedName>
    <definedName name="BRKT_ASST">#REF!</definedName>
    <definedName name="brougham">#REF!</definedName>
    <definedName name="bRTDKDK">#REF!</definedName>
    <definedName name="bs">#REF!</definedName>
    <definedName name="BS_Co">#REF!</definedName>
    <definedName name="BS_Data">[171]PRT_BS!$A$4:$E$932</definedName>
    <definedName name="bs_date">#REF!</definedName>
    <definedName name="BS_Inp1">#REF!,#REF!,#REF!,#REF!,#REF!,#REF!,#REF!,#REF!,#REF!,#REF!,#REF!,#REF!,#REF!,#REF!,#REF!</definedName>
    <definedName name="BS_Inp2">#REF!,#REF!,#REF!,#REF!,#REF!,#REF!,#REF!,#REF!,#REF!,#REF!,#REF!,#REF!,#REF!,#REF!,#REF!,#REF!,#REF!,#REF!,#REF!,#REF!,#REF!</definedName>
    <definedName name="BS_Inp3">#REF!,#REF!,#REF!,#REF!,#REF!,#REF!,#REF!,#REF!,#REF!,#REF!,#REF!,#REF!,#REF!,#REF!,#REF!,#REF!,#REF!,#REF!,#REF!</definedName>
    <definedName name="BS_Inp4">#REF!,#REF!,#REF!,#REF!,#REF!,#REF!,#REF!,#REF!,#REF!,#REF!</definedName>
    <definedName name="BS_semi">#REF!</definedName>
    <definedName name="BS_T">#N/A</definedName>
    <definedName name="BS_기">#REF!,#REF!,#REF!,#REF!,#REF!,#REF!,#REF!</definedName>
    <definedName name="BS_월">#REF!,#REF!,#REF!,#REF!,#REF!,#REF!</definedName>
    <definedName name="BS_일본" hidden="1">#REF!</definedName>
    <definedName name="BS_잔">#REF!,#REF!</definedName>
    <definedName name="BS_후">#REF!,#REF!,#REF!,#REF!,#REF!,#REF!</definedName>
    <definedName name="BSAdj">[172]Storage!$D$17</definedName>
    <definedName name="bsbalance">#REF!</definedName>
    <definedName name="bsbco" hidden="1">{#N/A,#N/A,FALSE,"목차";#N/A,#N/A,FALSE,"경영목표";#N/A,#N/A,FALSE,"팀별손익";#N/A,#N/A,FALSE,"총손익";#N/A,#N/A,FALSE,"제품별손익 (2)";#N/A,#N/A,FALSE,"제품상품손익";#N/A,#N/A,FALSE,"년간판매";#N/A,#N/A,FALSE,"제품별판매";#N/A,#N/A,FALSE,"제품별판매 (2)";#N/A,#N/A,FALSE,"단가";#N/A,#N/A,FALSE,"재고";#N/A,#N/A,FALSE,"재고 (2)";#N/A,#N/A,FALSE,"인원운용";#N/A,#N/A,FALSE,"년판매비";#N/A,#N/A,FALSE,"총원가";#N/A,#N/A,FALSE,"팀별관리비";#N/A,#N/A,FALSE,"월별관리비";#N/A,#N/A,FALSE,"월별관리비 (2)";#N/A,#N/A,FALSE,"총괄";#N/A,#N/A,FALSE,"군산";#N/A,#N/A,FALSE,"부산";#N/A,#N/A,FALSE,"가좌"}</definedName>
    <definedName name="bsbyco" hidden="1">{#N/A,#N/A,FALSE,"목차";#N/A,#N/A,FALSE,"경영목표";#N/A,#N/A,FALSE,"팀별손익";#N/A,#N/A,FALSE,"총손익";#N/A,#N/A,FALSE,"제품별손익 (2)";#N/A,#N/A,FALSE,"제품상품손익";#N/A,#N/A,FALSE,"년간판매";#N/A,#N/A,FALSE,"제품별판매";#N/A,#N/A,FALSE,"제품별판매 (2)";#N/A,#N/A,FALSE,"단가";#N/A,#N/A,FALSE,"재고";#N/A,#N/A,FALSE,"재고 (2)";#N/A,#N/A,FALSE,"인원운용";#N/A,#N/A,FALSE,"년판매비";#N/A,#N/A,FALSE,"총원가";#N/A,#N/A,FALSE,"팀별관리비";#N/A,#N/A,FALSE,"월별관리비";#N/A,#N/A,FALSE,"월별관리비 (2)";#N/A,#N/A,FALSE,"총괄";#N/A,#N/A,FALSE,"군산";#N/A,#N/A,FALSE,"부산";#N/A,#N/A,FALSE,"가좌"}</definedName>
    <definedName name="BSC">#REF!</definedName>
    <definedName name="bsef">{1}</definedName>
    <definedName name="BSI">#REF!</definedName>
    <definedName name="bsNote">[104]!bsNote</definedName>
    <definedName name="BSTA">#REF!</definedName>
    <definedName name="BSTL">#REF!</definedName>
    <definedName name="BSTR">#REF!</definedName>
    <definedName name="BSTX">#REF!</definedName>
    <definedName name="bs건설">#REF!</definedName>
    <definedName name="BS계정">#REF!</definedName>
    <definedName name="bs양재">#REF!</definedName>
    <definedName name="bs일">[173]Index!$F$8</definedName>
    <definedName name="BS지사" hidden="1">{#N/A,#N/A,TRUE,"Summary";#N/A,#N/A,TRUE,"IS";#N/A,#N/A,TRUE,"Adj";#N/A,#N/A,TRUE,"BS";#N/A,#N/A,TRUE,"CF";#N/A,#N/A,TRUE,"Debt";#N/A,#N/A,TRUE,"IRR"}</definedName>
    <definedName name="BS차이내역" hidden="1">{#N/A,#N/A,FALSE,"정공"}</definedName>
    <definedName name="BS추정" hidden="1">{"'보고양식'!$A$58:$K$111"}</definedName>
    <definedName name="BT" hidden="1">[70]FAB별!#REF!</definedName>
    <definedName name="BTF_Ref">[174]bt!#REF!</definedName>
    <definedName name="btn">[104]!btn</definedName>
    <definedName name="btnClose">[104]!btnClose</definedName>
    <definedName name="btnFootNoting">[104]!btnFootNoting</definedName>
    <definedName name="btnNext">[104]!btnNext</definedName>
    <definedName name="btnnnnn">[104]!btnnnnn</definedName>
    <definedName name="btnOK">[104]!btnOK</definedName>
    <definedName name="btnPrevious">[104]!btnPrevious</definedName>
    <definedName name="btnr">[104]!btnr</definedName>
    <definedName name="btnReturn">[104]!btnReturn</definedName>
    <definedName name="btn체크리스트_Click">[0]!btn체크리스트_Click</definedName>
    <definedName name="btn초화면_Click">[0]!btn초화면_Click</definedName>
    <definedName name="BTSINFO_991Q">#REF!</definedName>
    <definedName name="BTSINFO_992Q">#REF!</definedName>
    <definedName name="BTSINFO_팀구분">#REF!</definedName>
    <definedName name="BTUS">#REF!</definedName>
    <definedName name="btw_01">#REF!,#REF!,#REF!,#REF!,#REF!,#REF!,#REF!,#REF!,#REF!</definedName>
    <definedName name="btw_03">#REF!,#REF!,#REF!,#REF!,#REF!</definedName>
    <definedName name="BU">#REF!</definedName>
    <definedName name="BU75_">#REF!</definedName>
    <definedName name="budget">#REF!</definedName>
    <definedName name="Buildingbaseprice">[175]Capex!#REF!</definedName>
    <definedName name="bum" hidden="1">#REF!</definedName>
    <definedName name="bumwi">#REF!</definedName>
    <definedName name="BUSAU">#N/A</definedName>
    <definedName name="Bust">#N/A</definedName>
    <definedName name="buta">[2]INDEX!#REF!</definedName>
    <definedName name="Button_1">"업무분장연습용_업무분장_실무용__List"</definedName>
    <definedName name="Button_10">"업무분장11120_안__업무분장__대팀__변경전후__List"</definedName>
    <definedName name="Button_16">"업무분장11124_안__연습_List"</definedName>
    <definedName name="Button_2">"업무분장연습용_업무분장_실무용__List"</definedName>
    <definedName name="Button_238">"ALIFE_BOM_y21124_Sheet1_List"</definedName>
    <definedName name="Button_4">"업무분장_2001년_11월_28일__연습_List"</definedName>
    <definedName name="BUTTON_N">#REF!</definedName>
    <definedName name="BUTTON_T">#REF!</definedName>
    <definedName name="Button13_Click" localSheetId="6">[176]!Button13_Click</definedName>
    <definedName name="Button13_Click">[176]!Button13_Click</definedName>
    <definedName name="Button2_누르기">#N/A</definedName>
    <definedName name="Button25_Click" localSheetId="6">[176]!Button25_Click</definedName>
    <definedName name="Button25_Click">[176]!Button25_Click</definedName>
    <definedName name="Button26_Click" localSheetId="6">[176]!Button26_Click</definedName>
    <definedName name="Button26_Click">[176]!Button26_Click</definedName>
    <definedName name="buy">#REF!</definedName>
    <definedName name="BU별_수주금액">#REF!</definedName>
    <definedName name="BU별_최종수주">#REF!</definedName>
    <definedName name="bv" localSheetId="1" hidden="1">{#N/A,#N/A,FALSE,"1.CRITERIA";#N/A,#N/A,FALSE,"2.IS";#N/A,#N/A,FALSE,"3.BS";#N/A,#N/A,FALSE,"4.PER PL";#N/A,#N/A,FALSE,"5.INVESTMENT";#N/A,#N/A,FALSE,"6.공문";#N/A,#N/A,FALSE,"7.netinvest"}</definedName>
    <definedName name="bv" hidden="1">{#N/A,#N/A,FALSE,"1.CRITERIA";#N/A,#N/A,FALSE,"2.IS";#N/A,#N/A,FALSE,"3.BS";#N/A,#N/A,FALSE,"4.PER PL";#N/A,#N/A,FALSE,"5.INVESTMENT";#N/A,#N/A,FALSE,"6.공문";#N/A,#N/A,FALSE,"7.netinvest"}</definedName>
    <definedName name="bvbm" hidden="1">{"'9월'!$F$38"}</definedName>
    <definedName name="BVLookup">#REF!</definedName>
    <definedName name="BVPSLookup">#REF!</definedName>
    <definedName name="BVV" hidden="1">{#N/A,#N/A,FALSE,"자금소요예측기 (5)";#N/A,#N/A,FALSE,"자금소요예측기 (7)";#N/A,#N/A,FALSE,"자금소요예측기 (6)";#N/A,#N/A,FALSE,"자금소요예측기 (2)";#N/A,#N/A,FALSE,"자금소요예측기";#N/A,#N/A,FALSE,"비용예산명세서";#N/A,#N/A,FALSE,"비용예산검토서";#N/A,#N/A,FALSE,"기승인시설투자";#N/A,#N/A,FALSE,"미승인시설투자";#N/A,#N/A,FALSE,"활동계힉서 (2)";#N/A,#N/A,FALSE,"96 성과분석";#N/A,#N/A,FALSE,"목표시책";#N/A,#N/A,FALSE,"목차";#N/A,#N/A,FALSE,"표지";#N/A,#N/A,FALSE,"인원소요현황"}</definedName>
    <definedName name="by">#REF!</definedName>
    <definedName name="bz" hidden="1">{#N/A,#N/A,TRUE,"일반적사항";#N/A,#N/A,TRUE,"주요재무자료";#N/A,#N/A,TRUE,"표지";#N/A,#N/A,TRUE,"총괄표";#N/A,#N/A,TRUE,"1호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주식";#N/A,#N/A,TRUE,"59호 해외특수";#N/A,#N/A,TRUE,"60호 갑 적정유보";#N/A,#N/A,TRUE,"60호 을 적정유보";#N/A,#N/A,TRUE,"요약 BS";#N/A,#N/A,TRUE,"요약 PL";#N/A,#N/A,TRUE,"요약원가";#N/A,#N/A,TRUE,"요약RE"}</definedName>
    <definedName name="B길이">#REF!</definedName>
    <definedName name="B속도">#REF!</definedName>
    <definedName name="C.B">#REF!</definedName>
    <definedName name="C_">'[2]2500'!#REF!</definedName>
    <definedName name="C_2">#REF!</definedName>
    <definedName name="C_C_Balance">#REF!</definedName>
    <definedName name="C_F2">[177]CF2!$A$3:$A$200</definedName>
    <definedName name="C_F4">[177]CF4!$A$3:$A$179</definedName>
    <definedName name="C_F5">[177]CF5!$A$3:$A$183</definedName>
    <definedName name="C_F7">[177]CF7!$A$3:$A$211</definedName>
    <definedName name="C_F8">[177]CF8!$A$3:$A$158</definedName>
    <definedName name="C_RANGE">#N/A</definedName>
    <definedName name="CA">#REF!</definedName>
    <definedName name="CADACT97">#REF!</definedName>
    <definedName name="CADBUD97">#REF!</definedName>
    <definedName name="CADPLAN00">#REF!</definedName>
    <definedName name="CADPLAN98">#REF!</definedName>
    <definedName name="CADPLAN99">#REF!</definedName>
    <definedName name="CADREEL96">#REF!</definedName>
    <definedName name="CAE해석" hidden="1">{#N/A,#N/A,FALSE,"단축1";#N/A,#N/A,FALSE,"단축2";#N/A,#N/A,FALSE,"단축3";#N/A,#N/A,FALSE,"장축";#N/A,#N/A,FALSE,"4WD"}</definedName>
    <definedName name="CAL">#REF!</definedName>
    <definedName name="calc_power_weight">#REF!</definedName>
    <definedName name="CalcAgencyPrice">#REF!</definedName>
    <definedName name="CAMA적용여부">#REF!</definedName>
    <definedName name="can">#REF!</definedName>
    <definedName name="cancelled">#REF!</definedName>
    <definedName name="CAP">#REF!</definedName>
    <definedName name="CAP_0">[178]CTRLs!#REF!</definedName>
    <definedName name="cap_act01">#REF!</definedName>
    <definedName name="cap_act01_cum">#REF!</definedName>
    <definedName name="cap_act02">#REF!</definedName>
    <definedName name="cap_act02_cum">#REF!</definedName>
    <definedName name="cap_bud01">#REF!</definedName>
    <definedName name="cap_bud01_cum">#REF!</definedName>
    <definedName name="cap_bud02">#REF!</definedName>
    <definedName name="cap_bud02_cum">#REF!</definedName>
    <definedName name="cap_US_act01">#REF!</definedName>
    <definedName name="cap_US_act01_cum">#REF!</definedName>
    <definedName name="cap_US_bud01">#REF!</definedName>
    <definedName name="cap_US_bud01_cum">#REF!</definedName>
    <definedName name="CAPA" hidden="1">{#N/A,#N/A,FALSE,"인원";#N/A,#N/A,FALSE,"비용2";#N/A,#N/A,FALSE,"비용1";#N/A,#N/A,FALSE,"비용";#N/A,#N/A,FALSE,"보증2";#N/A,#N/A,FALSE,"보증1";#N/A,#N/A,FALSE,"보증";#N/A,#N/A,FALSE,"손익1";#N/A,#N/A,FALSE,"손익";#N/A,#N/A,FALSE,"부서별매출";#N/A,#N/A,FALSE,"매출"}</definedName>
    <definedName name="CAPACITY">[179]Disclaimer!$D$27</definedName>
    <definedName name="Capa변동" hidden="1">{"'Sheet1'!$A$1:$H$36"}</definedName>
    <definedName name="CAPBOH">#N/A</definedName>
    <definedName name="CAPEOH">#N/A</definedName>
    <definedName name="Capex">[142]OpSum!$A$52:$IV$52</definedName>
    <definedName name="capex_sched">#REF!</definedName>
    <definedName name="Capital">#REF!</definedName>
    <definedName name="CAR">#REF!</definedName>
    <definedName name="Car_M_DLVY_Box">#REF!</definedName>
    <definedName name="Car_Oil_Fee">#REF!</definedName>
    <definedName name="CARCODE">#REF!</definedName>
    <definedName name="Carpinda_GR_2kg">[2]INDEX!#REF!</definedName>
    <definedName name="CASE">#N/A</definedName>
    <definedName name="Case_Lent_Fee">#REF!</definedName>
    <definedName name="Case_Rev">#REF!</definedName>
    <definedName name="CASE1">#REF!</definedName>
    <definedName name="CASE2" hidden="1">{#N/A,#N/A,FALSE,"자금소요예측기 (5)";#N/A,#N/A,FALSE,"자금소요예측기 (7)";#N/A,#N/A,FALSE,"자금소요예측기 (6)";#N/A,#N/A,FALSE,"자금소요예측기 (2)";#N/A,#N/A,FALSE,"자금소요예측기";#N/A,#N/A,FALSE,"비용예산명세서";#N/A,#N/A,FALSE,"비용예산검토서";#N/A,#N/A,FALSE,"기승인시설투자";#N/A,#N/A,FALSE,"미승인시설투자";#N/A,#N/A,FALSE,"활동계힉서 (2)";#N/A,#N/A,FALSE,"96 성과분석";#N/A,#N/A,FALSE,"목표시책";#N/A,#N/A,FALSE,"목차";#N/A,#N/A,FALSE,"표지";#N/A,#N/A,FALSE,"인원소요현황"}</definedName>
    <definedName name="CASE3">#REF!</definedName>
    <definedName name="CASE4">#REF!</definedName>
    <definedName name="cash">[104]!cash</definedName>
    <definedName name="cash_flow">#REF!</definedName>
    <definedName name="cash_fv">#REF!</definedName>
    <definedName name="cash_terminal">#REF!</definedName>
    <definedName name="cash1">[104]!cash1</definedName>
    <definedName name="CASH3월">'[180]1_當期시산표'!#REF!</definedName>
    <definedName name="CashFlow_Button1_Click">[104]!CashFlow_Button1_Click</definedName>
    <definedName name="cashIndex">[104]!cashIndex</definedName>
    <definedName name="CashLookup">#REF!</definedName>
    <definedName name="CASHM">[104]!CASHM</definedName>
    <definedName name="CASHOUT" hidden="1">{"'Sheet1'!$A$1:$H$36"}</definedName>
    <definedName name="cat">#REF!</definedName>
    <definedName name="CATEGORY">[181]Basic_Information!$C$4</definedName>
    <definedName name="Category_Table">#REF!</definedName>
    <definedName name="CategoryList">#REF!</definedName>
    <definedName name="cathy">#REF!</definedName>
    <definedName name="cathy1">#REF!</definedName>
    <definedName name="CATV전송망">'[124]3사분기계획'!$B$75:$J$75</definedName>
    <definedName name="CB">#REF!</definedName>
    <definedName name="CB_1">'[182]#REF'!$A$4:$C$161</definedName>
    <definedName name="cba">#REF!</definedName>
    <definedName name="cbd">#REF!</definedName>
    <definedName name="cbk" hidden="1">{"'표지'!$B$5"}</definedName>
    <definedName name="CBL">#REF!</definedName>
    <definedName name="cbm">#REF!</definedName>
    <definedName name="CBP">#REF!</definedName>
    <definedName name="cbs" hidden="1">'[183]업무분장 '!$F$45</definedName>
    <definedName name="CBWorkbookPriority" hidden="1">-654882148</definedName>
    <definedName name="cc">OFFSET(#REF!,0,0,COUNTA(#REF!),5)</definedName>
    <definedName name="CC.QQ">#REF!</definedName>
    <definedName name="CC_Convert">#REF!</definedName>
    <definedName name="cc0" hidden="1">{"'5국공정'!$A$1:$E$128"}</definedName>
    <definedName name="CCASH" hidden="1">{#N/A,#N/A,FALSE,"목차";#N/A,#N/A,FALSE,"요약손익";#N/A,#N/A,FALSE,"월별손익";#N/A,#N/A,FALSE,"요약대차";#N/A,#N/A,FALSE,"대차대조표";#N/A,#N/A,FALSE,"요약CASH";#N/A,#N/A,FALSE,"자금운용표";#N/A,#N/A,FALSE,"판매요약";#N/A,#N/A,FALSE,"탐별 매출";#N/A,#N/A,FALSE,"생산요약";#N/A,#N/A,FALSE,"생산량 (2)";#N/A,#N/A,FALSE,"인원운용";#N/A,#N/A,FALSE,"전사집계";#N/A,#N/A,FALSE,"전사월별";#N/A,#N/A,FALSE,"차입금";#N/A,#N/A,FALSE,"자본지출"}</definedName>
    <definedName name="CCC">#REF!</definedName>
    <definedName name="cccccccccccccccccccccc">[104]!cccccccccccccccccccccc</definedName>
    <definedName name="cccccccㅊㅊㅊㅊㅊㅊㅊㅊㅊㅊㅊㅊㅊ">#REF!</definedName>
    <definedName name="CCD">'[131]98비정기소모'!#REF!</definedName>
    <definedName name="CCE">'[131]98비정기소모'!#REF!</definedName>
    <definedName name="CCF">'[131]98비정기소모'!#REF!</definedName>
    <definedName name="CCK">'[131]98비정기소모'!#REF!</definedName>
    <definedName name="CCL">#REF!</definedName>
    <definedName name="CCP">#REF!</definedName>
    <definedName name="CCS">#REF!</definedName>
    <definedName name="CD">#REF!</definedName>
    <definedName name="CDA_B">'[184]960318-1'!$A$1029,'[184]960318-1'!$D$1029,'[184]960318-1'!$F$1029</definedName>
    <definedName name="Cday">[136]Configuration!$K$2</definedName>
    <definedName name="CDE">#REF!</definedName>
    <definedName name="cdhbkjbkjnkjnlmmn" hidden="1">{#N/A,#N/A,TRUE,"일정"}</definedName>
    <definedName name="CDL">#REF!</definedName>
    <definedName name="CDMA">#REF!</definedName>
    <definedName name="CDP">#REF!</definedName>
    <definedName name="CDS">'[2]3100'!#REF!</definedName>
    <definedName name="cdsacd">#REF!</definedName>
    <definedName name="CDT">#REF!</definedName>
    <definedName name="Cellbit_Cost_break_최종_">#REF!</definedName>
    <definedName name="CENTA">#N/A</definedName>
    <definedName name="CENTA1">#N/A</definedName>
    <definedName name="Center_Help_Fee">#REF!</definedName>
    <definedName name="Center_Traffic_Fee">#REF!</definedName>
    <definedName name="Center_Uniform_Fee">#REF!</definedName>
    <definedName name="CEPT">#REF!</definedName>
    <definedName name="CES">#REF!</definedName>
    <definedName name="CEUR">#REF!</definedName>
    <definedName name="CF">#REF!</definedName>
    <definedName name="CF02기초" hidden="1">{#N/A,#N/A,TRUE,"Summary";#N/A,#N/A,TRUE,"IS";#N/A,#N/A,TRUE,"Adj";#N/A,#N/A,TRUE,"BS";#N/A,#N/A,TRUE,"CF";#N/A,#N/A,TRUE,"Debt";#N/A,#N/A,TRUE,"IRR"}</definedName>
    <definedName name="cf1fc1s4" hidden="1">{#N/A,#N/A,FALSE,"Aging Summary";#N/A,#N/A,FALSE,"Ratio Analysis";#N/A,#N/A,FALSE,"Test 120 Day Accts";#N/A,#N/A,FALSE,"Tickmarks"}</definedName>
    <definedName name="CFAB7" hidden="1">{"'Sheet1'!$A$1:$H$36"}</definedName>
    <definedName name="cfclear" hidden="1">{#N/A,#N/A,FALSE,"BS";#N/A,#N/A,FALSE,"PL";#N/A,#N/A,FALSE,"처분";#N/A,#N/A,FALSE,"현금";#N/A,#N/A,FALSE,"매출";#N/A,#N/A,FALSE,"원가";#N/A,#N/A,FALSE,"경영"}</definedName>
    <definedName name="cfdf" localSheetId="1" hidden="1">{#N/A,#N/A,FALSE,"일반적사항";#N/A,#N/A,FALSE,"주요재무자료";#N/A,#N/A,FALSE,"표지";#N/A,#N/A,FALSE,"총괄표";#N/A,#N/A,FALSE,"1호 과표세액";#N/A,#N/A,FALSE,"1-2호 농어촌과표";#N/A,#N/A,FALSE,"2호 서식";#N/A,#N/A,FALSE,"2호부표 최저한세";#N/A,#N/A,FALSE,"3(1)부7 기업합리";#N/A,#N/A,FALSE,"3(3)호(갑) 원천납부";#N/A,#N/A,FALSE,"5호 농어촌";#N/A,#N/A,FALSE,"5호2 농감면(갑)";#N/A,#N/A,FALSE,"6호 소득금액";#N/A,#N/A,FALSE,"6호 첨부(익)";#N/A,#N/A,FALSE,"6호 첨부(손)";#N/A,#N/A,FALSE,"6-1호 수입금액";#N/A,#N/A,FALSE,"6-3호 퇴충";#N/A,#N/A,FALSE,"6-3(3)호 단퇴";#N/A,#N/A,FALSE,"6-3(4)호 대손";#N/A,#N/A,FALSE,"6-4호 접대(갑)";#N/A,#N/A,FALSE,"6-4호 접대(을)";#N/A,#N/A,FALSE,"6-5호 외화(갑)";#N/A,#N/A,FALSE,"6-5호 외화(을)";#N/A,#N/A,FALSE,"감가총괄";#N/A,#N/A,FALSE,"6-6(3)호 감가(정액)";#N/A,#N/A,FALSE,"6-6호(부표) 자본적지출";#N/A,#N/A,FALSE,"6-7호 가지급금(갑)";#N/A,#N/A,FALSE,"6-7호 가지급(을)";#N/A,#N/A,FALSE,"6-10호 재고자산";#N/A,#N/A,FALSE,"6-11호 세금과공과";#N/A,#N/A,FALSE,"6-12호 선급비용";#N/A,#N/A,FALSE,"6-13호 기부금";#N/A,#N/A,FALSE,"6-14호 부동산보유";#N/A,#N/A,FALSE,"8호 기부금조정";#N/A,#N/A,FALSE,"9호 자본금(갑)";#N/A,#N/A,FALSE,"9호 자본금(을)";#N/A,#N/A,FALSE,"10(2)호 소득공제";#N/A,#N/A,FALSE,"10(3)호 주요계정";#N/A,#N/A,FALSE,"10(3)호 부표";#N/A,#N/A,FALSE,"10(4)호 조정수입";#N/A,#N/A,FALSE,"14(1)호 갑 주식";#N/A,#N/A,FALSE,"59호 해외특수";#N/A,#N/A,FALSE,"요약 BS";#N/A,#N/A,FALSE,"요약 PL";#N/A,#N/A,FALSE,"요약RE"}</definedName>
    <definedName name="cfdf" hidden="1">{#N/A,#N/A,FALSE,"일반적사항";#N/A,#N/A,FALSE,"주요재무자료";#N/A,#N/A,FALSE,"표지";#N/A,#N/A,FALSE,"총괄표";#N/A,#N/A,FALSE,"1호 과표세액";#N/A,#N/A,FALSE,"1-2호 농어촌과표";#N/A,#N/A,FALSE,"2호 서식";#N/A,#N/A,FALSE,"2호부표 최저한세";#N/A,#N/A,FALSE,"3(1)부7 기업합리";#N/A,#N/A,FALSE,"3(3)호(갑) 원천납부";#N/A,#N/A,FALSE,"5호 농어촌";#N/A,#N/A,FALSE,"5호2 농감면(갑)";#N/A,#N/A,FALSE,"6호 소득금액";#N/A,#N/A,FALSE,"6호 첨부(익)";#N/A,#N/A,FALSE,"6호 첨부(손)";#N/A,#N/A,FALSE,"6-1호 수입금액";#N/A,#N/A,FALSE,"6-3호 퇴충";#N/A,#N/A,FALSE,"6-3(3)호 단퇴";#N/A,#N/A,FALSE,"6-3(4)호 대손";#N/A,#N/A,FALSE,"6-4호 접대(갑)";#N/A,#N/A,FALSE,"6-4호 접대(을)";#N/A,#N/A,FALSE,"6-5호 외화(갑)";#N/A,#N/A,FALSE,"6-5호 외화(을)";#N/A,#N/A,FALSE,"감가총괄";#N/A,#N/A,FALSE,"6-6(3)호 감가(정액)";#N/A,#N/A,FALSE,"6-6호(부표) 자본적지출";#N/A,#N/A,FALSE,"6-7호 가지급금(갑)";#N/A,#N/A,FALSE,"6-7호 가지급(을)";#N/A,#N/A,FALSE,"6-10호 재고자산";#N/A,#N/A,FALSE,"6-11호 세금과공과";#N/A,#N/A,FALSE,"6-12호 선급비용";#N/A,#N/A,FALSE,"6-13호 기부금";#N/A,#N/A,FALSE,"6-14호 부동산보유";#N/A,#N/A,FALSE,"8호 기부금조정";#N/A,#N/A,FALSE,"9호 자본금(갑)";#N/A,#N/A,FALSE,"9호 자본금(을)";#N/A,#N/A,FALSE,"10(2)호 소득공제";#N/A,#N/A,FALSE,"10(3)호 주요계정";#N/A,#N/A,FALSE,"10(3)호 부표";#N/A,#N/A,FALSE,"10(4)호 조정수입";#N/A,#N/A,FALSE,"14(1)호 갑 주식";#N/A,#N/A,FALSE,"59호 해외특수";#N/A,#N/A,FALSE,"요약 BS";#N/A,#N/A,FALSE,"요약 PL";#N/A,#N/A,FALSE,"요약RE"}</definedName>
    <definedName name="CFFF" hidden="1">{#N/A,#N/A,FALSE,"수입금 명세서 1";#N/A,#N/A,FALSE,"현장별공사손익현황 2";#N/A,#N/A,FALSE,"수입명세서 3-5";#N/A,#N/A,FALSE,"영업외수익명세서 6-10";#N/A,#N/A,FALSE,"특별이익명세서 11";#N/A,#N/A,FALSE,"고정자산처분명세서 12-13";#N/A,#N/A,FALSE,"공사원가명세서 14";#N/A,#N/A,FALSE,"영업외비용명세서 15-17";#N/A,#N/A,FALSE,"특별손실명세서 18";#N/A,#N/A,FALSE,"채권명세서 19";#N/A,#N/A,FALSE,"관계회사자산명세서 20";#N/A,#N/A,FALSE,"21, 23-24";#N/A,#N/A,FALSE,"감가상각비등명세서 22";#N/A,#N/A,FALSE,"사채명세서 25";#N/A,#N/A,FALSE,"충당금명세서 26"}</definedName>
    <definedName name="CFwp직전3" hidden="1">{#N/A,#N/A,FALSE,"UNIT";#N/A,#N/A,FALSE,"UNIT";#N/A,#N/A,FALSE,"계정"}</definedName>
    <definedName name="CF손익">#REF!</definedName>
    <definedName name="CF손익구분">#REF!</definedName>
    <definedName name="CF손익내용">#REF!</definedName>
    <definedName name="CF요인" hidden="1">#REF!</definedName>
    <definedName name="CF재무유입">#REF!</definedName>
    <definedName name="CF재무유입구분">#REF!</definedName>
    <definedName name="CF재무유입내용">#REF!</definedName>
    <definedName name="CF재무유출">#REF!</definedName>
    <definedName name="CF재무유출구분">#REF!</definedName>
    <definedName name="CF재무유출내용">#REF!</definedName>
    <definedName name="CF증감">#REF!</definedName>
    <definedName name="CF증감구분">#REF!</definedName>
    <definedName name="CF증감구분1">#REF!</definedName>
    <definedName name="CF증감구분2">#REF!</definedName>
    <definedName name="CF증감내용">#REF!</definedName>
    <definedName name="CF투자유입">#REF!</definedName>
    <definedName name="CF투자유입구분">#REF!</definedName>
    <definedName name="CF투자유입내용">#REF!</definedName>
    <definedName name="CF투자유출">#REF!</definedName>
    <definedName name="CF투자유출구분">#REF!</definedName>
    <definedName name="CF투자유출내용">#REF!</definedName>
    <definedName name="CG">[185]잡손실!#REF!</definedName>
    <definedName name="ch_BS">#REF!</definedName>
    <definedName name="ch_Name">#REF!</definedName>
    <definedName name="ch_PL">#REF!</definedName>
    <definedName name="CHABC">[168]제조부문배부!$Q$10</definedName>
    <definedName name="CHAMH">[168]제조부문배부!$Q$8</definedName>
    <definedName name="chang" hidden="1">{#N/A,#N/A,FALSE,"을지 (4)";#N/A,#N/A,FALSE,"을지 (5)";#N/A,#N/A,FALSE,"을지 (6)"}</definedName>
    <definedName name="change">#REF!</definedName>
    <definedName name="ChangeInCommonEquity">#REF!</definedName>
    <definedName name="ChangeInConvertiblePreferredStock">#REF!</definedName>
    <definedName name="ChangeInDeferredCompensation">#REF!</definedName>
    <definedName name="ChangeInStraightPreferredStock">#REF!</definedName>
    <definedName name="ChangeRange" localSheetId="6" hidden="1">[186]!ChangeRange</definedName>
    <definedName name="ChangeRange" hidden="1">[186]!ChangeRange</definedName>
    <definedName name="CHAREM">#N/A</definedName>
    <definedName name="chart">[187]Chart!$B$4:$G$99</definedName>
    <definedName name="Chart_Draw" localSheetId="6">[188]!Chart_Draw</definedName>
    <definedName name="Chart_Draw">[188]!Chart_Draw</definedName>
    <definedName name="chart51">"Chart 51"</definedName>
    <definedName name="CHARTOFACCOUNTSID1">#REF!</definedName>
    <definedName name="CHASUM">#N/A</definedName>
    <definedName name="CHA기술">[168]제조부문배부!$Q$6</definedName>
    <definedName name="CHA사원">[168]제조부문배부!$Q$5</definedName>
    <definedName name="CHA수도">[168]제조부문배부!$Q$11</definedName>
    <definedName name="CHA전력">[168]제조부문배부!$Q$9</definedName>
    <definedName name="CHA총인원">[168]제조부문배부!$Q$7</definedName>
    <definedName name="CHC_경기">#REF!</definedName>
    <definedName name="CHC_서울">#REF!</definedName>
    <definedName name="CHC_서울_COUNT">#REF!</definedName>
    <definedName name="CHC산출_경기">'[182]Calc V1.2'!$H$1:$AC$65536</definedName>
    <definedName name="CHC산출_서울">'[182]Calc V1.2 (2)'!$H$1:$AC$65536</definedName>
    <definedName name="CHD" hidden="1">{#N/A,#N/A,FALSE,"손익표지";#N/A,#N/A,FALSE,"손익계산";#N/A,#N/A,FALSE,"일반관리비";#N/A,#N/A,FALSE,"영업외수익";#N/A,#N/A,FALSE,"영업외비용";#N/A,#N/A,FALSE,"매출액";#N/A,#N/A,FALSE,"요약손익";#N/A,#N/A,FALSE,"요약대차";#N/A,#N/A,FALSE,"매출채권현황";#N/A,#N/A,FALSE,"매출채권명세"}</definedName>
    <definedName name="CHDDOR">#REF!</definedName>
    <definedName name="check">#N/A</definedName>
    <definedName name="Check0" localSheetId="6">[189]!Check0</definedName>
    <definedName name="Check0">[189]!Check0</definedName>
    <definedName name="CHECK1">#N/A</definedName>
    <definedName name="check2">#N/A</definedName>
    <definedName name="CHECK3">#N/A</definedName>
    <definedName name="check4">#N/A</definedName>
    <definedName name="check5">#N/A</definedName>
    <definedName name="chem1">#REF!</definedName>
    <definedName name="chem2">#REF!</definedName>
    <definedName name="chem3">#REF!</definedName>
    <definedName name="chem4">#REF!</definedName>
    <definedName name="chemeis" hidden="1">{#N/A,#N/A,FALSE,"지침";#N/A,#N/A,FALSE,"환경분석";#N/A,#N/A,FALSE,"Sheet16"}</definedName>
    <definedName name="CHF">[190]적용환율!$C$12</definedName>
    <definedName name="CHF1B99">#REF!</definedName>
    <definedName name="CHF1EST99">#REF!</definedName>
    <definedName name="CHF1P00">#REF!</definedName>
    <definedName name="CHF1P01">#REF!</definedName>
    <definedName name="CHF1P02">#REF!</definedName>
    <definedName name="CHF1P03">#REF!</definedName>
    <definedName name="CHF1P04">#REF!</definedName>
    <definedName name="CHF1R96">#REF!</definedName>
    <definedName name="CHF1R97">#REF!</definedName>
    <definedName name="CHF1R98">#REF!</definedName>
    <definedName name="CHFACT97">#REF!</definedName>
    <definedName name="CHFBUD97">#REF!</definedName>
    <definedName name="CHFPLAN00">#REF!</definedName>
    <definedName name="CHFPLAN98">#REF!</definedName>
    <definedName name="CHFPLAN99">#REF!</definedName>
    <definedName name="CHFREEL96">#REF!</definedName>
    <definedName name="chi">#REF!</definedName>
    <definedName name="CHIA">#REF!</definedName>
    <definedName name="chinh">#REF!</definedName>
    <definedName name="chip" hidden="1">#REF!</definedName>
    <definedName name="CHIP_O">[191]CHIP_O!$A$4:$A$100</definedName>
    <definedName name="CHIU">#REF!</definedName>
    <definedName name="CHK">[136]JournalSummary!#REF!</definedName>
    <definedName name="chobae">#N/A</definedName>
    <definedName name="chobu">#N/A</definedName>
    <definedName name="chobub">#N/A</definedName>
    <definedName name="chogu">#N/A</definedName>
    <definedName name="CHOI" hidden="1">{#N/A,#N/A,FALSE,"PART-1234-8-12-9(41)";#N/A,#N/A,FALSE,"PARTS-2(3)";#N/A,#N/A,FALSE,"VAN SYSTEM";#N/A,#N/A,FALSE,"PARTS-10(26)";#N/A,#N/A,FALSE,"PART-5-6-7-11(14)";#N/A,#N/A,FALSE,"PARTS-4(3)";#N/A,#N/A,FALSE,"PCLASS"}</definedName>
    <definedName name="chopo">#N/A</definedName>
    <definedName name="choto">#N/A</definedName>
    <definedName name="Cidial_Dp_12kg">[2]INDEX!#REF!</definedName>
    <definedName name="Cidial_EC_500ml">[2]INDEX!#REF!</definedName>
    <definedName name="Cidial_EC_5L">[2]INDEX!#REF!</definedName>
    <definedName name="CIQWBGuid" hidden="1">"2479f95f-e413-4be1-aede-6e35dd4de5db"</definedName>
    <definedName name="Circ">#REF!</definedName>
    <definedName name="CITI_CD">OFFSET([158]ST_INVEST!$G$5,0,0,COUNTA([158]ST_INVEST!$G$1:$G$65536))</definedName>
    <definedName name="CITI_MMDA">OFFSET([158]ST_INVEST!$I$5,0,0,COUNTA([158]ST_INVEST!$I$1:$I$65536))</definedName>
    <definedName name="CJUSM">#N/A</definedName>
    <definedName name="ck" hidden="1">{"'분양원가'!$B$1:$F$113"}</definedName>
    <definedName name="cka">#REF!</definedName>
    <definedName name="ckc">#REF!</definedName>
    <definedName name="CL">#REF!</definedName>
    <definedName name="CLAIM" hidden="1">{#N/A,#N/A,FALSE,"98소지이동TOTvs99.1 (2)";#N/A,#N/A,FALSE,"TOTAL";#N/A,#N/A,FALSE,"98소지이동TOTvs99.1(b) (2)"}</definedName>
    <definedName name="CLAIM2" hidden="1">{#N/A,#N/A,FALSE,"98소지이동TOTvs99.1 (2)";#N/A,#N/A,FALSE,"TOTAL";#N/A,#N/A,FALSE,"98소지이동TOTvs99.1(b) (2)"}</definedName>
    <definedName name="client">#N/A</definedName>
    <definedName name="CLIENT_NAME">#REF!</definedName>
    <definedName name="close">#REF!</definedName>
    <definedName name="CLVC3">0.1</definedName>
    <definedName name="CM_APPLY">'[192]04'!#REF!</definedName>
    <definedName name="cm1_fct_xl1">#REF!</definedName>
    <definedName name="cmi_amt">#REF!</definedName>
    <definedName name="cmi_amt1">#REF!</definedName>
    <definedName name="cmi_fct">#REF!</definedName>
    <definedName name="cmi_fct_xl">#REF!</definedName>
    <definedName name="Cmonth">[136]Configuration!$I$2</definedName>
    <definedName name="CMX">#REF!</definedName>
    <definedName name="cm상">9791192</definedName>
    <definedName name="cn">'[193]Provision Calculation'!#REF!</definedName>
    <definedName name="CN_200">#REF!</definedName>
    <definedName name="CN7_Link">#REF!</definedName>
    <definedName name="cna">#REF!</definedName>
    <definedName name="cnd">#REF!</definedName>
    <definedName name="cndehf">'[194]411-00 외화장기'!$K$1</definedName>
    <definedName name="CNF">#REF!</definedName>
    <definedName name="CNN">'[195]충남 (2)'!$C$4:$L$235</definedName>
    <definedName name="CNYACT97">#REF!</definedName>
    <definedName name="CNYBUD97">#REF!</definedName>
    <definedName name="CNYPLAN00">#REF!</definedName>
    <definedName name="CNYPLAN98">#REF!</definedName>
    <definedName name="CNYPLAN99">#REF!</definedName>
    <definedName name="cnyRate">126.12</definedName>
    <definedName name="CNYREEL96">#REF!</definedName>
    <definedName name="co">#N/A</definedName>
    <definedName name="COA재무제표구분목록">[196]공통코드!$BU$2:$BU$4</definedName>
    <definedName name="COA재무제표구분코드">#REF!</definedName>
    <definedName name="cod_bosu">#REF!</definedName>
    <definedName name="CODE" localSheetId="6">[197]!_xludf.CODE</definedName>
    <definedName name="CODE">[197]!_xludf.CODE</definedName>
    <definedName name="COE">#REF!</definedName>
    <definedName name="COG" hidden="1">{#N/A,#N/A,FALSE,"지침";#N/A,#N/A,FALSE,"환경분석";#N/A,#N/A,FALSE,"Sheet16"}</definedName>
    <definedName name="COGLEE" hidden="1">{#N/A,#N/A,FALSE,"지침";#N/A,#N/A,FALSE,"환경분석";#N/A,#N/A,FALSE,"Sheet16"}</definedName>
    <definedName name="COGWOO" hidden="1">{#N/A,#N/A,FALSE,"지침";#N/A,#N/A,FALSE,"환경분석";#N/A,#N/A,FALSE,"Sheet16"}</definedName>
    <definedName name="COIN">#REF!</definedName>
    <definedName name="colh">#REF!</definedName>
    <definedName name="COLK">#REF!</definedName>
    <definedName name="ColorNames">#REF!</definedName>
    <definedName name="COM">#REF!</definedName>
    <definedName name="com_c_sg">#REF!</definedName>
    <definedName name="com_c_sg_xl">#REF!</definedName>
    <definedName name="com_h_sg">#REF!</definedName>
    <definedName name="com_h_sg_xl">#REF!</definedName>
    <definedName name="COMCODE">#REF!</definedName>
    <definedName name="Commission">#REF!</definedName>
    <definedName name="COMP">#N/A</definedName>
    <definedName name="COMPANY">#REF!</definedName>
    <definedName name="company_요약" hidden="1">{"'0808_월별 (2)'!$A$2:$T$28"}</definedName>
    <definedName name="CompanyCode">[181]Basic_Information!$I$10</definedName>
    <definedName name="CompanyName">[181]Basic_Information!$I$11</definedName>
    <definedName name="con">'[2]2500'!#REF!</definedName>
    <definedName name="CON_B">#REF!</definedName>
    <definedName name="CON_C">#REF!</definedName>
    <definedName name="CON_E">#REF!</definedName>
    <definedName name="CON_P">#REF!</definedName>
    <definedName name="CoName1">[135]calendar!$E$74</definedName>
    <definedName name="conb1">#N/A</definedName>
    <definedName name="conb10">#N/A</definedName>
    <definedName name="conb100">#N/A</definedName>
    <definedName name="conb101">#N/A</definedName>
    <definedName name="conb102">#N/A</definedName>
    <definedName name="conb103">#N/A</definedName>
    <definedName name="conb104">#N/A</definedName>
    <definedName name="conb105">#N/A</definedName>
    <definedName name="conb106">#N/A</definedName>
    <definedName name="conb107">#N/A</definedName>
    <definedName name="conb108">#N/A</definedName>
    <definedName name="conb109">#N/A</definedName>
    <definedName name="conb11">#N/A</definedName>
    <definedName name="conb110">#N/A</definedName>
    <definedName name="conb111">#N/A</definedName>
    <definedName name="conb112">#N/A</definedName>
    <definedName name="conb113">#N/A</definedName>
    <definedName name="conb114">#N/A</definedName>
    <definedName name="conb115">#N/A</definedName>
    <definedName name="conb116">#N/A</definedName>
    <definedName name="conb117">#N/A</definedName>
    <definedName name="conb118">#N/A</definedName>
    <definedName name="conb119">#N/A</definedName>
    <definedName name="conb12">#N/A</definedName>
    <definedName name="conb120">#N/A</definedName>
    <definedName name="conb121">#N/A</definedName>
    <definedName name="conb13">#N/A</definedName>
    <definedName name="conb14">#N/A</definedName>
    <definedName name="conb15">#N/A</definedName>
    <definedName name="conb16">#N/A</definedName>
    <definedName name="conb17">#N/A</definedName>
    <definedName name="conb18">#N/A</definedName>
    <definedName name="conb19">#N/A</definedName>
    <definedName name="conb2">#N/A</definedName>
    <definedName name="conb20">#N/A</definedName>
    <definedName name="conb21">#N/A</definedName>
    <definedName name="conb22">#N/A</definedName>
    <definedName name="conb23">#N/A</definedName>
    <definedName name="conb24">#N/A</definedName>
    <definedName name="conb25">#N/A</definedName>
    <definedName name="conb26">#N/A</definedName>
    <definedName name="conb27">#N/A</definedName>
    <definedName name="conb28">#N/A</definedName>
    <definedName name="conb29">#N/A</definedName>
    <definedName name="conb3">#N/A</definedName>
    <definedName name="conb30">#N/A</definedName>
    <definedName name="conb31">#N/A</definedName>
    <definedName name="conb33">#N/A</definedName>
    <definedName name="conb34">#N/A</definedName>
    <definedName name="conb36">#N/A</definedName>
    <definedName name="conb37">#N/A</definedName>
    <definedName name="conb38">#N/A</definedName>
    <definedName name="conb39">#N/A</definedName>
    <definedName name="conb4">#N/A</definedName>
    <definedName name="conb40">#N/A</definedName>
    <definedName name="conb41">#N/A</definedName>
    <definedName name="conb42">#N/A</definedName>
    <definedName name="conb43">#N/A</definedName>
    <definedName name="conb44">#N/A</definedName>
    <definedName name="conb45">#N/A</definedName>
    <definedName name="conb46">#N/A</definedName>
    <definedName name="conb47">#N/A</definedName>
    <definedName name="conb48">#N/A</definedName>
    <definedName name="conb49">#N/A</definedName>
    <definedName name="conb5">#N/A</definedName>
    <definedName name="conb50">#N/A</definedName>
    <definedName name="conb51">#N/A</definedName>
    <definedName name="conb52">#N/A</definedName>
    <definedName name="conb53">#N/A</definedName>
    <definedName name="conb54">#N/A</definedName>
    <definedName name="conb55">#N/A</definedName>
    <definedName name="conb58">#N/A</definedName>
    <definedName name="conb59">#N/A</definedName>
    <definedName name="conb6">#N/A</definedName>
    <definedName name="conb60">#N/A</definedName>
    <definedName name="conb61">#N/A</definedName>
    <definedName name="conb62">#N/A</definedName>
    <definedName name="conb63">#N/A</definedName>
    <definedName name="conb64">#N/A</definedName>
    <definedName name="conb65">#N/A</definedName>
    <definedName name="conb66">#N/A</definedName>
    <definedName name="conb67">#N/A</definedName>
    <definedName name="conb68">#N/A</definedName>
    <definedName name="conb69">#N/A</definedName>
    <definedName name="conb7">#N/A</definedName>
    <definedName name="conb70">#N/A</definedName>
    <definedName name="conb71">#N/A</definedName>
    <definedName name="conb72">#N/A</definedName>
    <definedName name="conb73">#N/A</definedName>
    <definedName name="conb74">#N/A</definedName>
    <definedName name="conb75">#N/A</definedName>
    <definedName name="conb76">#N/A</definedName>
    <definedName name="conb77">#N/A</definedName>
    <definedName name="conb78">#N/A</definedName>
    <definedName name="conb79">#N/A</definedName>
    <definedName name="conb8">#N/A</definedName>
    <definedName name="conb80">#N/A</definedName>
    <definedName name="conb81">#N/A</definedName>
    <definedName name="conb82">#N/A</definedName>
    <definedName name="conb83">#N/A</definedName>
    <definedName name="conb84">#N/A</definedName>
    <definedName name="conb85">#N/A</definedName>
    <definedName name="conb86">#N/A</definedName>
    <definedName name="conb87">#N/A</definedName>
    <definedName name="conb88">#N/A</definedName>
    <definedName name="conb89">#N/A</definedName>
    <definedName name="conb9">#N/A</definedName>
    <definedName name="conb90">#N/A</definedName>
    <definedName name="conb91">#N/A</definedName>
    <definedName name="conb92">#N/A</definedName>
    <definedName name="conb93">#N/A</definedName>
    <definedName name="conb94">#N/A</definedName>
    <definedName name="conb95">#N/A</definedName>
    <definedName name="conb96">#N/A</definedName>
    <definedName name="conb97">#N/A</definedName>
    <definedName name="conb98">#N/A</definedName>
    <definedName name="conb99">#N/A</definedName>
    <definedName name="configurer_import">'[198]MGMT_SYS_&amp;_DCN'!#REF!</definedName>
    <definedName name="Conidor__DC_4L">[2]INDEX!#REF!</definedName>
    <definedName name="Conidor_AL_400ml">[2]INDEX!#REF!</definedName>
    <definedName name="Conidor_SC_250ml">[2]INDEX!#REF!</definedName>
    <definedName name="Conidor_SL_20L">[2]INDEX!#REF!</definedName>
    <definedName name="Conidor_SL_250ml">[2]INDEX!#REF!</definedName>
    <definedName name="coniSL300">[2]INDEX!#REF!</definedName>
    <definedName name="CONNECTSTRING1">#REF!</definedName>
    <definedName name="CONS1" localSheetId="6">[141]!CONS1</definedName>
    <definedName name="CONS1">[141]!CONS1</definedName>
    <definedName name="CONSTANT">#REF!</definedName>
    <definedName name="Consumer_조기상각반영" hidden="1">{#N/A,#N/A,FALSE,"주요여수신";#N/A,#N/A,FALSE,"수신금리";#N/A,#N/A,FALSE,"대출금리";#N/A,#N/A,FALSE,"신규대출";#N/A,#N/A,FALSE,"총액대출"}</definedName>
    <definedName name="ContentsHelp" localSheetId="6" hidden="1">[186]!ContentsHelp</definedName>
    <definedName name="ContentsHelp" hidden="1">[186]!ContentsHelp</definedName>
    <definedName name="Continue">#N/A</definedName>
    <definedName name="Contribution">#REF!</definedName>
    <definedName name="CONTROL">#REF!</definedName>
    <definedName name="Control_Indicator">[149]LU!$N$4:$N$5</definedName>
    <definedName name="controlsheet">'[199]Control Sheet'!$A$9:$L$84</definedName>
    <definedName name="ControlType">[200]Scoping!$M$25</definedName>
    <definedName name="CoNum1">[135]HEADER!$D$5</definedName>
    <definedName name="convdebtrate">#REF!</definedName>
    <definedName name="convdebtshares">#REF!</definedName>
    <definedName name="convprefrate">#REF!</definedName>
    <definedName name="convprefshares">#REF!</definedName>
    <definedName name="convpricedebt">#REF!</definedName>
    <definedName name="convpricepref">#REF!</definedName>
    <definedName name="COPACT97">#REF!</definedName>
    <definedName name="COPBUD97">#REF!</definedName>
    <definedName name="COPPLAN00">#REF!</definedName>
    <definedName name="COPPLAN98">#REF!</definedName>
    <definedName name="COPPLAN99">#REF!</definedName>
    <definedName name="COPREEL96">#REF!</definedName>
    <definedName name="COPY">#REF!</definedName>
    <definedName name="Coring_SL__500ml">[2]INDEX!#REF!</definedName>
    <definedName name="Cornido_GR_1kg">[2]INDEX!#REF!</definedName>
    <definedName name="COS">#N/A</definedName>
    <definedName name="COS_UC">#N/A</definedName>
    <definedName name="COST" localSheetId="7" hidden="1">#REF!</definedName>
    <definedName name="COST" localSheetId="3" hidden="1">#REF!</definedName>
    <definedName name="COST" localSheetId="2" hidden="1">#REF!</definedName>
    <definedName name="COST" hidden="1">#REF!</definedName>
    <definedName name="Cost_of_Sales">[142]OpSum!$A$35:$IV$35</definedName>
    <definedName name="COST1">#REF!</definedName>
    <definedName name="COST1199">[201]AKL!#REF!</definedName>
    <definedName name="COST1299">[201]AKL!#REF!</definedName>
    <definedName name="COST2">#REF!</definedName>
    <definedName name="COST3">#REF!</definedName>
    <definedName name="COST4">#REF!</definedName>
    <definedName name="COST5">#REF!</definedName>
    <definedName name="COST87">#REF!</definedName>
    <definedName name="COST88">#REF!</definedName>
    <definedName name="COST89">#REF!</definedName>
    <definedName name="COST90">#REF!</definedName>
    <definedName name="COST91">#REF!</definedName>
    <definedName name="cost9809">#REF!</definedName>
    <definedName name="COSTRATE">[3]IS!$R$2:$R$691</definedName>
    <definedName name="COSTT" localSheetId="7" hidden="1">#REF!</definedName>
    <definedName name="COSTT" localSheetId="3" hidden="1">#REF!</definedName>
    <definedName name="COSTT" localSheetId="2" hidden="1">#REF!</definedName>
    <definedName name="COSTT" hidden="1">#REF!</definedName>
    <definedName name="COT">#REF!</definedName>
    <definedName name="COTB">#REF!</definedName>
    <definedName name="COTD">#REF!</definedName>
    <definedName name="COTE">#REF!</definedName>
    <definedName name="COTF">#REF!</definedName>
    <definedName name="COTG">#REF!</definedName>
    <definedName name="COTH">#REF!</definedName>
    <definedName name="COTI">#REF!</definedName>
    <definedName name="COTJ">#REF!</definedName>
    <definedName name="Count_sum" localSheetId="6">[202]!Count_sum</definedName>
    <definedName name="Count_sum">[202]!Count_sum</definedName>
    <definedName name="countrow">#REF!</definedName>
    <definedName name="Country">[149]LU!$A$4:$A$246</definedName>
    <definedName name="COUPPCD">#REF!</definedName>
    <definedName name="Cover">#REF!</definedName>
    <definedName name="CPA감사" localSheetId="1" hidden="1">{#N/A,#N/A,TRUE,"총괄표";#N/A,#N/A,TRUE,"1호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주식";#N/A,#N/A,TRUE,"60호 갑 적정유보";#N/A,#N/A,TRUE,"60호 을 적정유보"}</definedName>
    <definedName name="CPA감사" hidden="1">{#N/A,#N/A,TRUE,"총괄표";#N/A,#N/A,TRUE,"1호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주식";#N/A,#N/A,TRUE,"60호 갑 적정유보";#N/A,#N/A,TRUE,"60호 을 적정유보"}</definedName>
    <definedName name="CPCR">#REF!</definedName>
    <definedName name="CPOCIFBase">[175]Scenarios!#REF!</definedName>
    <definedName name="CPOCIFOptimistic">[175]Scenarios!#REF!</definedName>
    <definedName name="CPOCIFPessimistic">[175]Scenarios!#REF!</definedName>
    <definedName name="CPT13VM">#N/A</definedName>
    <definedName name="CR">#REF!</definedName>
    <definedName name="CR3RT">#REF!</definedName>
    <definedName name="CR3RTDK">#REF!</definedName>
    <definedName name="CR5RTDK">#REF!</definedName>
    <definedName name="create_xla">1</definedName>
    <definedName name="CREATESUMMARYJNLS1">#REF!</definedName>
    <definedName name="CreateTable" localSheetId="6" hidden="1">[186]!CreateTable</definedName>
    <definedName name="CreateTable" hidden="1">[186]!CreateTable</definedName>
    <definedName name="_xlnm.Criteria">#REF!</definedName>
    <definedName name="Criteria_MI">#REF!</definedName>
    <definedName name="CRITERIACOLUMN1">#REF!</definedName>
    <definedName name="Critical_Component">#REF!</definedName>
    <definedName name="CRS.Rod.Brg">'[203]2004_회의안건'!#REF!</definedName>
    <definedName name="CRT">#REF!</definedName>
    <definedName name="CRTC">#REF!</definedName>
    <definedName name="CRT자료">[204]손익분석!$A$1:$G$26</definedName>
    <definedName name="CS">#REF!</definedName>
    <definedName name="cs_code">#REF!</definedName>
    <definedName name="csDesignMode">1</definedName>
    <definedName name="CSTA">#REF!</definedName>
    <definedName name="CSTALL" localSheetId="6">[141]!CSTALL</definedName>
    <definedName name="CSTALL">[141]!CSTALL</definedName>
    <definedName name="CSTL">#REF!</definedName>
    <definedName name="CSTR">#REF!</definedName>
    <definedName name="CSTX">#REF!</definedName>
    <definedName name="CT">#REF!</definedName>
    <definedName name="cucvang">#REF!</definedName>
    <definedName name="CUMM">#REF!</definedName>
    <definedName name="CUMMLOCAL">#REF!</definedName>
    <definedName name="CUMUP">#REF!</definedName>
    <definedName name="Cur">INDIRECT("Data!$d$2:$D$"&amp;COUNTA(#REF!))</definedName>
    <definedName name="CUR_2016">[205]Currency!$I$16:$I$40</definedName>
    <definedName name="CUR_Eqty">[205]CTRLs!$D$222</definedName>
    <definedName name="CUR0">[205]CTRLs!$D$236</definedName>
    <definedName name="CUR3MTH">6</definedName>
    <definedName name="CUR3MTH_CHG">8</definedName>
    <definedName name="CURCYTD">9</definedName>
    <definedName name="CURfrom">[205]Currency!$C$16:$C$40</definedName>
    <definedName name="CURMTH">1</definedName>
    <definedName name="CURMYTD">12</definedName>
    <definedName name="Curr">[206]Cover!$I$22</definedName>
    <definedName name="CURR_G_L">#REF!</definedName>
    <definedName name="Currency">[113]MacroA!$E$12</definedName>
    <definedName name="CURRENT">#REF!</definedName>
    <definedName name="CURREOM">#REF!</definedName>
    <definedName name="CURto">[205]Currency!$D$16:$D$40</definedName>
    <definedName name="Cust">[207]Sheet3!$B$2:$C$1218</definedName>
    <definedName name="CUST_CODE">#N/A</definedName>
    <definedName name="custcode">#REF!</definedName>
    <definedName name="CustDepLookup">#REF!</definedName>
    <definedName name="cut">#REF!</definedName>
    <definedName name="CUTTING">#REF!</definedName>
    <definedName name="cvb" localSheetId="6">BlankMacro1</definedName>
    <definedName name="cvb">BlankMacro1</definedName>
    <definedName name="cvbxc" localSheetId="6">BlankMacro1</definedName>
    <definedName name="cvbxc">BlankMacro1</definedName>
    <definedName name="cvcx" localSheetId="1"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cvcx"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cvj" hidden="1">{#N/A,#N/A,FALSE,"KMC최종회의(7월) 자료"}</definedName>
    <definedName name="cvv">#REF!</definedName>
    <definedName name="CW">[208]수처리사업!$B$1:$Z$53</definedName>
    <definedName name="CY_Accounts_Receivable">#N/A</definedName>
    <definedName name="CY_Administration">#REF!</definedName>
    <definedName name="CY_Cash">#REF!</definedName>
    <definedName name="CY_Cash_Div_Dec">'[2]2600'!#REF!</definedName>
    <definedName name="CY_Common_Equity">#REF!</definedName>
    <definedName name="CY_Cost_of_Sales">#REF!</definedName>
    <definedName name="CY_Current_Liabilities">'[209]Balance Sheet'!#REF!</definedName>
    <definedName name="CY_Depreciation">'[2]2600'!#REF!</definedName>
    <definedName name="CY_Gross_Profit">#N/A</definedName>
    <definedName name="CY_Inc_Bef_Tax">#REF!</definedName>
    <definedName name="CY_Intangible_Assets">'[209]Balance Sheet'!#REF!</definedName>
    <definedName name="CY_Interest_Expense">'[209]Income Statement'!#REF!</definedName>
    <definedName name="CY_Inventory">#N/A</definedName>
    <definedName name="CY_investment">#REF!</definedName>
    <definedName name="CY_LIABIL_EQUITY">#N/A</definedName>
    <definedName name="CY_LT_Debt">#REF!</definedName>
    <definedName name="CY_Market_Value_of_Equity">'[2]2600'!#REF!</definedName>
    <definedName name="CY_Marketable_Sec">'[209]Balance Sheet'!#REF!</definedName>
    <definedName name="CY_NET_PROFIT">#N/A</definedName>
    <definedName name="CY_Net_Revenue">#N/A</definedName>
    <definedName name="CY_Operating_Income">#N/A</definedName>
    <definedName name="CY_Other">'[2]2600'!#REF!</definedName>
    <definedName name="CY_Other_Curr_Assets">#N/A</definedName>
    <definedName name="CY_Other_LT_Assets">#N/A</definedName>
    <definedName name="CY_Other_LT_Liabilities">#N/A</definedName>
    <definedName name="CY_Preferred_Stock">#REF!</definedName>
    <definedName name="CY_QUICK_ASSETS">#N/A</definedName>
    <definedName name="CY_Retained_Earnings">#REF!</definedName>
    <definedName name="CY_Selling">'[2]2600'!#REF!</definedName>
    <definedName name="CY_Tangible_Assets">#N/A</definedName>
    <definedName name="CY_Tangible_Net_Worth">'[2]2600'!#REF!</definedName>
    <definedName name="CY_Taxes">'[209]Income Statement'!#REF!</definedName>
    <definedName name="CY_TOTAL_ASSETS">#N/A</definedName>
    <definedName name="CY_TOTAL_CURR_ASSETS">#N/A</definedName>
    <definedName name="CY_TOTAL_DEBT">#N/A</definedName>
    <definedName name="CY_TOTAL_EQUITY">#N/A</definedName>
    <definedName name="CY_Weighted_Average">'[2]2600'!#REF!</definedName>
    <definedName name="CY_Working_Capital">'[2]2600'!#REF!</definedName>
    <definedName name="CY_경상이익">#N/A</definedName>
    <definedName name="CY_단기차입금">#N/A</definedName>
    <definedName name="CY_매입채무">#N/A</definedName>
    <definedName name="CY_사채">#N/A</definedName>
    <definedName name="CY_유동성장기부채">#N/A</definedName>
    <definedName name="CY_장기차입금">#N/A</definedName>
    <definedName name="cycle" hidden="1">[210]FAB별!#REF!</definedName>
    <definedName name="Cyear">[136]Configuration!$H$2</definedName>
    <definedName name="CYTD_CHG">11</definedName>
    <definedName name="C길이">#REF!</definedName>
    <definedName name="C속도">#REF!</definedName>
    <definedName name="C채권계정과목">#REF!</definedName>
    <definedName name="C채무계정과목">#REF!</definedName>
    <definedName name="d">#N/A</definedName>
    <definedName name="D1669\">#REF!</definedName>
    <definedName name="D22.G31_">#REF!</definedName>
    <definedName name="D3BS" hidden="1">{"adj95mult",#N/A,FALSE,"COMPCO";"adj95est",#N/A,FALSE,"COMPCO"}</definedName>
    <definedName name="D3IS" hidden="1">{"adj95mult",#N/A,FALSE,"COMPCO";"adj95est",#N/A,FALSE,"COMPCO"}</definedName>
    <definedName name="D9_">#REF!</definedName>
    <definedName name="D95_">#REF!</definedName>
    <definedName name="DA">#N/A</definedName>
    <definedName name="DA_1688836102800001379" hidden="1">#REF!</definedName>
    <definedName name="DACF" hidden="1">{"mgmt forecast",#N/A,FALSE,"Mgmt Forecast";"dcf table",#N/A,FALSE,"Mgmt Forecast";"sensitivity",#N/A,FALSE,"Mgmt Forecast";"table inputs",#N/A,FALSE,"Mgmt Forecast";"calculations",#N/A,FALSE,"Mgmt Forecast"}</definedName>
    <definedName name="dadfadad" hidden="1">#REF!</definedName>
    <definedName name="DAEREM">#N/A</definedName>
    <definedName name="DAESUM">#N/A</definedName>
    <definedName name="dagsd" hidden="1">{#N/A,#N/A,FALSE,"1.CRITERIA";#N/A,#N/A,FALSE,"2.IS";#N/A,#N/A,FALSE,"3.BS";#N/A,#N/A,FALSE,"4.PER PL";#N/A,#N/A,FALSE,"5.INVESTMENT";#N/A,#N/A,FALSE,"6.공문";#N/A,#N/A,FALSE,"7.netinvest"}</definedName>
    <definedName name="daily_qty">[211]분석!$V$5:$X$36,[211]분석!$V$38,[211]분석!$V$38:$X$65,[211]분석!$V$67,[211]분석!$V$67:$X$97,[211]분석!$V$99,[211]분석!$V$99:$X$128,[211]분석!$V$130,[211]분석!$V$130:$X$160,[211]분석!$V$162,[211]분석!$V$162:$X$191,[211]분석!$V$193,[211]분석!$V$193:$X$223,[211]분석!$V$225,[211]분석!$V$225:$X$255,[211]분석!$V$257,[211]분석!$V$257:$X$286,[211]분석!$V$288</definedName>
    <definedName name="DAL_RESERVED" hidden="1">#REF!</definedName>
    <definedName name="dalcielo">#REF!,#REF!,#REF!,#REF!,#REF!,#REF!,#REF!</definedName>
    <definedName name="DALFirstRange" hidden="1">#REF!</definedName>
    <definedName name="dallanos">#REF!,#REF!,#REF!,#REF!,#REF!,#REF!,#REF!</definedName>
    <definedName name="dalleganza">#REF!,#REF!,#REF!,#REF!,#REF!,#REF!,#REF!</definedName>
    <definedName name="dalnubira">#REF!,#REF!,#REF!,#REF!,#REF!,#REF!,#REF!</definedName>
    <definedName name="DALS_GrandTotal" hidden="1">#REF!</definedName>
    <definedName name="DALS_Heading" hidden="1">#REF!</definedName>
    <definedName name="dalsung">#REF!,#REF!,#REF!,#REF!,#REF!,#REF!</definedName>
    <definedName name="daltacuma">#REF!,#REF!,#REF!,#REF!,#REF!,#REF!,#REF!</definedName>
    <definedName name="DANGA">'[2]2500'!$D$19:$D$19,'[2]2500'!$F$19:$BD$19</definedName>
    <definedName name="DaRWk1">#REF!</definedName>
    <definedName name="DaRWk10">#REF!</definedName>
    <definedName name="DaRWk11">#REF!</definedName>
    <definedName name="DaRWk12">#REF!</definedName>
    <definedName name="DaRWk2">#REF!</definedName>
    <definedName name="DaRWk3">#REF!</definedName>
    <definedName name="DaRWk4">#REF!</definedName>
    <definedName name="DaRWk5">#REF!</definedName>
    <definedName name="DaRWk6">#REF!</definedName>
    <definedName name="DaRWk8">#REF!</definedName>
    <definedName name="DaRwk9">#REF!</definedName>
    <definedName name="DAS" hidden="1">{#N/A,#N/A,FALSE,"지침";#N/A,#N/A,FALSE,"환경분석";#N/A,#N/A,FALSE,"Sheet16"}</definedName>
    <definedName name="dasddddddddddddd" hidden="1">#REF!</definedName>
    <definedName name="dasf" hidden="1">{"'손익현황'!$A$1:$J$29"}</definedName>
    <definedName name="dat">#REF!</definedName>
    <definedName name="DATA">#REF!</definedName>
    <definedName name="Data_Process" localSheetId="6">[212]!Data_Process</definedName>
    <definedName name="Data_Process">[212]!Data_Process</definedName>
    <definedName name="Data1">[143]Analysis!$F$10</definedName>
    <definedName name="Data10">[143]Analysis!$K$19</definedName>
    <definedName name="Data11">[143]Analysis!$G$20</definedName>
    <definedName name="Data12">[143]Analysis!$G$21</definedName>
    <definedName name="Data13">[143]Analysis!$I$21</definedName>
    <definedName name="Data14">[143]Analysis!$K$21</definedName>
    <definedName name="Data15">[143]Analysis!$G$22</definedName>
    <definedName name="Data16">[143]Analysis!$I$22</definedName>
    <definedName name="Data17">[143]Analysis!$K$22</definedName>
    <definedName name="Data18">[143]Analysis!$G$23</definedName>
    <definedName name="Data19">[143]Analysis!$I$23</definedName>
    <definedName name="Data2">[143]Analysis!$G$10</definedName>
    <definedName name="Data20">[143]Analysis!$K$23</definedName>
    <definedName name="Data21">[143]Analysis!$I$24</definedName>
    <definedName name="Data22">[143]Analysis!$K$24</definedName>
    <definedName name="Data23">[143]Analysis!$E$25</definedName>
    <definedName name="Data24">[143]Analysis!$G$24</definedName>
    <definedName name="Data25">[143]Analysis!$I$25</definedName>
    <definedName name="Data26">[143]Analysis!$K$20</definedName>
    <definedName name="DATA27">#REF!</definedName>
    <definedName name="DATA28">#REF!</definedName>
    <definedName name="DATA29">#REF!</definedName>
    <definedName name="Data3">[143]Analysis!$F$12</definedName>
    <definedName name="DATA30">[213]감가상각명세서!$AD$2:$AD$2362</definedName>
    <definedName name="Data31">[143]Analysis!$E$27</definedName>
    <definedName name="Data32">[143]Analysis!$G$27</definedName>
    <definedName name="Data33">[143]Analysis!$I$27</definedName>
    <definedName name="Data34">[143]Analysis!$K$27</definedName>
    <definedName name="Data35">[143]Analysis!$E$31</definedName>
    <definedName name="DATA36">#REF!</definedName>
    <definedName name="DATA37">[214]출하!#REF!</definedName>
    <definedName name="Data38">[143]Analysis!$E$32</definedName>
    <definedName name="DATA3월" hidden="1">{#N/A,#N/A,FALSE,"선급공사비명세서 1-2";#N/A,#N/A,FALSE,"건설가계정명세서 3";#N/A,#N/A,FALSE,"자본금명세서 4-5";#N/A,#N/A,FALSE,"용역원가명세서 6-7";#N/A,#N/A,FALSE,"상풍매출원가명세서 8";#N/A,#N/A,FALSE,"판매비와일반관리명세서 9-10";#N/A,#N/A,FALSE,"결손처리계산서(안) 11"}</definedName>
    <definedName name="Data4">[143]Analysis!$G$12</definedName>
    <definedName name="Data41">[143]Analysis!$E$33</definedName>
    <definedName name="Data44">[143]Analysis!$E$34</definedName>
    <definedName name="Data47">[143]Analysis!$E$35</definedName>
    <definedName name="Data5">[143]Analysis!$G$17</definedName>
    <definedName name="Data50">[143]Analysis!$E$36</definedName>
    <definedName name="Data53">[143]Analysis!$E$37</definedName>
    <definedName name="Data54">[143]Analysis!$E$41</definedName>
    <definedName name="Data55">[143]Analysis!$G$41</definedName>
    <definedName name="Data56">[143]Analysis!$E$38</definedName>
    <definedName name="Data59">[143]Analysis!$E$39</definedName>
    <definedName name="Data6">[143]Analysis!$K$17</definedName>
    <definedName name="Data62">[143]Analysis!$E$40</definedName>
    <definedName name="Data63">[143]Analysis!$K$30</definedName>
    <definedName name="Data7">[143]Analysis!$G$18</definedName>
    <definedName name="Data8">[143]Analysis!$K$18</definedName>
    <definedName name="Data9">[143]Analysis!$G$19</definedName>
    <definedName name="datab">[215]고정자산원본!$A$1:$S$236</definedName>
    <definedName name="_xlnm.Database">#REF!</definedName>
    <definedName name="Database_MI">#REF!</definedName>
    <definedName name="DATABASE1" hidden="1">#REF!</definedName>
    <definedName name="Database2">#REF!</definedName>
    <definedName name="DataSet">#REF!</definedName>
    <definedName name="Date">[181]Basic_Information!$I$12</definedName>
    <definedName name="Date_Table">#REF!</definedName>
    <definedName name="date1">#REF!</definedName>
    <definedName name="DateColorClear" localSheetId="6">[216]!DateColorClear</definedName>
    <definedName name="DateColorClear">[216]!DateColorClear</definedName>
    <definedName name="DateData">#REF!</definedName>
    <definedName name="dats">#REF!</definedName>
    <definedName name="DaWk7">#REF!</definedName>
    <definedName name="day">#N/A</definedName>
    <definedName name="DayFix">[104]!DayFix</definedName>
    <definedName name="DayFix1">[104]!DayFix1</definedName>
    <definedName name="days_invt">#REF!</definedName>
    <definedName name="days_tp">#REF!</definedName>
    <definedName name="days_tr">#REF!</definedName>
    <definedName name="dayy">[217]자본조정!$A$2</definedName>
    <definedName name="db">'[218]6월-포커스'!$A$8:$G$278</definedName>
    <definedName name="DBNAME1">#REF!</definedName>
    <definedName name="dbo_HFAPATA1T">#REF!</definedName>
    <definedName name="dbrwk1">#REF!</definedName>
    <definedName name="dbrwk10">#REF!</definedName>
    <definedName name="dbrwk11">#REF!</definedName>
    <definedName name="dbrwk12">#REF!</definedName>
    <definedName name="dbrwk2">#REF!</definedName>
    <definedName name="dbrwk3">#REF!</definedName>
    <definedName name="dbrwk4">#REF!</definedName>
    <definedName name="dbrwk5">#REF!</definedName>
    <definedName name="dbrwk6">#REF!</definedName>
    <definedName name="dbrwk7">#REF!</definedName>
    <definedName name="dbrwk8">#REF!</definedName>
    <definedName name="dbrwk9">#REF!</definedName>
    <definedName name="dbsal">#REF!</definedName>
    <definedName name="Dbt_0">[178]CTRLs!#REF!</definedName>
    <definedName name="Dbt_한도">[205]CTRLs!$F$208</definedName>
    <definedName name="DBUSERNAME1">#REF!</definedName>
    <definedName name="DC">[2]INDEX!#REF!</definedName>
    <definedName name="DC_서울">#REF!</definedName>
    <definedName name="dcCurrency">#REF!</definedName>
    <definedName name="DCEA">#REF!</definedName>
    <definedName name="DCF_NO_YRS">'[219]DCF Input'!$K$19</definedName>
    <definedName name="DCF_VAL_MNTH">'[219]DCF Input'!$K$12</definedName>
    <definedName name="dcf_year">#REF!</definedName>
    <definedName name="DCFBase">#REF!</definedName>
    <definedName name="DCFINPUTS">#REF!</definedName>
    <definedName name="DCFMATRIX">#REF!</definedName>
    <definedName name="DCFROR">#REF!</definedName>
    <definedName name="DCI">#REF!</definedName>
    <definedName name="DCN">#REF!</definedName>
    <definedName name="DCO">#REF!</definedName>
    <definedName name="DCODE">#REF!</definedName>
    <definedName name="dcrwk1">#REF!</definedName>
    <definedName name="dcrwk10">#REF!</definedName>
    <definedName name="dcrwk11">#REF!</definedName>
    <definedName name="dcrwk12">#REF!</definedName>
    <definedName name="dcrwk2">#REF!</definedName>
    <definedName name="dcrwk3">#REF!</definedName>
    <definedName name="dcrwk4">#REF!</definedName>
    <definedName name="dcrwk5">#REF!</definedName>
    <definedName name="dcrwk6">#REF!</definedName>
    <definedName name="dcrwk7">#REF!</definedName>
    <definedName name="dcrwk8">#REF!</definedName>
    <definedName name="dcrwk9">#REF!</definedName>
    <definedName name="DCS">#N/A</definedName>
    <definedName name="DCSRANGE">#REF!</definedName>
    <definedName name="dd">OFFSET(#REF!,0,0,COUNTA(#REF!),8)</definedName>
    <definedName name="DD_Curr">[220]Currency!$C$3</definedName>
    <definedName name="DD_years">#REF!</definedName>
    <definedName name="DDC부문" hidden="1">{#N/A,#N/A,FALSE,"계약직(여)"}</definedName>
    <definedName name="ddd">[104]!ddd</definedName>
    <definedName name="dddd" hidden="1">{#N/A,#N/A,FALSE,"UNIT";#N/A,#N/A,FALSE,"UNIT";#N/A,#N/A,FALSE,"계정"}</definedName>
    <definedName name="ddddd" hidden="1">#REF!</definedName>
    <definedName name="dddddd" hidden="1">{#N/A,#N/A,FALSE,"CAPREIT"}</definedName>
    <definedName name="dddddd2" hidden="1">{#N/A,#N/A,FALSE,"CAPREIT"}</definedName>
    <definedName name="ddddddd" hidden="1">{#N/A,#N/A,FALSE,"CAPREIT"}</definedName>
    <definedName name="ddddddd2" hidden="1">{#N/A,#N/A,FALSE,"CAPREIT"}</definedName>
    <definedName name="dddddddd" hidden="1">{"'5국공정'!$A$1:$E$128"}</definedName>
    <definedName name="DDDDDDDDD" hidden="1">{#N/A,#N/A,FALSE,"군산원가";#N/A,#N/A,FALSE,"팀별월별";#N/A,#N/A,FALSE,"타공정대체";#N/A,#N/A,FALSE,"기타경비";#N/A,#N/A,FALSE,"원료";#N/A,#N/A,FALSE,"연료"}</definedName>
    <definedName name="DDDDDDDDDD" hidden="1">{#N/A,#N/A,FALSE,"군산원가(팀)";#N/A,#N/A,FALSE,"군산원가(월)";#N/A,#N/A,FALSE,"제품원가(군월)";#N/A,#N/A,FALSE,"제품원가(군누)";#N/A,#N/A,FALSE,"원료(군산)";#N/A,#N/A,FALSE,"연료(군산)";#N/A,#N/A,FALSE,"경비(군산)";#N/A,#N/A,FALSE,"제품원가(부월)";#N/A,#N/A,FALSE,"제품원가(부누)";#N/A,#N/A,FALSE,"부산원가";#N/A,#N/A,FALSE,"부산원가(월별)";#N/A,#N/A,FALSE,"원료(부산)";#N/A,#N/A,FALSE,"연료(부산)";#N/A,#N/A,FALSE,"경비(부산)";#N/A,#N/A,FALSE,"제품원가(가월)";#N/A,#N/A,FALSE,"가좌원가(월별)";#N/A,#N/A,FALSE,"경비(가좌)"}</definedName>
    <definedName name="DDDDDDDDDDD" hidden="1">{#N/A,#N/A,FALSE,"98소지이동TOTvs99.1 (2)";#N/A,#N/A,FALSE,"TOTAL";#N/A,#N/A,FALSE,"98소지이동TOTvs99.1(b) (2)"}</definedName>
    <definedName name="DDDDDDDDDDDD" hidden="1">{#N/A,#N/A,FALSE,"Yield";#N/A,#N/A,FALSE,"Loss1";#N/A,#N/A,FALSE,"Loss2";#N/A,#N/A,FALSE,"Hour-Labor(배분)";#N/A,#N/A,FALSE,"Capital Expenditure";#N/A,#N/A,FALSE,"Productivity"}</definedName>
    <definedName name="DDDDDDDDDDDDD" hidden="1">{#N/A,#N/A,FALSE,"98소지이동TOTvs99.1 (2)";#N/A,#N/A,FALSE,"TOTAL";#N/A,#N/A,FALSE,"98소지이동TOTvs99.1(b) (2)"}</definedName>
    <definedName name="DDDDDDDDDDDDDDD" hidden="1">{#N/A,#N/A,FALSE,"98소지이동TOTvs99.1 (2)";#N/A,#N/A,FALSE,"TOTAL";#N/A,#N/A,FALSE,"98소지이동TOTvs99.1(b) (2)"}</definedName>
    <definedName name="DDDDDDDDDDDDDDDD" hidden="1">{#N/A,#N/A,FALSE,"98소지이동TOTvs99.1 (2)";#N/A,#N/A,FALSE,"TOTAL";#N/A,#N/A,FALSE,"98소지이동TOTvs99.1(b) (2)"}</definedName>
    <definedName name="DDDDDDDDDDDDDDDDDDD" hidden="1">{#N/A,#N/A,FALSE,"98소지이동TOTvs99.1 (2)";#N/A,#N/A,FALSE,"TOTAL";#N/A,#N/A,FALSE,"98소지이동TOTvs99.1(b) (2)"}</definedName>
    <definedName name="DDDDDDDDDDDDDDDDDDDDD" hidden="1">{#N/A,#N/A,FALSE,"98소지이동TOTvs99.1 (2)";#N/A,#N/A,FALSE,"TOTAL";#N/A,#N/A,FALSE,"98소지이동TOTvs99.1(b) (2)"}</definedName>
    <definedName name="DDDDDDDDDDDDDDDDDDDDDD" hidden="1">{#N/A,#N/A,FALSE,"군산원가";#N/A,#N/A,FALSE,"팀별월별";#N/A,#N/A,FALSE,"타공정대체";#N/A,#N/A,FALSE,"기타경비";#N/A,#N/A,FALSE,"원료";#N/A,#N/A,FALSE,"연료"}</definedName>
    <definedName name="DDDDDDDDDDDDDDDDDDDDDDDD" hidden="1">{#N/A,#N/A,FALSE,"군산원가";#N/A,#N/A,FALSE,"팀별월별";#N/A,#N/A,FALSE,"타공정대체";#N/A,#N/A,FALSE,"기타경비";#N/A,#N/A,FALSE,"원료";#N/A,#N/A,FALSE,"연료"}</definedName>
    <definedName name="DDDDDDDDDDDDDDDDDDDDDDDDDD" hidden="1">{#N/A,#N/A,FALSE,"군산원가";#N/A,#N/A,FALSE,"팀별월별";#N/A,#N/A,FALSE,"타공정대체";#N/A,#N/A,FALSE,"기타경비";#N/A,#N/A,FALSE,"원료";#N/A,#N/A,FALSE,"연료"}</definedName>
    <definedName name="DDDDDDDDDDDDDDDDDDDDDDDDDDD" hidden="1">{#N/A,#N/A,FALSE,"군산원가";#N/A,#N/A,FALSE,"팀별월별";#N/A,#N/A,FALSE,"타공정대체";#N/A,#N/A,FALSE,"기타경비";#N/A,#N/A,FALSE,"원료";#N/A,#N/A,FALSE,"연료"}</definedName>
    <definedName name="DDDDDDDDDDDDDDDDDDDDDDDDDDDDD" hidden="1">{#N/A,#N/A,FALSE,"Yield";#N/A,#N/A,FALSE,"Loss1";#N/A,#N/A,FALSE,"Loss2";#N/A,#N/A,FALSE,"Hour-Labor(배분)";#N/A,#N/A,FALSE,"Capital Expenditure";#N/A,#N/A,FALSE,"Productivity"}</definedName>
    <definedName name="DDDDDDDDDDDDDDDDDDDDDDDDDDDDDDD" hidden="1">{#N/A,#N/A,FALSE,"98소지이동TOTvs99.1 (2)";#N/A,#N/A,FALSE,"TOTAL";#N/A,#N/A,FALSE,"98소지이동TOTvs99.1(b) (2)"}</definedName>
    <definedName name="DDDDDDDDDDDDDDDDDDDDDDDDDDDDDDDD" hidden="1">{#N/A,#N/A,FALSE,"실적요약";#N/A,#N/A,FALSE,"팀별손익";#N/A,#N/A,FALSE,"월별손익";#N/A,#N/A,FALSE,"제품손익";#N/A,#N/A,FALSE,"제품상품손익";#N/A,#N/A,FALSE,"판매";#N/A,#N/A,FALSE,"단가";#N/A,#N/A,FALSE,"재고";#N/A,#N/A,FALSE,"인원";#N/A,#N/A,FALSE,"판매비";#N/A,#N/A,FALSE,"총원가";#N/A,#N/A,FALSE,"총원가(월)";#N/A,#N/A,FALSE,"관리비(팀)";#N/A,#N/A,FALSE,"관리비(월)";#N/A,#N/A,FALSE,"제품원가(종합)"}</definedName>
    <definedName name="DDDDDDDDDDDDDDDDDDDDDDDDDDDDDDDDD" hidden="1">{#N/A,#N/A,FALSE,"Yield";#N/A,#N/A,FALSE,"Loss1";#N/A,#N/A,FALSE,"Loss2";#N/A,#N/A,FALSE,"Hour-Labor(배분)";#N/A,#N/A,FALSE,"Capital Expenditure";#N/A,#N/A,FALSE,"Productivity"}</definedName>
    <definedName name="DDDDDDDDDDDDDDDDDDDDDDDDDDDDDDDDDDDDDD" hidden="1">{#N/A,#N/A,FALSE,"군산원가";#N/A,#N/A,FALSE,"팀별월별";#N/A,#N/A,FALSE,"타공정대체";#N/A,#N/A,FALSE,"기타경비";#N/A,#N/A,FALSE,"원료";#N/A,#N/A,FALSE,"연료"}</definedName>
    <definedName name="DDDDDDDDDDDDDDDDDDDDDDDDDDDDDDDDDDDDDDD" hidden="1">{#N/A,#N/A,FALSE,"실적요약";#N/A,#N/A,FALSE,"팀별손익";#N/A,#N/A,FALSE,"월별손익";#N/A,#N/A,FALSE,"제품손익";#N/A,#N/A,FALSE,"제품상품손익";#N/A,#N/A,FALSE,"판매";#N/A,#N/A,FALSE,"단가";#N/A,#N/A,FALSE,"재고";#N/A,#N/A,FALSE,"인원";#N/A,#N/A,FALSE,"판매비";#N/A,#N/A,FALSE,"총원가";#N/A,#N/A,FALSE,"총원가(월)";#N/A,#N/A,FALSE,"관리비(팀)";#N/A,#N/A,FALSE,"관리비(월)";#N/A,#N/A,FALSE,"제품원가(종합)"}</definedName>
    <definedName name="DDDDDDDDDDDDDDDDDDDDDDDDDDDDDDDDDDDDDDDD" hidden="1">{#N/A,#N/A,FALSE,"군산원가(팀)";#N/A,#N/A,FALSE,"군산원가(월)";#N/A,#N/A,FALSE,"제품원가(군월)";#N/A,#N/A,FALSE,"제품원가(군누)";#N/A,#N/A,FALSE,"원료(군산)";#N/A,#N/A,FALSE,"연료(군산)";#N/A,#N/A,FALSE,"경비(군산)";#N/A,#N/A,FALSE,"제품원가(부월)";#N/A,#N/A,FALSE,"제품원가(부누)";#N/A,#N/A,FALSE,"부산원가";#N/A,#N/A,FALSE,"부산원가(월별)";#N/A,#N/A,FALSE,"원료(부산)";#N/A,#N/A,FALSE,"연료(부산)";#N/A,#N/A,FALSE,"경비(부산)";#N/A,#N/A,FALSE,"제품원가(가월)";#N/A,#N/A,FALSE,"가좌원가(월별)";#N/A,#N/A,FALSE,"경비(가좌)"}</definedName>
    <definedName name="ddddddddddddddddddddddddddddddddddddddddddddddddddddd">#REF!</definedName>
    <definedName name="DDDDDDDDDDDDDDDDDDDDDDDDDDDDDDDDDDDDDDDDDDDDDDDDDDDDDDDD" hidden="1">{#N/A,#N/A,FALSE,"Yield";#N/A,#N/A,FALSE,"Loss1";#N/A,#N/A,FALSE,"Loss2";#N/A,#N/A,FALSE,"Hour-Labor(배분)";#N/A,#N/A,FALSE,"Capital Expenditure";#N/A,#N/A,FALSE,"Productivity"}</definedName>
    <definedName name="dddfg" hidden="1">{#N/A,#N/A,FALSE,"정공"}</definedName>
    <definedName name="DDDQQ" hidden="1">{#N/A,#N/A,FALSE,"DAOCM 2차 검토"}</definedName>
    <definedName name="DDE">'[2]2500'!#REF!</definedName>
    <definedName name="ddfddddd" hidden="1">{#N/A,#N/A,FALSE,"DAOCM 2차 검토"}</definedName>
    <definedName name="DDFDF" hidden="1">#REF!</definedName>
    <definedName name="ddLeaseSelection">#REF!</definedName>
    <definedName name="ddLeaseSelectionDropdown">OFFSET([221]sysConfig!#REF!,,,,COUNTA([221]sysConfig!#REF!))</definedName>
    <definedName name="DDong" hidden="1">{#N/A,#N/A,FALSE,"지침";#N/A,#N/A,FALSE,"환경분석";#N/A,#N/A,FALSE,"Sheet16"}</definedName>
    <definedName name="ddPaymentPeriodicitiy">[221]sysConfig!$I$35:$I$39</definedName>
    <definedName name="DDS" hidden="1">{#N/A,#N/A,FALSE,"을지 (4)";#N/A,#N/A,FALSE,"을지 (5)";#N/A,#N/A,FALSE,"을지 (6)"}</definedName>
    <definedName name="ddssd" hidden="1">#REF!</definedName>
    <definedName name="ddt">#N/A</definedName>
    <definedName name="ddTranistionOptions">[221]sysConfig!$I$43:$I$46</definedName>
    <definedName name="DE">#REF!</definedName>
    <definedName name="debt">#REF!</definedName>
    <definedName name="debt_fv">#REF!</definedName>
    <definedName name="debt_terminal">#REF!</definedName>
    <definedName name="DEC.GH">#REF!</definedName>
    <definedName name="DEC2HEX">'[222]#REF'!#REF!</definedName>
    <definedName name="DECSALES" hidden="1">{#N/A,#N/A,FALSE,"지침";#N/A,#N/A,FALSE,"환경분석";#N/A,#N/A,FALSE,"Sheet16"}</definedName>
    <definedName name="DEF">#REF!</definedName>
    <definedName name="dek">'[2]2500'!#REF!</definedName>
    <definedName name="DelDC">#REF!</definedName>
    <definedName name="DelDm">#REF!</definedName>
    <definedName name="DELETE" localSheetId="6">[223]!DELETE</definedName>
    <definedName name="DELETE">[223]!DELETE</definedName>
    <definedName name="DELETELOGICTYPE1">#REF!</definedName>
    <definedName name="DeleteRange" localSheetId="6" hidden="1">[186]!DeleteRange</definedName>
    <definedName name="DeleteRange" hidden="1">[186]!DeleteRange</definedName>
    <definedName name="DeleteTable" localSheetId="6" hidden="1">[186]!DeleteTable</definedName>
    <definedName name="DeleteTable" hidden="1">[186]!DeleteTable</definedName>
    <definedName name="Delivery">#REF!</definedName>
    <definedName name="delta">#REF!</definedName>
    <definedName name="delta1">#REF!</definedName>
    <definedName name="delta2">#REF!</definedName>
    <definedName name="DelType">#REF!</definedName>
    <definedName name="DEM">#N/A</definedName>
    <definedName name="DEM1B99">#REF!</definedName>
    <definedName name="DEM1EST99">#REF!</definedName>
    <definedName name="DEM1P00">#REF!</definedName>
    <definedName name="DEM1P01">#REF!</definedName>
    <definedName name="DEM1P02">#REF!</definedName>
    <definedName name="DEM1P03">#REF!</definedName>
    <definedName name="DEM1P04">#REF!</definedName>
    <definedName name="DEM1R96">#REF!</definedName>
    <definedName name="DEM1R97">#REF!</definedName>
    <definedName name="DEM1R98">#REF!</definedName>
    <definedName name="DEMACT97">#REF!</definedName>
    <definedName name="DEMBUD97">#REF!</definedName>
    <definedName name="DEMCOL1">#REF!</definedName>
    <definedName name="DEMCOL2">#REF!</definedName>
    <definedName name="DEMCOL3">#REF!</definedName>
    <definedName name="DEMCOL4">#REF!</definedName>
    <definedName name="DEMO">#REF!</definedName>
    <definedName name="DEMPLAN00">#REF!</definedName>
    <definedName name="DEMPLAN98">#REF!</definedName>
    <definedName name="DEMPLAN99">#REF!</definedName>
    <definedName name="DEMREEL96">#REF!</definedName>
    <definedName name="Demux">'[167]OPTera LH  BP'!#REF!</definedName>
    <definedName name="DEP">[2]INDEX!#REF!</definedName>
    <definedName name="deployment_housekeeping">#REF!</definedName>
    <definedName name="Depn">[142]OpSum!$A$47:$IV$47</definedName>
    <definedName name="Depo">#REF!</definedName>
    <definedName name="depreciation_schedule">#REF!</definedName>
    <definedName name="DEPT">#REF!</definedName>
    <definedName name="deptLookup">#REF!</definedName>
    <definedName name="derniere">#REF!</definedName>
    <definedName name="DESIGN">#REF!</definedName>
    <definedName name="DesiredEvidence">'[139]Drop down'!$I$6:$I$9</definedName>
    <definedName name="detail">[69]Disclaimer!$D$24</definedName>
    <definedName name="detail_act01">#REF!</definedName>
    <definedName name="detail_bud01">#REF!</definedName>
    <definedName name="DEVICE">#N/A</definedName>
    <definedName name="Dez">#REF!</definedName>
    <definedName name="df" localSheetId="1"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df"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dfadfh">#REF!</definedName>
    <definedName name="dfakdf" hidden="1">#REF!</definedName>
    <definedName name="DFASDFDS" hidden="1">{#N/A,#N/A,FALSE,"손익표지";#N/A,#N/A,FALSE,"손익계산";#N/A,#N/A,FALSE,"일반관리비";#N/A,#N/A,FALSE,"영업외수익";#N/A,#N/A,FALSE,"영업외비용";#N/A,#N/A,FALSE,"매출액";#N/A,#N/A,FALSE,"요약손익";#N/A,#N/A,FALSE,"요약대차";#N/A,#N/A,FALSE,"매출채권현황";#N/A,#N/A,FALSE,"매출채권명세"}</definedName>
    <definedName name="dfd" hidden="1">#REF!</definedName>
    <definedName name="dfddf">#REF!</definedName>
    <definedName name="DFDF">#REF!</definedName>
    <definedName name="dfdg">'[2]3100'!#REF!</definedName>
    <definedName name="dffdfs" localSheetId="6">BlankMacro1</definedName>
    <definedName name="dffdfs">BlankMacro1</definedName>
    <definedName name="DFFFGHHJJKLLL" hidden="1">{#N/A,#N/A,FALSE,"PART-1234-8-12-9(41)";#N/A,#N/A,FALSE,"PARTS-2(3)";#N/A,#N/A,FALSE,"VAN SYSTEM";#N/A,#N/A,FALSE,"PARTS-10(26)";#N/A,#N/A,FALSE,"PART-5-6-7-11(14)";#N/A,#N/A,FALSE,"PARTS-4(3)";#N/A,#N/A,FALSE,"PCLASS"}</definedName>
    <definedName name="dffg">#N/A</definedName>
    <definedName name="dfg" localSheetId="1"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dfg"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dfgbr" hidden="1">#REF!</definedName>
    <definedName name="dfgd" hidden="1">{#N/A,#N/A,FALSE,"1.CRITERIA";#N/A,#N/A,FALSE,"2.IS";#N/A,#N/A,FALSE,"3.BS";#N/A,#N/A,FALSE,"4.PER PL";#N/A,#N/A,FALSE,"5.INVESTMENT";#N/A,#N/A,FALSE,"6.공문";#N/A,#N/A,FALSE,"7.netinvest"}</definedName>
    <definedName name="DFGDF">#REF!</definedName>
    <definedName name="DFGGGHHH" hidden="1">{#N/A,#N/A,FALSE,"PART-1234-8-12-9(41)";#N/A,#N/A,FALSE,"PARTS-2(3)";#N/A,#N/A,FALSE,"VAN SYSTEM";#N/A,#N/A,FALSE,"PARTS-10(26)";#N/A,#N/A,FALSE,"PART-5-6-7-11(14)";#N/A,#N/A,FALSE,"PARTS-4(3)";#N/A,#N/A,FALSE,"PCLASS"}</definedName>
    <definedName name="DFGGHHHHHJHJJ" hidden="1">{#N/A,#N/A,TRUE,"1.경영비젼";#N/A,#N/A,TRUE,"2.환경분석";#N/A,#N/A,TRUE,"3.경영목표";#N/A,#N/A,TRUE,"4.중점추진";#N/A,#N/A,TRUE,"5.경영목표";#N/A,#N/A,TRUE,"6.경영계획";#N/A,#N/A,TRUE,"7.매출계획";#N/A,#N/A,TRUE,"8.손익계획";#N/A,#N/A,TRUE,"11.인원계획";#N/A,#N/A,TRUE,"12.변경현황";#N/A,#N/A,TRUE,"표지";#N/A,#N/A,TRUE,"목차";#N/A,#N/A,TRUE,"수립과정 "}</definedName>
    <definedName name="dfgh">#N/A</definedName>
    <definedName name="dfghdfghhdfh" hidden="1">{#N/A,#N/A,TRUE,"Assumptions";#N/A,#N/A,TRUE,"Sources of Revenue";#N/A,#N/A,TRUE,"P&amp;L";#N/A,#N/A,TRUE,"Bal. Sheet";#N/A,#N/A,TRUE,"Rights Issue &amp; X Adjustment";#N/A,#N/A,TRUE,"Transaction Model"}</definedName>
    <definedName name="dfghgf" localSheetId="6">BlankMacro1</definedName>
    <definedName name="dfghgf">BlankMacro1</definedName>
    <definedName name="DFGHHHJK" hidden="1">{#N/A,#N/A,FALSE,"PART-1234-8-12-9(41)";#N/A,#N/A,FALSE,"PARTS-2(3)";#N/A,#N/A,FALSE,"VAN SYSTEM";#N/A,#N/A,FALSE,"PARTS-10(26)";#N/A,#N/A,FALSE,"PART-5-6-7-11(14)";#N/A,#N/A,FALSE,"PARTS-4(3)";#N/A,#N/A,FALSE,"PCLASS"}</definedName>
    <definedName name="DFGHHJK" hidden="1">{#N/A,#N/A,FALSE,"PART-1234-8-12-9(41)";#N/A,#N/A,FALSE,"PARTS-2(3)";#N/A,#N/A,FALSE,"VAN SYSTEM";#N/A,#N/A,FALSE,"PARTS-10(26)";#N/A,#N/A,FALSE,"PART-5-6-7-11(14)";#N/A,#N/A,FALSE,"PARTS-4(3)";#N/A,#N/A,FALSE,"PCLASS"}</definedName>
    <definedName name="DFGHJKLLL" hidden="1">{#N/A,#N/A,FALSE,"PART-1234-8-12-9(41)";#N/A,#N/A,FALSE,"PARTS-2(3)";#N/A,#N/A,FALSE,"VAN SYSTEM";#N/A,#N/A,FALSE,"PARTS-10(26)";#N/A,#N/A,FALSE,"PART-5-6-7-11(14)";#N/A,#N/A,FALSE,"PARTS-4(3)";#N/A,#N/A,FALSE,"PCLASS"}</definedName>
    <definedName name="dfh" hidden="1">{"'9월'!$F$38"}</definedName>
    <definedName name="DFI2_NO">[159]EQP!$T$18</definedName>
    <definedName name="DFI2_UMB">[159]EQP!$T$20</definedName>
    <definedName name="DFJD">{"AUTOSAVE.XLA","FUNCRES.XLA","3Q양식.xls"}</definedName>
    <definedName name="dfl">#N/A</definedName>
    <definedName name="dfrewsfa" localSheetId="6">BlankMacro1</definedName>
    <definedName name="dfrewsfa">BlankMacro1</definedName>
    <definedName name="DFSDFS" hidden="1">#REF!</definedName>
    <definedName name="dfsgdfsg" hidden="1">{#N/A,#N/A,FALSE,"98소지이동TOTvs99.1 (2)";#N/A,#N/A,FALSE,"TOTAL";#N/A,#N/A,FALSE,"98소지이동TOTvs99.1(b) (2)"}</definedName>
    <definedName name="dfsmfkajskdfa" hidden="1">{#N/A,#N/A,FALSE,"손익표지";#N/A,#N/A,FALSE,"손익계산";#N/A,#N/A,FALSE,"일반관리비";#N/A,#N/A,FALSE,"영업외수익";#N/A,#N/A,FALSE,"영업외비용";#N/A,#N/A,FALSE,"매출액";#N/A,#N/A,FALSE,"요약손익";#N/A,#N/A,FALSE,"요약대차";#N/A,#N/A,FALSE,"매출채권현황";#N/A,#N/A,FALSE,"매출채권명세"}</definedName>
    <definedName name="dg" localSheetId="6">[104]!BlankMacro1</definedName>
    <definedName name="dg">[104]!BlankMacro1</definedName>
    <definedName name="dgdfg" hidden="1">{#N/A,#N/A,FALSE,"목차";#N/A,#N/A,FALSE,"요약손익";#N/A,#N/A,FALSE,"월별손익";#N/A,#N/A,FALSE,"요약대차";#N/A,#N/A,FALSE,"대차대조표";#N/A,#N/A,FALSE,"요약CASH";#N/A,#N/A,FALSE,"자금운용표";#N/A,#N/A,FALSE,"판매요약";#N/A,#N/A,FALSE,"탐별 매출";#N/A,#N/A,FALSE,"생산요약";#N/A,#N/A,FALSE,"생산량 (2)";#N/A,#N/A,FALSE,"인원운용";#N/A,#N/A,FALSE,"전사집계";#N/A,#N/A,FALSE,"전사월별";#N/A,#N/A,FALSE,"차입금";#N/A,#N/A,FALSE,"자본지출"}</definedName>
    <definedName name="dgffdh" hidden="1">{#N/A,#N/A,TRUE,"Assumptions";#N/A,#N/A,TRUE,"Sources of Revenue";#N/A,#N/A,TRUE,"P&amp;L";#N/A,#N/A,TRUE,"Bal. Sheet";#N/A,#N/A,TRUE,"Rights Issue &amp; X Adjustment";#N/A,#N/A,TRUE,"Transaction Model"}</definedName>
    <definedName name="dgsg" localSheetId="6">BLCH</definedName>
    <definedName name="dgsg">BLCH</definedName>
    <definedName name="dhdh" hidden="1">{"'표지'!$B$5"}</definedName>
    <definedName name="dhx">#REF!</definedName>
    <definedName name="DH추정">#REF!</definedName>
    <definedName name="DI" hidden="1">#REF!</definedName>
    <definedName name="DIA">[224]SpQ!$A$2:$C$164</definedName>
    <definedName name="Dia_DD">#REF!</definedName>
    <definedName name="dien">#REF!</definedName>
    <definedName name="differc">#REF!,#REF!,#REF!,#REF!,#REF!</definedName>
    <definedName name="differe">#REF!,#REF!,#REF!,#REF!,#REF!,#REF!</definedName>
    <definedName name="Difference">#N/A</definedName>
    <definedName name="DIFFERLANOS">#REF!,#REF!,#REF!,#REF!,#REF!,#REF!</definedName>
    <definedName name="DIFFERT">#REF!,#REF!,#REF!,#REF!,#REF!,#REF!</definedName>
    <definedName name="DIFFERV">#REF!,#REF!,#REF!,#REF!,#REF!,#REF!</definedName>
    <definedName name="diffusion_rate">#REF!</definedName>
    <definedName name="diffusion_rate_xl">#REF!</definedName>
    <definedName name="diffusion_rate_xl1">#REF!</definedName>
    <definedName name="dis" hidden="1">{#N/A,#N/A,TRUE,"steam경제성비교"}</definedName>
    <definedName name="Disaggregations">#REF!</definedName>
    <definedName name="DISC">#N/A</definedName>
    <definedName name="disc_years">#REF!</definedName>
    <definedName name="discount">'[225]Read Me'!#REF!</definedName>
    <definedName name="Discount_Rate">[142]ControlPanel!$E$28</definedName>
    <definedName name="DisE1M2">#REF!</definedName>
    <definedName name="display_area_2" hidden="1">#REF!</definedName>
    <definedName name="DISPLAY_DIALOG">#REF!</definedName>
    <definedName name="DisplaySelectedSheetsMacroButton">#REF!</definedName>
    <definedName name="Disposal">#N/A</definedName>
    <definedName name="DISSR">#REF!</definedName>
    <definedName name="DISSX">#REF!</definedName>
    <definedName name="dist2">'[226]99판매상세'!$G$45:$G$50</definedName>
    <definedName name="dist3">'[226]99판매상세'!$H$45:$H$50</definedName>
    <definedName name="Div">#REF!</definedName>
    <definedName name="DivLookup">#REF!</definedName>
    <definedName name="DivMethod">[172]Storage!$D$13</definedName>
    <definedName name="dj" hidden="1">{#N/A,#N/A,TRUE,"1.경영비젼";#N/A,#N/A,TRUE,"2.환경분석";#N/A,#N/A,TRUE,"3.경영목표";#N/A,#N/A,TRUE,"4.중점추진";#N/A,#N/A,TRUE,"5.경영목표";#N/A,#N/A,TRUE,"6.경영계획";#N/A,#N/A,TRUE,"7.매출계획";#N/A,#N/A,TRUE,"8.손익계획";#N/A,#N/A,TRUE,"11.인원계획";#N/A,#N/A,TRUE,"12.변경현황";#N/A,#N/A,TRUE,"표지";#N/A,#N/A,TRUE,"목차";#N/A,#N/A,TRUE,"수립과정 "}</definedName>
    <definedName name="djdjdjdjdjd">#N/A</definedName>
    <definedName name="djksl">[2]INDEX!#REF!</definedName>
    <definedName name="djld" hidden="1">{#N/A,#N/A,FALSE,"손익표지";#N/A,#N/A,FALSE,"손익계산";#N/A,#N/A,FALSE,"일반관리비";#N/A,#N/A,FALSE,"영업외수익";#N/A,#N/A,FALSE,"영업외비용";#N/A,#N/A,FALSE,"매출액";#N/A,#N/A,FALSE,"요약손익";#N/A,#N/A,FALSE,"요약대차";#N/A,#N/A,FALSE,"매출채권현황";#N/A,#N/A,FALSE,"매출채권명세"}</definedName>
    <definedName name="dk" hidden="1">{"'9월'!$F$38"}</definedName>
    <definedName name="DKC">[227]PLarp!#REF!</definedName>
    <definedName name="DKD">[104]!DKD</definedName>
    <definedName name="DKDI">#REF!</definedName>
    <definedName name="dkdkd">OFFSET(#REF!,0,0,COUNTA(#REF!),7)</definedName>
    <definedName name="DKDKFG8TBTB2RT">#REF!</definedName>
    <definedName name="dkdlrh" hidden="1">{"'Sheet1'!$A$1:$D$15"}</definedName>
    <definedName name="dkf" hidden="1">{#N/A,#N/A,FALSE,"채산3501.XLS";#N/A,#N/A,FALSE,"신조수A.XLS";#N/A,#N/A,FALSE,"신조수b.XLS";#N/A,#N/A,FALSE,"채산3502.XLS";#N/A,#N/A,FALSE,"신조원리.XLS";#N/A,#N/A,FALSE,"신조감가.XLS"}</definedName>
    <definedName name="DKFJ3WKS">#REF!</definedName>
    <definedName name="DKK1B99">#REF!</definedName>
    <definedName name="DKK1EST99">#REF!</definedName>
    <definedName name="DKK1P00">#REF!</definedName>
    <definedName name="DKK1P01">#REF!</definedName>
    <definedName name="DKK1P02">#REF!</definedName>
    <definedName name="DKK1P03">#REF!</definedName>
    <definedName name="DKK1P04">#REF!</definedName>
    <definedName name="DKK1R96">#REF!</definedName>
    <definedName name="DKK1R97">#REF!</definedName>
    <definedName name="DKK1R98">#REF!</definedName>
    <definedName name="DKKACT97">#REF!</definedName>
    <definedName name="DKKBUD97">#REF!</definedName>
    <definedName name="DKKCOL1">#REF!</definedName>
    <definedName name="DKKCOL2">#REF!</definedName>
    <definedName name="DKKCOL3">#REF!</definedName>
    <definedName name="DKKCOL4">#REF!</definedName>
    <definedName name="DKKPLAN00">#REF!</definedName>
    <definedName name="DKKPLAN98">#REF!</definedName>
    <definedName name="DKKPLAN99">#REF!</definedName>
    <definedName name="DKKREEL96">#REF!</definedName>
    <definedName name="DKS" hidden="1">{#N/A,#N/A,FALSE,"3가";#N/A,#N/A,FALSE,"3나";#N/A,#N/A,FALSE,"3다"}</definedName>
    <definedName name="dksl">#N/A</definedName>
    <definedName name="dkslqjfTj" localSheetId="6">BlankMacro1</definedName>
    <definedName name="dkslqjfTj">BlankMacro1</definedName>
    <definedName name="DKU">#REF!</definedName>
    <definedName name="DL">#REF!</definedName>
    <definedName name="dladslf" localSheetId="6">BLCH</definedName>
    <definedName name="dladslf">BLCH</definedName>
    <definedName name="DLEHD">#REF!</definedName>
    <definedName name="DLF" hidden="1">{#N/A,#N/A,TRUE,"일정"}</definedName>
    <definedName name="dlfh" hidden="1">{#N/A,#N/A,FALSE,"일반적사항";#N/A,#N/A,FALSE,"주요재무자료";#N/A,#N/A,FALSE,"표지";#N/A,#N/A,FALSE,"총괄표";#N/A,#N/A,FALSE,"1호 과표세액";#N/A,#N/A,FALSE,"1-2호 농어촌과표";#N/A,#N/A,FALSE,"2호 서식";#N/A,#N/A,FALSE,"2호부표 최저한세";#N/A,#N/A,FALSE,"3(1)부7 기업합리";#N/A,#N/A,FALSE,"3(3)호(갑) 원천납부";#N/A,#N/A,FALSE,"5호 농어촌";#N/A,#N/A,FALSE,"5호2 농감면(갑)";#N/A,#N/A,FALSE,"6호 소득금액";#N/A,#N/A,FALSE,"6호 첨부(익)";#N/A,#N/A,FALSE,"6호 첨부(손)";#N/A,#N/A,FALSE,"6-1호 수입금액";#N/A,#N/A,FALSE,"6-3호 퇴충";#N/A,#N/A,FALSE,"6-3(3)호 단퇴";#N/A,#N/A,FALSE,"6-3(4)호 대손";#N/A,#N/A,FALSE,"6-4호 접대(갑)";#N/A,#N/A,FALSE,"6-4호 접대(을)";#N/A,#N/A,FALSE,"6-5호 외화(갑)";#N/A,#N/A,FALSE,"6-5호 외화(을)";#N/A,#N/A,FALSE,"감가총괄";#N/A,#N/A,FALSE,"6-6(3)호 감가(정액)";#N/A,#N/A,FALSE,"6-6호(부표) 자본적지출";#N/A,#N/A,FALSE,"6-7호 가지급금(갑)";#N/A,#N/A,FALSE,"6-7호 가지급(을)";#N/A,#N/A,FALSE,"6-10호 재고자산";#N/A,#N/A,FALSE,"6-11호 세금과공과";#N/A,#N/A,FALSE,"6-12호 선급비용";#N/A,#N/A,FALSE,"6-13호 기부금";#N/A,#N/A,FALSE,"6-14호 부동산보유";#N/A,#N/A,FALSE,"8호 기부금조정";#N/A,#N/A,FALSE,"9호 자본금(갑)";#N/A,#N/A,FALSE,"9호 자본금(을)";#N/A,#N/A,FALSE,"10(2)호 소득공제";#N/A,#N/A,FALSE,"10(3)호 주요계정";#N/A,#N/A,FALSE,"10(3)호 부표";#N/A,#N/A,FALSE,"10(4)호 조정수입";#N/A,#N/A,FALSE,"14(1)호 갑 주식";#N/A,#N/A,FALSE,"59호 해외특수";#N/A,#N/A,FALSE,"요약 BS";#N/A,#N/A,FALSE,"요약 PL";#N/A,#N/A,FALSE,"요약RE"}</definedName>
    <definedName name="DLFJS">#REF!</definedName>
    <definedName name="DLFL" localSheetId="6">BLCH</definedName>
    <definedName name="DLFL">BLCH</definedName>
    <definedName name="DLRHD" hidden="1">{#N/A,#N/A,FALSE,"KMC최종회의(7월) 자료"}</definedName>
    <definedName name="DLRJ">'[2]3100'!#REF!</definedName>
    <definedName name="DLTKDSJ" hidden="1">{#N/A,#N/A,FALSE,"PART-1234-8-12-9(41)";#N/A,#N/A,FALSE,"PARTS-2(3)";#N/A,#N/A,FALSE,"VAN SYSTEM";#N/A,#N/A,FALSE,"PARTS-10(26)";#N/A,#N/A,FALSE,"PART-5-6-7-11(14)";#N/A,#N/A,FALSE,"PARTS-4(3)";#N/A,#N/A,FALSE,"PCLASS"}</definedName>
    <definedName name="DLTMD" hidden="1">#N/A</definedName>
    <definedName name="dltmdwo">#N/A</definedName>
    <definedName name="DLWJS" hidden="1">{#N/A,#N/A,FALSE,"Yield";#N/A,#N/A,FALSE,"Loss1";#N/A,#N/A,FALSE,"Loss2";#N/A,#N/A,FALSE,"Hour-Labor(배분)";#N/A,#N/A,FALSE,"Capital Expenditure";#N/A,#N/A,FALSE,"Productivity"}</definedName>
    <definedName name="DM">610.93</definedName>
    <definedName name="DMA">#REF!</definedName>
    <definedName name="dmf">#REF!</definedName>
    <definedName name="DMK">#REF!</definedName>
    <definedName name="DNFL" hidden="1">{#N/A,#N/A,FALSE,"PART-1234-8-12-9(41)";#N/A,#N/A,FALSE,"PARTS-2(3)";#N/A,#N/A,FALSE,"VAN SYSTEM";#N/A,#N/A,FALSE,"PARTS-10(26)";#N/A,#N/A,FALSE,"PART-5-6-7-11(14)";#N/A,#N/A,FALSE,"PARTS-4(3)";#N/A,#N/A,FALSE,"PCLASS"}</definedName>
    <definedName name="dnjs" hidden="1">{"FORM17",#N/A,FALSE,"Commission1";"FORM17.1",#N/A,FALSE,"Commission2"}</definedName>
    <definedName name="do">#REF!</definedName>
    <definedName name="DOC">#N/A</definedName>
    <definedName name="DocType" localSheetId="6">Word</definedName>
    <definedName name="DocType">Word</definedName>
    <definedName name="document">#REF!</definedName>
    <definedName name="Document_array">{"Book1","채권채무조회.xls"}</definedName>
    <definedName name="Documents_array">#N/A</definedName>
    <definedName name="documnt">#REF!</definedName>
    <definedName name="dod">[228]시험연구비상각!#REF!</definedName>
    <definedName name="DOGUB">#REF!</definedName>
    <definedName name="doi">#REF!</definedName>
    <definedName name="DOL">#REF!</definedName>
    <definedName name="dollar">#N/A</definedName>
    <definedName name="Dollar_Threshold">#REF!</definedName>
    <definedName name="DOM">[104]!DOM</definedName>
    <definedName name="DOM_COS">#N/A</definedName>
    <definedName name="DOM_SALE">#N/A</definedName>
    <definedName name="DOMSALE">#N/A</definedName>
    <definedName name="DOMUSAGER">[104]!DOMUSAGER</definedName>
    <definedName name="DOMUSA저장">[104]!DOMUSA저장</definedName>
    <definedName name="DOM전장">[104]!DOM전장</definedName>
    <definedName name="don" localSheetId="6">[229]!don</definedName>
    <definedName name="don">[229]!don</definedName>
    <definedName name="Dongwon_Cold_Fee">#REF!</definedName>
    <definedName name="Dongwon_Goods_Fee">#REF!</definedName>
    <definedName name="DownArrow" localSheetId="6">[230]!DownArrow</definedName>
    <definedName name="DownArrow">[230]!DownArrow</definedName>
    <definedName name="download">#REF!</definedName>
    <definedName name="dP">[231]예적금!$A$2:$N$91</definedName>
    <definedName name="DPC">#REF!</definedName>
    <definedName name="DPI">#REF!</definedName>
    <definedName name="DPS">#REF!</definedName>
    <definedName name="DPT">#REF!</definedName>
    <definedName name="dPwjram">[232]월별손익!#REF!</definedName>
    <definedName name="dq" hidden="1">{#N/A,#N/A,FALSE,"미판매분"}</definedName>
    <definedName name="DR" hidden="1">{#N/A,#N/A,FALSE,"자금소요예측기 (5)";#N/A,#N/A,FALSE,"자금소요예측기 (7)";#N/A,#N/A,FALSE,"자금소요예측기 (6)";#N/A,#N/A,FALSE,"자금소요예측기 (2)";#N/A,#N/A,FALSE,"자금소요예측기";#N/A,#N/A,FALSE,"비용예산명세서";#N/A,#N/A,FALSE,"비용예산검토서";#N/A,#N/A,FALSE,"기승인시설투자";#N/A,#N/A,FALSE,"미승인시설투자";#N/A,#N/A,FALSE,"활동계힉서 (2)";#N/A,#N/A,FALSE,"96 성과분석";#N/A,#N/A,FALSE,"목표시책";#N/A,#N/A,FALSE,"목차";#N/A,#N/A,FALSE,"표지";#N/A,#N/A,FALSE,"인원소요현황"}</definedName>
    <definedName name="Draft">'[233]GEN Inputs'!$D$16</definedName>
    <definedName name="DRAW_COM">#REF!</definedName>
    <definedName name="DRAW_COM2">#REF!</definedName>
    <definedName name="DRAW_TICK">#REF!</definedName>
    <definedName name="Dreada_WP_100g">[2]INDEX!#REF!</definedName>
    <definedName name="DRIVEABILITY" hidden="1">{#N/A,#N/A,FALSE,"단축1";#N/A,#N/A,FALSE,"단축2";#N/A,#N/A,FALSE,"단축3";#N/A,#N/A,FALSE,"장축";#N/A,#N/A,FALSE,"4WD"}</definedName>
    <definedName name="drt">#N/A</definedName>
    <definedName name="drtu">#N/A</definedName>
    <definedName name="dryuu" hidden="1">{"'9월'!$F$38"}</definedName>
    <definedName name="DS">[2]INDEX!#REF!</definedName>
    <definedName name="DSA" hidden="1">{#N/A,#N/A,FALSE,"을지 (4)";#N/A,#N/A,FALSE,"을지 (5)";#N/A,#N/A,FALSE,"을지 (6)"}</definedName>
    <definedName name="dsaf" localSheetId="1"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dsaf"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DSAFAHSDHFDHF" hidden="1">{#N/A,#N/A,FALSE,"손익표지";#N/A,#N/A,FALSE,"손익계산";#N/A,#N/A,FALSE,"일반관리비";#N/A,#N/A,FALSE,"영업외수익";#N/A,#N/A,FALSE,"영업외비용";#N/A,#N/A,FALSE,"매출액";#N/A,#N/A,FALSE,"요약손익";#N/A,#N/A,FALSE,"요약대차";#N/A,#N/A,FALSE,"매출채권현황";#N/A,#N/A,FALSE,"매출채권명세"}</definedName>
    <definedName name="dsafasd" hidden="1">{#N/A,#N/A,FALSE,"BS";#N/A,#N/A,FALSE,"PL";#N/A,#N/A,FALSE,"처분";#N/A,#N/A,FALSE,"현금";#N/A,#N/A,FALSE,"매출";#N/A,#N/A,FALSE,"원가";#N/A,#N/A,FALSE,"경영"}</definedName>
    <definedName name="dsasdf" hidden="1">{#N/A,#N/A,TRUE,"Assumptions";#N/A,#N/A,TRUE,"Sources of Revenue";#N/A,#N/A,TRUE,"P&amp;L";#N/A,#N/A,TRUE,"Bal. Sheet";#N/A,#N/A,TRUE,"Rights Issue &amp; X Adjustment";#N/A,#N/A,TRUE,"Transaction Model"}</definedName>
    <definedName name="dsasf">#N/A</definedName>
    <definedName name="dsbs" hidden="1">{#N/A,#N/A,TRUE,"Operating stmt";#N/A,#N/A,TRUE,"Bal Sht";#N/A,#N/A,TRUE,"Cash Flow";#N/A,#N/A,TRUE,"RevSum"}</definedName>
    <definedName name="DSC3_GDSF">[159]EQP!$O$82</definedName>
    <definedName name="dsd">#REF!</definedName>
    <definedName name="dsdf" localSheetId="1"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dsdf"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dsf" localSheetId="1"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dsf"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dsfa" localSheetId="1"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dsfa"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dsfadf" localSheetId="1"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dsfadf"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dsfasdfadf" localSheetId="1"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dsfasdfadf"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dsfdf" localSheetId="1"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dsfdf"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DSFDSF">[104]!DSFDSF</definedName>
    <definedName name="DSFS" hidden="1">{"FORM1",#N/A,FALSE,"Revenue";"FORMTR",#N/A,FALSE,"Revenue";"FORM3.1",#N/A,FALSE,"Revenue"}</definedName>
    <definedName name="DSIR">#REF!</definedName>
    <definedName name="DSIT">#REF!</definedName>
    <definedName name="dsjflsajf" hidden="1">{#N/A,#N/A,FALSE,"BS";#N/A,#N/A,FALSE,"PL";#N/A,#N/A,FALSE,"처분";#N/A,#N/A,FALSE,"현금";#N/A,#N/A,FALSE,"매출";#N/A,#N/A,FALSE,"원가";#N/A,#N/A,FALSE,"경영"}</definedName>
    <definedName name="DSM" hidden="1">{#N/A,#N/A,FALSE,"지침";#N/A,#N/A,FALSE,"환경분석";#N/A,#N/A,FALSE,"Sheet16"}</definedName>
    <definedName name="DSMCOGWOO" hidden="1">{#N/A,#N/A,FALSE,"지침";#N/A,#N/A,FALSE,"환경분석";#N/A,#N/A,FALSE,"Sheet16"}</definedName>
    <definedName name="DSO">'[234]Page 1A - Proposal Strategy '!#REF!</definedName>
    <definedName name="DSPA411_S">#REF!</definedName>
    <definedName name="DSPA411_T">#REF!</definedName>
    <definedName name="DT">[235]RACK내역!$K$53</definedName>
    <definedName name="DTEC">#REF!</definedName>
    <definedName name="DTET">#REF!</definedName>
    <definedName name="DTI">#REF!</definedName>
    <definedName name="DTY">#REF!</definedName>
    <definedName name="DU7월Order_J">#REF!</definedName>
    <definedName name="DU7월Order_V">#REF!</definedName>
    <definedName name="DU8월Order_J">#REF!</definedName>
    <definedName name="DU8월Order_V">#REF!</definedName>
    <definedName name="due">#REF!</definedName>
    <definedName name="dumppr">#REF!</definedName>
    <definedName name="DUMP일정" hidden="1">{#N/A,#N/A,FALSE,"신규dep";#N/A,#N/A,FALSE,"신규dep-금형상각후";#N/A,#N/A,FALSE,"신규dep-연구비상각후";#N/A,#N/A,FALSE,"신규dep-기계,공구상각후"}</definedName>
    <definedName name="dung">#REF!</definedName>
    <definedName name="duong">#REF!</definedName>
    <definedName name="dusruf">#N/A</definedName>
    <definedName name="dustj">'[2]3100'!#REF!</definedName>
    <definedName name="dwfff">'[2]2500'!#REF!</definedName>
    <definedName name="dwg">#REF!</definedName>
    <definedName name="dwgno">#REF!</definedName>
    <definedName name="dwq" hidden="1">{#N/A,#N/A,FALSE,"BS";#N/A,#N/A,FALSE,"PL";#N/A,#N/A,FALSE,"처분";#N/A,#N/A,FALSE,"현금";#N/A,#N/A,FALSE,"매출";#N/A,#N/A,FALSE,"원가";#N/A,#N/A,FALSE,"경영"}</definedName>
    <definedName name="DW생산량">#REF!</definedName>
    <definedName name="dw생산량비율">#REF!</definedName>
    <definedName name="dy">#REF!</definedName>
    <definedName name="dzfv">[152]수율생산!#REF!</definedName>
    <definedName name="E">#N/A</definedName>
    <definedName name="E1CH">#REF!</definedName>
    <definedName name="E1국제요금">[236]ISP경우_회선!#REF!</definedName>
    <definedName name="E1요금">[236]ISP경우_회선!#REF!</definedName>
    <definedName name="E5625RTDK">#REF!</definedName>
    <definedName name="EA">#REF!</definedName>
    <definedName name="Earnings">#REF!</definedName>
    <definedName name="EBITDA_Mulitplier">[142]ControlPanel!$E$29</definedName>
    <definedName name="EBITDA_mult">#REF!</definedName>
    <definedName name="EBS">#N/A</definedName>
    <definedName name="ec">#REF!</definedName>
    <definedName name="ECBB">[237]물량!#REF!</definedName>
    <definedName name="ECH">#REF!</definedName>
    <definedName name="ECO">#REF!</definedName>
    <definedName name="ECUACT97">#REF!</definedName>
    <definedName name="ECUBUD97">#REF!</definedName>
    <definedName name="ECUPLAN00">#REF!</definedName>
    <definedName name="ECUPLAN98">#REF!</definedName>
    <definedName name="ECUPLAN99">#REF!</definedName>
    <definedName name="ECUREEL96">#REF!</definedName>
    <definedName name="ED">#REF!</definedName>
    <definedName name="ED3__회훈_71.4_신창_4.9">#REF!</definedName>
    <definedName name="Edit_Last_Row">#REF!</definedName>
    <definedName name="Educ">#REF!</definedName>
    <definedName name="Educ1">#REF!</definedName>
    <definedName name="Educ2">#REF!</definedName>
    <definedName name="Educ3">#REF!</definedName>
    <definedName name="Educ4">#REF!</definedName>
    <definedName name="Educ5">#REF!</definedName>
    <definedName name="Educ6">#REF!</definedName>
    <definedName name="EE">'[2]2500'!#REF!</definedName>
    <definedName name="EEA">#REF!</definedName>
    <definedName name="EEE">'[2]2500'!#REF!</definedName>
    <definedName name="eeee">#N/A</definedName>
    <definedName name="eeeee">'[238]95WBS'!#REF!</definedName>
    <definedName name="EEEEEE" localSheetId="6">[239]!BlankMacro1</definedName>
    <definedName name="EEEEEE">[239]!BlankMacro1</definedName>
    <definedName name="eeeeeeee">#REF!</definedName>
    <definedName name="eeeeeeeeeeeee">#REF!</definedName>
    <definedName name="eeeeeeeeeeeeeee" hidden="1">{"'호선별현황(방식)'!$K$22:$P$22","'호선별현황(방식)'!$K$22:$P$22"}</definedName>
    <definedName name="eeeeeeeeeeeeeeeeeeeeeee">#REF!</definedName>
    <definedName name="EEER" localSheetId="6">BLCH</definedName>
    <definedName name="EEER">BLCH</definedName>
    <definedName name="eewewewe" hidden="1">{#N/A,#N/A,FALSE,"UNIT";#N/A,#N/A,FALSE,"UNIT";#N/A,#N/A,FALSE,"계정"}</definedName>
    <definedName name="eey" hidden="1">{#N/A,#N/A,FALSE,"지침";#N/A,#N/A,FALSE,"환경분석";#N/A,#N/A,FALSE,"Sheet16"}</definedName>
    <definedName name="ef">#REF!</definedName>
    <definedName name="efewf" hidden="1">#N/A</definedName>
    <definedName name="EffDate">[135]HEADER!$G$6</definedName>
    <definedName name="efrt">#N/A</definedName>
    <definedName name="EG" hidden="1">#REF!</definedName>
    <definedName name="ehj">#N/A</definedName>
    <definedName name="EI">#REF!</definedName>
    <definedName name="EIP">#REF!</definedName>
    <definedName name="EIS" hidden="1">{#N/A,#N/A,FALSE,"지침";#N/A,#N/A,FALSE,"환경분석";#N/A,#N/A,FALSE,"Sheet16"}</definedName>
    <definedName name="EISMPR" hidden="1">{#N/A,#N/A,FALSE,"지침";#N/A,#N/A,FALSE,"환경분석";#N/A,#N/A,FALSE,"Sheet16"}</definedName>
    <definedName name="EISWW" hidden="1">{#N/A,#N/A,FALSE,"지침";#N/A,#N/A,FALSE,"환경분석";#N/A,#N/A,FALSE,"Sheet16"}</definedName>
    <definedName name="ejkw">[2]INDEX!#REF!</definedName>
    <definedName name="ek">#REF!</definedName>
    <definedName name="EKA_Adj">#REF!</definedName>
    <definedName name="EKA_Fut">#REF!</definedName>
    <definedName name="EKA_Stk">#REF!</definedName>
    <definedName name="EKC">#REF!</definedName>
    <definedName name="EKSWHD" hidden="1">{#N/A,#N/A,FALSE,"Yield";#N/A,#N/A,FALSE,"Loss1";#N/A,#N/A,FALSE,"Loss2";#N/A,#N/A,FALSE,"Hour-Labor(배분)";#N/A,#N/A,FALSE,"Capital Expenditure";#N/A,#N/A,FALSE,"Productivity"}</definedName>
    <definedName name="ELAP">#REF!</definedName>
    <definedName name="ELAPP">#REF!</definedName>
    <definedName name="ELC">#REF!</definedName>
    <definedName name="ele">[240]한계원가!#REF!</definedName>
    <definedName name="ELG">#REF!</definedName>
    <definedName name="ELSK" localSheetId="1" hidden="1">{#N/A,#N/A,FALSE,"1.CRITERIA";#N/A,#N/A,FALSE,"2.IS";#N/A,#N/A,FALSE,"3.BS";#N/A,#N/A,FALSE,"4.PER PL";#N/A,#N/A,FALSE,"5.INVESTMENT";#N/A,#N/A,FALSE,"6.공문";#N/A,#N/A,FALSE,"7.netinvest"}</definedName>
    <definedName name="ELSK" hidden="1">{#N/A,#N/A,FALSE,"1.CRITERIA";#N/A,#N/A,FALSE,"2.IS";#N/A,#N/A,FALSE,"3.BS";#N/A,#N/A,FALSE,"4.PER PL";#N/A,#N/A,FALSE,"5.INVESTMENT";#N/A,#N/A,FALSE,"6.공문";#N/A,#N/A,FALSE,"7.netinvest"}</definedName>
    <definedName name="ELWI">#REF!</definedName>
    <definedName name="ELWIP">#REF!</definedName>
    <definedName name="em">#REF!</definedName>
    <definedName name="EMC_종평보고" hidden="1">'[241]진행 DATA (2)'!#REF!</definedName>
    <definedName name="END">[237]Macro1!#REF!</definedName>
    <definedName name="END_SHARE">#REF!</definedName>
    <definedName name="EndCash">#REF!</definedName>
    <definedName name="ENG">#REF!</definedName>
    <definedName name="ENG_COOLG">'[242]DBL LPG시험'!#REF!</definedName>
    <definedName name="ENG_Data">#REF!</definedName>
    <definedName name="ENG_Data_서울">#REF!</definedName>
    <definedName name="ENG_Data_증설후">#REF!</definedName>
    <definedName name="ENG_개체전">#REF!</definedName>
    <definedName name="ENG_개체후">#REF!</definedName>
    <definedName name="ENG11차">#REF!</definedName>
    <definedName name="ENGDATA">#REF!</definedName>
    <definedName name="ENGMT1">#REF!</definedName>
    <definedName name="eng감가">#REF!</definedName>
    <definedName name="eng매출">#REF!</definedName>
    <definedName name="ENG배부">#REF!</definedName>
    <definedName name="eng인원">#REF!</definedName>
    <definedName name="ENT">#REF!</definedName>
    <definedName name="EO">#REF!</definedName>
    <definedName name="EOH">#N/A</definedName>
    <definedName name="EOH_UC">#N/A</definedName>
    <definedName name="EOHAMT">#N/A</definedName>
    <definedName name="EOHQTY">#N/A</definedName>
    <definedName name="eot" localSheetId="6">BlankMacro1</definedName>
    <definedName name="eot">BlankMacro1</definedName>
    <definedName name="EO관리신">#REF!</definedName>
    <definedName name="EPN_EC_500ml">[2]INDEX!#REF!</definedName>
    <definedName name="EPS">#REF!</definedName>
    <definedName name="Equity">#REF!</definedName>
    <definedName name="eqw" localSheetId="1"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eqw"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ER">#N/A</definedName>
    <definedName name="erase">#REF!</definedName>
    <definedName name="ERCRTDK">[243]건물!#REF!</definedName>
    <definedName name="erer" localSheetId="7" hidden="1">[244]Total!#REF!</definedName>
    <definedName name="erer" localSheetId="3" hidden="1">[244]Total!#REF!</definedName>
    <definedName name="erer" localSheetId="2" hidden="1">[244]Total!#REF!</definedName>
    <definedName name="erer" hidden="1">[244]Total!#REF!</definedName>
    <definedName name="EREW" hidden="1">[245]F12!#REF!</definedName>
    <definedName name="ERGFDG">#REF!</definedName>
    <definedName name="ergw" hidden="1">{#N/A,#N/A,TRUE,"1호 과표세액";#N/A,#N/A,TRUE,"1-2호 농어촌과표";#N/A,#N/A,TRUE,"2호 서식";#N/A,#N/A,TRUE,"2호부표 최저한세";#N/A,#N/A,TRUE,"3(1)호 공제감면";#N/A,#N/A,TRUE,"임시특별감면";#N/A,#N/A,TRUE,"3(1)부7 기업합리";#N/A,#N/A,TRUE,"5호 농어촌";#N/A,#N/A,TRUE,"5호2 농감면(갑)";#N/A,#N/A,TRUE,"6호 소득금액";#N/A,#N/A,TRUE,"6호 첨부(익)";#N/A,#N/A,TRUE,"6호 첨부(손)";#N/A,#N/A,TRUE,"감가총괄";#N/A,#N/A,TRUE,"6-6(3)호 감가(정액)";#N/A,#N/A,TRUE,"9호 자본금(갑)";#N/A,#N/A,TRUE,"9호 자본금(을)";#N/A,#N/A,TRUE,"10(3)호 주요계정";#N/A,#N/A,TRUE,"10(4)호 소득구분"}</definedName>
    <definedName name="ERL">[246]ERL_TBL!$E$5:$F$763</definedName>
    <definedName name="ERL_B">#REF!</definedName>
    <definedName name="erp">#REF!</definedName>
    <definedName name="Err_Box_AddSamp">'[220]Non-Statistical Sampling'!$AR$6</definedName>
    <definedName name="Err_Box_Rej">'[220]Non-Statistical Sampling'!$AR$5</definedName>
    <definedName name="Err_CellComments">'[220]Non-Statistical Sampling'!$AJ$13</definedName>
    <definedName name="Err_SampErr">'[220]Non-Statistical Sampling'!$AK$15</definedName>
    <definedName name="erre">[104]!erre</definedName>
    <definedName name="ErrName533424019">[3]BS!#REF!</definedName>
    <definedName name="ert">#REF!</definedName>
    <definedName name="erwweqr" hidden="1">#REF!</definedName>
    <definedName name="eryry" hidden="1">{#N/A,#N/A,FALSE,"손익표지";#N/A,#N/A,FALSE,"손익계산";#N/A,#N/A,FALSE,"일반관리비";#N/A,#N/A,FALSE,"영업외수익";#N/A,#N/A,FALSE,"영업외비용";#N/A,#N/A,FALSE,"매출액";#N/A,#N/A,FALSE,"요약손익";#N/A,#N/A,FALSE,"요약대차";#N/A,#N/A,FALSE,"매출채권현황";#N/A,#N/A,FALSE,"매출채권명세"}</definedName>
    <definedName name="es" hidden="1">{#N/A,#N/A,FALSE,"Aging Summary";#N/A,#N/A,FALSE,"Ratio Analysis";#N/A,#N/A,FALSE,"Test 120 Day Accts";#N/A,#N/A,FALSE,"Tickmarks"}</definedName>
    <definedName name="esebh">{"Tusk"}</definedName>
    <definedName name="ESP1B99">#REF!</definedName>
    <definedName name="ESP1EST99">#REF!</definedName>
    <definedName name="ESP1P00">#REF!</definedName>
    <definedName name="ESP1P01">#REF!</definedName>
    <definedName name="ESP1P02">#REF!</definedName>
    <definedName name="ESP1P03">#REF!</definedName>
    <definedName name="ESP1P04">#REF!</definedName>
    <definedName name="ESP1R96">#REF!</definedName>
    <definedName name="ESP1R97">#REF!</definedName>
    <definedName name="ESP1R98">#REF!</definedName>
    <definedName name="ESPACT97">#REF!</definedName>
    <definedName name="ESPBUD97">#REF!</definedName>
    <definedName name="ESPCOL1">#REF!</definedName>
    <definedName name="ESPCOL2">#REF!</definedName>
    <definedName name="ESPCOL3">#REF!</definedName>
    <definedName name="ESPCOL4">#REF!</definedName>
    <definedName name="ESPPLAN00">#REF!</definedName>
    <definedName name="ESPPLAN98">#REF!</definedName>
    <definedName name="ESPPLAN99">#REF!</definedName>
    <definedName name="ESPREEL96">#REF!</definedName>
    <definedName name="EssOptions">"110000000001000_"</definedName>
    <definedName name="EST1B99">#REF!</definedName>
    <definedName name="EST1EST99">#REF!</definedName>
    <definedName name="EST1P00">#REF!</definedName>
    <definedName name="EST1P01">#REF!</definedName>
    <definedName name="EST1P02">#REF!</definedName>
    <definedName name="EST1P03">#REF!</definedName>
    <definedName name="EST1P04">#REF!</definedName>
    <definedName name="EST1R96">#REF!</definedName>
    <definedName name="EST1R97">#REF!</definedName>
    <definedName name="EST1R98">#REF!</definedName>
    <definedName name="ESTCOL1">#REF!</definedName>
    <definedName name="ESTCOL2">#REF!</definedName>
    <definedName name="ESTCOL3">#REF!</definedName>
    <definedName name="ESTCOL4">#REF!</definedName>
    <definedName name="Estimate" hidden="1">{#N/A,#N/A,FALSE,"Detail";#N/A,#N/A,FALSE,"Totals"}</definedName>
    <definedName name="et">#REF!</definedName>
    <definedName name="etc">#REF!</definedName>
    <definedName name="etd">#REF!</definedName>
    <definedName name="etrwert">#REF!</definedName>
    <definedName name="ETX">#REF!</definedName>
    <definedName name="eu">#REF!</definedName>
    <definedName name="Eufa_M_WP_200g">[2]INDEX!#REF!</definedName>
    <definedName name="EUR">[247]국내!$C$10:$Q$20</definedName>
    <definedName name="EUR_KRW">OFFSET([248]RATE!$G$13,0,0,COUNTA([248]RATE!$G$1:$G$65536))</definedName>
    <definedName name="EURCOL1">#REF!</definedName>
    <definedName name="EURO3" hidden="1">{#N/A,#N/A,TRUE,"1.경영비젼";#N/A,#N/A,TRUE,"2.환경분석";#N/A,#N/A,TRUE,"3.경영목표";#N/A,#N/A,TRUE,"4.중점추진";#N/A,#N/A,TRUE,"5.경영목표";#N/A,#N/A,TRUE,"6.경영계획";#N/A,#N/A,TRUE,"7.매출계획";#N/A,#N/A,TRUE,"8.손익계획";#N/A,#N/A,TRUE,"11.인원계획";#N/A,#N/A,TRUE,"12.변경현황";#N/A,#N/A,TRUE,"표지";#N/A,#N/A,TRUE,"목차";#N/A,#N/A,TRUE,"수립과정 "}</definedName>
    <definedName name="europe">[239]TiO2!#REF!</definedName>
    <definedName name="Euroup_V5" hidden="1">#N/A</definedName>
    <definedName name="eurRate">1422.96</definedName>
    <definedName name="euwjf">'[2]2500'!#REF!</definedName>
    <definedName name="EV__EVCOM_OPTIONS__" hidden="1">8</definedName>
    <definedName name="EV__EXPOPTIONS__" hidden="1">0</definedName>
    <definedName name="EV__LASTREFTIME__" hidden="1">"2010-10-18 오후 8:19:09"</definedName>
    <definedName name="EV__MAXEXPCOLS__" hidden="1">100</definedName>
    <definedName name="EV__MAXEXPROWS__" hidden="1">1000</definedName>
    <definedName name="EV__MEMORYCVW__" hidden="1">0</definedName>
    <definedName name="EV__WBEVMODE__" hidden="1">1</definedName>
    <definedName name="EV__WBREFOPTIONS__" hidden="1">134217791</definedName>
    <definedName name="EV__WBVERSION__" hidden="1">0</definedName>
    <definedName name="Eval_btn_Ans">'[220]Non-Statistical Sampling'!$AR$12</definedName>
    <definedName name="Eval_MR">'[220]Non-Statistical Sampling'!$Y$20</definedName>
    <definedName name="ew">#REF!</definedName>
    <definedName name="ewa">'[2]2500'!#REF!</definedName>
    <definedName name="ewef">#N/A</definedName>
    <definedName name="ewq">'[2]2600'!#REF!</definedName>
    <definedName name="ewr" localSheetId="1"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ewr"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ewrwr" hidden="1">{#N/A,#N/A,FALSE,"손익표지";#N/A,#N/A,FALSE,"손익계산";#N/A,#N/A,FALSE,"일반관리비";#N/A,#N/A,FALSE,"영업외수익";#N/A,#N/A,FALSE,"영업외비용";#N/A,#N/A,FALSE,"매출액";#N/A,#N/A,FALSE,"요약손익";#N/A,#N/A,FALSE,"요약대차";#N/A,#N/A,FALSE,"매출채권현황";#N/A,#N/A,FALSE,"매출채권명세"}</definedName>
    <definedName name="eww">'[2]2600'!#REF!</definedName>
    <definedName name="ewwef">#N/A</definedName>
    <definedName name="EX">#REF!</definedName>
    <definedName name="ex_rates">#N/A</definedName>
    <definedName name="EXC">#N/A</definedName>
    <definedName name="Excel_BuiltIn__FilterDatabase_1">#REF!</definedName>
    <definedName name="Excel_BuiltIn_Print_Area_12">#REF!</definedName>
    <definedName name="Excel_BuiltIn_Print_Area_9">#REF!</definedName>
    <definedName name="excess" hidden="1">{#N/A,#N/A,FALSE,"품의서";#N/A,#N/A,FALSE,"전제";#N/A,#N/A,FALSE,"총손";#N/A,#N/A,FALSE,"손익";#N/A,#N/A,FALSE,"대당";#N/A,#N/A,FALSE,"가공비";#N/A,#N/A,FALSE,"재료비";#N/A,#N/A,FALSE,"판비";#N/A,#N/A,FALSE,"가격"}</definedName>
    <definedName name="exch">#REF!</definedName>
    <definedName name="ExchangeRatio">#REF!</definedName>
    <definedName name="EXDATE">#REF!</definedName>
    <definedName name="exe_1">[249]!exe_1</definedName>
    <definedName name="exe_10">[249]!exe_10</definedName>
    <definedName name="exe_11">[249]!exe_11</definedName>
    <definedName name="exe_12">[249]!exe_12</definedName>
    <definedName name="exe_13">[249]!exe_13</definedName>
    <definedName name="exe_14">[249]!exe_14</definedName>
    <definedName name="exe_15">[249]!exe_15</definedName>
    <definedName name="exe_16">[249]!exe_16</definedName>
    <definedName name="exe_17">[249]!exe_17</definedName>
    <definedName name="exe_18">[249]!exe_18</definedName>
    <definedName name="exe_19">[249]!exe_19</definedName>
    <definedName name="exe_2">[249]!exe_2</definedName>
    <definedName name="exe_20">[249]!exe_20</definedName>
    <definedName name="exe_21">[249]!exe_21</definedName>
    <definedName name="exe_22">[249]!exe_22</definedName>
    <definedName name="exe_23">[249]!exe_23</definedName>
    <definedName name="exe_24">[249]!exe_24</definedName>
    <definedName name="exe_25">[249]!exe_25</definedName>
    <definedName name="exe_26">[249]!exe_26</definedName>
    <definedName name="exe_27">[249]!exe_27</definedName>
    <definedName name="exe_28">[249]!exe_28</definedName>
    <definedName name="exe_3">[249]!exe_3</definedName>
    <definedName name="exe_4">[249]!exe_4</definedName>
    <definedName name="exe_5">[249]!exe_5</definedName>
    <definedName name="exe_6">[249]!exe_6</definedName>
    <definedName name="exe_7">[249]!exe_7</definedName>
    <definedName name="exe_8">[249]!exe_8</definedName>
    <definedName name="exe_9">[249]!exe_9</definedName>
    <definedName name="execsumm">#REF!</definedName>
    <definedName name="EXIP">#REF!</definedName>
    <definedName name="existe">0</definedName>
    <definedName name="EXP_COS">#N/A</definedName>
    <definedName name="EXP_SALE">#N/A</definedName>
    <definedName name="EXPAC">[136]WorkFile!#REF!</definedName>
    <definedName name="Expected_balance">#N/A</definedName>
    <definedName name="EXPSALE">#N/A</definedName>
    <definedName name="EXR">[244]월별생산!#REF!</definedName>
    <definedName name="EXT">[250]매출!$B$2</definedName>
    <definedName name="_xlnm.Extract">#REF!</definedName>
    <definedName name="Extract_MI">#REF!</definedName>
    <definedName name="EXTT" hidden="1">{#N/A,#N/A,TRUE,"일정"}</definedName>
    <definedName name="eygraph">[239]Ethylene!#REF!</definedName>
    <definedName name="eyre">#REF!</definedName>
    <definedName name="E매출">#REF!</definedName>
    <definedName name="E이자">#REF!</definedName>
    <definedName name="e인원">#REF!</definedName>
    <definedName name="F">'[2]2500'!#REF!</definedName>
    <definedName name="F.CHART" hidden="1">{#N/A,#N/A,FALSE,"KMC최종회의(7월) 자료"}</definedName>
    <definedName name="F?LZEICHEN">#REF!</definedName>
    <definedName name="F_123">[104]!F_123</definedName>
    <definedName name="f_99">[84]Stop!$F$1:$F$2</definedName>
    <definedName name="F_B">#REF!</definedName>
    <definedName name="F5TF" hidden="1">[251]FAB별!#REF!</definedName>
    <definedName name="F6_">#REF!</definedName>
    <definedName name="F9_">#REF!</definedName>
    <definedName name="F95_">#REF!</definedName>
    <definedName name="fa">[104]!fa</definedName>
    <definedName name="FA_서울">#REF!</definedName>
    <definedName name="FAB">#N/A</definedName>
    <definedName name="FAB_I">[191]FAB_I!$A$4:$A$100</definedName>
    <definedName name="FAB_I_DR">[191]FAB_I!$B$4:$B$100</definedName>
    <definedName name="FAB_O">[191]FAB_O!$A$4:$A$100</definedName>
    <definedName name="FAB이관">[252]FOB발!#REF!</definedName>
    <definedName name="FAC">#N/A</definedName>
    <definedName name="Factor">#REF!</definedName>
    <definedName name="fad">#REF!</definedName>
    <definedName name="Fadolist">[156]Dec!$A$5:$W$540</definedName>
    <definedName name="faf">[104]!faf</definedName>
    <definedName name="fafa">[104]!fafa</definedName>
    <definedName name="fareast">[239]TiO2!#REF!</definedName>
    <definedName name="fas" hidden="1">{#N/A,#N/A,FALSE,"Aging Summary";#N/A,#N/A,FALSE,"Ratio Analysis";#N/A,#N/A,FALSE,"Test 120 Day Accts";#N/A,#N/A,FALSE,"Tickmarks"}</definedName>
    <definedName name="fasdfa" hidden="1">{#N/A,#N/A,FALSE,"PART-1234-8-12-9(41)";#N/A,#N/A,FALSE,"PARTS-2(3)";#N/A,#N/A,FALSE,"VAN SYSTEM";#N/A,#N/A,FALSE,"PARTS-10(26)";#N/A,#N/A,FALSE,"PART-5-6-7-11(14)";#N/A,#N/A,FALSE,"PARTS-4(3)";#N/A,#N/A,FALSE,"PCLASS"}</definedName>
    <definedName name="fasdsadfsaf" hidden="1">{#N/A,#N/A,FALSE,"손익표지";#N/A,#N/A,FALSE,"손익계산";#N/A,#N/A,FALSE,"일반관리비";#N/A,#N/A,FALSE,"영업외수익";#N/A,#N/A,FALSE,"영업외비용";#N/A,#N/A,FALSE,"매출액";#N/A,#N/A,FALSE,"요약손익";#N/A,#N/A,FALSE,"요약대차";#N/A,#N/A,FALSE,"매출채권현황";#N/A,#N/A,FALSE,"매출채권명세"}</definedName>
    <definedName name="FA증감">'[2]3250'!#REF!</definedName>
    <definedName name="fb">[170]Facing2!#REF!</definedName>
    <definedName name="FC">[2]INDEX!#REF!</definedName>
    <definedName name="FC_00">0</definedName>
    <definedName name="FC_01">70700</definedName>
    <definedName name="FC_02">74700</definedName>
    <definedName name="FC_03">76300</definedName>
    <definedName name="FC_04">77700</definedName>
    <definedName name="FC_05">78200</definedName>
    <definedName name="FC_06">78300</definedName>
    <definedName name="FC_07">3900+79200</definedName>
    <definedName name="FC_99">0</definedName>
    <definedName name="FCF">[253]유화!#REF!</definedName>
    <definedName name="fcf_unlev_terminal1">#REF!</definedName>
    <definedName name="fcf_unlev_terminal2">#REF!</definedName>
    <definedName name="fcf_unlev_terminal3">#REF!</definedName>
    <definedName name="fcf_unlev_terminal4">#REF!</definedName>
    <definedName name="fcf_unlev_terminal5">#REF!</definedName>
    <definedName name="fcf_unlev10">#REF!</definedName>
    <definedName name="fcf_unlev5">#REF!</definedName>
    <definedName name="fchynd" hidden="1">{#N/A,#N/A,FALSE,"Aging Summary";#N/A,#N/A,FALSE,"Ratio Analysis";#N/A,#N/A,FALSE,"Test 120 Day Accts";#N/A,#N/A,FALSE,"Tickmarks"}</definedName>
    <definedName name="FCode" hidden="1">#REF!</definedName>
    <definedName name="fd" hidden="1">{"FORM16",#N/A,TRUE,"Personnel1";"FORM16.2",#N/A,TRUE,"Personnel2";"FORM16.2",#N/A,TRUE,"Personnel3";"FORM16.3",#N/A,TRUE,"Personnel4";"FORM16.4",#N/A,TRUE,"Personnel5"}</definedName>
    <definedName name="fda">[152]수율생산!#REF!</definedName>
    <definedName name="fdadsfasdf" localSheetId="1"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fdadsfasdf"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FDD__SMT_CAPA_땤롊럒됟_">'[254]01월TTL'!#REF!</definedName>
    <definedName name="FDDDDDD">#REF!</definedName>
    <definedName name="fdf">#REF!</definedName>
    <definedName name="fdfd" hidden="1">{#N/A,#N/A,FALSE,"손익표지";#N/A,#N/A,FALSE,"손익계산";#N/A,#N/A,FALSE,"일반관리비";#N/A,#N/A,FALSE,"영업외수익";#N/A,#N/A,FALSE,"영업외비용";#N/A,#N/A,FALSE,"매출액";#N/A,#N/A,FALSE,"요약손익";#N/A,#N/A,FALSE,"요약대차";#N/A,#N/A,FALSE,"매출채권현황";#N/A,#N/A,FALSE,"매출채권명세"}</definedName>
    <definedName name="fdfdfd" hidden="1">{#N/A,#N/A,FALSE,"CAPREIT"}</definedName>
    <definedName name="fdfdfdf" hidden="1">{#N/A,#N/A,FALSE,"CAPREIT"}</definedName>
    <definedName name="fdfg" hidden="1">{#N/A,#N/A,FALSE,"Aging Summary";#N/A,#N/A,FALSE,"Ratio Analysis";#N/A,#N/A,FALSE,"Test 120 Day Accts";#N/A,#N/A,FALSE,"Tickmarks"}</definedName>
    <definedName name="FDFS">#REF!</definedName>
    <definedName name="fdg">{"Tusk"}</definedName>
    <definedName name="FDI">#N/A</definedName>
    <definedName name="FDS">#N/A</definedName>
    <definedName name="fdsa">'[2]2600'!#REF!</definedName>
    <definedName name="fdsfdf" hidden="1">{#N/A,#N/A,FALSE,"목차";#N/A,#N/A,FALSE,"요약손익";#N/A,#N/A,FALSE,"월별손익";#N/A,#N/A,FALSE,"요약대차";#N/A,#N/A,FALSE,"대차대조표";#N/A,#N/A,FALSE,"요약CASH";#N/A,#N/A,FALSE,"자금운용표";#N/A,#N/A,FALSE,"판매요약";#N/A,#N/A,FALSE,"탐별 매출";#N/A,#N/A,FALSE,"생산요약";#N/A,#N/A,FALSE,"생산량 (2)";#N/A,#N/A,FALSE,"인원운용";#N/A,#N/A,FALSE,"전사집계";#N/A,#N/A,FALSE,"전사월별";#N/A,#N/A,FALSE,"차입금";#N/A,#N/A,FALSE,"자본지출"}</definedName>
    <definedName name="fdsfsd">[255]BS!#REF!</definedName>
    <definedName name="FDSSSSSSS">#REF!</definedName>
    <definedName name="fdsww">'[2]3100'!#REF!</definedName>
    <definedName name="fdwwr">[2]INDEX!#REF!</definedName>
    <definedName name="FE">'[2]2500'!#REF!</definedName>
    <definedName name="features_reminder">#REF!</definedName>
    <definedName name="feb">#REF!</definedName>
    <definedName name="FEB00">'[147]200002'!$A$1:$J$80</definedName>
    <definedName name="fed">'[2]2500'!#REF!</definedName>
    <definedName name="Fees">#REF!</definedName>
    <definedName name="feuille_base">"xlsheet.xla"</definedName>
    <definedName name="few">'[2]3100'!#REF!</definedName>
    <definedName name="fewqf">#REF!</definedName>
    <definedName name="ff">[69]Disclaimer!$D$25</definedName>
    <definedName name="FFAB7" hidden="1">[256]FAB별!#REF!</definedName>
    <definedName name="FFAPPCOLNAME1_1">#REF!</definedName>
    <definedName name="FFAPPCOLNAME2_1">#REF!</definedName>
    <definedName name="FFAPPCOLNAME3_1">#REF!</definedName>
    <definedName name="FFAPPCOLNAME4_1">#REF!</definedName>
    <definedName name="FFAPPCOLNAME5_1">#REF!</definedName>
    <definedName name="FFAPPCOLNAME6_1">#REF!</definedName>
    <definedName name="fff">#N/A</definedName>
    <definedName name="ffff">#REF!</definedName>
    <definedName name="fffff" hidden="1">{"'9월'!$F$38"}</definedName>
    <definedName name="FFFFFDD" hidden="1">{#N/A,#N/A,FALSE,"정공"}</definedName>
    <definedName name="ffffff" hidden="1">{#N/A,#N/A,TRUE,"Operating stmt";#N/A,#N/A,TRUE,"Bal Sht";#N/A,#N/A,TRUE,"Cash Flow";#N/A,#N/A,TRUE,"RevSum"}</definedName>
    <definedName name="fffffff">[104]!fffffff</definedName>
    <definedName name="ffffffff" hidden="1">{#N/A,#N/A,FALSE,"Aging Summary";#N/A,#N/A,FALSE,"Ratio Analysis";#N/A,#N/A,FALSE,"Test 120 Day Accts";#N/A,#N/A,FALSE,"Tickmarks"}</definedName>
    <definedName name="FFFFFFFFF" hidden="1">{#N/A,#N/A,FALSE,"정공"}</definedName>
    <definedName name="ffffffffff">#REF!</definedName>
    <definedName name="FFFFFFFFFFF">#REF!</definedName>
    <definedName name="ffffffffffffffffffffffffffffffffffffffffffffffffffffffffff">#REF!</definedName>
    <definedName name="FFG">#REF!</definedName>
    <definedName name="ffga">#REF!</definedName>
    <definedName name="FFGFG" hidden="1">#REF!</definedName>
    <definedName name="ffggghhjjj" hidden="1">{#N/A,#N/A,FALSE,"PART-1234-8-12-9(41)";#N/A,#N/A,FALSE,"PARTS-2(3)";#N/A,#N/A,FALSE,"VAN SYSTEM";#N/A,#N/A,FALSE,"PARTS-10(26)";#N/A,#N/A,FALSE,"PART-5-6-7-11(14)";#N/A,#N/A,FALSE,"PARTS-4(3)";#N/A,#N/A,FALSE,"PCLASS"}</definedName>
    <definedName name="ffhsfghf" localSheetId="1"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ffhsfghf"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FFS" hidden="1">#REF!</definedName>
    <definedName name="FFSEGMENT1_1">#REF!</definedName>
    <definedName name="FFSEGMENT2_1">#REF!</definedName>
    <definedName name="FFSEGMENT3_1">#REF!</definedName>
    <definedName name="FFSEGMENT4_1">#REF!</definedName>
    <definedName name="FFSEGMENT5_1">#REF!</definedName>
    <definedName name="FFSEGMENT6_1">#REF!</definedName>
    <definedName name="FFSEGSEPARATOR1">#REF!</definedName>
    <definedName name="FG">#N/A</definedName>
    <definedName name="FG10TBTB2RT">#REF!</definedName>
    <definedName name="FG12TBTB2RTDKDKGMLRT">[257]협조전!#REF!</definedName>
    <definedName name="fg1314TBTB4RTDKDKDKRT">#REF!</definedName>
    <definedName name="FG22TBTB3RTDKDKDK">[258]차수!#REF!</definedName>
    <definedName name="FG24RTDKDK">#REF!</definedName>
    <definedName name="FG28TBTB4RTDK">#REF!</definedName>
    <definedName name="FG44TBTB4RTDKDK">#REF!</definedName>
    <definedName name="FG46TBTB4RTDKDK">#N/A</definedName>
    <definedName name="fgd" hidden="1">{#N/A,#N/A,FALSE,"목차";#N/A,#N/A,FALSE,"요약손익";#N/A,#N/A,FALSE,"월별손익";#N/A,#N/A,FALSE,"요약대차";#N/A,#N/A,FALSE,"대차대조표";#N/A,#N/A,FALSE,"요약CASH";#N/A,#N/A,FALSE,"자금운용표";#N/A,#N/A,FALSE,"판매요약";#N/A,#N/A,FALSE,"탐별 매출";#N/A,#N/A,FALSE,"생산요약";#N/A,#N/A,FALSE,"생산량 (2)";#N/A,#N/A,FALSE,"인원운용";#N/A,#N/A,FALSE,"전사집계";#N/A,#N/A,FALSE,"전사월별";#N/A,#N/A,FALSE,"차입금";#N/A,#N/A,FALSE,"자본지출"}</definedName>
    <definedName name="FGDG">#REF!</definedName>
    <definedName name="FGG">#REF!</definedName>
    <definedName name="fgh">'[2]2500'!#REF!</definedName>
    <definedName name="fghfgh" hidden="1">{#N/A,#N/A,FALSE,"손익표지";#N/A,#N/A,FALSE,"손익계산";#N/A,#N/A,FALSE,"일반관리비";#N/A,#N/A,FALSE,"영업외수익";#N/A,#N/A,FALSE,"영업외비용";#N/A,#N/A,FALSE,"매출액";#N/A,#N/A,FALSE,"요약손익";#N/A,#N/A,FALSE,"요약대차";#N/A,#N/A,FALSE,"매출채권현황";#N/A,#N/A,FALSE,"매출채권명세"}</definedName>
    <definedName name="fghgfjk">[104]!fghgfjk</definedName>
    <definedName name="fghhj" hidden="1">{#N/A,#N/A,TRUE,"1.경영비젼";#N/A,#N/A,TRUE,"2.환경분석";#N/A,#N/A,TRUE,"3.경영목표";#N/A,#N/A,TRUE,"4.중점추진";#N/A,#N/A,TRUE,"5.경영목표";#N/A,#N/A,TRUE,"6.경영계획";#N/A,#N/A,TRUE,"7.매출계획";#N/A,#N/A,TRUE,"8.손익계획";#N/A,#N/A,TRUE,"11.인원계획";#N/A,#N/A,TRUE,"12.변경현황";#N/A,#N/A,TRUE,"표지";#N/A,#N/A,TRUE,"목차";#N/A,#N/A,TRUE,"수립과정 "}</definedName>
    <definedName name="FGHHJKL" hidden="1">{#N/A,#N/A,FALSE,"PART-1234-8-12-9(41)";#N/A,#N/A,FALSE,"PARTS-2(3)";#N/A,#N/A,FALSE,"VAN SYSTEM";#N/A,#N/A,FALSE,"PARTS-10(26)";#N/A,#N/A,FALSE,"PART-5-6-7-11(14)";#N/A,#N/A,FALSE,"PARTS-4(3)";#N/A,#N/A,FALSE,"PCLASS"}</definedName>
    <definedName name="fghj" hidden="1">{#N/A,#N/A,TRUE,"Assumptions";#N/A,#N/A,TRUE,"Sources of Revenue";#N/A,#N/A,TRUE,"P&amp;L";#N/A,#N/A,TRUE,"Bal. Sheet";#N/A,#N/A,TRUE,"Rights Issue &amp; X Adjustment";#N/A,#N/A,TRUE,"Transaction Model"}</definedName>
    <definedName name="FGHJFGHJ" hidden="1">{#N/A,#N/A,TRUE,"Assumptions";#N/A,#N/A,TRUE,"Sources of Revenue";#N/A,#N/A,TRUE,"P&amp;L";#N/A,#N/A,TRUE,"Bal. Sheet";#N/A,#N/A,TRUE,"Rights Issue &amp; X Adjustment";#N/A,#N/A,TRUE,"Transaction Model"}</definedName>
    <definedName name="fghjfgkj" hidden="1">{#N/A,#N/A,TRUE,"Assumptions";#N/A,#N/A,TRUE,"Sources of Revenue";#N/A,#N/A,TRUE,"P&amp;L";#N/A,#N/A,TRUE,"Bal. Sheet";#N/A,#N/A,TRUE,"Rights Issue &amp; X Adjustment";#N/A,#N/A,TRUE,"Transaction Model"}</definedName>
    <definedName name="FGHJFJ" hidden="1">{#N/A,#N/A,TRUE,"Assumptions";#N/A,#N/A,TRUE,"Sources of Revenue";#N/A,#N/A,TRUE,"P&amp;L";#N/A,#N/A,TRUE,"Bal. Sheet";#N/A,#N/A,TRUE,"Rights Issue &amp; X Adjustment";#N/A,#N/A,TRUE,"Transaction Model"}</definedName>
    <definedName name="FGHJKJKLKLLLL" hidden="1">{#N/A,#N/A,FALSE,"PART-1234-8-12-9(41)";#N/A,#N/A,FALSE,"PARTS-2(3)";#N/A,#N/A,FALSE,"VAN SYSTEM";#N/A,#N/A,FALSE,"PARTS-10(26)";#N/A,#N/A,FALSE,"PART-5-6-7-11(14)";#N/A,#N/A,FALSE,"PARTS-4(3)";#N/A,#N/A,FALSE,"PCLASS"}</definedName>
    <definedName name="FGHJKKJK" hidden="1">{#N/A,#N/A,FALSE,"PART-1234-8-12-9(41)";#N/A,#N/A,FALSE,"PARTS-2(3)";#N/A,#N/A,FALSE,"VAN SYSTEM";#N/A,#N/A,FALSE,"PARTS-10(26)";#N/A,#N/A,FALSE,"PART-5-6-7-11(14)";#N/A,#N/A,FALSE,"PARTS-4(3)";#N/A,#N/A,FALSE,"PCLASS"}</definedName>
    <definedName name="fghjkkl" hidden="1">{#N/A,#N/A,TRUE,"1.경영비젼";#N/A,#N/A,TRUE,"2.환경분석";#N/A,#N/A,TRUE,"3.경영목표";#N/A,#N/A,TRUE,"4.중점추진";#N/A,#N/A,TRUE,"5.경영목표";#N/A,#N/A,TRUE,"6.경영계획";#N/A,#N/A,TRUE,"7.매출계획";#N/A,#N/A,TRUE,"8.손익계획";#N/A,#N/A,TRUE,"11.인원계획";#N/A,#N/A,TRUE,"12.변경현황";#N/A,#N/A,TRUE,"표지";#N/A,#N/A,TRUE,"목차";#N/A,#N/A,TRUE,"수립과정 "}</definedName>
    <definedName name="FGHJKL" hidden="1">{#N/A,#N/A,FALSE,"PART-1234-8-12-9(41)";#N/A,#N/A,FALSE,"PARTS-2(3)";#N/A,#N/A,FALSE,"VAN SYSTEM";#N/A,#N/A,FALSE,"PARTS-10(26)";#N/A,#N/A,FALSE,"PART-5-6-7-11(14)";#N/A,#N/A,FALSE,"PARTS-4(3)";#N/A,#N/A,FALSE,"PCLASS"}</definedName>
    <definedName name="FGHJKLLLLLL" hidden="1">{#N/A,#N/A,FALSE,"PART-1234-8-12-9(41)";#N/A,#N/A,FALSE,"PARTS-2(3)";#N/A,#N/A,FALSE,"VAN SYSTEM";#N/A,#N/A,FALSE,"PARTS-10(26)";#N/A,#N/A,FALSE,"PART-5-6-7-11(14)";#N/A,#N/A,FALSE,"PARTS-4(3)";#N/A,#N/A,FALSE,"PCLASS"}</definedName>
    <definedName name="FGHJKLLOP" hidden="1">{#N/A,#N/A,FALSE,"PART-1234-8-12-9(41)";#N/A,#N/A,FALSE,"PARTS-2(3)";#N/A,#N/A,FALSE,"VAN SYSTEM";#N/A,#N/A,FALSE,"PARTS-10(26)";#N/A,#N/A,FALSE,"PART-5-6-7-11(14)";#N/A,#N/A,FALSE,"PARTS-4(3)";#N/A,#N/A,FALSE,"PCLASS"}</definedName>
    <definedName name="fgj" hidden="1">{"'호선별현황(방식)'!$K$22:$P$22","'호선별현황(방식)'!$K$22:$P$22"}</definedName>
    <definedName name="fgPRPRRKRKRKRKRKTBTB2RT">'[259]11'!#REF!</definedName>
    <definedName name="FGPRTBTB1RTDKDK">#REF!</definedName>
    <definedName name="FGR12C15TBTB1RTDKDK">#REF!</definedName>
    <definedName name="FGR53C11R63C11TB3RTCN">'[260]표지 '!#REF!</definedName>
    <definedName name="FGR6C8R8C8TB4RTCN">'[260]표지 '!#REF!</definedName>
    <definedName name="FGR6C9R8C9TB3RTCN">'[260]표지 '!#REF!</definedName>
    <definedName name="FGRKBS11TBTB3RTDKDK">[261]협조전!#REF!</definedName>
    <definedName name="FGrkbs7tbtbsprt">[262]전체현황!#REF!</definedName>
    <definedName name="fgRKBS8TBTB3RT">[261]협조전!#REF!</definedName>
    <definedName name="FGRKRKRKRKRKRKR">#N/A</definedName>
    <definedName name="fgRKRKRKRKRKTBTB2RTDKDK">#REF!</definedName>
    <definedName name="FGSOUTMP">#N/A</definedName>
    <definedName name="FGSOUTPP">#N/A</definedName>
    <definedName name="fgTBTB3RTDKDK">#REF!</definedName>
    <definedName name="fgTBTB4RTDKDK">#REF!</definedName>
    <definedName name="FGtbtbspspsprtdkdk">[263]BUS제원1!#REF!</definedName>
    <definedName name="FGUBUN">#N/A</definedName>
    <definedName name="fgvfgf" hidden="1">{#N/A,#N/A,FALSE,"98소지이동TOTvs99.1 (2)";#N/A,#N/A,FALSE,"TOTAL";#N/A,#N/A,FALSE,"98소지이동TOTvs99.1(b) (2)"}</definedName>
    <definedName name="fgyi">#N/A</definedName>
    <definedName name="fh" hidden="1">#REF!</definedName>
    <definedName name="fhf" hidden="1">{#N/A,#N/A,FALSE,"손익표지";#N/A,#N/A,FALSE,"손익계산";#N/A,#N/A,FALSE,"일반관리비";#N/A,#N/A,FALSE,"영업외수익";#N/A,#N/A,FALSE,"영업외비용";#N/A,#N/A,FALSE,"매출액";#N/A,#N/A,FALSE,"요약손익";#N/A,#N/A,FALSE,"요약대차";#N/A,#N/A,FALSE,"매출채권현황";#N/A,#N/A,FALSE,"매출채권명세"}</definedName>
    <definedName name="FHGFH" hidden="1">{#N/A,#N/A,FALSE,"손익표지";#N/A,#N/A,FALSE,"손익계산";#N/A,#N/A,FALSE,"일반관리비";#N/A,#N/A,FALSE,"영업외수익";#N/A,#N/A,FALSE,"영업외비용";#N/A,#N/A,FALSE,"매출액";#N/A,#N/A,FALSE,"요약손익";#N/A,#N/A,FALSE,"요약대차";#N/A,#N/A,FALSE,"매출채권현황";#N/A,#N/A,FALSE,"매출채권명세"}</definedName>
    <definedName name="fhghhh" hidden="1">{#N/A,#N/A,TRUE,"1.경영비젼";#N/A,#N/A,TRUE,"2.환경분석";#N/A,#N/A,TRUE,"3.경영목표";#N/A,#N/A,TRUE,"4.중점추진";#N/A,#N/A,TRUE,"5.경영목표";#N/A,#N/A,TRUE,"6.경영계획";#N/A,#N/A,TRUE,"7.매출계획";#N/A,#N/A,TRUE,"8.손익계획";#N/A,#N/A,TRUE,"11.인원계획";#N/A,#N/A,TRUE,"12.변경현황";#N/A,#N/A,TRUE,"표지";#N/A,#N/A,TRUE,"목차";#N/A,#N/A,TRUE,"수립과정 "}</definedName>
    <definedName name="fhj" hidden="1">{"'9월'!$F$38"}</definedName>
    <definedName name="fhjgj" hidden="1">{#N/A,#N/A,FALSE,"98소지이동TOTvs99.1 (2)";#N/A,#N/A,FALSE,"TOTAL";#N/A,#N/A,FALSE,"98소지이동TOTvs99.1(b) (2)"}</definedName>
    <definedName name="fhkfhk" hidden="1">{#N/A,#N/A,FALSE,"손익표지";#N/A,#N/A,FALSE,"손익계산";#N/A,#N/A,FALSE,"일반관리비";#N/A,#N/A,FALSE,"영업외수익";#N/A,#N/A,FALSE,"영업외비용";#N/A,#N/A,FALSE,"매출액";#N/A,#N/A,FALSE,"요약손익";#N/A,#N/A,FALSE,"요약대차";#N/A,#N/A,FALSE,"매출채권현황";#N/A,#N/A,FALSE,"매출채권명세"}</definedName>
    <definedName name="FHM">'[264]1_當期시산표'!#REF!</definedName>
    <definedName name="FieldAnchor">#REF!</definedName>
    <definedName name="FIELDNAMECOLUMN1">#REF!</definedName>
    <definedName name="FIELDNAMEROW1">#REF!</definedName>
    <definedName name="Fig">#REF!</definedName>
    <definedName name="FILCOL4">#REF!</definedName>
    <definedName name="fildata" hidden="1">[265]기본정보!$B$9:$L$348</definedName>
    <definedName name="file" localSheetId="6">BlankMacro1</definedName>
    <definedName name="file">BlankMacro1</definedName>
    <definedName name="file1">[266]감가상각!$B$58</definedName>
    <definedName name="FILL" hidden="1">#REF!</definedName>
    <definedName name="fill_nes2">#REF!</definedName>
    <definedName name="FIM1B99">#REF!</definedName>
    <definedName name="FIM1EST99">#REF!</definedName>
    <definedName name="FIM1P00">#REF!</definedName>
    <definedName name="FIM1P01">#REF!</definedName>
    <definedName name="FIM1P02">#REF!</definedName>
    <definedName name="FIM1P03">#REF!</definedName>
    <definedName name="FIM1P04">#REF!</definedName>
    <definedName name="FIM1R96">#REF!</definedName>
    <definedName name="FIM1R97">#REF!</definedName>
    <definedName name="FIM1R98">#REF!</definedName>
    <definedName name="FIMACT97">#REF!</definedName>
    <definedName name="FIMBUD97">#REF!</definedName>
    <definedName name="FIMCOL1">#REF!</definedName>
    <definedName name="FIMCOL2">#REF!</definedName>
    <definedName name="FIMCOL3">#REF!</definedName>
    <definedName name="FIMCOL4">#REF!</definedName>
    <definedName name="FIMPLAN00">#REF!</definedName>
    <definedName name="FIMPLAN98">#REF!</definedName>
    <definedName name="FIMPLAN99">#REF!</definedName>
    <definedName name="FIMREEL96">#REF!</definedName>
    <definedName name="FINAL_FS">[104]!FINAL_FS</definedName>
    <definedName name="FINAL_TM" hidden="1">#REF!</definedName>
    <definedName name="FINALBC">[168]제조부문배부!$R$10</definedName>
    <definedName name="FINALMH">[168]제조부문배부!$R$8</definedName>
    <definedName name="finalReport">[104]!finalReport</definedName>
    <definedName name="FINAL기술">[168]제조부문배부!$R$6</definedName>
    <definedName name="FINAL사원">[168]제조부문배부!$R$5</definedName>
    <definedName name="FINAL수도">[168]제조부문배부!$R$11</definedName>
    <definedName name="FINAL전력">[168]제조부문배부!$R$9</definedName>
    <definedName name="FINAL총인원">[168]제조부문배부!$R$7</definedName>
    <definedName name="finance">#REF!</definedName>
    <definedName name="Financials">#REF!</definedName>
    <definedName name="FIND">[267]DISTTB!$A$1:$AZ$1</definedName>
    <definedName name="finding" hidden="1">{#N/A,#N/A,FALSE,"BS";#N/A,#N/A,FALSE,"PL";#N/A,#N/A,FALSE,"처분";#N/A,#N/A,FALSE,"현금";#N/A,#N/A,FALSE,"매출";#N/A,#N/A,FALSE,"원가";#N/A,#N/A,FALSE,"경영"}</definedName>
    <definedName name="FinYrEnd">[113]MacroA!$E$14</definedName>
    <definedName name="FIRR">#REF!</definedName>
    <definedName name="FIRR분석">#REF!</definedName>
    <definedName name="FirstCell">#REF!</definedName>
    <definedName name="FIRSTDATAROW1">#REF!</definedName>
    <definedName name="FIS">#REF!</definedName>
    <definedName name="FIS_CH">#REF!</definedName>
    <definedName name="fiscal_year">#REF!</definedName>
    <definedName name="FixIndex1_1">[268]Index!#REF!</definedName>
    <definedName name="fj">#REF!</definedName>
    <definedName name="fjalaslaslfasllaa" hidden="1">{#N/A,#N/A,FALSE,"을지 (4)";#N/A,#N/A,FALSE,"을지 (5)";#N/A,#N/A,FALSE,"을지 (6)"}</definedName>
    <definedName name="FJD" hidden="1">{#N/A,#N/A,FALSE,"단축1";#N/A,#N/A,FALSE,"단축2";#N/A,#N/A,FALSE,"단축3";#N/A,#N/A,FALSE,"장축";#N/A,#N/A,FALSE,"4WD"}</definedName>
    <definedName name="fjdi0s" hidden="1">#N/A</definedName>
    <definedName name="FJDK">#REF!</definedName>
    <definedName name="fjdks" hidden="1">{#N/A,#N/A,FALSE,"Aging Summary";#N/A,#N/A,FALSE,"Ratio Analysis";#N/A,#N/A,FALSE,"Test 120 Day Accts";#N/A,#N/A,FALSE,"Tickmarks"}</definedName>
    <definedName name="fjds">#N/A</definedName>
    <definedName name="fjei">#N/A</definedName>
    <definedName name="fjhfgdj" hidden="1">{#N/A,#N/A,FALSE,"손익표지";#N/A,#N/A,FALSE,"손익계산";#N/A,#N/A,FALSE,"일반관리비";#N/A,#N/A,FALSE,"영업외수익";#N/A,#N/A,FALSE,"영업외비용";#N/A,#N/A,FALSE,"매출액";#N/A,#N/A,FALSE,"요약손익";#N/A,#N/A,FALSE,"요약대차";#N/A,#N/A,FALSE,"매출채권현황";#N/A,#N/A,FALSE,"매출채권명세"}</definedName>
    <definedName name="fjid">#N/A</definedName>
    <definedName name="fjkdls">#N/A</definedName>
    <definedName name="fjksl">#N/A</definedName>
    <definedName name="fk">#REF!</definedName>
    <definedName name="fkf" localSheetId="6">BlankMacro1</definedName>
    <definedName name="fkf">BlankMacro1</definedName>
    <definedName name="FKFKFKFK">#REF!</definedName>
    <definedName name="fl">#REF!</definedName>
    <definedName name="FLC">#REF!</definedName>
    <definedName name="FLEET계획">'[203]2004_회의안건'!#REF!</definedName>
    <definedName name="FLI">#REF!</definedName>
    <definedName name="FLO">#REF!</definedName>
    <definedName name="FLOW" hidden="1">{#N/A,#N/A,FALSE,"KMC최종회의(7월) 자료"}</definedName>
    <definedName name="FLS">#REF!</definedName>
    <definedName name="FLT_IR_NAME">'[269]0006_FLT_IR_NAME'!#REF!</definedName>
    <definedName name="fm">[170]Facing2!#REF!</definedName>
    <definedName name="FNDNAM1">#REF!</definedName>
    <definedName name="FNDUSERID1">#REF!</definedName>
    <definedName name="FO_00">56900</definedName>
    <definedName name="FO_01">60800</definedName>
    <definedName name="FO_02">68700</definedName>
    <definedName name="FO_03">70200</definedName>
    <definedName name="FO_04">69200</definedName>
    <definedName name="FO_05">36300</definedName>
    <definedName name="FO_06">0</definedName>
    <definedName name="FO_07">0</definedName>
    <definedName name="FO_99">23700</definedName>
    <definedName name="fob">#REF!</definedName>
    <definedName name="Folpet_WP_500g">[2]INDEX!#REF!</definedName>
    <definedName name="Footwear_List">#REF!</definedName>
    <definedName name="fore">#REF!</definedName>
    <definedName name="forex">#REF!</definedName>
    <definedName name="form">#REF!</definedName>
    <definedName name="FORM1_1" localSheetId="6">[141]!FORM1_1</definedName>
    <definedName name="FORM1_1">[141]!FORM1_1</definedName>
    <definedName name="FORM1_2" localSheetId="6">[141]!FORM1_2</definedName>
    <definedName name="FORM1_2">[141]!FORM1_2</definedName>
    <definedName name="FORM16" localSheetId="6">[141]!FORM16</definedName>
    <definedName name="FORM16">[141]!FORM16</definedName>
    <definedName name="FORM16_1" localSheetId="6">[141]!FORM16_1</definedName>
    <definedName name="FORM16_1">[141]!FORM16_1</definedName>
    <definedName name="FORM16_2" localSheetId="6">[141]!FORM16_2</definedName>
    <definedName name="FORM16_2">[141]!FORM16_2</definedName>
    <definedName name="FORM16_3" localSheetId="6">[141]!FORM16_3</definedName>
    <definedName name="FORM16_3">[141]!FORM16_3</definedName>
    <definedName name="FORM16_4" localSheetId="6">[141]!FORM16_4</definedName>
    <definedName name="FORM16_4">[141]!FORM16_4</definedName>
    <definedName name="FORM16_5" localSheetId="6">[141]!FORM16_5</definedName>
    <definedName name="FORM16_5">[141]!FORM16_5</definedName>
    <definedName name="FORM17" localSheetId="6">[141]!FORM17</definedName>
    <definedName name="FORM17">[141]!FORM17</definedName>
    <definedName name="FORM17_1" localSheetId="6">[141]!FORM17_1</definedName>
    <definedName name="FORM17_1">[141]!FORM17_1</definedName>
    <definedName name="FORM18" localSheetId="6">[141]!FORM18</definedName>
    <definedName name="FORM18">[141]!FORM18</definedName>
    <definedName name="FORM18_1" localSheetId="6">[141]!FORM18_1</definedName>
    <definedName name="FORM18_1">[141]!FORM18_1</definedName>
    <definedName name="FORM18_2" localSheetId="6">[141]!FORM18_2</definedName>
    <definedName name="FORM18_2">[141]!FORM18_2</definedName>
    <definedName name="FORM18_3" localSheetId="6">[141]!FORM18_3</definedName>
    <definedName name="FORM18_3">[141]!FORM18_3</definedName>
    <definedName name="FORM19" localSheetId="6">[141]!FORM19</definedName>
    <definedName name="FORM19">[141]!FORM19</definedName>
    <definedName name="FORM19_1" localSheetId="6">[141]!FORM19_1</definedName>
    <definedName name="FORM19_1">[141]!FORM19_1</definedName>
    <definedName name="FORM19_10" localSheetId="6">[141]!FORM19_10</definedName>
    <definedName name="FORM19_10">[141]!FORM19_10</definedName>
    <definedName name="FORM19_11" localSheetId="6">[141]!FORM19_11</definedName>
    <definedName name="FORM19_11">[141]!FORM19_11</definedName>
    <definedName name="FORM19_12" localSheetId="6">[141]!FORM19_12</definedName>
    <definedName name="FORM19_12">[141]!FORM19_12</definedName>
    <definedName name="FORM19_13" localSheetId="6">[141]!FORM19_13</definedName>
    <definedName name="FORM19_13">[141]!FORM19_13</definedName>
    <definedName name="FORM19_2" localSheetId="6">[141]!FORM19_2</definedName>
    <definedName name="FORM19_2">[141]!FORM19_2</definedName>
    <definedName name="FORM19_3" localSheetId="6">[141]!FORM19_3</definedName>
    <definedName name="FORM19_3">[141]!FORM19_3</definedName>
    <definedName name="FORM19_4" localSheetId="6">[141]!FORM19_4</definedName>
    <definedName name="FORM19_4">[141]!FORM19_4</definedName>
    <definedName name="FORM19_5" localSheetId="6">[141]!FORM19_5</definedName>
    <definedName name="FORM19_5">[141]!FORM19_5</definedName>
    <definedName name="FORM19_6" localSheetId="6">[141]!FORM19_6</definedName>
    <definedName name="FORM19_6">[141]!FORM19_6</definedName>
    <definedName name="FORM19_7" localSheetId="6">[141]!FORM19_7</definedName>
    <definedName name="FORM19_7">[141]!FORM19_7</definedName>
    <definedName name="FORM19_8" localSheetId="6">[141]!FORM19_8</definedName>
    <definedName name="FORM19_8">[141]!FORM19_8</definedName>
    <definedName name="FORM19_9" localSheetId="6">[141]!FORM19_9</definedName>
    <definedName name="FORM19_9">[141]!FORM19_9</definedName>
    <definedName name="FORM2" localSheetId="6">[141]!FORM2</definedName>
    <definedName name="FORM2">[141]!FORM2</definedName>
    <definedName name="FORM2_1" localSheetId="6">[141]!FORM2_1</definedName>
    <definedName name="FORM2_1">[141]!FORM2_1</definedName>
    <definedName name="FORM2_2" localSheetId="6">[141]!FORM2_2</definedName>
    <definedName name="FORM2_2">[141]!FORM2_2</definedName>
    <definedName name="FORM20" localSheetId="6">[141]!FORM20</definedName>
    <definedName name="FORM20">[141]!FORM20</definedName>
    <definedName name="FORM20_1" localSheetId="6">[141]!FORM20_1</definedName>
    <definedName name="FORM20_1">[141]!FORM20_1</definedName>
    <definedName name="FORM20_2" localSheetId="6">[141]!FORM20_2</definedName>
    <definedName name="FORM20_2">[141]!FORM20_2</definedName>
    <definedName name="FORM20_3" localSheetId="6">[141]!FORM20_3</definedName>
    <definedName name="FORM20_3">[141]!FORM20_3</definedName>
    <definedName name="FORM20_4" localSheetId="6">[141]!FORM20_4</definedName>
    <definedName name="FORM20_4">[141]!FORM20_4</definedName>
    <definedName name="FORM20_5" localSheetId="6">[141]!FORM20_5</definedName>
    <definedName name="FORM20_5">[141]!FORM20_5</definedName>
    <definedName name="FORM20_6" localSheetId="6">[141]!FORM20_6</definedName>
    <definedName name="FORM20_6">[141]!FORM20_6</definedName>
    <definedName name="FORM20_7" localSheetId="6">[141]!FORM20_7</definedName>
    <definedName name="FORM20_7">[141]!FORM20_7</definedName>
    <definedName name="FORM20_8" localSheetId="6">[141]!FORM20_8</definedName>
    <definedName name="FORM20_8">[141]!FORM20_8</definedName>
    <definedName name="FORM20_9" localSheetId="6">[141]!FORM20_9</definedName>
    <definedName name="FORM20_9">[141]!FORM20_9</definedName>
    <definedName name="FORM21" localSheetId="6">[141]!FORM21</definedName>
    <definedName name="FORM21">[141]!FORM21</definedName>
    <definedName name="FORM22" localSheetId="6">[141]!FORM22</definedName>
    <definedName name="FORM22">[141]!FORM22</definedName>
    <definedName name="FORM22_1" localSheetId="6">[141]!FORM22_1</definedName>
    <definedName name="FORM22_1">[141]!FORM22_1</definedName>
    <definedName name="FORM23" localSheetId="6">[141]!FORM23</definedName>
    <definedName name="FORM23">[141]!FORM23</definedName>
    <definedName name="FORM24" localSheetId="6">[141]!FORM24</definedName>
    <definedName name="FORM24">[141]!FORM24</definedName>
    <definedName name="FORM25" localSheetId="6">[141]!FORM25</definedName>
    <definedName name="FORM25">[141]!FORM25</definedName>
    <definedName name="FORM25_1" localSheetId="6">[141]!FORM25_1</definedName>
    <definedName name="FORM25_1">[141]!FORM25_1</definedName>
    <definedName name="FORM27" localSheetId="6">[141]!FORM27</definedName>
    <definedName name="FORM27">[141]!FORM27</definedName>
    <definedName name="FORM3" localSheetId="6">[141]!FORM3</definedName>
    <definedName name="FORM3">[141]!FORM3</definedName>
    <definedName name="FORM3_1" localSheetId="6">[141]!FORM3_1</definedName>
    <definedName name="FORM3_1">[141]!FORM3_1</definedName>
    <definedName name="FORM3_2" localSheetId="6">[141]!FORM3_2</definedName>
    <definedName name="FORM3_2">[141]!FORM3_2</definedName>
    <definedName name="FORM30" localSheetId="6">[141]!FORM30</definedName>
    <definedName name="FORM30">[141]!FORM30</definedName>
    <definedName name="FORM30_1" localSheetId="6">[141]!FORM30_1</definedName>
    <definedName name="FORM30_1">[141]!FORM30_1</definedName>
    <definedName name="FORM31" localSheetId="6">[141]!FORM31</definedName>
    <definedName name="FORM31">[141]!FORM31</definedName>
    <definedName name="FORM31_1" localSheetId="6">[141]!FORM31_1</definedName>
    <definedName name="FORM31_1">[141]!FORM31_1</definedName>
    <definedName name="FORM31_2" localSheetId="6">[141]!FORM31_2</definedName>
    <definedName name="FORM31_2">[141]!FORM31_2</definedName>
    <definedName name="FORM31_3" localSheetId="6">[141]!FORM31_3</definedName>
    <definedName name="FORM31_3">[141]!FORM31_3</definedName>
    <definedName name="FORM35" localSheetId="6">[141]!FORM35</definedName>
    <definedName name="FORM35">[141]!FORM35</definedName>
    <definedName name="FORM37" localSheetId="6">[141]!FORM37</definedName>
    <definedName name="FORM37">[141]!FORM37</definedName>
    <definedName name="FORM4" localSheetId="6">[141]!FORM4</definedName>
    <definedName name="FORM4">[141]!FORM4</definedName>
    <definedName name="FORM5" localSheetId="6">[141]!FORM5</definedName>
    <definedName name="FORM5">[141]!FORM5</definedName>
    <definedName name="Format">#REF!</definedName>
    <definedName name="Format_AT_Actual_List">#REF!</definedName>
    <definedName name="FormOfCons">#REF!</definedName>
    <definedName name="FORMTR" localSheetId="6">[141]!FORMTR</definedName>
    <definedName name="FORMTR">[141]!FORMTR</definedName>
    <definedName name="FourQuarterMovingAvg">#N/A</definedName>
    <definedName name="FPAUT">[84]Stop!$C$14</definedName>
    <definedName name="FPBEL">[84]Stop!$C$11</definedName>
    <definedName name="FPDEU">[84]Stop!$C$7</definedName>
    <definedName name="FPESC">[84]Stop!$C$9</definedName>
    <definedName name="FPESP">[84]Stop!$C$8</definedName>
    <definedName name="FPEURO">[270]Stop!$C$6</definedName>
    <definedName name="FPFRF">[84]Stop!$C$6</definedName>
    <definedName name="FPHON">[84]Stop!$F$18</definedName>
    <definedName name="fpic1">[170]Facing2!#REF!</definedName>
    <definedName name="fpic2">[170]Facing2!#REF!</definedName>
    <definedName name="fpic3">[170]Facing2!#REF!</definedName>
    <definedName name="fpic4">[170]Facing2!#REF!</definedName>
    <definedName name="FPITL">[84]Stop!$C$10</definedName>
    <definedName name="FPNLG">[84]Stop!$C$12</definedName>
    <definedName name="FPPOL">[84]Stop!$C$15</definedName>
    <definedName name="FPSCAND">[84]Stop!$C$13</definedName>
    <definedName name="FPSLO">[84]Stop!$C$16</definedName>
    <definedName name="FPSUI">[84]Stop!$C$17</definedName>
    <definedName name="FPTCH">[84]Stop!$F$17</definedName>
    <definedName name="FPTRANS019">[84]Stop!$C$21</definedName>
    <definedName name="FQL">#REF!</definedName>
    <definedName name="fr">#N/A</definedName>
    <definedName name="FRAMEBC">[168]제조부문배부!$P$10</definedName>
    <definedName name="FRAMEMH">[168]제조부문배부!$P$8</definedName>
    <definedName name="FRAME기술">[168]제조부문배부!$P$6</definedName>
    <definedName name="FRAME사원">[168]제조부문배부!$P$5</definedName>
    <definedName name="FRAME수도">[168]제조부문배부!$P$11</definedName>
    <definedName name="FRAME전력">[168]제조부문배부!$P$9</definedName>
    <definedName name="FRAME총인원">[168]제조부문배부!$P$7</definedName>
    <definedName name="fre">[271]ins!#REF!</definedName>
    <definedName name="freer">'[2]2500'!#REF!</definedName>
    <definedName name="Frequency">'[139]Drop down'!$C$6:$C$13</definedName>
    <definedName name="FRF1B99">#REF!</definedName>
    <definedName name="FRF1EST99">#REF!</definedName>
    <definedName name="FRF1P00">#REF!</definedName>
    <definedName name="FRF1P01">#REF!</definedName>
    <definedName name="FRF1P02">#REF!</definedName>
    <definedName name="FRF1P03">#REF!</definedName>
    <definedName name="FRF1P04">#REF!</definedName>
    <definedName name="FRF1R96">#REF!</definedName>
    <definedName name="FRF1R97">#REF!</definedName>
    <definedName name="FRF1R98">#REF!</definedName>
    <definedName name="FRFACT97">#REF!</definedName>
    <definedName name="FRFBUD97">#REF!</definedName>
    <definedName name="FRFCOL1">#REF!</definedName>
    <definedName name="FRFCOL2">#REF!</definedName>
    <definedName name="FRFCOL3">#REF!</definedName>
    <definedName name="FRFCOL4">#REF!</definedName>
    <definedName name="FRFPLAN00">#REF!</definedName>
    <definedName name="FRFPLAN98">#REF!</definedName>
    <definedName name="FRFPLAN99">#REF!</definedName>
    <definedName name="FRFREEL96">#REF!</definedName>
    <definedName name="frg" hidden="1">{#N/A,#N/A,FALSE,"표지";#N/A,#N/A,FALSE,"전제";#N/A,#N/A,FALSE,"손익-자 (2)";#N/A,#N/A,FALSE,"손익-자";#N/A,#N/A,FALSE,"손익-마 (2)";#N/A,#N/A,FALSE,"손익-마";#N/A,#N/A,FALSE,"총손최종"}</definedName>
    <definedName name="FRQ">#REF!</definedName>
    <definedName name="frt_o">[191]FRT_O!$A$4:$A$200</definedName>
    <definedName name="FRT_OUT">[272]FRT_O!$A$4:$A$188</definedName>
    <definedName name="FS">[2]INDEX!#REF!</definedName>
    <definedName name="FS97Ratios">#REF!</definedName>
    <definedName name="fsa">#REF!</definedName>
    <definedName name="fsda">[273]지수!$E$12</definedName>
    <definedName name="fsdd" localSheetId="1"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fsdd"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fsedgfdsg">'[274]평가대상☞연봉-111명'!#REF!</definedName>
    <definedName name="FS요약">[275]HISTORICAL!#REF!</definedName>
    <definedName name="fty">#N/A</definedName>
    <definedName name="ftyy">'[2]2500'!#REF!</definedName>
    <definedName name="FULL" hidden="1">{#N/A,#N/A,FALSE,"자금소요예측기 (5)";#N/A,#N/A,FALSE,"자금소요예측기 (7)";#N/A,#N/A,FALSE,"자금소요예측기 (6)";#N/A,#N/A,FALSE,"자금소요예측기 (2)";#N/A,#N/A,FALSE,"자금소요예측기";#N/A,#N/A,FALSE,"비용예산명세서";#N/A,#N/A,FALSE,"비용예산검토서";#N/A,#N/A,FALSE,"기승인시설투자";#N/A,#N/A,FALSE,"미승인시설투자";#N/A,#N/A,FALSE,"활동계힉서 (2)";#N/A,#N/A,FALSE,"96 성과분석";#N/A,#N/A,FALSE,"목표시책";#N/A,#N/A,FALSE,"목차";#N/A,#N/A,FALSE,"표지";#N/A,#N/A,FALSE,"인원소요현황"}</definedName>
    <definedName name="Full_Time_Overtime_Fee">#REF!</definedName>
    <definedName name="Full_Time_Picking_Fee">#REF!</definedName>
    <definedName name="FullMth">[135]HEADER!$C$3</definedName>
    <definedName name="FUNCTION">#REF!</definedName>
    <definedName name="FUNCTIONALCURRENCY1">#REF!</definedName>
    <definedName name="FUND">#REF!</definedName>
    <definedName name="Funding">#REF!</definedName>
    <definedName name="FW_T1_LOP_Baseline_w__Prod_Classification">#REF!</definedName>
    <definedName name="fwwr">#N/A</definedName>
    <definedName name="fx">#REF!</definedName>
    <definedName name="fyu">#N/A</definedName>
    <definedName name="f가공b">[170]Facing2!#REF!</definedName>
    <definedName name="f가공pic">[170]Facing2!#REF!</definedName>
    <definedName name="G">[2]INDEX!#REF!</definedName>
    <definedName name="G.RCPIX">[276]NS!$J$82:$AB$82</definedName>
    <definedName name="G_F3">[177]GF3!$A$3:$A$179</definedName>
    <definedName name="g_range">'[2]3100'!#REF!</definedName>
    <definedName name="G_TYPE출고">#REF!</definedName>
    <definedName name="GA">'[2]2500'!#REF!</definedName>
    <definedName name="gaa">[104]!gaa</definedName>
    <definedName name="gadfasd">{"Tusk"}</definedName>
    <definedName name="GAKEY">#N/A</definedName>
    <definedName name="garam">#REF!</definedName>
    <definedName name="Gardian_WP_100g">[2]INDEX!#REF!</definedName>
    <definedName name="Gaucho_WP_50g">[2]INDEX!#REF!</definedName>
    <definedName name="GB">#N/A</definedName>
    <definedName name="GBP">#N/A</definedName>
    <definedName name="GBP1R96">#REF!</definedName>
    <definedName name="GBPACT97">#REF!</definedName>
    <definedName name="GBPBUD97">#REF!</definedName>
    <definedName name="GBPCOL1">#REF!</definedName>
    <definedName name="GBPCOL2">#REF!</definedName>
    <definedName name="GBPCOL3">#REF!</definedName>
    <definedName name="GBPCOL4">#REF!</definedName>
    <definedName name="GBPEST99">#REF!</definedName>
    <definedName name="GBPP03">#REF!</definedName>
    <definedName name="GBPPLAN00">#REF!</definedName>
    <definedName name="GBPPLAN98">#REF!</definedName>
    <definedName name="GBPPLAN99">#REF!</definedName>
    <definedName name="GBPREEL96">#REF!</definedName>
    <definedName name="gd">'[2]2500'!#REF!</definedName>
    <definedName name="gdafd">#N/A</definedName>
    <definedName name="gdfh">[104]!gdfh</definedName>
    <definedName name="gdmhgdmhg" hidden="1">{#N/A,#N/A,TRUE,"일정"}</definedName>
    <definedName name="gds">#N/A</definedName>
    <definedName name="GDSA">'[2]2500'!#REF!</definedName>
    <definedName name="ge">[104]!ge</definedName>
    <definedName name="GELALL">[104]!GELALL</definedName>
    <definedName name="GELALL전장2">[104]!GELALL전장2</definedName>
    <definedName name="gen">#REF!</definedName>
    <definedName name="Generic">#REF!</definedName>
    <definedName name="GER">[104]!GER</definedName>
    <definedName name="GER전장">[104]!GER전장</definedName>
    <definedName name="gf" hidden="1">{#N/A,#N/A,FALSE,"Aging Summary";#N/A,#N/A,FALSE,"Ratio Analysis";#N/A,#N/A,FALSE,"Test 120 Day Accts";#N/A,#N/A,FALSE,"Tickmarks"}</definedName>
    <definedName name="GFA">'[2]2500'!#REF!</definedName>
    <definedName name="GFACTOR_9901기준">#REF!</definedName>
    <definedName name="GFD">'[2]2500'!#REF!</definedName>
    <definedName name="gfda">'[2]3100'!#REF!</definedName>
    <definedName name="gfdgd" hidden="1">{#N/A,#N/A,FALSE,"손익표지";#N/A,#N/A,FALSE,"손익계산";#N/A,#N/A,FALSE,"일반관리비";#N/A,#N/A,FALSE,"영업외수익";#N/A,#N/A,FALSE,"영업외비용";#N/A,#N/A,FALSE,"매출액";#N/A,#N/A,FALSE,"요약손익";#N/A,#N/A,FALSE,"요약대차";#N/A,#N/A,FALSE,"매출채권현황";#N/A,#N/A,FALSE,"매출채권명세"}</definedName>
    <definedName name="GFDJ" hidden="1">{#N/A,#N/A,FALSE,"손익표지";#N/A,#N/A,FALSE,"손익계산";#N/A,#N/A,FALSE,"일반관리비";#N/A,#N/A,FALSE,"영업외수익";#N/A,#N/A,FALSE,"영업외비용";#N/A,#N/A,FALSE,"매출액";#N/A,#N/A,FALSE,"요약손익";#N/A,#N/A,FALSE,"요약대차";#N/A,#N/A,FALSE,"매출채권현황";#N/A,#N/A,FALSE,"매출채권명세"}</definedName>
    <definedName name="gfds">'[2]2600'!#REF!</definedName>
    <definedName name="gfee">'[2]2500'!#REF!</definedName>
    <definedName name="gfgfdg" hidden="1">{#N/A,#N/A,FALSE,"목차";#N/A,#N/A,FALSE,"경영목표";#N/A,#N/A,FALSE,"팀별손익";#N/A,#N/A,FALSE,"총손익";#N/A,#N/A,FALSE,"제품별손익 (2)";#N/A,#N/A,FALSE,"제품상품손익";#N/A,#N/A,FALSE,"년간판매";#N/A,#N/A,FALSE,"제품별판매";#N/A,#N/A,FALSE,"제품별판매 (2)";#N/A,#N/A,FALSE,"단가";#N/A,#N/A,FALSE,"재고";#N/A,#N/A,FALSE,"재고 (2)";#N/A,#N/A,FALSE,"인원운용";#N/A,#N/A,FALSE,"년판매비";#N/A,#N/A,FALSE,"총원가";#N/A,#N/A,FALSE,"팀별관리비";#N/A,#N/A,FALSE,"월별관리비";#N/A,#N/A,FALSE,"월별관리비 (2)";#N/A,#N/A,FALSE,"총괄";#N/A,#N/A,FALSE,"군산";#N/A,#N/A,FALSE,"부산";#N/A,#N/A,FALSE,"가좌"}</definedName>
    <definedName name="gfgfgf">[104]!gfgfgf</definedName>
    <definedName name="gfggf" hidden="1">{#N/A,#N/A,FALSE,"표지";#N/A,#N/A,FALSE,"총괄표";#N/A,#N/A,FALSE,"1호 과표세액";#N/A,#N/A,FALSE,"3(3)호(갑) 원천납부";#N/A,#N/A,FALSE,"6호 소득금액";#N/A,#N/A,FALSE,"6호 첨부(익)";#N/A,#N/A,FALSE,"6호 첨부(손)";#N/A,#N/A,FALSE,"6-12호 선급비용";#N/A,#N/A,FALSE,"6-14호 부동산보유";#N/A,#N/A,FALSE,"9호 자본금(갑)";#N/A,#N/A,FALSE,"9호 자본금(을)";#N/A,#N/A,FALSE,"10(3)호 주요계정";#N/A,#N/A,FALSE,"10(3)호 부표";#N/A,#N/A,FALSE,"10(4)호 조정수입";#N/A,#N/A,FALSE,"12호 중소검토";#N/A,#N/A,FALSE,"14(1)호 갑 주식";#N/A,#N/A,FALSE,"59호 해외특수";#N/A,#N/A,FALSE,"요약 BS";#N/A,#N/A,FALSE,"요약 PL";#N/A,#N/A,FALSE,"요약원가";#N/A,#N/A,FALSE,"요약RE";#N/A,#N/A,FALSE,"6-5호 외화(갑)";#N/A,#N/A,FALSE,"6-5호 외화(을)"}</definedName>
    <definedName name="gfhfg" hidden="1">{#N/A,#N/A,FALSE,"손익표지";#N/A,#N/A,FALSE,"손익계산";#N/A,#N/A,FALSE,"일반관리비";#N/A,#N/A,FALSE,"영업외수익";#N/A,#N/A,FALSE,"영업외비용";#N/A,#N/A,FALSE,"매출액";#N/A,#N/A,FALSE,"요약손익";#N/A,#N/A,FALSE,"요약대차";#N/A,#N/A,FALSE,"매출채권현황";#N/A,#N/A,FALSE,"매출채권명세"}</definedName>
    <definedName name="GFHGF" hidden="1">{#N/A,#N/A,FALSE,"손익표지";#N/A,#N/A,FALSE,"손익계산";#N/A,#N/A,FALSE,"일반관리비";#N/A,#N/A,FALSE,"영업외수익";#N/A,#N/A,FALSE,"영업외비용";#N/A,#N/A,FALSE,"매출액";#N/A,#N/A,FALSE,"요약손익";#N/A,#N/A,FALSE,"요약대차";#N/A,#N/A,FALSE,"매출채권현황";#N/A,#N/A,FALSE,"매출채권명세"}</definedName>
    <definedName name="gfhn">[104]!gfhn</definedName>
    <definedName name="gfr">#N/A</definedName>
    <definedName name="gfsjjg">'[2]2500'!#REF!</definedName>
    <definedName name="gg" hidden="1">{#N/A,#N/A,TRUE,"Summary";#N/A,#N/A,TRUE,"IS";#N/A,#N/A,TRUE,"Adj";#N/A,#N/A,TRUE,"BS";#N/A,#N/A,TRUE,"CF";#N/A,#N/A,TRUE,"Debt";#N/A,#N/A,TRUE,"IRR"}</definedName>
    <definedName name="GGB">#REF!</definedName>
    <definedName name="ggg">[104]!ggg</definedName>
    <definedName name="gggg" hidden="1">{#N/A,#N/A,TRUE,"일반적사항";#N/A,#N/A,TRUE,"주요재무자료";#N/A,#N/A,TRUE,"표지";#N/A,#N/A,TRUE,"총괄표";#N/A,#N/A,TRUE,"1호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주식";#N/A,#N/A,TRUE,"59호 해외특수";#N/A,#N/A,TRUE,"60호 갑 적정유보";#N/A,#N/A,TRUE,"60호 을 적정유보";#N/A,#N/A,TRUE,"요약 BS";#N/A,#N/A,TRUE,"요약 PL";#N/A,#N/A,TRUE,"요약원가";#N/A,#N/A,TRUE,"요약RE"}</definedName>
    <definedName name="ggggg">#REF!</definedName>
    <definedName name="GGGGGG" hidden="1">{#N/A,#N/A,FALSE,"정공"}</definedName>
    <definedName name="GGGGGGGGG">#REF!</definedName>
    <definedName name="ggggggggggggggggg" hidden="1">{#N/A,#N/A,FALSE,"SILO현황";#N/A,#N/A,FALSE,"타업체";#N/A,#N/A,FALSE,"생산능력"}</definedName>
    <definedName name="gggggggggggggggggggggggggggggggg">#REF!</definedName>
    <definedName name="ggggghhhjj" hidden="1">{#N/A,#N/A,FALSE,"PART-1234-8-12-9(41)";#N/A,#N/A,FALSE,"PARTS-2(3)";#N/A,#N/A,FALSE,"VAN SYSTEM";#N/A,#N/A,FALSE,"PARTS-10(26)";#N/A,#N/A,FALSE,"PART-5-6-7-11(14)";#N/A,#N/A,FALSE,"PARTS-4(3)";#N/A,#N/A,FALSE,"PCLASS"}</definedName>
    <definedName name="GH">'[2]2500'!#REF!</definedName>
    <definedName name="GHD">#REF!</definedName>
    <definedName name="ghdgf" localSheetId="1"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ghdgf"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GHGFH" hidden="1">{#N/A,#N/A,FALSE,"자금소요예측기 (5)";#N/A,#N/A,FALSE,"자금소요예측기 (7)";#N/A,#N/A,FALSE,"자금소요예측기 (6)";#N/A,#N/A,FALSE,"자금소요예측기 (2)";#N/A,#N/A,FALSE,"자금소요예측기";#N/A,#N/A,FALSE,"비용예산명세서";#N/A,#N/A,FALSE,"비용예산검토서";#N/A,#N/A,FALSE,"기승인시설투자";#N/A,#N/A,FALSE,"미승인시설투자";#N/A,#N/A,FALSE,"활동계힉서 (2)";#N/A,#N/A,FALSE,"96 성과분석";#N/A,#N/A,FALSE,"목표시책";#N/A,#N/A,FALSE,"목차";#N/A,#N/A,FALSE,"표지";#N/A,#N/A,FALSE,"인원소요현황"}</definedName>
    <definedName name="GHGHGH" hidden="1">{"'미착금액'!$A$4:$G$14"}</definedName>
    <definedName name="GHHH" hidden="1">#REF!</definedName>
    <definedName name="GHJ">[104]!GHJ</definedName>
    <definedName name="ghjg" hidden="1">{#N/A,#N/A,FALSE,"손익표지";#N/A,#N/A,FALSE,"손익계산";#N/A,#N/A,FALSE,"일반관리비";#N/A,#N/A,FALSE,"영업외수익";#N/A,#N/A,FALSE,"영업외비용";#N/A,#N/A,FALSE,"매출액";#N/A,#N/A,FALSE,"요약손익";#N/A,#N/A,FALSE,"요약대차";#N/A,#N/A,FALSE,"매출채권현황";#N/A,#N/A,FALSE,"매출채권명세"}</definedName>
    <definedName name="GHJGH">'[277]소유주(원)'!#REF!</definedName>
    <definedName name="ghjghj" hidden="1">{#N/A,#N/A,FALSE,"손익표지";#N/A,#N/A,FALSE,"손익계산";#N/A,#N/A,FALSE,"일반관리비";#N/A,#N/A,FALSE,"영업외수익";#N/A,#N/A,FALSE,"영업외비용";#N/A,#N/A,FALSE,"매출액";#N/A,#N/A,FALSE,"요약손익";#N/A,#N/A,FALSE,"요약대차";#N/A,#N/A,FALSE,"매출채권현황";#N/A,#N/A,FALSE,"매출채권명세"}</definedName>
    <definedName name="GHJK" hidden="1">{#N/A,#N/A,FALSE,"KMC최종회의(7월) 자료"}</definedName>
    <definedName name="GHJKL" hidden="1">{#N/A,#N/A,FALSE,"PART-1234-8-12-9(41)";#N/A,#N/A,FALSE,"PARTS-2(3)";#N/A,#N/A,FALSE,"VAN SYSTEM";#N/A,#N/A,FALSE,"PARTS-10(26)";#N/A,#N/A,FALSE,"PART-5-6-7-11(14)";#N/A,#N/A,FALSE,"PARTS-4(3)";#N/A,#N/A,FALSE,"PCLASS"}</definedName>
    <definedName name="GHJKLL" hidden="1">{#N/A,#N/A,FALSE,"PART-1234-8-12-9(41)";#N/A,#N/A,FALSE,"PARTS-2(3)";#N/A,#N/A,FALSE,"VAN SYSTEM";#N/A,#N/A,FALSE,"PARTS-10(26)";#N/A,#N/A,FALSE,"PART-5-6-7-11(14)";#N/A,#N/A,FALSE,"PARTS-4(3)";#N/A,#N/A,FALSE,"PCLASS"}</definedName>
    <definedName name="ghjuio" hidden="1">{#N/A,#N/A,FALSE,"PART-1234-8-12-9(41)";#N/A,#N/A,FALSE,"PARTS-2(3)";#N/A,#N/A,FALSE,"VAN SYSTEM";#N/A,#N/A,FALSE,"PARTS-10(26)";#N/A,#N/A,FALSE,"PART-5-6-7-11(14)";#N/A,#N/A,FALSE,"PARTS-4(3)";#N/A,#N/A,FALSE,"PCLASS"}</definedName>
    <definedName name="ghksdbf">#REF!</definedName>
    <definedName name="GHLDML" hidden="1">{#N/A,#N/A,FALSE,"품의서";#N/A,#N/A,FALSE,"전제";#N/A,#N/A,FALSE,"총손";#N/A,#N/A,FALSE,"손익"}</definedName>
    <definedName name="GHTJQ">[278]SUM!#REF!</definedName>
    <definedName name="ghudjk" hidden="1">{#N/A,#N/A,FALSE,"정공"}</definedName>
    <definedName name="giau">#REF!</definedName>
    <definedName name="GINPUT">#REF!</definedName>
    <definedName name="gj">#REF!</definedName>
    <definedName name="gjd">[279]현금!#REF!</definedName>
    <definedName name="gjdiw">#N/A</definedName>
    <definedName name="gjer">[104]!gjer</definedName>
    <definedName name="GJGJ" hidden="1">{#N/A,#N/A,TRUE,"steam경제성비교"}</definedName>
    <definedName name="GJGK" hidden="1">{#N/A,#N/A,FALSE,"표지";#N/A,#N/A,FALSE,"전제";#N/A,#N/A,FALSE,"손익-자 (2)";#N/A,#N/A,FALSE,"손익-자";#N/A,#N/A,FALSE,"손익-마 (2)";#N/A,#N/A,FALSE,"손익-마";#N/A,#N/A,FALSE,"총손최종"}</definedName>
    <definedName name="gjk" hidden="1">{#N/A,#N/A,FALSE,"Aging Summary";#N/A,#N/A,FALSE,"Ratio Analysis";#N/A,#N/A,FALSE,"Test 120 Day Accts";#N/A,#N/A,FALSE,"Tickmarks"}</definedName>
    <definedName name="gjkdls">#N/A</definedName>
    <definedName name="GJTL" hidden="1">{#N/A,#N/A,FALSE,"자금소요예측기 (5)";#N/A,#N/A,FALSE,"자금소요예측기 (7)";#N/A,#N/A,FALSE,"자금소요예측기 (6)";#N/A,#N/A,FALSE,"자금소요예측기 (2)";#N/A,#N/A,FALSE,"자금소요예측기";#N/A,#N/A,FALSE,"비용예산명세서";#N/A,#N/A,FALSE,"비용예산검토서";#N/A,#N/A,FALSE,"기승인시설투자";#N/A,#N/A,FALSE,"미승인시설투자";#N/A,#N/A,FALSE,"활동계힉서 (2)";#N/A,#N/A,FALSE,"96 성과분석";#N/A,#N/A,FALSE,"목표시책";#N/A,#N/A,FALSE,"목차";#N/A,#N/A,FALSE,"표지";#N/A,#N/A,FALSE,"인원소요현황"}</definedName>
    <definedName name="gk">#REF!</definedName>
    <definedName name="gka">#REF!</definedName>
    <definedName name="gksrmf">'[280]Non-Statistical Sampling Master'!$C$63</definedName>
    <definedName name="GL">#REF!</definedName>
    <definedName name="GL_Convert">#REF!</definedName>
    <definedName name="GLS">'[281]full (2)'!$C$6:$C$62</definedName>
    <definedName name="GML" hidden="1">{#N/A,#N/A,FALSE,"목차";#N/A,#N/A,FALSE,"경영목표";#N/A,#N/A,FALSE,"팀별손익";#N/A,#N/A,FALSE,"총손익";#N/A,#N/A,FALSE,"제품별손익 (2)";#N/A,#N/A,FALSE,"제품상품손익";#N/A,#N/A,FALSE,"년간판매";#N/A,#N/A,FALSE,"제품별판매";#N/A,#N/A,FALSE,"제품별판매 (2)";#N/A,#N/A,FALSE,"단가";#N/A,#N/A,FALSE,"재고";#N/A,#N/A,FALSE,"재고 (2)";#N/A,#N/A,FALSE,"인원운용";#N/A,#N/A,FALSE,"년판매비";#N/A,#N/A,FALSE,"총원가";#N/A,#N/A,FALSE,"팀별관리비";#N/A,#N/A,FALSE,"월별관리비";#N/A,#N/A,FALSE,"월별관리비 (2)";#N/A,#N/A,FALSE,"총괄";#N/A,#N/A,FALSE,"군산";#N/A,#N/A,FALSE,"부산";#N/A,#N/A,FALSE,"가좌"}</definedName>
    <definedName name="gmtb02">[102]수율근거!$H$7</definedName>
    <definedName name="gmtb03">[102]수율근거!$H$14</definedName>
    <definedName name="gmtb07">[102]수율근거!$H$42</definedName>
    <definedName name="gmtl02">[102]수율근거!$H$8</definedName>
    <definedName name="gmtl03">[102]수율근거!$H$15</definedName>
    <definedName name="gmtl07">[102]수율근거!$H$43</definedName>
    <definedName name="gmtt02">[102]수율근거!$H$9</definedName>
    <definedName name="gmtt03">[102]수율근거!$H$16</definedName>
    <definedName name="gmtt07">[102]수율근거!$H$44</definedName>
    <definedName name="GNA.共">[282]공표손익!#REF!</definedName>
    <definedName name="GO">[104]!GO</definedName>
    <definedName name="GoAssetChart">[104]!GoAssetChart</definedName>
    <definedName name="GoBack">[104]!GoBack</definedName>
    <definedName name="GoBalanceSheet">[104]!GoBalanceSheet</definedName>
    <definedName name="GoCashFlow">[104]!GoCashFlow</definedName>
    <definedName name="GoData">[104]!GoData</definedName>
    <definedName name="GoIncomeChart">[104]!GoIncomeChart</definedName>
    <definedName name="GOMAIN" localSheetId="6">[33]!GOMAIN</definedName>
    <definedName name="GOMAIN">[33]!GOMAIN</definedName>
    <definedName name="GONGJONG">#REF!</definedName>
    <definedName name="goto_front">[249]!goto_front</definedName>
    <definedName name="goto_studio">[249]!goto_studio</definedName>
    <definedName name="GoToApprovals">GoToApprovals</definedName>
    <definedName name="GoToConfigurator">GoToConfigurator</definedName>
    <definedName name="GoToFinancials">GoToFinancials</definedName>
    <definedName name="GotoFront">[249]!GotoFront</definedName>
    <definedName name="gotofront1">[249]!gotofront1</definedName>
    <definedName name="GoToINFactors">GoToINFactors</definedName>
    <definedName name="GotoMainSheet">[104]!GotoMainSheet</definedName>
    <definedName name="GoToOfferSummary">GoToOfferSummary</definedName>
    <definedName name="gotopractice">[249]!gotopractice</definedName>
    <definedName name="GoToPricingTracking">GoToPricingTracking</definedName>
    <definedName name="GoToScheduler">GoToScheduler</definedName>
    <definedName name="gotosheet1">[249]!gotosheet1</definedName>
    <definedName name="GotoStudio">[249]!GotoStudio</definedName>
    <definedName name="GotoWorkPlace">[249]!GotoWorkPlace</definedName>
    <definedName name="gqerg">#REF!</definedName>
    <definedName name="gqg">[104]!gqg</definedName>
    <definedName name="gr">#N/A</definedName>
    <definedName name="GR_0">#REF!</definedName>
    <definedName name="grabber_ti_1.0">[57]제품별원가분석!$H$30</definedName>
    <definedName name="GRACE">[283]PTR台손익!#REF!</definedName>
    <definedName name="gre">#N/A</definedName>
    <definedName name="group">#REF!</definedName>
    <definedName name="GrphActSales">#REF!</definedName>
    <definedName name="GrphActStk">#REF!</definedName>
    <definedName name="GrphPlanSales">#REF!</definedName>
    <definedName name="GrphTgtStk">#REF!</definedName>
    <definedName name="gs" hidden="1">{#N/A,#N/A,FALSE,"Aging Summary";#N/A,#N/A,FALSE,"Ratio Analysis";#N/A,#N/A,FALSE,"Test 120 Day Accts";#N/A,#N/A,FALSE,"Tickmarks"}</definedName>
    <definedName name="gsdg" hidden="1">{#N/A,#N/A,FALSE,"Yield";#N/A,#N/A,FALSE,"Loss1";#N/A,#N/A,FALSE,"Loss2";#N/A,#N/A,FALSE,"Hour-Labor(배분)";#N/A,#N/A,FALSE,"Capital Expenditure";#N/A,#N/A,FALSE,"Productivity"}</definedName>
    <definedName name="gtgf">#REF!</definedName>
    <definedName name="GTLOAD">#REF!</definedName>
    <definedName name="gtrgtrrtvt">#REF!</definedName>
    <definedName name="GTRRE">'[2]2500'!#REF!</definedName>
    <definedName name="gtv">#REF!</definedName>
    <definedName name="gtype생산">#REF!</definedName>
    <definedName name="gu">#REF!</definedName>
    <definedName name="GUBUN">#N/A</definedName>
    <definedName name="Gueyangcin_500g">[2]INDEX!#REF!</definedName>
    <definedName name="gunmok">#N/A</definedName>
    <definedName name="GUS" hidden="1">{#N/A,#N/A,TRUE,"1.경영비젼";#N/A,#N/A,TRUE,"2.환경분석";#N/A,#N/A,TRUE,"3.경영목표";#N/A,#N/A,TRUE,"4.중점추진";#N/A,#N/A,TRUE,"5.경영목표";#N/A,#N/A,TRUE,"6.경영계획";#N/A,#N/A,TRUE,"7.매출계획";#N/A,#N/A,TRUE,"8.손익계획";#N/A,#N/A,TRUE,"11.인원계획";#N/A,#N/A,TRUE,"12.변경현황";#N/A,#N/A,TRUE,"표지";#N/A,#N/A,TRUE,"목차";#N/A,#N/A,TRUE,"수립과정 "}</definedName>
    <definedName name="gusg" hidden="1">{#N/A,#N/A,TRUE,"Summary";#N/A,#N/A,TRUE,"IS";#N/A,#N/A,TRUE,"Adj";#N/A,#N/A,TRUE,"BS";#N/A,#N/A,TRUE,"CF";#N/A,#N/A,TRUE,"Debt";#N/A,#N/A,TRUE,"IRR"}</definedName>
    <definedName name="gusrma">'[284]8월현금흐름표'!$A$1:$H$234</definedName>
    <definedName name="gusrmagmfma" hidden="1">{#N/A,#N/A,TRUE,"Summary";#N/A,#N/A,TRUE,"IS";#N/A,#N/A,TRUE,"Adj";#N/A,#N/A,TRUE,"BS";#N/A,#N/A,TRUE,"CF";#N/A,#N/A,TRUE,"Debt";#N/A,#N/A,TRUE,"IRR"}</definedName>
    <definedName name="gvdasskv" hidden="1">{#N/A,#N/A,TRUE,"일정"}</definedName>
    <definedName name="gvgvg" hidden="1">{#N/A,#N/A,FALSE,"군산원가(팀)";#N/A,#N/A,FALSE,"군산원가(월)";#N/A,#N/A,FALSE,"제품원가(군월)";#N/A,#N/A,FALSE,"제품원가(군누)";#N/A,#N/A,FALSE,"원료(군산)";#N/A,#N/A,FALSE,"연료(군산)";#N/A,#N/A,FALSE,"경비(군산)";#N/A,#N/A,FALSE,"제품원가(부월)";#N/A,#N/A,FALSE,"제품원가(부누)";#N/A,#N/A,FALSE,"부산원가";#N/A,#N/A,FALSE,"부산원가(월별)";#N/A,#N/A,FALSE,"원료(부산)";#N/A,#N/A,FALSE,"연료(부산)";#N/A,#N/A,FALSE,"경비(부산)";#N/A,#N/A,FALSE,"제품원가(가월)";#N/A,#N/A,FALSE,"가좌원가(월별)";#N/A,#N/A,FALSE,"경비(가좌)"}</definedName>
    <definedName name="gw">[104]!gw</definedName>
    <definedName name="GWA">#REF!</definedName>
    <definedName name="gwrgqe" hidden="1">#REF!</definedName>
    <definedName name="gww">#N/A</definedName>
    <definedName name="gwwq">#N/A</definedName>
    <definedName name="GWYUID1">#REF!</definedName>
    <definedName name="gyu">'[2]2500'!#REF!</definedName>
    <definedName name="H">#REF!</definedName>
    <definedName name="H.P">#REF!</definedName>
    <definedName name="H_ALBB_B">'[285]HOST BOARD산출'!$O$131</definedName>
    <definedName name="H_ALMC">'[285]HOST BOARD산출'!$O$174</definedName>
    <definedName name="H_ALSC">'[285]HOST BOARD산출'!$O$175</definedName>
    <definedName name="H_BRI">#REF!</definedName>
    <definedName name="H_CCIB_B">'[285]HOST BOARD산출'!$O$33</definedName>
    <definedName name="H_CCPB">'[286]HOST BOARD산출'!$O$120</definedName>
    <definedName name="H_CDL">#REF!</definedName>
    <definedName name="H_CM_Growth_Rate_Scenario">#REF!</definedName>
    <definedName name="H_CM_Saturation_Year">#REF!</definedName>
    <definedName name="H_CMI_Cost">#REF!</definedName>
    <definedName name="H_Cooking_Sales_Grwoth_Rate_2001">#REF!</definedName>
    <definedName name="H_CPB_B">'[285]HOST BOARD산출'!$O$35</definedName>
    <definedName name="H_CSLB_A">'[285]HOST BOARD산출'!$O$36</definedName>
    <definedName name="H_CSLB_C">'[286]HOST BOARD산출'!$O$38</definedName>
    <definedName name="H_CTBB1_DT">'[286]HOST BOARD산출'!$O$138</definedName>
    <definedName name="H_CTBB2_DT">'[285]HOST BOARD산출'!$O$139</definedName>
    <definedName name="H_CTIB_I">'[285]HOST BOARD산출'!$O$40</definedName>
    <definedName name="H_DAPB_A">'[285]HOST BOARD산출'!$O$42</definedName>
    <definedName name="H_DAPB_C">'[286]HOST BOARD산출'!$O$43</definedName>
    <definedName name="H_DCFROR">#REF!</definedName>
    <definedName name="H_DDCB_B_R2">'[285]HOST BOARD산출'!$O$45</definedName>
    <definedName name="H_DMXB">'[285]HOST BOARD산출'!$O$49</definedName>
    <definedName name="H_DPCB_B">'[285]HOST BOARD산출'!$O$51</definedName>
    <definedName name="H_DTSB">'[286]HOST BOARD산출'!$O$53</definedName>
    <definedName name="H_DTSB_A">'[285]HOST BOARD산출'!$O$52</definedName>
    <definedName name="H_EMB_B">'[285]HOST BOARD산출'!$O$54</definedName>
    <definedName name="H_GSLB_A">'[285]HOST BOARD산출'!$O$55</definedName>
    <definedName name="H_GSLB_B">'[286]HOST BOARD산출'!$O$56</definedName>
    <definedName name="H_Heat_Cool_Sales_Growth_Rate_2001">#REF!</definedName>
    <definedName name="H_Household_Increase_Rate">#REF!</definedName>
    <definedName name="H_I">'[192]04'!$D$4:$K$4,'[192]04'!$D$5:$J$5,'[192]04'!$D$6:$J$6</definedName>
    <definedName name="H_Industrial_Sales_Volume_Scenario">#REF!</definedName>
    <definedName name="H_Inventories">#REF!</definedName>
    <definedName name="H_irr_all">#REF!</definedName>
    <definedName name="H_ITXB_B">'[285]HOST BOARD산출'!$O$61</definedName>
    <definedName name="H_LCBB_B_R2">'[285]HOST BOARD산출'!$O$144</definedName>
    <definedName name="H_Line">#REF!</definedName>
    <definedName name="H_Manpower_Cost_Growth_Nominal">#REF!</definedName>
    <definedName name="H_Manpower_Cost_Growth_Real">#REF!</definedName>
    <definedName name="H_Maximum_Diffusion_Rate">#REF!</definedName>
    <definedName name="H_MBCB2_B">'[285]HOST BOARD산출'!$O$70</definedName>
    <definedName name="H_MLIB_B">'[285]HOST BOARD산출'!$O$76</definedName>
    <definedName name="H_MSRB">'[286]HOST BOARD산출'!$O$77</definedName>
    <definedName name="H_MUXB_B">'[285]HOST BOARD산출'!$O$80</definedName>
    <definedName name="H_npv_all">#REF!</definedName>
    <definedName name="H_npv_cg">#REF!</definedName>
    <definedName name="H_npv_ws">#REF!</definedName>
    <definedName name="H_Other_Opex">#REF!</definedName>
    <definedName name="H_PDEC">'[285]HOST BOARD산출'!$O$182</definedName>
    <definedName name="H_Per_Household_Comsumption_Growth">#REF!</definedName>
    <definedName name="H_PGCB_B">'[285]HOST BOARD산출'!$O$94</definedName>
    <definedName name="H_PRB">'[286]HOST BOARD산출'!$O$183</definedName>
    <definedName name="H_PRBC">'[285]HOST BOARD산출'!$O$183</definedName>
    <definedName name="H_PRI">#REF!</definedName>
    <definedName name="H_PSHC_B">'[285]HOST BOARD산출'!$O$184</definedName>
    <definedName name="H_PSRB_A">'[285]HOST BOARD산출'!$O$96</definedName>
    <definedName name="H_PWRC">'[285]HOST BOARD산출'!$O$185</definedName>
    <definedName name="H_RAAB">'[285]HOST BOARD산출'!$O$97</definedName>
    <definedName name="H_RABB">'[285]HOST BOARD산출'!$O$158</definedName>
    <definedName name="H_Record_Year_of_Maximum_Diffusion_Rate">#REF!</definedName>
    <definedName name="H_RGBB_B">'[285]HOST BOARD산출'!$O$159</definedName>
    <definedName name="H_RGSB_B">'[285]HOST BOARD산출'!$O$98</definedName>
    <definedName name="H_SCLB">'[285]HOST BOARD산출'!$O$112</definedName>
    <definedName name="H_SCPB">'[285]HOST BOARD산출'!$O$125</definedName>
    <definedName name="H_SEBB_B">'[285]HOST BOARD산출'!$O$161</definedName>
    <definedName name="H_shareholder_v">#REF!</definedName>
    <definedName name="H_SHWC">'[285]HOST BOARD산출'!$O$188</definedName>
    <definedName name="H_SPSC_B">'[286]HOST BOARD산출'!$O$190</definedName>
    <definedName name="H_SRPB">'[285]HOST BOARD산출'!$O$114</definedName>
    <definedName name="H_SSBB_B">'[285]HOST BOARD산출'!$O$165</definedName>
    <definedName name="H_SSPB_A">'[285]HOST BOARD산출'!$O$129</definedName>
    <definedName name="H_SSPB_B">'[285]HOST BOARD산출'!$O$130</definedName>
    <definedName name="H_SUBR">'[285]HOST BOARD산출'!$O$18</definedName>
    <definedName name="H_TPBB_B">'[285]HOST BOARD산출'!$O$168</definedName>
    <definedName name="H_Trade_Payables">#REF!</definedName>
    <definedName name="H_Trade_Receivable">#REF!</definedName>
    <definedName name="H_TRKS">#REF!</definedName>
    <definedName name="H_TSBB_B">'[286]HOST BOARD산출'!$O$170</definedName>
    <definedName name="H_TSTC">'[285]HOST BOARD산출'!$O$193</definedName>
    <definedName name="H_Unit_Pipeline_Cost_Arterial">#REF!</definedName>
    <definedName name="H_User_Contribution">#REF!</definedName>
    <definedName name="H00_CEO">#REF!</definedName>
    <definedName name="H1_">#REF!</definedName>
    <definedName name="H10_재부장">#REF!</definedName>
    <definedName name="H11_기획">#REF!</definedName>
    <definedName name="H11A01K">#REF!</definedName>
    <definedName name="H12_금융">#REF!</definedName>
    <definedName name="H13_회계">#REF!</definedName>
    <definedName name="H14_구매">#REF!</definedName>
    <definedName name="H20_운부장">#REF!</definedName>
    <definedName name="H21_Genco">#REF!</definedName>
    <definedName name="H22_영업">#REF!</definedName>
    <definedName name="H23_인사">#REF!</definedName>
    <definedName name="H25300230">#N/A</definedName>
    <definedName name="H3300_인사팀">#REF!</definedName>
    <definedName name="H88_">#REF!</definedName>
    <definedName name="H9_">#REF!</definedName>
    <definedName name="H95_">#REF!</definedName>
    <definedName name="ha">#REF!</definedName>
    <definedName name="HAHA">#REF!</definedName>
    <definedName name="hai">#REF!</definedName>
    <definedName name="han">[104]!han</definedName>
    <definedName name="HANA_MMDA">OFFSET([158]ST_INVEST!$C$5,0,0,COUNTA([158]ST_INVEST!$C$1:$C$65536))</definedName>
    <definedName name="HANA_TD">OFFSET([158]ST_INVEST!$E$5,0,0,COUNTA([158]ST_INVEST!$E$1:$E$65536))</definedName>
    <definedName name="hang">#REF!</definedName>
    <definedName name="harbor">#REF!</definedName>
    <definedName name="hau">#REF!</definedName>
    <definedName name="HC_E1">#REF!</definedName>
    <definedName name="HC_T1">#REF!</definedName>
    <definedName name="HC_TRK">#REF!</definedName>
    <definedName name="hcc감가">#REF!</definedName>
    <definedName name="hcc매출">#REF!</definedName>
    <definedName name="hcc인원">#REF!</definedName>
    <definedName name="HCINV">#REF!</definedName>
    <definedName name="hcownership">#REF!</definedName>
    <definedName name="HD_CON6_CKM">#REF!</definedName>
    <definedName name="HD11t">[135]language!$E$18</definedName>
    <definedName name="HD14t">[135]language!$E$21</definedName>
    <definedName name="HD15t">[135]language!$E$22</definedName>
    <definedName name="HD17t">[135]language!$E$24</definedName>
    <definedName name="HD18t">[135]language!$E$25</definedName>
    <definedName name="HD19t">[135]language!$E$26</definedName>
    <definedName name="HD20t">[135]language!$E$27</definedName>
    <definedName name="HD22t">[135]language!$E$29</definedName>
    <definedName name="HD24t">[135]language!$E$31</definedName>
    <definedName name="HD25t">[135]language!$E$32</definedName>
    <definedName name="HD28t">[135]language!$E$35</definedName>
    <definedName name="HD2t">[135]language!$E$9</definedName>
    <definedName name="HD6t">[135]language!$E$13</definedName>
    <definedName name="HD7t">[135]language!$E$14</definedName>
    <definedName name="HD8t">[135]language!$E$15</definedName>
    <definedName name="HdOth1">[135]HEADER!$C$20</definedName>
    <definedName name="HdOth2">[135]HEADER!$C$21</definedName>
    <definedName name="HdOth3">[135]HEADER!$C$22</definedName>
    <definedName name="HdOth4">[135]HEADER!$C$23</definedName>
    <definedName name="HdOth5">[135]HEADER!$C$24</definedName>
    <definedName name="HDSL">#REF!</definedName>
    <definedName name="HDSL총괄">#REF!</definedName>
    <definedName name="He?_so?_la?p_xaø_H">1.7</definedName>
    <definedName name="HEAD">#REF!</definedName>
    <definedName name="Header">#REF!</definedName>
    <definedName name="Heavyvehiclesbaseprice">[175]Capex!#REF!</definedName>
    <definedName name="heh" localSheetId="6">[104]!BlankMacro1</definedName>
    <definedName name="heh">[104]!BlankMacro1</definedName>
    <definedName name="heht6" localSheetId="6">[104]!BlankMacro1</definedName>
    <definedName name="heht6">[104]!BlankMacro1</definedName>
    <definedName name="Hello">#N/A</definedName>
    <definedName name="Helper_Fee">#REF!</definedName>
    <definedName name="HEN">#REF!</definedName>
    <definedName name="HEXA_CODE">'[222]#REF'!#REF!</definedName>
    <definedName name="hfdaa">[2]INDEX!#REF!</definedName>
    <definedName name="hfds">#N/A</definedName>
    <definedName name="hfe">#N/A</definedName>
    <definedName name="hffd">[2]INDEX!#REF!</definedName>
    <definedName name="hfg" hidden="1">{#N/A,#N/A,FALSE,"Aging Summary";#N/A,#N/A,FALSE,"Ratio Analysis";#N/A,#N/A,FALSE,"Test 120 Day Accts";#N/A,#N/A,FALSE,"Tickmarks"}</definedName>
    <definedName name="HFHFHFHFHFHFHFHFHFH">#REF!</definedName>
    <definedName name="hg">[104]!hg</definedName>
    <definedName name="HGF">'[2]2500'!#REF!</definedName>
    <definedName name="hgfr">#N/A</definedName>
    <definedName name="hgfshg" hidden="1">{#N/A,#N/A,TRUE,"일정"}</definedName>
    <definedName name="hgfxd" hidden="1">{#N/A,#N/A,TRUE,"일정"}</definedName>
    <definedName name="HGGHHG" hidden="1">#REF!</definedName>
    <definedName name="hghghghghghkf">[104]!hghghghghghkf</definedName>
    <definedName name="hgkvg" hidden="1">{#N/A,#N/A,FALSE,"군산원가(팀)";#N/A,#N/A,FALSE,"군산원가(월)";#N/A,#N/A,FALSE,"제품원가(군월)";#N/A,#N/A,FALSE,"제품원가(군누)";#N/A,#N/A,FALSE,"원료(군산)";#N/A,#N/A,FALSE,"연료(군산)";#N/A,#N/A,FALSE,"경비(군산)";#N/A,#N/A,FALSE,"제품원가(부월)";#N/A,#N/A,FALSE,"제품원가(부누)";#N/A,#N/A,FALSE,"부산원가";#N/A,#N/A,FALSE,"부산원가(월별)";#N/A,#N/A,FALSE,"원료(부산)";#N/A,#N/A,FALSE,"연료(부산)";#N/A,#N/A,FALSE,"경비(부산)";#N/A,#N/A,FALSE,"제품원가(가월)";#N/A,#N/A,FALSE,"가좌원가(월별)";#N/A,#N/A,FALSE,"경비(가좌)"}</definedName>
    <definedName name="hgrr">[2]INDEX!#REF!</definedName>
    <definedName name="HGXC">#REF!</definedName>
    <definedName name="hh">#REF!</definedName>
    <definedName name="hhf">'[2]2500'!#REF!</definedName>
    <definedName name="HHFHFFHF">#REF!</definedName>
    <definedName name="hhfillers">'[167]OPTera LH  BP'!#REF!</definedName>
    <definedName name="hhg">'[2]2500'!#REF!</definedName>
    <definedName name="hhghg" hidden="1">{#N/A,#N/A,FALSE,"목차";#N/A,#N/A,FALSE,"경영목표";#N/A,#N/A,FALSE,"팀별손익";#N/A,#N/A,FALSE,"총손익";#N/A,#N/A,FALSE,"제품별손익 (2)";#N/A,#N/A,FALSE,"제품상품손익";#N/A,#N/A,FALSE,"년간판매";#N/A,#N/A,FALSE,"제품별판매";#N/A,#N/A,FALSE,"제품별판매 (2)";#N/A,#N/A,FALSE,"단가";#N/A,#N/A,FALSE,"재고";#N/A,#N/A,FALSE,"재고 (2)";#N/A,#N/A,FALSE,"인원운용";#N/A,#N/A,FALSE,"년판매비";#N/A,#N/A,FALSE,"총원가";#N/A,#N/A,FALSE,"팀별관리비";#N/A,#N/A,FALSE,"월별관리비";#N/A,#N/A,FALSE,"월별관리비 (2)";#N/A,#N/A,FALSE,"총괄";#N/A,#N/A,FALSE,"군산";#N/A,#N/A,FALSE,"부산";#N/A,#N/A,FALSE,"가좌"}</definedName>
    <definedName name="hhh">[104]!hhh</definedName>
    <definedName name="HHHH">#REF!</definedName>
    <definedName name="hhhhhh">#REF!</definedName>
    <definedName name="hhhhhhh">[104]!hhhhhhh</definedName>
    <definedName name="hhhhhhhhhhhhhhhh">[104]!hhhhhhhhhhhhhhhh</definedName>
    <definedName name="hhhhhhhhhhhhhhhhhhhh">#REF!</definedName>
    <definedName name="hhhhhhhhhhhhhhhhhhhhhh">#REF!</definedName>
    <definedName name="hhhjj">[104]!hhhjj</definedName>
    <definedName name="HI">#REF!</definedName>
    <definedName name="HICOUT">#N/A</definedName>
    <definedName name="HiddenRows" hidden="1">#REF!</definedName>
    <definedName name="HIGH" hidden="1">[287]FAB별!#REF!</definedName>
    <definedName name="HII구분손익">#REF!</definedName>
    <definedName name="HINGE" hidden="1">{#N/A,#N/A,FALSE,"자금소요예측기 (5)";#N/A,#N/A,FALSE,"자금소요예측기 (7)";#N/A,#N/A,FALSE,"자금소요예측기 (6)";#N/A,#N/A,FALSE,"자금소요예측기 (2)";#N/A,#N/A,FALSE,"자금소요예측기";#N/A,#N/A,FALSE,"비용예산명세서";#N/A,#N/A,FALSE,"비용예산검토서";#N/A,#N/A,FALSE,"기승인시설투자";#N/A,#N/A,FALSE,"미승인시설투자";#N/A,#N/A,FALSE,"활동계힉서 (2)";#N/A,#N/A,FALSE,"96 성과분석";#N/A,#N/A,FALSE,"목표시책";#N/A,#N/A,FALSE,"목차";#N/A,#N/A,FALSE,"표지";#N/A,#N/A,FALSE,"인원소요현황"}</definedName>
    <definedName name="HJ">#REF!</definedName>
    <definedName name="hjc" hidden="1">#REF!</definedName>
    <definedName name="hjgs">[104]!hjgs</definedName>
    <definedName name="hjjjh" hidden="1">{#N/A,#N/A,FALSE,"Aging Summary";#N/A,#N/A,FALSE,"Ratio Analysis";#N/A,#N/A,FALSE,"Test 120 Day Accts";#N/A,#N/A,FALSE,"Tickmarks"}</definedName>
    <definedName name="hjjk" hidden="1">{"'9월'!$F$38"}</definedName>
    <definedName name="hjk">#N/A</definedName>
    <definedName name="hjkl" hidden="1">{#N/A,#N/A,FALSE,"PART-1234-8-12-9(41)";#N/A,#N/A,FALSE,"PARTS-2(3)";#N/A,#N/A,FALSE,"VAN SYSTEM";#N/A,#N/A,FALSE,"PARTS-10(26)";#N/A,#N/A,FALSE,"PART-5-6-7-11(14)";#N/A,#N/A,FALSE,"PARTS-4(3)";#N/A,#N/A,FALSE,"PCLASS"}</definedName>
    <definedName name="HJKOL" hidden="1">#N/A</definedName>
    <definedName name="hk">#REF!</definedName>
    <definedName name="hkd">#REF!</definedName>
    <definedName name="hkgk" hidden="1">{"'9월'!$F$38"}</definedName>
    <definedName name="hks">'[288]argl(1)'!$A$1:$D$2249</definedName>
    <definedName name="hlj" hidden="1">{#N/A,#N/A,TRUE,"총괄표";#N/A,#N/A,TRUE,"1호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주식";#N/A,#N/A,TRUE,"60호 갑 적정유보";#N/A,#N/A,TRUE,"60호 을 적정유보"}</definedName>
    <definedName name="HM_공통">#REF!</definedName>
    <definedName name="HMC">#REF!</definedName>
    <definedName name="HMJK">#N/A</definedName>
    <definedName name="hntt" localSheetId="6">[104]!BlankMacro1</definedName>
    <definedName name="hntt">[104]!BlankMacro1</definedName>
    <definedName name="HO">#REF!</definedName>
    <definedName name="hoa">#REF!</definedName>
    <definedName name="holding_ratio">#REF!</definedName>
    <definedName name="hon">[289]적용기준!$B$14</definedName>
    <definedName name="HON1B99">#REF!</definedName>
    <definedName name="HON1EST99">#REF!</definedName>
    <definedName name="HON1P00">#REF!</definedName>
    <definedName name="HON1P01">#REF!</definedName>
    <definedName name="HON1P02">#REF!</definedName>
    <definedName name="HON1P03">#REF!</definedName>
    <definedName name="HON1P04">#REF!</definedName>
    <definedName name="HON1R96">#REF!</definedName>
    <definedName name="HON1R97">#REF!</definedName>
    <definedName name="HON1R98">#REF!</definedName>
    <definedName name="HONCOL1">#REF!</definedName>
    <definedName name="HONCOL2">#REF!</definedName>
    <definedName name="HONCOL3">#REF!</definedName>
    <definedName name="HONCOL4">#REF!</definedName>
    <definedName name="HOP">#REF!</definedName>
    <definedName name="HOSIDEN_COR">'[44]#REF'!$B$135</definedName>
    <definedName name="HOSIDENCOR">'[44]#REF'!$B$112</definedName>
    <definedName name="Hostathion_500ml">[2]INDEX!#REF!</definedName>
    <definedName name="HOST기본물량">[237]Macro3!#REF!</definedName>
    <definedName name="HOST세부자재">[237]Macro3!#REF!</definedName>
    <definedName name="HOST활용자재">[237]Macro3!#REF!</definedName>
    <definedName name="Hours">#REF!</definedName>
    <definedName name="house_con">'[290]New Valuation'!#REF!</definedName>
    <definedName name="house_con_grow">#REF!</definedName>
    <definedName name="house_con_grow_xl">#REF!</definedName>
    <definedName name="house_con_xl">#REF!</definedName>
    <definedName name="Housefurniturebaseprice">[175]Capex!#REF!</definedName>
    <definedName name="HO비">#REF!</definedName>
    <definedName name="HQ">#REF!</definedName>
    <definedName name="HRATE">#REF!</definedName>
    <definedName name="hrjjsa">[104]!hrjjsa</definedName>
    <definedName name="hrwh" localSheetId="6">[104]!BlankMacro1</definedName>
    <definedName name="hrwh">[104]!BlankMacro1</definedName>
    <definedName name="HSCT3">0.1</definedName>
    <definedName name="HSDN">2.5</definedName>
    <definedName name="hserh">[104]!hserh</definedName>
    <definedName name="hsf" localSheetId="1"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hsf"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HSI_P">#REF!</definedName>
    <definedName name="hsv">#REF!</definedName>
    <definedName name="HSㅅㄱ">[104]!HSㅅㄱ</definedName>
    <definedName name="ht" hidden="1">{"'표지'!$B$5"}</definedName>
    <definedName name="HT_E1">#REF!</definedName>
    <definedName name="HT_T1">#REF!</definedName>
    <definedName name="HT_TRK">#REF!</definedName>
    <definedName name="htgj">[104]!htgj</definedName>
    <definedName name="HTML_CodePage" hidden="1">949</definedName>
    <definedName name="HTML_Control" hidden="1">{"'5국공정'!$A$1:$E$128"}</definedName>
    <definedName name="html_control01" hidden="1">{"'现金流量表（全部投资）'!$B$4:$P$23"}</definedName>
    <definedName name="HTML_Description" hidden="1">""</definedName>
    <definedName name="HTML_Email" hidden="1">"jaemins@netian.co.kr"</definedName>
    <definedName name="HTML_Header" hidden="1">""</definedName>
    <definedName name="HTML_LastUpdate" hidden="1">"99-01-11"</definedName>
    <definedName name="HTML_LineAfter" hidden="1">FALSE</definedName>
    <definedName name="HTML_LineBefore" hidden="1">TRUE</definedName>
    <definedName name="HTML_Name" hidden="1">"김재민"</definedName>
    <definedName name="HTML_OBDlg2" hidden="1">TRUE</definedName>
    <definedName name="HTML_OBDlg3" hidden="1">TRUE</definedName>
    <definedName name="HTML_OBDlg4" hidden="1">TRUE</definedName>
    <definedName name="HTML_OS" hidden="1">0</definedName>
    <definedName name="HTML_PathFile" hidden="1">"C:\홈페이지\일위대가.htm"</definedName>
    <definedName name="HTML_PathTemplate" hidden="1">"D:\b_256lc\일보\HTMLTemp.htm"</definedName>
    <definedName name="HTML_Title" hidden="1">"직접노무비"</definedName>
    <definedName name="HTML1_1" hidden="1">"[수주관리98.xls]회선현황!$A$5:$O$53"</definedName>
    <definedName name="HTML1_10" hidden="1">""</definedName>
    <definedName name="HTML1_11" hidden="1">1</definedName>
    <definedName name="HTML1_12" hidden="1">"C:\My Documents\98년\1월\영업현황\시험.htm"</definedName>
    <definedName name="HTML1_2" hidden="1">1</definedName>
    <definedName name="HTML1_3" hidden="1">"수주관리98"</definedName>
    <definedName name="HTML1_4" hidden="1">"회선현황"</definedName>
    <definedName name="HTML1_5" hidden="1">""</definedName>
    <definedName name="HTML1_6" hidden="1">-4146</definedName>
    <definedName name="HTML1_7" hidden="1">-4146</definedName>
    <definedName name="HTML1_8" hidden="1">"98-01-21"</definedName>
    <definedName name="HTML1_9" hidden="1">"김은광"</definedName>
    <definedName name="HTML10_1" hidden="1">"'[수주관리98.xls]2월1주차'!$A$1:$P$31"</definedName>
    <definedName name="HTML10_10" hidden="1">""</definedName>
    <definedName name="HTML10_11" hidden="1">1</definedName>
    <definedName name="HTML10_12" hidden="1">"C:\My Documents\98년\영업현황\일일현황-98.2.6.htm"</definedName>
    <definedName name="HTML10_2" hidden="1">1</definedName>
    <definedName name="HTML10_3" hidden="1">""</definedName>
    <definedName name="HTML10_4" hidden="1">""</definedName>
    <definedName name="HTML10_5" hidden="1">""</definedName>
    <definedName name="HTML10_6" hidden="1">-4146</definedName>
    <definedName name="HTML10_7" hidden="1">-4146</definedName>
    <definedName name="HTML10_8" hidden="1">""</definedName>
    <definedName name="HTML10_9" hidden="1">""</definedName>
    <definedName name="HTML11_1" hidden="1">"'[수주관리98.xls]2월2주차'!$A$1:$P$21"</definedName>
    <definedName name="HTML11_10" hidden="1">""</definedName>
    <definedName name="HTML11_11" hidden="1">1</definedName>
    <definedName name="HTML11_12" hidden="1">"C:\My Documents\98년\영업현황\일일현황-98.2.12.htm"</definedName>
    <definedName name="HTML11_2" hidden="1">1</definedName>
    <definedName name="HTML11_3" hidden="1">""</definedName>
    <definedName name="HTML11_4" hidden="1">""</definedName>
    <definedName name="HTML11_5" hidden="1">""</definedName>
    <definedName name="HTML11_6" hidden="1">-4146</definedName>
    <definedName name="HTML11_7" hidden="1">-4146</definedName>
    <definedName name="HTML11_8" hidden="1">""</definedName>
    <definedName name="HTML11_9" hidden="1">""</definedName>
    <definedName name="HTML12_1" hidden="1">"'[수주관리98.xls]2월2주차'!$A$1:$P$34"</definedName>
    <definedName name="HTML12_10" hidden="1">""</definedName>
    <definedName name="HTML12_11" hidden="1">1</definedName>
    <definedName name="HTML12_12" hidden="1">"C:\My Documents\98년\영업현황\일일현황-98.2.13.htm"</definedName>
    <definedName name="HTML12_2" hidden="1">1</definedName>
    <definedName name="HTML12_3" hidden="1">""</definedName>
    <definedName name="HTML12_4" hidden="1">""</definedName>
    <definedName name="HTML12_5" hidden="1">""</definedName>
    <definedName name="HTML12_6" hidden="1">-4146</definedName>
    <definedName name="HTML12_7" hidden="1">-4146</definedName>
    <definedName name="HTML12_8" hidden="1">""</definedName>
    <definedName name="HTML12_9" hidden="1">""</definedName>
    <definedName name="HTML13_1" hidden="1">"'[수주관리98.xls]2월2주차'!$A$1:$P$19"</definedName>
    <definedName name="HTML13_10" hidden="1">""</definedName>
    <definedName name="HTML13_11" hidden="1">1</definedName>
    <definedName name="HTML13_12" hidden="1">"C:\My Documents\98년\영업현황\일일현황-98.2.12.htm"</definedName>
    <definedName name="HTML13_2" hidden="1">1</definedName>
    <definedName name="HTML13_3" hidden="1">""</definedName>
    <definedName name="HTML13_4" hidden="1">""</definedName>
    <definedName name="HTML13_5" hidden="1">""</definedName>
    <definedName name="HTML13_6" hidden="1">-4146</definedName>
    <definedName name="HTML13_7" hidden="1">-4146</definedName>
    <definedName name="HTML13_8" hidden="1">""</definedName>
    <definedName name="HTML13_9" hidden="1">""</definedName>
    <definedName name="HTML14_1" hidden="1">"'[수주관리98.xls]2월2주차'!$A$1:$P$17"</definedName>
    <definedName name="HTML14_10" hidden="1">""</definedName>
    <definedName name="HTML14_11" hidden="1">1</definedName>
    <definedName name="HTML14_12" hidden="1">"C:\My Documents\98년\영업현황\일일현황-98.2.9.htm"</definedName>
    <definedName name="HTML14_2" hidden="1">1</definedName>
    <definedName name="HTML14_3" hidden="1">""</definedName>
    <definedName name="HTML14_4" hidden="1">""</definedName>
    <definedName name="HTML14_5" hidden="1">""</definedName>
    <definedName name="HTML14_6" hidden="1">-4146</definedName>
    <definedName name="HTML14_7" hidden="1">-4146</definedName>
    <definedName name="HTML14_8" hidden="1">""</definedName>
    <definedName name="HTML14_9" hidden="1">""</definedName>
    <definedName name="HTML15_1" hidden="1">"'[수주관리98.xls]2월3주차'!$A$1:$P$20"</definedName>
    <definedName name="HTML15_10" hidden="1">""</definedName>
    <definedName name="HTML15_11" hidden="1">1</definedName>
    <definedName name="HTML15_12" hidden="1">"C:\My Documents\98년\영업현황\일일현황-98.2.16.htm"</definedName>
    <definedName name="HTML15_2" hidden="1">1</definedName>
    <definedName name="HTML15_3" hidden="1">""</definedName>
    <definedName name="HTML15_4" hidden="1">""</definedName>
    <definedName name="HTML15_5" hidden="1">""</definedName>
    <definedName name="HTML15_6" hidden="1">-4146</definedName>
    <definedName name="HTML15_7" hidden="1">-4146</definedName>
    <definedName name="HTML15_8" hidden="1">""</definedName>
    <definedName name="HTML15_9" hidden="1">""</definedName>
    <definedName name="HTML16_1" hidden="1">"'[수주통합관리98_2_21.xls]2월3주차'!$A$1:$I$89"</definedName>
    <definedName name="HTML16_10" hidden="1">""</definedName>
    <definedName name="HTML16_11" hidden="1">1</definedName>
    <definedName name="HTML16_12" hidden="1">"C:\My Documents\98년\영업현황\일일현황-98.2.25.htm"</definedName>
    <definedName name="HTML16_2" hidden="1">1</definedName>
    <definedName name="HTML16_3" hidden="1">""</definedName>
    <definedName name="HTML16_4" hidden="1">""</definedName>
    <definedName name="HTML16_5" hidden="1">""</definedName>
    <definedName name="HTML16_6" hidden="1">-4146</definedName>
    <definedName name="HTML16_7" hidden="1">-4146</definedName>
    <definedName name="HTML16_8" hidden="1">""</definedName>
    <definedName name="HTML16_9" hidden="1">""</definedName>
    <definedName name="HTML17_1" hidden="1">"'[수주통합관리98_2_21.xls]2월3주차'!$A$4:$H$30"</definedName>
    <definedName name="HTML17_10" hidden="1">""</definedName>
    <definedName name="HTML17_11" hidden="1">1</definedName>
    <definedName name="HTML17_12" hidden="1">"C:\My Documents\98년\영업현황\1월 수주현황.htm"</definedName>
    <definedName name="HTML17_2" hidden="1">1</definedName>
    <definedName name="HTML17_3" hidden="1">""</definedName>
    <definedName name="HTML17_4" hidden="1">""</definedName>
    <definedName name="HTML17_5" hidden="1">""</definedName>
    <definedName name="HTML17_6" hidden="1">-4146</definedName>
    <definedName name="HTML17_7" hidden="1">-4146</definedName>
    <definedName name="HTML17_8" hidden="1">""</definedName>
    <definedName name="HTML17_9" hidden="1">""</definedName>
    <definedName name="HTML18_1" hidden="1">"'[수주통합관리98_2_21.xls]2월3주차'!$A$32:$I$58"</definedName>
    <definedName name="HTML18_10" hidden="1">""</definedName>
    <definedName name="HTML18_11" hidden="1">1</definedName>
    <definedName name="HTML18_12" hidden="1">"C:\My Documents\98년\영업현황\2월 수주현황(2월25일 현재).htm"</definedName>
    <definedName name="HTML18_2" hidden="1">1</definedName>
    <definedName name="HTML18_3" hidden="1">""</definedName>
    <definedName name="HTML18_4" hidden="1">""</definedName>
    <definedName name="HTML18_5" hidden="1">""</definedName>
    <definedName name="HTML18_6" hidden="1">-4146</definedName>
    <definedName name="HTML18_7" hidden="1">-4146</definedName>
    <definedName name="HTML18_8" hidden="1">""</definedName>
    <definedName name="HTML18_9" hidden="1">""</definedName>
    <definedName name="HTML19_1" hidden="1">"'[수주통합관리98_2_21.xls]2월3주차'!$A$63:$F$89"</definedName>
    <definedName name="HTML19_10" hidden="1">""</definedName>
    <definedName name="HTML19_11" hidden="1">1</definedName>
    <definedName name="HTML19_12" hidden="1">"C:\My Documents\98년\영업현황\월별현황(2월25일 현재).htm"</definedName>
    <definedName name="HTML19_2" hidden="1">1</definedName>
    <definedName name="HTML19_3" hidden="1">""</definedName>
    <definedName name="HTML19_4" hidden="1">""</definedName>
    <definedName name="HTML19_5" hidden="1">""</definedName>
    <definedName name="HTML19_6" hidden="1">-4146</definedName>
    <definedName name="HTML19_7" hidden="1">-4146</definedName>
    <definedName name="HTML19_8" hidden="1">""</definedName>
    <definedName name="HTML19_9" hidden="1">""</definedName>
    <definedName name="HTML2_1" hidden="1">"[수주관리98.xls]일일현황!$A$1:$L$10"</definedName>
    <definedName name="HTML2_10" hidden="1">""</definedName>
    <definedName name="HTML2_11" hidden="1">1</definedName>
    <definedName name="HTML2_12" hidden="1">"C:\My Documents\98년\1월\영업현황\일일현황-98.1.22.htm"</definedName>
    <definedName name="HTML2_2" hidden="1">1</definedName>
    <definedName name="HTML2_3" hidden="1">""</definedName>
    <definedName name="HTML2_4" hidden="1">""</definedName>
    <definedName name="HTML2_5" hidden="1">""</definedName>
    <definedName name="HTML2_6" hidden="1">-4146</definedName>
    <definedName name="HTML2_7" hidden="1">1</definedName>
    <definedName name="HTML2_8" hidden="1">"98-01-22"</definedName>
    <definedName name="HTML2_9" hidden="1">""</definedName>
    <definedName name="HTML20_1" hidden="1">"'[수주통합관리98_2_25.xls]2월4주차'!$A$71:$F$97"</definedName>
    <definedName name="HTML20_10" hidden="1">""</definedName>
    <definedName name="HTML20_11" hidden="1">1</definedName>
    <definedName name="HTML20_12" hidden="1">"C:\My Documents\98년\영업현황\월별현황(2월 마감분).htm"</definedName>
    <definedName name="HTML20_2" hidden="1">1</definedName>
    <definedName name="HTML20_3" hidden="1">""</definedName>
    <definedName name="HTML20_4" hidden="1">""</definedName>
    <definedName name="HTML20_5" hidden="1">""</definedName>
    <definedName name="HTML20_6" hidden="1">-4146</definedName>
    <definedName name="HTML20_7" hidden="1">-4146</definedName>
    <definedName name="HTML20_8" hidden="1">""</definedName>
    <definedName name="HTML20_9" hidden="1">""</definedName>
    <definedName name="HTML21_1" hidden="1">"'[수주통합관리98_2_25.xls]2월4주차'!$A$4:$H$29"</definedName>
    <definedName name="HTML21_10" hidden="1">""</definedName>
    <definedName name="HTML21_11" hidden="1">1</definedName>
    <definedName name="HTML21_12" hidden="1">"C:\My Documents\98년\영업현황\1월 수주현황(1월 마감분).htm"</definedName>
    <definedName name="HTML21_2" hidden="1">1</definedName>
    <definedName name="HTML21_3" hidden="1">""</definedName>
    <definedName name="HTML21_4" hidden="1">""</definedName>
    <definedName name="HTML21_5" hidden="1">""</definedName>
    <definedName name="HTML21_6" hidden="1">-4146</definedName>
    <definedName name="HTML21_7" hidden="1">-4146</definedName>
    <definedName name="HTML21_8" hidden="1">""</definedName>
    <definedName name="HTML21_9" hidden="1">""</definedName>
    <definedName name="HTML22_1" hidden="1">"'[수주통합관리98_2_25.xls]2월4주차'!$A$31:$I$66"</definedName>
    <definedName name="HTML22_10" hidden="1">""</definedName>
    <definedName name="HTML22_11" hidden="1">1</definedName>
    <definedName name="HTML22_12" hidden="1">"C:\My Documents\98년\영업현황\1월 수주현황(2월 마감분).htm"</definedName>
    <definedName name="HTML22_2" hidden="1">1</definedName>
    <definedName name="HTML22_3" hidden="1">""</definedName>
    <definedName name="HTML22_4" hidden="1">""</definedName>
    <definedName name="HTML22_5" hidden="1">""</definedName>
    <definedName name="HTML22_6" hidden="1">-4146</definedName>
    <definedName name="HTML22_7" hidden="1">-4146</definedName>
    <definedName name="HTML22_8" hidden="1">""</definedName>
    <definedName name="HTML22_9" hidden="1">""</definedName>
    <definedName name="HTML23_1" hidden="1">"[수주통합관리98_2_25.xls]보고양식!$A$32:$I$68"</definedName>
    <definedName name="HTML23_10" hidden="1">""</definedName>
    <definedName name="HTML23_11" hidden="1">1</definedName>
    <definedName name="HTML23_12" hidden="1">"C:\My Documents\98년\영업현황\2월 수주현황(2월 마감분).htm"</definedName>
    <definedName name="HTML23_2" hidden="1">1</definedName>
    <definedName name="HTML23_3" hidden="1">""</definedName>
    <definedName name="HTML23_4" hidden="1">""</definedName>
    <definedName name="HTML23_5" hidden="1">""</definedName>
    <definedName name="HTML23_6" hidden="1">-4146</definedName>
    <definedName name="HTML23_7" hidden="1">-4146</definedName>
    <definedName name="HTML23_8" hidden="1">""</definedName>
    <definedName name="HTML23_9" hidden="1">""</definedName>
    <definedName name="HTML24_1" hidden="1">"[수주통합관리98_2_25.xls]보고양식!$A$73:$F$98"</definedName>
    <definedName name="HTML24_10" hidden="1">""</definedName>
    <definedName name="HTML24_11" hidden="1">1</definedName>
    <definedName name="HTML24_12" hidden="1">"C:\My Documents\98년\영업현황\월별현황(2월 마감분).htm"</definedName>
    <definedName name="HTML24_2" hidden="1">1</definedName>
    <definedName name="HTML24_3" hidden="1">""</definedName>
    <definedName name="HTML24_4" hidden="1">""</definedName>
    <definedName name="HTML24_5" hidden="1">""</definedName>
    <definedName name="HTML24_6" hidden="1">-4146</definedName>
    <definedName name="HTML24_7" hidden="1">-4146</definedName>
    <definedName name="HTML24_8" hidden="1">""</definedName>
    <definedName name="HTML24_9" hidden="1">""</definedName>
    <definedName name="HTML25_1" hidden="1">"[수주통합관리98_2_25.xls]보고양식!$A$4:$I$29"</definedName>
    <definedName name="HTML25_10" hidden="1">""</definedName>
    <definedName name="HTML25_11" hidden="1">1</definedName>
    <definedName name="HTML25_12" hidden="1">"C:\My Documents\98년\영업현황\1월 수주현황(1월 마감분).htm"</definedName>
    <definedName name="HTML25_2" hidden="1">1</definedName>
    <definedName name="HTML25_3" hidden="1">""</definedName>
    <definedName name="HTML25_4" hidden="1">""</definedName>
    <definedName name="HTML25_5" hidden="1">""</definedName>
    <definedName name="HTML25_6" hidden="1">-4146</definedName>
    <definedName name="HTML25_7" hidden="1">-4146</definedName>
    <definedName name="HTML25_8" hidden="1">""</definedName>
    <definedName name="HTML25_9" hidden="1">""</definedName>
    <definedName name="HTML26_1" hidden="1">"[수주통합관리98_2_25.xls]보고양식!$A$31:$K$80"</definedName>
    <definedName name="HTML26_10" hidden="1">""</definedName>
    <definedName name="HTML26_11" hidden="1">1</definedName>
    <definedName name="HTML26_12" hidden="1">"C:\My Documents\98년\영업현황\2월 수주현황(2월 마감분).htm"</definedName>
    <definedName name="HTML26_2" hidden="1">1</definedName>
    <definedName name="HTML26_3" hidden="1">""</definedName>
    <definedName name="HTML26_4" hidden="1">""</definedName>
    <definedName name="HTML26_5" hidden="1">""</definedName>
    <definedName name="HTML26_6" hidden="1">-4146</definedName>
    <definedName name="HTML26_7" hidden="1">-4146</definedName>
    <definedName name="HTML26_8" hidden="1">""</definedName>
    <definedName name="HTML26_9" hidden="1">""</definedName>
    <definedName name="HTML27_1" hidden="1">"[수주통합관리98_2_25.xls]보고양식!$B$84:$G$109"</definedName>
    <definedName name="HTML27_10" hidden="1">""</definedName>
    <definedName name="HTML27_11" hidden="1">1</definedName>
    <definedName name="HTML27_12" hidden="1">"C:\My Documents\98년\영업현황\월별현황(2월 마감분).htm"</definedName>
    <definedName name="HTML27_2" hidden="1">1</definedName>
    <definedName name="HTML27_3" hidden="1">""</definedName>
    <definedName name="HTML27_4" hidden="1">""</definedName>
    <definedName name="HTML27_5" hidden="1">""</definedName>
    <definedName name="HTML27_6" hidden="1">-4146</definedName>
    <definedName name="HTML27_7" hidden="1">-4146</definedName>
    <definedName name="HTML27_8" hidden="1">""</definedName>
    <definedName name="HTML27_9" hidden="1">""</definedName>
    <definedName name="HTML28_1" hidden="1">"[수주통합관리98_3_2.xls]보고양식!$B$92:$G$117"</definedName>
    <definedName name="HTML28_10" hidden="1">""</definedName>
    <definedName name="HTML28_11" hidden="1">1</definedName>
    <definedName name="HTML28_12" hidden="1">"C:\My Documents\98년\영업현황\월별현황(2월 마감분).htm"</definedName>
    <definedName name="HTML28_2" hidden="1">1</definedName>
    <definedName name="HTML28_3" hidden="1">""</definedName>
    <definedName name="HTML28_4" hidden="1">""</definedName>
    <definedName name="HTML28_5" hidden="1">""</definedName>
    <definedName name="HTML28_6" hidden="1">-4146</definedName>
    <definedName name="HTML28_7" hidden="1">-4146</definedName>
    <definedName name="HTML28_8" hidden="1">""</definedName>
    <definedName name="HTML28_9" hidden="1">""</definedName>
    <definedName name="HTML29_1" hidden="1">"[수주통합관리98_3_2.xls]보고양식!$A$31:$K$88"</definedName>
    <definedName name="HTML29_10" hidden="1">""</definedName>
    <definedName name="HTML29_11" hidden="1">1</definedName>
    <definedName name="HTML29_12" hidden="1">"C:\My Documents\98년\영업현황\2월 수주현황(2월 마감분).htm"</definedName>
    <definedName name="HTML29_2" hidden="1">1</definedName>
    <definedName name="HTML29_3" hidden="1">""</definedName>
    <definedName name="HTML29_4" hidden="1">""</definedName>
    <definedName name="HTML29_5" hidden="1">""</definedName>
    <definedName name="HTML29_6" hidden="1">-4146</definedName>
    <definedName name="HTML29_7" hidden="1">-4146</definedName>
    <definedName name="HTML29_8" hidden="1">""</definedName>
    <definedName name="HTML29_9" hidden="1">""</definedName>
    <definedName name="HTML3_1" hidden="1">"[수주관리98.xls]일일현황!$A$1:$N$9"</definedName>
    <definedName name="HTML3_10" hidden="1">""</definedName>
    <definedName name="HTML3_11" hidden="1">1</definedName>
    <definedName name="HTML3_12" hidden="1">"C:\My Documents\98년\영업현황\일일현황-98.1.23.htm"</definedName>
    <definedName name="HTML3_2" hidden="1">1</definedName>
    <definedName name="HTML3_3" hidden="1">""</definedName>
    <definedName name="HTML3_4" hidden="1">""</definedName>
    <definedName name="HTML3_5" hidden="1">""</definedName>
    <definedName name="HTML3_6" hidden="1">1</definedName>
    <definedName name="HTML3_7" hidden="1">1</definedName>
    <definedName name="HTML3_8" hidden="1">""</definedName>
    <definedName name="HTML3_9" hidden="1">""</definedName>
    <definedName name="HTML30_1" hidden="1">"'[사본 - 영업통합관리(수주.매출).xls]보고양식'!$A$114:$K$131"</definedName>
    <definedName name="HTML30_10" hidden="1">""</definedName>
    <definedName name="HTML30_11" hidden="1">1</definedName>
    <definedName name="HTML30_12" hidden="1">"C:\My Documents\98년\영업현황\일일현황-98.3.12.htm"</definedName>
    <definedName name="HTML30_2" hidden="1">1</definedName>
    <definedName name="HTML30_3" hidden="1">""</definedName>
    <definedName name="HTML30_4" hidden="1">""</definedName>
    <definedName name="HTML30_5" hidden="1">""</definedName>
    <definedName name="HTML30_6" hidden="1">-4146</definedName>
    <definedName name="HTML30_7" hidden="1">-4146</definedName>
    <definedName name="HTML30_8" hidden="1">""</definedName>
    <definedName name="HTML30_9" hidden="1">""</definedName>
    <definedName name="HTML4_1" hidden="1">"[수주관리98.xls]영업!$A$1:$N$15"</definedName>
    <definedName name="HTML4_10" hidden="1">""</definedName>
    <definedName name="HTML4_11" hidden="1">1</definedName>
    <definedName name="HTML4_12" hidden="1">"C:\My Documents\98년\영업현황\일일현황-98.1.31.htm"</definedName>
    <definedName name="HTML4_2" hidden="1">1</definedName>
    <definedName name="HTML4_3" hidden="1">""</definedName>
    <definedName name="HTML4_4" hidden="1">""</definedName>
    <definedName name="HTML4_5" hidden="1">""</definedName>
    <definedName name="HTML4_6" hidden="1">1</definedName>
    <definedName name="HTML4_7" hidden="1">1</definedName>
    <definedName name="HTML4_8" hidden="1">"98-01-31"</definedName>
    <definedName name="HTML4_9" hidden="1">""</definedName>
    <definedName name="HTML5_1" hidden="1">"[수주관리98.xls]영업!$A$1:$N$29"</definedName>
    <definedName name="HTML5_10" hidden="1">""</definedName>
    <definedName name="HTML5_11" hidden="1">1</definedName>
    <definedName name="HTML5_12" hidden="1">"C:\My Documents\98년\영업현황\일일현황-98.1.31.v.htm"</definedName>
    <definedName name="HTML5_2" hidden="1">1</definedName>
    <definedName name="HTML5_3" hidden="1">""</definedName>
    <definedName name="HTML5_4" hidden="1">""</definedName>
    <definedName name="HTML5_5" hidden="1">""</definedName>
    <definedName name="HTML5_6" hidden="1">1</definedName>
    <definedName name="HTML5_7" hidden="1">1</definedName>
    <definedName name="HTML5_8" hidden="1">""</definedName>
    <definedName name="HTML5_9" hidden="1">""</definedName>
    <definedName name="HTML6_1" hidden="1">"'[수주관리98.xls]2월'!$A$1:$P$48"</definedName>
    <definedName name="HTML6_10" hidden="1">""</definedName>
    <definedName name="HTML6_11" hidden="1">1</definedName>
    <definedName name="HTML6_12" hidden="1">"C:\My Documents\98년\영업현황\일일현황-98.1.31.htm"</definedName>
    <definedName name="HTML6_2" hidden="1">1</definedName>
    <definedName name="HTML6_3" hidden="1">""</definedName>
    <definedName name="HTML6_4" hidden="1">""</definedName>
    <definedName name="HTML6_5" hidden="1">""</definedName>
    <definedName name="HTML6_6" hidden="1">-4146</definedName>
    <definedName name="HTML6_7" hidden="1">-4146</definedName>
    <definedName name="HTML6_8" hidden="1">""</definedName>
    <definedName name="HTML6_9" hidden="1">""</definedName>
    <definedName name="HTML7_1" hidden="1">"'[수주관리98.xls]2월'!$A$3:$P$30"</definedName>
    <definedName name="HTML7_10" hidden="1">""</definedName>
    <definedName name="HTML7_11" hidden="1">1</definedName>
    <definedName name="HTML7_12" hidden="1">"C:\My Documents\98년\영업현황\일일현황-98.1.31.htm"</definedName>
    <definedName name="HTML7_2" hidden="1">1</definedName>
    <definedName name="HTML7_3" hidden="1">""</definedName>
    <definedName name="HTML7_4" hidden="1">""</definedName>
    <definedName name="HTML7_5" hidden="1">""</definedName>
    <definedName name="HTML7_6" hidden="1">-4146</definedName>
    <definedName name="HTML7_7" hidden="1">-4146</definedName>
    <definedName name="HTML7_8" hidden="1">""</definedName>
    <definedName name="HTML7_9" hidden="1">""</definedName>
    <definedName name="HTML8_1" hidden="1">"'[수주관리98.xls]2월'!$A$1:$P$30"</definedName>
    <definedName name="HTML8_10" hidden="1">""</definedName>
    <definedName name="HTML8_11" hidden="1">1</definedName>
    <definedName name="HTML8_12" hidden="1">"C:\My Documents\98년\영업현황\일일현황-98.1.31.htm"</definedName>
    <definedName name="HTML8_2" hidden="1">1</definedName>
    <definedName name="HTML8_3" hidden="1">""</definedName>
    <definedName name="HTML8_4" hidden="1">""</definedName>
    <definedName name="HTML8_5" hidden="1">""</definedName>
    <definedName name="HTML8_6" hidden="1">-4146</definedName>
    <definedName name="HTML8_7" hidden="1">-4146</definedName>
    <definedName name="HTML8_8" hidden="1">""</definedName>
    <definedName name="HTML8_9" hidden="1">""</definedName>
    <definedName name="HTML9_1" hidden="1">"'[수주관리98.xls]2월'!$A$1:$P$19"</definedName>
    <definedName name="HTML9_10" hidden="1">""</definedName>
    <definedName name="HTML9_11" hidden="1">1</definedName>
    <definedName name="HTML9_12" hidden="1">"C:\My Documents\98년\영업현황\일일현황-98.2.10.htm"</definedName>
    <definedName name="HTML9_2" hidden="1">1</definedName>
    <definedName name="HTML9_3" hidden="1">""</definedName>
    <definedName name="HTML9_4" hidden="1">""</definedName>
    <definedName name="HTML9_5" hidden="1">""</definedName>
    <definedName name="HTML9_6" hidden="1">-4146</definedName>
    <definedName name="HTML9_7" hidden="1">-4146</definedName>
    <definedName name="HTML9_8" hidden="1">""</definedName>
    <definedName name="HTML9_9" hidden="1">""</definedName>
    <definedName name="htmlControl2" hidden="1">{"'표지'!$B$5"}</definedName>
    <definedName name="HTMLCount" hidden="1">30</definedName>
    <definedName name="htr" hidden="1">#N/A</definedName>
    <definedName name="HUA">#REF!</definedName>
    <definedName name="HUI" hidden="1">#N/A</definedName>
    <definedName name="huio">'[2]2500'!#REF!</definedName>
    <definedName name="HUKJUK">#REF!</definedName>
    <definedName name="HUONG">#REF!</definedName>
    <definedName name="huyen">#REF!</definedName>
    <definedName name="hvd" localSheetId="6">Word</definedName>
    <definedName name="hvd">Word</definedName>
    <definedName name="hwhrh">[104]!hwhrh</definedName>
    <definedName name="hwth" localSheetId="6">[104]!BlankMacro1</definedName>
    <definedName name="hwth">[104]!BlankMacro1</definedName>
    <definedName name="hydis">'[40]Weekly (2)'!$A$1</definedName>
    <definedName name="HYUN">#REF!</definedName>
    <definedName name="H매출">#REF!</definedName>
    <definedName name="H이자">#REF!</definedName>
    <definedName name="H인원">#REF!</definedName>
    <definedName name="I">#N/A</definedName>
    <definedName name="i_?3">#REF!</definedName>
    <definedName name="I__2">'[4]6월인원'!#REF!</definedName>
    <definedName name="i_E">#REF!</definedName>
    <definedName name="i_E__.3">#REF!</definedName>
    <definedName name="i_E_O">#REF!</definedName>
    <definedName name="i_E_O__.3">#REF!</definedName>
    <definedName name="I_Line">#REF!</definedName>
    <definedName name="I_Ratio">#REF!</definedName>
    <definedName name="I3.I32_">#REF!</definedName>
    <definedName name="ia" hidden="1">{#N/A,#N/A,FALSE,"Aging Summary";#N/A,#N/A,FALSE,"Ratio Analysis";#N/A,#N/A,FALSE,"Test 120 Day Accts";#N/A,#N/A,FALSE,"Tickmarks"}</definedName>
    <definedName name="IB">[267]INOBTB!$A$2:$W$60</definedName>
    <definedName name="ibv" hidden="1">'[71]#REF'!$A$206:$Q$214</definedName>
    <definedName name="ic" hidden="1">{#N/A,#N/A,FALSE,"미판매분"}</definedName>
    <definedName name="ICA">#REF!</definedName>
    <definedName name="ICUS">#REF!</definedName>
    <definedName name="ID">'[2]2500'!$I$383:$I$915,'[2]2500'!$I$925:$I$948</definedName>
    <definedName name="IDR">#N/A</definedName>
    <definedName name="IE">#N/A</definedName>
    <definedName name="IELWSALES">#REF!</definedName>
    <definedName name="IELYSALES">#REF!</definedName>
    <definedName name="IEPACT97">#REF!</definedName>
    <definedName name="IEPBUD97">#REF!</definedName>
    <definedName name="IEPLANSALES">#REF!</definedName>
    <definedName name="IEPPLAN00">#REF!</definedName>
    <definedName name="IEPPLAN98">#REF!</definedName>
    <definedName name="IEPPLAN99">#REF!</definedName>
    <definedName name="IEPREEL96">#REF!</definedName>
    <definedName name="IESP">#REF!</definedName>
    <definedName name="IFOMNI">#REF!</definedName>
    <definedName name="IFSEC">#REF!</definedName>
    <definedName name="ii" hidden="1">{#N/A,#N/A,FALSE,"UNIT";#N/A,#N/A,FALSE,"UNIT";#N/A,#N/A,FALSE,"계정"}</definedName>
    <definedName name="iii">[104]!iii</definedName>
    <definedName name="iiiiiiiiiiiiiiiiiiiiiiiiiiiiiiiiiiiiiiiiiiiiiiiiiiiiiiiiiiiiiiiiiiiiiii">#REF!</definedName>
    <definedName name="iiiiiiiiiiiiiiiiiiiiiiiiiiiiiiiiiiiiiiiiiiiiiiiiiiiiiiiiiiiiiiiiiiiiiiiiiiiiiiiiiiiiiiiiiiiiiiiiiiiiiiiiiiiiiiiiiiiiiiiiiiiiiiiiiiiiiiiiiiiiiiiiiiiiiiiiiiiiiiii">#REF!</definedName>
    <definedName name="iiiooo" hidden="1">{#N/A,#N/A,FALSE,"목차";#N/A,#N/A,FALSE,"경영목표";#N/A,#N/A,FALSE,"팀별손익";#N/A,#N/A,FALSE,"총손익";#N/A,#N/A,FALSE,"제품별손익 (2)";#N/A,#N/A,FALSE,"제품상품손익";#N/A,#N/A,FALSE,"년간판매";#N/A,#N/A,FALSE,"제품별판매";#N/A,#N/A,FALSE,"제품별판매 (2)";#N/A,#N/A,FALSE,"단가";#N/A,#N/A,FALSE,"재고";#N/A,#N/A,FALSE,"재고 (2)";#N/A,#N/A,FALSE,"인원운용";#N/A,#N/A,FALSE,"년판매비";#N/A,#N/A,FALSE,"총원가";#N/A,#N/A,FALSE,"팀별관리비";#N/A,#N/A,FALSE,"월별관리비";#N/A,#N/A,FALSE,"월별관리비 (2)";#N/A,#N/A,FALSE,"총괄";#N/A,#N/A,FALSE,"군산";#N/A,#N/A,FALSE,"부산";#N/A,#N/A,FALSE,"가좌"}</definedName>
    <definedName name="ijer">#N/A</definedName>
    <definedName name="IJHY" hidden="1">#N/A</definedName>
    <definedName name="IJU">#N/A</definedName>
    <definedName name="IJYD">'[2]2500'!#REF!</definedName>
    <definedName name="iko">#REF!</definedName>
    <definedName name="IKON">#REF!</definedName>
    <definedName name="Iline">#REF!</definedName>
    <definedName name="import_start">#REF!</definedName>
    <definedName name="IMPORTDFF1">#REF!</definedName>
    <definedName name="Impres_titres_MI">#REF!</definedName>
    <definedName name="in" hidden="1">{#N/A,#N/A,TRUE,"Operating stmt";#N/A,#N/A,TRUE,"Bal Sht";#N/A,#N/A,TRUE,"Cash Flow";#N/A,#N/A,TRUE,"RevSum"}</definedName>
    <definedName name="IN_TAMT">#N/A</definedName>
    <definedName name="IN_TOTAL">#N/A</definedName>
    <definedName name="IN_TQTY">#N/A</definedName>
    <definedName name="IN_UC">#N/A</definedName>
    <definedName name="INAMT">#N/A</definedName>
    <definedName name="inc_act">#REF!</definedName>
    <definedName name="inc_act_cum">#REF!</definedName>
    <definedName name="inc_act01">#REF!</definedName>
    <definedName name="inc_act01_cum">#REF!</definedName>
    <definedName name="inc_bud_cum">#REF!</definedName>
    <definedName name="inc_bud01">#REF!</definedName>
    <definedName name="inc_bud01_cum">#REF!</definedName>
    <definedName name="inc_bud01Feb">#REF!</definedName>
    <definedName name="inc_bud01Feb_cum">#REF!</definedName>
    <definedName name="inc_US_act01">#REF!</definedName>
    <definedName name="inc_US_act01_cum">#REF!</definedName>
    <definedName name="inc_US_bud01">#REF!</definedName>
    <definedName name="inc_US_bud01_cum">#REF!</definedName>
    <definedName name="income_statement">#REF!</definedName>
    <definedName name="INCR">#REF!</definedName>
    <definedName name="INCREASED">#REF!</definedName>
    <definedName name="INDEX">#N/A</definedName>
    <definedName name="INETOTHER">#REF!</definedName>
    <definedName name="INETPPE">#REF!</definedName>
    <definedName name="inflation_rate">#REF!</definedName>
    <definedName name="inflation_rate_cum">#REF!</definedName>
    <definedName name="inflation_rate_cum1">#REF!</definedName>
    <definedName name="inflation_rate1">#REF!</definedName>
    <definedName name="INFO">#REF!</definedName>
    <definedName name="ini_button_Click">[104]!ini_button_Click</definedName>
    <definedName name="INM">#REF!</definedName>
    <definedName name="INNER">#REF!</definedName>
    <definedName name="inno">#REF!</definedName>
    <definedName name="INP">#REF!</definedName>
    <definedName name="INP_TP">#REF!</definedName>
    <definedName name="INPUT">#N/A</definedName>
    <definedName name="Input_All_Lease">#REF!</definedName>
    <definedName name="input1_1">[268]Index!#REF!</definedName>
    <definedName name="INQTY">#N/A</definedName>
    <definedName name="INR">#N/A</definedName>
    <definedName name="INS">#REF!</definedName>
    <definedName name="Insert">#REF!</definedName>
    <definedName name="INT" hidden="1">{#N/A,#N/A,TRUE,"일정"}</definedName>
    <definedName name="INT_CO_PAYABLES">#REF!</definedName>
    <definedName name="INT_CO_RECEIVAB">#REF!</definedName>
    <definedName name="Interim">[139]Scoping!$M$40</definedName>
    <definedName name="IntFreeCred">#REF!</definedName>
    <definedName name="inv" hidden="1">[71]ST!#REF!</definedName>
    <definedName name="Inv_Months">#REF!</definedName>
    <definedName name="InvCap">#REF!</definedName>
    <definedName name="Invest_Inp">'[291]Int-Invst'!$C$5:$E$36,'[291]Int-Invst'!$G$5:$H$36</definedName>
    <definedName name="invoice">#REF!</definedName>
    <definedName name="inwon" hidden="1">{#N/A,#N/A,FALSE,"UNIT";#N/A,#N/A,FALSE,"UNIT";#N/A,#N/A,FALSE,"계정"}</definedName>
    <definedName name="ipo_pct">#REF!</definedName>
    <definedName name="IPPV_ALL">#REF!</definedName>
    <definedName name="IQ_ACCOUNT_CHANGE" hidden="1">"c1449"</definedName>
    <definedName name="IQ_ACCOUNTS_PAY" hidden="1">"c1343"</definedName>
    <definedName name="IQ_ACCR_INT_PAY" hidden="1">"c1"</definedName>
    <definedName name="IQ_ACCR_INT_PAY_CF" hidden="1">"c2"</definedName>
    <definedName name="IQ_ACCR_INT_RECEIV" hidden="1">"c3"</definedName>
    <definedName name="IQ_ACCR_INT_RECEIV_CF" hidden="1">"c4"</definedName>
    <definedName name="IQ_ACCRUED_EXP" hidden="1">"c1341"</definedName>
    <definedName name="IQ_ACCT_RECV_10YR_ANN_GROWTH" hidden="1">"c1924"</definedName>
    <definedName name="IQ_ACCT_RECV_1YR_ANN_GROWTH" hidden="1">"c1919"</definedName>
    <definedName name="IQ_ACCT_RECV_2YR_ANN_GROWTH" hidden="1">"c1920"</definedName>
    <definedName name="IQ_ACCT_RECV_3YR_ANN_GROWTH" hidden="1">"c1921"</definedName>
    <definedName name="IQ_ACCT_RECV_5YR_ANN_GROWTH" hidden="1">"c1922"</definedName>
    <definedName name="IQ_ACCT_RECV_7YR_ANN_GROWTH" hidden="1">"c1923"</definedName>
    <definedName name="IQ_ACCUM_DEP" hidden="1">"c1340"</definedName>
    <definedName name="IQ_ACCUMULATED_PENSION_OBLIGATION" hidden="1">"c2244"</definedName>
    <definedName name="IQ_ACQ_COST_SUB" hidden="1">"c2125"</definedName>
    <definedName name="IQ_ACQ_COSTS_CAPITALIZED" hidden="1">"c5"</definedName>
    <definedName name="IQ_ACQUIRE_REAL_ESTATE_CF" hidden="1">"c6"</definedName>
    <definedName name="IQ_ACQUISITION_RE_ASSETS" hidden="1">"c1628"</definedName>
    <definedName name="IQ_AD" hidden="1">"c7"</definedName>
    <definedName name="IQ_ADD_PAID_IN" hidden="1">"c1344"</definedName>
    <definedName name="IQ_ADDIN" hidden="1">"AUTO"</definedName>
    <definedName name="IQ_ADVERTISING" hidden="1">"c2246"</definedName>
    <definedName name="IQ_ADVERTISING_MARKETING" hidden="1">"c1566"</definedName>
    <definedName name="IQ_AE" hidden="1">"c8"</definedName>
    <definedName name="IQ_AE_BNK" hidden="1">"c9"</definedName>
    <definedName name="IQ_AE_BR" hidden="1">"c10"</definedName>
    <definedName name="IQ_AE_FIN" hidden="1">"c11"</definedName>
    <definedName name="IQ_AE_INS" hidden="1">"c12"</definedName>
    <definedName name="IQ_AE_REIT" hidden="1">"c13"</definedName>
    <definedName name="IQ_AE_UTI" hidden="1">"c14"</definedName>
    <definedName name="IQ_ALLOW_BORROW_CONST" hidden="1">"c15"</definedName>
    <definedName name="IQ_ALLOW_CONST" hidden="1">"c1342"</definedName>
    <definedName name="IQ_ALLOW_DOUBT_ACCT" hidden="1">"c2092"</definedName>
    <definedName name="IQ_ALLOW_EQUITY_CONST" hidden="1">"c16"</definedName>
    <definedName name="IQ_ALLOW_LL" hidden="1">"c17"</definedName>
    <definedName name="IQ_ALLOWANCE_10YR_ANN_GROWTH" hidden="1">"c18"</definedName>
    <definedName name="IQ_ALLOWANCE_1YR_ANN_GROWTH" hidden="1">"c19"</definedName>
    <definedName name="IQ_ALLOWANCE_2YR_ANN_GROWTH" hidden="1">"c20"</definedName>
    <definedName name="IQ_ALLOWANCE_3YR_ANN_GROWTH" hidden="1">"c21"</definedName>
    <definedName name="IQ_ALLOWANCE_5YR_ANN_GROWTH" hidden="1">"c22"</definedName>
    <definedName name="IQ_ALLOWANCE_7YR_ANN_GROWTH" hidden="1">"c23"</definedName>
    <definedName name="IQ_ALLOWANCE_CHARGE_OFFS" hidden="1">"c24"</definedName>
    <definedName name="IQ_ALLOWANCE_NON_PERF_LOANS" hidden="1">"c25"</definedName>
    <definedName name="IQ_ALLOWANCE_TOTAL_LOANS" hidden="1">"c26"</definedName>
    <definedName name="IQ_AMORTIZATION" hidden="1">"c1591"</definedName>
    <definedName name="IQ_AMT_OUT" hidden="1">"c2145"</definedName>
    <definedName name="IQ_ANNUAL_DIVIDEND" hidden="1">"c229"</definedName>
    <definedName name="IQ_ANNUALIZED_DIVIDEND" hidden="1">"c1579"</definedName>
    <definedName name="IQ_ANNUITY_LIAB" hidden="1">"c27"</definedName>
    <definedName name="IQ_ANNUITY_PAY" hidden="1">"c28"</definedName>
    <definedName name="IQ_ANNUITY_POLICY_EXP" hidden="1">"c29"</definedName>
    <definedName name="IQ_ANNUITY_REC" hidden="1">"c30"</definedName>
    <definedName name="IQ_ANNUITY_REV" hidden="1">"c31"</definedName>
    <definedName name="IQ_AP" hidden="1">"c32"</definedName>
    <definedName name="IQ_AP_BNK" hidden="1">"c33"</definedName>
    <definedName name="IQ_AP_BR" hidden="1">"c34"</definedName>
    <definedName name="IQ_AP_FIN" hidden="1">"c35"</definedName>
    <definedName name="IQ_AP_INS" hidden="1">"c36"</definedName>
    <definedName name="IQ_AP_REIT" hidden="1">"c37"</definedName>
    <definedName name="IQ_AP_UTI" hidden="1">"c38"</definedName>
    <definedName name="IQ_APIC" hidden="1">"c39"</definedName>
    <definedName name="IQ_AR" hidden="1">"c40"</definedName>
    <definedName name="IQ_AR_BR" hidden="1">"c41"</definedName>
    <definedName name="IQ_AR_LT" hidden="1">"c42"</definedName>
    <definedName name="IQ_AR_REIT" hidden="1">"c43"</definedName>
    <definedName name="IQ_AR_TURNS" hidden="1">"c44"</definedName>
    <definedName name="IQ_AR_UTI" hidden="1">"c45"</definedName>
    <definedName name="IQ_ARPU" hidden="1">"c2126"</definedName>
    <definedName name="IQ_ASSET_MGMT_FEE" hidden="1">"c46"</definedName>
    <definedName name="IQ_ASSET_TURNS" hidden="1">"c47"</definedName>
    <definedName name="IQ_ASSET_WRITEDOWN" hidden="1">"c48"</definedName>
    <definedName name="IQ_ASSET_WRITEDOWN_BNK" hidden="1">"c49"</definedName>
    <definedName name="IQ_ASSET_WRITEDOWN_BR" hidden="1">"c50"</definedName>
    <definedName name="IQ_ASSET_WRITEDOWN_CF" hidden="1">"c51"</definedName>
    <definedName name="IQ_ASSET_WRITEDOWN_CF_BNK" hidden="1">"c52"</definedName>
    <definedName name="IQ_ASSET_WRITEDOWN_CF_BR" hidden="1">"c53"</definedName>
    <definedName name="IQ_ASSET_WRITEDOWN_CF_FIN" hidden="1">"c54"</definedName>
    <definedName name="IQ_ASSET_WRITEDOWN_CF_INS" hidden="1">"c55"</definedName>
    <definedName name="IQ_ASSET_WRITEDOWN_CF_REIT" hidden="1">"c56"</definedName>
    <definedName name="IQ_ASSET_WRITEDOWN_CF_UTI" hidden="1">"c57"</definedName>
    <definedName name="IQ_ASSET_WRITEDOWN_FIN" hidden="1">"c58"</definedName>
    <definedName name="IQ_ASSET_WRITEDOWN_INS" hidden="1">"c59"</definedName>
    <definedName name="IQ_ASSET_WRITEDOWN_REIT" hidden="1">"c60"</definedName>
    <definedName name="IQ_ASSET_WRITEDOWN_UTI" hidden="1">"c61"</definedName>
    <definedName name="IQ_ASSETS_CAP_LEASE_DEPR" hidden="1">"c2068"</definedName>
    <definedName name="IQ_ASSETS_CAP_LEASE_GROSS" hidden="1">"c2069"</definedName>
    <definedName name="IQ_ASSETS_OPER_LEASE_DEPR" hidden="1">"c2070"</definedName>
    <definedName name="IQ_ASSETS_OPER_LEASE_GROSS" hidden="1">"c2071"</definedName>
    <definedName name="IQ_AUDITOR_NAME" hidden="1">"c1539"</definedName>
    <definedName name="IQ_AUDITOR_OPINION" hidden="1">"c1540"</definedName>
    <definedName name="IQ_AUTO_WRITTEN" hidden="1">"c62"</definedName>
    <definedName name="IQ_AVG_BANK_ASSETS" hidden="1">"c2072"</definedName>
    <definedName name="IQ_AVG_BANK_LOANS" hidden="1">"c2073"</definedName>
    <definedName name="IQ_AVG_DAILY_VOL" hidden="1">"c65"</definedName>
    <definedName name="IQ_AVG_INT_BEAR_LIAB" hidden="1">"c66"</definedName>
    <definedName name="IQ_AVG_INT_BEAR_LIAB_10YR_ANN_GROWTH" hidden="1">"c67"</definedName>
    <definedName name="IQ_AVG_INT_BEAR_LIAB_1YR_ANN_GROWTH" hidden="1">"c68"</definedName>
    <definedName name="IQ_AVG_INT_BEAR_LIAB_2YR_ANN_GROWTH" hidden="1">"c69"</definedName>
    <definedName name="IQ_AVG_INT_BEAR_LIAB_3YR_ANN_GROWTH" hidden="1">"c70"</definedName>
    <definedName name="IQ_AVG_INT_BEAR_LIAB_5YR_ANN_GROWTH" hidden="1">"c71"</definedName>
    <definedName name="IQ_AVG_INT_BEAR_LIAB_7YR_ANN_GROWTH" hidden="1">"c72"</definedName>
    <definedName name="IQ_AVG_INT_EARN_ASSETS" hidden="1">"c73"</definedName>
    <definedName name="IQ_AVG_INT_EARN_ASSETS_10YR_ANN_GROWTH" hidden="1">"c74"</definedName>
    <definedName name="IQ_AVG_INT_EARN_ASSETS_1YR_ANN_GROWTH" hidden="1">"c75"</definedName>
    <definedName name="IQ_AVG_INT_EARN_ASSETS_2YR_ANN_GROWTH" hidden="1">"c76"</definedName>
    <definedName name="IQ_AVG_INT_EARN_ASSETS_3YR_ANN_GROWTH" hidden="1">"c77"</definedName>
    <definedName name="IQ_AVG_INT_EARN_ASSETS_5YR_ANN_GROWTH" hidden="1">"c78"</definedName>
    <definedName name="IQ_AVG_INT_EARN_ASSETS_7YR_ANN_GROWTH" hidden="1">"c79"</definedName>
    <definedName name="IQ_AVG_MKTCAP" hidden="1">"c80"</definedName>
    <definedName name="IQ_AVG_PRICE" hidden="1">"c81"</definedName>
    <definedName name="IQ_AVG_PRICE_TARGET" hidden="1">"c82"</definedName>
    <definedName name="IQ_AVG_SHAREOUTSTANDING" hidden="1">"c83"</definedName>
    <definedName name="IQ_AVG_TEV" hidden="1">"c84"</definedName>
    <definedName name="IQ_AVG_VOLUME" hidden="1">"c1346"</definedName>
    <definedName name="IQ_BASIC_EPS_EXCL" hidden="1">"c85"</definedName>
    <definedName name="IQ_BASIC_EPS_INCL" hidden="1">"c86"</definedName>
    <definedName name="IQ_BASIC_NORMAL_EPS" hidden="1">"c1592"</definedName>
    <definedName name="IQ_BASIC_WEIGHT" hidden="1">"c87"</definedName>
    <definedName name="IQ_BENCHMARK_SECURITY" hidden="1">"c2154"</definedName>
    <definedName name="IQ_BENCHMARK_SPRD" hidden="1">"c2153"</definedName>
    <definedName name="IQ_BETA" hidden="1">"c2133"</definedName>
    <definedName name="IQ_BETA_1YR" hidden="1">"c1966"</definedName>
    <definedName name="IQ_BETA_1YR_RSQ" hidden="1">"c2132"</definedName>
    <definedName name="IQ_BETA_2YR" hidden="1">"c1965"</definedName>
    <definedName name="IQ_BETA_2YR_RSQ" hidden="1">"c2131"</definedName>
    <definedName name="IQ_BETA_5YR" hidden="1">"c88"</definedName>
    <definedName name="IQ_BETA_5YR_RSQ" hidden="1">"c2130"</definedName>
    <definedName name="IQ_BIG_INT_BEAR_CD" hidden="1">"c89"</definedName>
    <definedName name="IQ_BOARD_MEMBER" hidden="1">"c96"</definedName>
    <definedName name="IQ_BOARD_MEMBER_BACKGROUND" hidden="1">"c2101"</definedName>
    <definedName name="IQ_BOARD_MEMBER_TITLE" hidden="1">"c97"</definedName>
    <definedName name="IQ_BOND_COUPON" hidden="1">"c2183"</definedName>
    <definedName name="IQ_BOND_COUPON_TYPE" hidden="1">"c2184"</definedName>
    <definedName name="IQ_BOND_PRICE" hidden="1">"c2162"</definedName>
    <definedName name="IQ_BONDRATING_FITCH" hidden="1">"c223"</definedName>
    <definedName name="IQ_BONDRATING_FITCH_DATE" hidden="1">"c241"</definedName>
    <definedName name="IQ_BONDRATING_SP" hidden="1">"c224"</definedName>
    <definedName name="IQ_BONDRATING_SP_DATE" hidden="1">"c242"</definedName>
    <definedName name="IQ_BOOK_VALUE" hidden="1">"c68"</definedName>
    <definedName name="IQ_BROK_COMISSION" hidden="1">"c98"</definedName>
    <definedName name="IQ_BUILDINGS" hidden="1">"c99"</definedName>
    <definedName name="IQ_BUSINESS_DESCRIPTION" hidden="1">"c322"</definedName>
    <definedName name="IQ_BV_ACT_OR_EST_REUT" hidden="1">"c5471"</definedName>
    <definedName name="IQ_BV_ACT_OR_EST_THOM" hidden="1">"c5308"</definedName>
    <definedName name="IQ_BV_EST_REUT" hidden="1">"c5403"</definedName>
    <definedName name="IQ_BV_EST_THOM" hidden="1">"c5147"</definedName>
    <definedName name="IQ_BV_HIGH_EST_REUT" hidden="1">"c5405"</definedName>
    <definedName name="IQ_BV_HIGH_EST_THOM" hidden="1">"c5149"</definedName>
    <definedName name="IQ_BV_LOW_EST_REUT" hidden="1">"c5406"</definedName>
    <definedName name="IQ_BV_LOW_EST_THOM" hidden="1">"c5150"</definedName>
    <definedName name="IQ_BV_MEDIAN_EST_REUT" hidden="1">"c5404"</definedName>
    <definedName name="IQ_BV_MEDIAN_EST_THOM" hidden="1">"c5148"</definedName>
    <definedName name="IQ_BV_NUM_EST_REUT" hidden="1">"c5407"</definedName>
    <definedName name="IQ_BV_NUM_EST_THOM" hidden="1">"c5151"</definedName>
    <definedName name="IQ_BV_OVER_SHARES" hidden="1">"c1349"</definedName>
    <definedName name="IQ_BV_SHARE" hidden="1">"c100"</definedName>
    <definedName name="IQ_BV_STDDEV_EST_REUT" hidden="1">"c5408"</definedName>
    <definedName name="IQ_BV_STDDEV_EST_THOM" hidden="1">"c5152"</definedName>
    <definedName name="IQ_CAL_Q" hidden="1">"c101"</definedName>
    <definedName name="IQ_CAL_Y" hidden="1">"c102"</definedName>
    <definedName name="IQ_CALL_FEATURE" hidden="1">"c2197"</definedName>
    <definedName name="IQ_CALLABLE" hidden="1">"c2196"</definedName>
    <definedName name="IQ_CAPEX" hidden="1">"c103"</definedName>
    <definedName name="IQ_CAPEX_10YR_ANN_GROWTH" hidden="1">"c104"</definedName>
    <definedName name="IQ_CAPEX_1YR_ANN_GROWTH" hidden="1">"c105"</definedName>
    <definedName name="IQ_CAPEX_2YR_ANN_GROWTH" hidden="1">"c106"</definedName>
    <definedName name="IQ_CAPEX_3YR_ANN_GROWTH" hidden="1">"c107"</definedName>
    <definedName name="IQ_CAPEX_5YR_ANN_GROWTH" hidden="1">"c108"</definedName>
    <definedName name="IQ_CAPEX_7YR_ANN_GROWTH" hidden="1">"c109"</definedName>
    <definedName name="IQ_CAPEX_BNK" hidden="1">"c110"</definedName>
    <definedName name="IQ_CAPEX_BR" hidden="1">"c111"</definedName>
    <definedName name="IQ_CAPEX_FIN" hidden="1">"c112"</definedName>
    <definedName name="IQ_CAPEX_INS" hidden="1">"c113"</definedName>
    <definedName name="IQ_CAPEX_UTI" hidden="1">"c114"</definedName>
    <definedName name="IQ_CAPITAL_LEASE" hidden="1">"c1350"</definedName>
    <definedName name="IQ_CAPITAL_LEASES" hidden="1">"c115"</definedName>
    <definedName name="IQ_CAPITALIZED_INTEREST" hidden="1">"c2076"</definedName>
    <definedName name="IQ_CASH" hidden="1">"c1458"</definedName>
    <definedName name="IQ_CASH_ACQUIRE_CF" hidden="1">"c1630"</definedName>
    <definedName name="IQ_CASH_CONVERSION" hidden="1">"c117"</definedName>
    <definedName name="IQ_CASH_DUE_BANKS" hidden="1">"c1351"</definedName>
    <definedName name="IQ_CASH_EQUIV" hidden="1">"c118"</definedName>
    <definedName name="IQ_CASH_FINAN" hidden="1">"c119"</definedName>
    <definedName name="IQ_CASH_INTEREST" hidden="1">"c120"</definedName>
    <definedName name="IQ_CASH_INVEST" hidden="1">"c121"</definedName>
    <definedName name="IQ_CASH_OPER" hidden="1">"c122"</definedName>
    <definedName name="IQ_CASH_SEGREG" hidden="1">"c123"</definedName>
    <definedName name="IQ_CASH_SHARE" hidden="1">"c1911"</definedName>
    <definedName name="IQ_CASH_ST" hidden="1">"c1355"</definedName>
    <definedName name="IQ_CASH_ST_INVEST" hidden="1">"c124"</definedName>
    <definedName name="IQ_CASH_TAXES" hidden="1">"c125"</definedName>
    <definedName name="IQ_CFO_10YR_ANN_GROWTH" hidden="1">"c126"</definedName>
    <definedName name="IQ_CFO_1YR_ANN_GROWTH" hidden="1">"c127"</definedName>
    <definedName name="IQ_CFO_2YR_ANN_GROWTH" hidden="1">"c128"</definedName>
    <definedName name="IQ_CFO_3YR_ANN_GROWTH" hidden="1">"c129"</definedName>
    <definedName name="IQ_CFO_5YR_ANN_GROWTH" hidden="1">"c130"</definedName>
    <definedName name="IQ_CFO_7YR_ANN_GROWTH" hidden="1">"c131"</definedName>
    <definedName name="IQ_CFO_CURRENT_LIAB" hidden="1">"c132"</definedName>
    <definedName name="IQ_CH" hidden="1">110000</definedName>
    <definedName name="IQ_CHANGE_AP" hidden="1">"c133"</definedName>
    <definedName name="IQ_CHANGE_AP_BNK" hidden="1">"c134"</definedName>
    <definedName name="IQ_CHANGE_AP_BR" hidden="1">"c135"</definedName>
    <definedName name="IQ_CHANGE_AP_FIN" hidden="1">"c136"</definedName>
    <definedName name="IQ_CHANGE_AP_INS" hidden="1">"c137"</definedName>
    <definedName name="IQ_CHANGE_AP_REIT" hidden="1">"c138"</definedName>
    <definedName name="IQ_CHANGE_AP_UTI" hidden="1">"c139"</definedName>
    <definedName name="IQ_CHANGE_AR" hidden="1">"c140"</definedName>
    <definedName name="IQ_CHANGE_AR_BNK" hidden="1">"c141"</definedName>
    <definedName name="IQ_CHANGE_AR_BR" hidden="1">"c142"</definedName>
    <definedName name="IQ_CHANGE_AR_FIN" hidden="1">"c143"</definedName>
    <definedName name="IQ_CHANGE_AR_INS" hidden="1">"c144"</definedName>
    <definedName name="IQ_CHANGE_AR_REIT" hidden="1">"c145"</definedName>
    <definedName name="IQ_CHANGE_AR_UTI" hidden="1">"c146"</definedName>
    <definedName name="IQ_CHANGE_DEF_TAX" hidden="1">"c147"</definedName>
    <definedName name="IQ_CHANGE_DEPOSIT_ACCT" hidden="1">"c148"</definedName>
    <definedName name="IQ_CHANGE_INC_TAX" hidden="1">"c149"</definedName>
    <definedName name="IQ_CHANGE_INS_RES_LIAB" hidden="1">"c150"</definedName>
    <definedName name="IQ_CHANGE_INVENTORY" hidden="1">"c151"</definedName>
    <definedName name="IQ_CHANGE_NET_WORKING_CAPITAL" hidden="1">"c1909"</definedName>
    <definedName name="IQ_CHANGE_OTHER_WORK_CAP" hidden="1">"c152"</definedName>
    <definedName name="IQ_CHANGE_OTHER_WORK_CAP_BNK" hidden="1">"c153"</definedName>
    <definedName name="IQ_CHANGE_OTHER_WORK_CAP_BR" hidden="1">"c154"</definedName>
    <definedName name="IQ_CHANGE_OTHER_WORK_CAP_FIN" hidden="1">"c155"</definedName>
    <definedName name="IQ_CHANGE_OTHER_WORK_CAP_INS" hidden="1">"c156"</definedName>
    <definedName name="IQ_CHANGE_OTHER_WORK_CAP_REIT" hidden="1">"c157"</definedName>
    <definedName name="IQ_CHANGE_OTHER_WORK_CAP_UTI" hidden="1">"c158"</definedName>
    <definedName name="IQ_CHANGE_TRADING_ASSETS" hidden="1">"c159"</definedName>
    <definedName name="IQ_CHANGE_UNEARN_REV" hidden="1">"c160"</definedName>
    <definedName name="IQ_CHANGE_WORK_CAP" hidden="1">"c161"</definedName>
    <definedName name="IQ_CHANGES_WORK_CAP" hidden="1">"c1357"</definedName>
    <definedName name="IQ_CHARGE_OFFS_GROSS" hidden="1">"c162"</definedName>
    <definedName name="IQ_CHARGE_OFFS_NET" hidden="1">"c163"</definedName>
    <definedName name="IQ_CHARGE_OFFS_RECOVERED" hidden="1">"c164"</definedName>
    <definedName name="IQ_CHARGE_OFFS_TOTAL_AVG_LOANS" hidden="1">"c165"</definedName>
    <definedName name="IQ_CITY" hidden="1">"c166"</definedName>
    <definedName name="IQ_CL_DUE_AFTER_FIVE" hidden="1">"c167"</definedName>
    <definedName name="IQ_CL_DUE_CY" hidden="1">"c168"</definedName>
    <definedName name="IQ_CL_DUE_CY1" hidden="1">"c169"</definedName>
    <definedName name="IQ_CL_DUE_CY2" hidden="1">"c170"</definedName>
    <definedName name="IQ_CL_DUE_CY3" hidden="1">"c171"</definedName>
    <definedName name="IQ_CL_DUE_CY4" hidden="1">"c172"</definedName>
    <definedName name="IQ_CL_DUE_NEXT_FIVE" hidden="1">"c173"</definedName>
    <definedName name="IQ_CL_OBLIGATION_IMMEDIATE" hidden="1">"c2253"</definedName>
    <definedName name="IQ_CLASSA_OUTSTANDING_BS_DATE" hidden="1">"c1971"</definedName>
    <definedName name="IQ_CLASSA_OUTSTANDING_FILING_DATE" hidden="1">"c1973"</definedName>
    <definedName name="IQ_CLASSB_OUTSTANDING_BS_DATE" hidden="1">"c1972"</definedName>
    <definedName name="IQ_CLASSB_OUTSTANDING_FILING_DATE" hidden="1">"c1974"</definedName>
    <definedName name="IQ_CLOSEPRICE" hidden="1">"c174"</definedName>
    <definedName name="IQ_CLOSEPRICE_ADJ" hidden="1">"c2115"</definedName>
    <definedName name="IQ_COGS" hidden="1">"c175"</definedName>
    <definedName name="IQ_COMBINED_RATIO" hidden="1">"c176"</definedName>
    <definedName name="IQ_COMMERCIAL_DOM" hidden="1">"c177"</definedName>
    <definedName name="IQ_COMMERCIAL_FIRE_WRITTEN" hidden="1">"c178"</definedName>
    <definedName name="IQ_COMMERCIAL_MORT" hidden="1">"c179"</definedName>
    <definedName name="IQ_COMMISS_FEES" hidden="1">"c180"</definedName>
    <definedName name="IQ_COMMISSION_DEF" hidden="1">"c181"</definedName>
    <definedName name="IQ_COMMON" hidden="1">"c182"</definedName>
    <definedName name="IQ_COMMON_APIC" hidden="1">"c183"</definedName>
    <definedName name="IQ_COMMON_APIC_BNK" hidden="1">"c184"</definedName>
    <definedName name="IQ_COMMON_APIC_BR" hidden="1">"c185"</definedName>
    <definedName name="IQ_COMMON_APIC_FIN" hidden="1">"c186"</definedName>
    <definedName name="IQ_COMMON_APIC_INS" hidden="1">"c187"</definedName>
    <definedName name="IQ_COMMON_APIC_REIT" hidden="1">"c188"</definedName>
    <definedName name="IQ_COMMON_APIC_UTI" hidden="1">"c189"</definedName>
    <definedName name="IQ_COMMON_DIV_CF" hidden="1">"c190"</definedName>
    <definedName name="IQ_COMMON_EQUITY_10YR_ANN_GROWTH" hidden="1">"c191"</definedName>
    <definedName name="IQ_COMMON_EQUITY_1YR_ANN_GROWTH" hidden="1">"c192"</definedName>
    <definedName name="IQ_COMMON_EQUITY_2YR_ANN_GROWTH" hidden="1">"c193"</definedName>
    <definedName name="IQ_COMMON_EQUITY_3YR_ANN_GROWTH" hidden="1">"c194"</definedName>
    <definedName name="IQ_COMMON_EQUITY_5YR_ANN_GROWTH" hidden="1">"c195"</definedName>
    <definedName name="IQ_COMMON_EQUITY_7YR_ANN_GROWTH" hidden="1">"c196"</definedName>
    <definedName name="IQ_COMMON_ISSUED" hidden="1">"c197"</definedName>
    <definedName name="IQ_COMMON_ISSUED_BNK" hidden="1">"c198"</definedName>
    <definedName name="IQ_COMMON_ISSUED_BR" hidden="1">"c199"</definedName>
    <definedName name="IQ_COMMON_ISSUED_FIN" hidden="1">"c200"</definedName>
    <definedName name="IQ_COMMON_ISSUED_INS" hidden="1">"c201"</definedName>
    <definedName name="IQ_COMMON_ISSUED_REIT" hidden="1">"c202"</definedName>
    <definedName name="IQ_COMMON_ISSUED_UTI" hidden="1">"c203"</definedName>
    <definedName name="IQ_COMMON_PER_ADR" hidden="1">"c204"</definedName>
    <definedName name="IQ_COMMON_PREF_DIV_CF" hidden="1">"c205"</definedName>
    <definedName name="IQ_COMMON_REP" hidden="1">"c206"</definedName>
    <definedName name="IQ_COMMON_REP_BNK" hidden="1">"c207"</definedName>
    <definedName name="IQ_COMMON_REP_BR" hidden="1">"c208"</definedName>
    <definedName name="IQ_COMMON_REP_FIN" hidden="1">"c209"</definedName>
    <definedName name="IQ_COMMON_REP_INS" hidden="1">"c210"</definedName>
    <definedName name="IQ_COMMON_REP_REIT" hidden="1">"c211"</definedName>
    <definedName name="IQ_COMMON_REP_UTI" hidden="1">"c212"</definedName>
    <definedName name="IQ_COMMON_STOCK" hidden="1">"c1358"</definedName>
    <definedName name="IQ_COMP_BENEFITS" hidden="1">"c213"</definedName>
    <definedName name="IQ_COMPANY_ADDRESS" hidden="1">"c214"</definedName>
    <definedName name="IQ_COMPANY_NAME" hidden="1">"c215"</definedName>
    <definedName name="IQ_COMPANY_NAME_LONG" hidden="1">"c1585"</definedName>
    <definedName name="IQ_COMPANY_PHONE" hidden="1">"c216"</definedName>
    <definedName name="IQ_COMPANY_STATUS" hidden="1">"c2097"</definedName>
    <definedName name="IQ_COMPANY_STREET1" hidden="1">"c217"</definedName>
    <definedName name="IQ_COMPANY_STREET2" hidden="1">"c218"</definedName>
    <definedName name="IQ_COMPANY_TICKER" hidden="1">"c219"</definedName>
    <definedName name="IQ_COMPANY_TYPE" hidden="1">"c2096"</definedName>
    <definedName name="IQ_COMPANY_WEBSITE" hidden="1">"c220"</definedName>
    <definedName name="IQ_COMPANY_ZIP" hidden="1">"c221"</definedName>
    <definedName name="IQ_CONSTRUCTION_LOANS" hidden="1">"c222"</definedName>
    <definedName name="IQ_CONSUMER_LOANS" hidden="1">"c223"</definedName>
    <definedName name="IQ_CONV_DATE" hidden="1">"c2191"</definedName>
    <definedName name="IQ_CONV_PREMIUM" hidden="1">"c2195"</definedName>
    <definedName name="IQ_CONV_PRICE" hidden="1">"c2193"</definedName>
    <definedName name="IQ_CONV_RATE" hidden="1">"c2192"</definedName>
    <definedName name="IQ_CONV_SECURITY" hidden="1">"c2189"</definedName>
    <definedName name="IQ_CONV_SECURITY_ISSUER" hidden="1">"c2190"</definedName>
    <definedName name="IQ_CONV_SECURITY_PRICE" hidden="1">"c2194"</definedName>
    <definedName name="IQ_CONVEXITY" hidden="1">"c2182"</definedName>
    <definedName name="IQ_COST_BORROWINGS" hidden="1">"c225"</definedName>
    <definedName name="IQ_COST_REV" hidden="1">"c226"</definedName>
    <definedName name="IQ_COST_REVENUE" hidden="1">"c1359"</definedName>
    <definedName name="IQ_COST_SAVINGS" hidden="1">"c227"</definedName>
    <definedName name="IQ_COST_SERVICE" hidden="1">"c228"</definedName>
    <definedName name="IQ_COST_TOTAL_BORROWINGS" hidden="1">"c229"</definedName>
    <definedName name="IQ_COUNTRY_NAME" hidden="1">"c230"</definedName>
    <definedName name="IQ_COVERED_POPS" hidden="1">"c2124"</definedName>
    <definedName name="IQ_CQ" hidden="1">5000</definedName>
    <definedName name="IQ_CREDIT_CARD_FEE_BNK" hidden="1">"c231"</definedName>
    <definedName name="IQ_CREDIT_CARD_FEE_FIN" hidden="1">"c1583"</definedName>
    <definedName name="IQ_CREDIT_LOSS_CF" hidden="1">"c232"</definedName>
    <definedName name="IQ_CUMULATIVE_SPLIT_FACTOR" hidden="1">"c2094"</definedName>
    <definedName name="IQ_CURR_DOMESTIC_TAXES" hidden="1">"c2074"</definedName>
    <definedName name="IQ_CURR_FOREIGN_TAXES" hidden="1">"c2075"</definedName>
    <definedName name="IQ_CURRENCY_FACTOR_BS" hidden="1">"c233"</definedName>
    <definedName name="IQ_CURRENCY_FACTOR_IS" hidden="1">"c234"</definedName>
    <definedName name="IQ_CURRENCY_GAIN" hidden="1">"c235"</definedName>
    <definedName name="IQ_CURRENCY_GAIN_BR" hidden="1">"c236"</definedName>
    <definedName name="IQ_CURRENCY_GAIN_FIN" hidden="1">"c237"</definedName>
    <definedName name="IQ_CURRENCY_GAIN_INS" hidden="1">"c238"</definedName>
    <definedName name="IQ_CURRENCY_GAIN_REIT" hidden="1">"c239"</definedName>
    <definedName name="IQ_CURRENCY_GAIN_UTI" hidden="1">"c240"</definedName>
    <definedName name="IQ_CURRENT_PORT" hidden="1">"c241"</definedName>
    <definedName name="IQ_CURRENT_PORT_BNK" hidden="1">"c242"</definedName>
    <definedName name="IQ_CURRENT_PORT_DEBT" hidden="1">"c243"</definedName>
    <definedName name="IQ_CURRENT_PORT_DEBT_BNK" hidden="1">"c244"</definedName>
    <definedName name="IQ_CURRENT_PORT_DEBT_BR" hidden="1">"c1567"</definedName>
    <definedName name="IQ_CURRENT_PORT_DEBT_FIN" hidden="1">"c1568"</definedName>
    <definedName name="IQ_CURRENT_PORT_DEBT_INS" hidden="1">"c1569"</definedName>
    <definedName name="IQ_CURRENT_PORT_DEBT_REIT" hidden="1">"c1570"</definedName>
    <definedName name="IQ_CURRENT_PORT_DEBT_UTI" hidden="1">"c1571"</definedName>
    <definedName name="IQ_CURRENT_PORT_LEASES" hidden="1">"c245"</definedName>
    <definedName name="IQ_CURRENT_RATIO" hidden="1">"c246"</definedName>
    <definedName name="IQ_CUSIP" hidden="1">"c2245"</definedName>
    <definedName name="IQ_CY" hidden="1">10000</definedName>
    <definedName name="IQ_DA" hidden="1">"c247"</definedName>
    <definedName name="IQ_DA_BR" hidden="1">"c248"</definedName>
    <definedName name="IQ_DA_CF" hidden="1">"c249"</definedName>
    <definedName name="IQ_DA_CF_BNK" hidden="1">"c250"</definedName>
    <definedName name="IQ_DA_CF_BR" hidden="1">"c251"</definedName>
    <definedName name="IQ_DA_CF_FIN" hidden="1">"c252"</definedName>
    <definedName name="IQ_DA_CF_INS" hidden="1">"c253"</definedName>
    <definedName name="IQ_DA_CF_REIT" hidden="1">"c254"</definedName>
    <definedName name="IQ_DA_CF_UTI" hidden="1">"c255"</definedName>
    <definedName name="IQ_DA_FIN" hidden="1">"c256"</definedName>
    <definedName name="IQ_DA_INS" hidden="1">"c257"</definedName>
    <definedName name="IQ_DA_REIT" hidden="1">"c258"</definedName>
    <definedName name="IQ_DA_SUPPL" hidden="1">"c259"</definedName>
    <definedName name="IQ_DA_SUPPL_BR" hidden="1">"c260"</definedName>
    <definedName name="IQ_DA_SUPPL_CF" hidden="1">"c261"</definedName>
    <definedName name="IQ_DA_SUPPL_CF_BNK" hidden="1">"c262"</definedName>
    <definedName name="IQ_DA_SUPPL_CF_BR" hidden="1">"c263"</definedName>
    <definedName name="IQ_DA_SUPPL_CF_FIN" hidden="1">"c264"</definedName>
    <definedName name="IQ_DA_SUPPL_CF_INS" hidden="1">"c265"</definedName>
    <definedName name="IQ_DA_SUPPL_CF_REIT" hidden="1">"c266"</definedName>
    <definedName name="IQ_DA_SUPPL_CF_UTI" hidden="1">"c267"</definedName>
    <definedName name="IQ_DA_SUPPL_FIN" hidden="1">"c268"</definedName>
    <definedName name="IQ_DA_SUPPL_INS" hidden="1">"c269"</definedName>
    <definedName name="IQ_DA_SUPPL_REIT" hidden="1">"c270"</definedName>
    <definedName name="IQ_DA_SUPPL_UTI" hidden="1">"c271"</definedName>
    <definedName name="IQ_DA_UTI" hidden="1">"c272"</definedName>
    <definedName name="IQ_DAILY" hidden="1">500000</definedName>
    <definedName name="IQ_DATED_DATE" hidden="1">"c2185"</definedName>
    <definedName name="IQ_DAY_COUNT" hidden="1">"c2161"</definedName>
    <definedName name="IQ_DAYS_COVER_SHORT" hidden="1">"c1578"</definedName>
    <definedName name="IQ_DAYS_INVENTORY_OUT" hidden="1">"c273"</definedName>
    <definedName name="IQ_DAYS_PAY_OUTST" hidden="1">"c1362"</definedName>
    <definedName name="IQ_DAYS_PAYABLE_OUT" hidden="1">"c274"</definedName>
    <definedName name="IQ_DAYS_SALES_OUT" hidden="1">"c275"</definedName>
    <definedName name="IQ_DAYS_SALES_OUTST" hidden="1">"c1363"</definedName>
    <definedName name="IQ_DEF_ACQ_CST" hidden="1">"c1364"</definedName>
    <definedName name="IQ_DEF_AMORT" hidden="1">"c276"</definedName>
    <definedName name="IQ_DEF_AMORT_BNK" hidden="1">"c277"</definedName>
    <definedName name="IQ_DEF_AMORT_BR" hidden="1">"c278"</definedName>
    <definedName name="IQ_DEF_AMORT_FIN" hidden="1">"c279"</definedName>
    <definedName name="IQ_DEF_AMORT_INS" hidden="1">"c280"</definedName>
    <definedName name="IQ_DEF_AMORT_REIT" hidden="1">"c281"</definedName>
    <definedName name="IQ_DEF_AMORT_UTI" hidden="1">"c282"</definedName>
    <definedName name="IQ_DEF_BENEFIT_INTEREST_COST" hidden="1">"c283"</definedName>
    <definedName name="IQ_DEF_BENEFIT_OTHER_COST" hidden="1">"c284"</definedName>
    <definedName name="IQ_DEF_BENEFIT_ROA" hidden="1">"c285"</definedName>
    <definedName name="IQ_DEF_BENEFIT_SERVICE_COST" hidden="1">"c286"</definedName>
    <definedName name="IQ_DEF_BENEFIT_TOTAL_COST" hidden="1">"c287"</definedName>
    <definedName name="IQ_DEF_CHARGES_BR" hidden="1">"c288"</definedName>
    <definedName name="IQ_DEF_CHARGES_CF" hidden="1">"c289"</definedName>
    <definedName name="IQ_DEF_CHARGES_FIN" hidden="1">"c290"</definedName>
    <definedName name="IQ_DEF_CHARGES_INS" hidden="1">"c291"</definedName>
    <definedName name="IQ_DEF_CHARGES_LT" hidden="1">"c292"</definedName>
    <definedName name="IQ_DEF_CHARGES_LT_BNK" hidden="1">"c293"</definedName>
    <definedName name="IQ_DEF_CHARGES_LT_BR" hidden="1">"c294"</definedName>
    <definedName name="IQ_DEF_CHARGES_LT_FIN" hidden="1">"c295"</definedName>
    <definedName name="IQ_DEF_CHARGES_LT_INS" hidden="1">"c296"</definedName>
    <definedName name="IQ_DEF_CHARGES_LT_REIT" hidden="1">"c297"</definedName>
    <definedName name="IQ_DEF_CHARGES_LT_UTI" hidden="1">"c298"</definedName>
    <definedName name="IQ_DEF_CHARGES_REIT" hidden="1">"c299"</definedName>
    <definedName name="IQ_DEF_CONTRIBUTION_TOTAL_COST" hidden="1">"c300"</definedName>
    <definedName name="IQ_DEF_INC_TAX" hidden="1">"c1365"</definedName>
    <definedName name="IQ_DEF_POLICY_ACQ_COSTS" hidden="1">"c301"</definedName>
    <definedName name="IQ_DEF_POLICY_ACQ_COSTS_CF" hidden="1">"c302"</definedName>
    <definedName name="IQ_DEF_POLICY_AMORT" hidden="1">"c303"</definedName>
    <definedName name="IQ_DEF_TAX_ASSET_LT_BR" hidden="1">"c304"</definedName>
    <definedName name="IQ_DEF_TAX_ASSET_LT_FIN" hidden="1">"c305"</definedName>
    <definedName name="IQ_DEF_TAX_ASSET_LT_INS" hidden="1">"c306"</definedName>
    <definedName name="IQ_DEF_TAX_ASSET_LT_REIT" hidden="1">"c307"</definedName>
    <definedName name="IQ_DEF_TAX_ASSET_LT_UTI" hidden="1">"c308"</definedName>
    <definedName name="IQ_DEF_TAX_ASSETS_CURRENT" hidden="1">"c309"</definedName>
    <definedName name="IQ_DEF_TAX_ASSETS_LT" hidden="1">"c310"</definedName>
    <definedName name="IQ_DEF_TAX_ASSETS_LT_BNK" hidden="1">"c311"</definedName>
    <definedName name="IQ_DEF_TAX_LIAB_CURRENT" hidden="1">"c312"</definedName>
    <definedName name="IQ_DEF_TAX_LIAB_LT" hidden="1">"c313"</definedName>
    <definedName name="IQ_DEF_TAX_LIAB_LT_BNK" hidden="1">"c314"</definedName>
    <definedName name="IQ_DEF_TAX_LIAB_LT_BR" hidden="1">"c315"</definedName>
    <definedName name="IQ_DEF_TAX_LIAB_LT_FIN" hidden="1">"c316"</definedName>
    <definedName name="IQ_DEF_TAX_LIAB_LT_INS" hidden="1">"c317"</definedName>
    <definedName name="IQ_DEF_TAX_LIAB_LT_REIT" hidden="1">"c318"</definedName>
    <definedName name="IQ_DEF_TAX_LIAB_LT_UTI" hidden="1">"c319"</definedName>
    <definedName name="IQ_DEFERRED_DOMESTIC_TAXES" hidden="1">"c2077"</definedName>
    <definedName name="IQ_DEFERRED_FOREIGN_TAXES" hidden="1">"c2078"</definedName>
    <definedName name="IQ_DEFERRED_INC_TAX" hidden="1">"c1447"</definedName>
    <definedName name="IQ_DEFERRED_TAXES" hidden="1">"c1356"</definedName>
    <definedName name="IQ_DEMAND_DEP" hidden="1">"c320"</definedName>
    <definedName name="IQ_DEPOSITS_FIN" hidden="1">"c321"</definedName>
    <definedName name="IQ_DEPRE_AMORT" hidden="1">"c1360"</definedName>
    <definedName name="IQ_DEPRE_AMORT_SUPPL" hidden="1">"c1593"</definedName>
    <definedName name="IQ_DEPRE_DEPLE" hidden="1">"c1361"</definedName>
    <definedName name="IQ_DEPRE_SUPP" hidden="1">"c1443"</definedName>
    <definedName name="IQ_DESCRIPTION_LONG" hidden="1">"c1520"</definedName>
    <definedName name="IQ_DEVELOP_LAND" hidden="1">"c323"</definedName>
    <definedName name="IQ_DILUT_ADJUST" hidden="1">"c1621"</definedName>
    <definedName name="IQ_DILUT_EPS_EXCL" hidden="1">"c324"</definedName>
    <definedName name="IQ_DILUT_EPS_INCL" hidden="1">"c325"</definedName>
    <definedName name="IQ_DILUT_EPS_NORM" hidden="1">"c1903"</definedName>
    <definedName name="IQ_DILUT_NI" hidden="1">"c2079"</definedName>
    <definedName name="IQ_DILUT_NORMAL_EPS" hidden="1">"c1594"</definedName>
    <definedName name="IQ_DILUT_WEIGHT" hidden="1">"c326"</definedName>
    <definedName name="IQ_DISCONT_OPER" hidden="1">"c1367"</definedName>
    <definedName name="IQ_DISCOUNT_RATE_PENSION_DOMESTIC" hidden="1">"c327"</definedName>
    <definedName name="IQ_DISCOUNT_RATE_PENSION_FOREIGN" hidden="1">"c328"</definedName>
    <definedName name="IQ_DISTR_EXCESS_EARN" hidden="1">"c329"</definedName>
    <definedName name="IQ_DIV_PAYMENT_DATE" hidden="1">"c2205"</definedName>
    <definedName name="IQ_DIV_RECORD_DATE" hidden="1">"c2204"</definedName>
    <definedName name="IQ_DIV_SHARE" hidden="1">"c330"</definedName>
    <definedName name="IQ_DIVEST_CF" hidden="1">"c331"</definedName>
    <definedName name="IQ_DIVID_SHARE" hidden="1">"c1366"</definedName>
    <definedName name="IQ_DIVIDEND_YIELD" hidden="1">"c332"</definedName>
    <definedName name="IQ_DNTM" hidden="1">700000</definedName>
    <definedName name="IQ_DO" hidden="1">"c333"</definedName>
    <definedName name="IQ_DO_ASSETS_CURRENT" hidden="1">"c334"</definedName>
    <definedName name="IQ_DO_ASSETS_LT" hidden="1">"c335"</definedName>
    <definedName name="IQ_DO_CF" hidden="1">"c336"</definedName>
    <definedName name="IQ_DPS_10YR_ANN_GROWTH" hidden="1">"c337"</definedName>
    <definedName name="IQ_DPS_1YR_ANN_GROWTH" hidden="1">"c338"</definedName>
    <definedName name="IQ_DPS_2YR_ANN_GROWTH" hidden="1">"c339"</definedName>
    <definedName name="IQ_DPS_3YR_ANN_GROWTH" hidden="1">"c340"</definedName>
    <definedName name="IQ_DPS_5YR_ANN_GROWTH" hidden="1">"c341"</definedName>
    <definedName name="IQ_DPS_7YR_ANN_GROWTH" hidden="1">"c342"</definedName>
    <definedName name="IQ_DURATION" hidden="1">"c2181"</definedName>
    <definedName name="IQ_EARNING_ASSET_YIELD" hidden="1">"c343"</definedName>
    <definedName name="IQ_EARNING_CO" hidden="1">"c344"</definedName>
    <definedName name="IQ_EARNING_CO_10YR_ANN_GROWTH" hidden="1">"c345"</definedName>
    <definedName name="IQ_EARNING_CO_1YR_ANN_GROWTH" hidden="1">"c346"</definedName>
    <definedName name="IQ_EARNING_CO_2YR_ANN_GROWTH" hidden="1">"c347"</definedName>
    <definedName name="IQ_EARNING_CO_3YR_ANN_GROWTH" hidden="1">"c348"</definedName>
    <definedName name="IQ_EARNING_CO_5YR_ANN_GROWTH" hidden="1">"c349"</definedName>
    <definedName name="IQ_EARNING_CO_7YR_ANN_GROWTH" hidden="1">"c350"</definedName>
    <definedName name="IQ_EARNING_CO_MARGIN" hidden="1">"c351"</definedName>
    <definedName name="IQ_EBIT" hidden="1">"c352"</definedName>
    <definedName name="IQ_EBIT_10K" hidden="1">"IQ_EBIT_10K"</definedName>
    <definedName name="IQ_EBIT_10Q" hidden="1">"IQ_EBIT_10Q"</definedName>
    <definedName name="IQ_EBIT_10Q1" hidden="1">"IQ_EBIT_10Q1"</definedName>
    <definedName name="IQ_EBIT_10YR_ANN_GROWTH" hidden="1">"c353"</definedName>
    <definedName name="IQ_EBIT_1YR_ANN_GROWTH" hidden="1">"c354"</definedName>
    <definedName name="IQ_EBIT_2YR_ANN_GROWTH" hidden="1">"c355"</definedName>
    <definedName name="IQ_EBIT_3YR_ANN_GROWTH" hidden="1">"c356"</definedName>
    <definedName name="IQ_EBIT_5YR_ANN_GROWTH" hidden="1">"c357"</definedName>
    <definedName name="IQ_EBIT_7YR_ANN_GROWTH" hidden="1">"c358"</definedName>
    <definedName name="IQ_EBIT_GROWTH_1" hidden="1">"c157"</definedName>
    <definedName name="IQ_EBIT_GROWTH_2" hidden="1">"c161"</definedName>
    <definedName name="IQ_EBIT_INT" hidden="1">"c360"</definedName>
    <definedName name="IQ_EBIT_MARGIN" hidden="1">"c359"</definedName>
    <definedName name="IQ_EBIT_OVER_IE" hidden="1">"c1369"</definedName>
    <definedName name="IQ_EBITA" hidden="1">"c1910"</definedName>
    <definedName name="IQ_EBITA_10YR_ANN_GROWTH" hidden="1">"c1954"</definedName>
    <definedName name="IQ_EBITA_1YR_ANN_GROWTH" hidden="1">"c1949"</definedName>
    <definedName name="IQ_EBITA_2YR_ANN_GROWTH" hidden="1">"c1950"</definedName>
    <definedName name="IQ_EBITA_3YR_ANN_GROWTH" hidden="1">"c1951"</definedName>
    <definedName name="IQ_EBITA_5YR_ANN_GROWTH" hidden="1">"c1952"</definedName>
    <definedName name="IQ_EBITA_7YR_ANN_GROWTH" hidden="1">"c1953"</definedName>
    <definedName name="IQ_EBITA_MARGIN" hidden="1">"c1963"</definedName>
    <definedName name="IQ_EBITDA" hidden="1">"c361"</definedName>
    <definedName name="IQ_EBITDA_10K" hidden="1">"IQ_EBITDA_10K"</definedName>
    <definedName name="IQ_EBITDA_10Q" hidden="1">"IQ_EBITDA_10Q"</definedName>
    <definedName name="IQ_EBITDA_10Q1" hidden="1">"IQ_EBITDA_10Q1"</definedName>
    <definedName name="IQ_EBITDA_10YR_ANN_GROWTH" hidden="1">"c362"</definedName>
    <definedName name="IQ_EBITDA_1YR_ANN_GROWTH" hidden="1">"c363"</definedName>
    <definedName name="IQ_EBITDA_2YR_ANN_GROWTH" hidden="1">"c364"</definedName>
    <definedName name="IQ_EBITDA_3YR_ANN_GROWTH" hidden="1">"c365"</definedName>
    <definedName name="IQ_EBITDA_5YR_ANN_GROWTH" hidden="1">"c366"</definedName>
    <definedName name="IQ_EBITDA_7YR_ANN_GROWTH" hidden="1">"c367"</definedName>
    <definedName name="IQ_EBITDA_CAPEX_INT" hidden="1">"c368"</definedName>
    <definedName name="IQ_EBITDA_CAPEX_OVER_TOTAL_IE" hidden="1">"c1370"</definedName>
    <definedName name="IQ_EBITDA_GROWTH_1" hidden="1">"c156"</definedName>
    <definedName name="IQ_EBITDA_GROWTH_2" hidden="1">"c160"</definedName>
    <definedName name="IQ_EBITDA_INT" hidden="1">"c373"</definedName>
    <definedName name="IQ_EBITDA_MARGIN" hidden="1">"c372"</definedName>
    <definedName name="IQ_EBITDA_OVER_TOTAL_IE" hidden="1">"c1371"</definedName>
    <definedName name="IQ_EBT" hidden="1">"c376"</definedName>
    <definedName name="IQ_EBT_BNK" hidden="1">"c377"</definedName>
    <definedName name="IQ_EBT_BR" hidden="1">"c378"</definedName>
    <definedName name="IQ_EBT_EXCL" hidden="1">"c379"</definedName>
    <definedName name="IQ_EBT_EXCL_BNK" hidden="1">"c380"</definedName>
    <definedName name="IQ_EBT_EXCL_BR" hidden="1">"c381"</definedName>
    <definedName name="IQ_EBT_EXCL_FIN" hidden="1">"c382"</definedName>
    <definedName name="IQ_EBT_EXCL_INS" hidden="1">"c383"</definedName>
    <definedName name="IQ_EBT_EXCL_MARGIN" hidden="1">"c1462"</definedName>
    <definedName name="IQ_EBT_EXCL_REIT" hidden="1">"c384"</definedName>
    <definedName name="IQ_EBT_EXCL_UTI" hidden="1">"c385"</definedName>
    <definedName name="IQ_EBT_FIN" hidden="1">"c386"</definedName>
    <definedName name="IQ_EBT_INCL_MARGIN" hidden="1">"c387"</definedName>
    <definedName name="IQ_EBT_INS" hidden="1">"c388"</definedName>
    <definedName name="IQ_EBT_REIT" hidden="1">"c389"</definedName>
    <definedName name="IQ_EBT_UTI" hidden="1">"c390"</definedName>
    <definedName name="IQ_EFFECT_SPECIAL_CHARGE" hidden="1">"c1595"</definedName>
    <definedName name="IQ_EFFECT_TAX_RATE" hidden="1">"c1899"</definedName>
    <definedName name="IQ_EFFICIENCY_RATIO" hidden="1">"c391"</definedName>
    <definedName name="IQ_EMPLOYEES" hidden="1">"c392"</definedName>
    <definedName name="IQ_ENTERPRISE_VALUE" hidden="1">"c1348"</definedName>
    <definedName name="IQ_EPS" hidden="1">"IQ_EPS"</definedName>
    <definedName name="IQ_EPS_10K" hidden="1">"IQ_EPS_10K"</definedName>
    <definedName name="IQ_EPS_10Q" hidden="1">"IQ_EPS_10Q"</definedName>
    <definedName name="IQ_EPS_10Q1" hidden="1">"IQ_EPS_10Q1"</definedName>
    <definedName name="IQ_EPS_10YR_ANN_GROWTH" hidden="1">"c393"</definedName>
    <definedName name="IQ_EPS_1YR_ANN_GROWTH" hidden="1">"c394"</definedName>
    <definedName name="IQ_EPS_2YR_ANN_GROWTH" hidden="1">"c395"</definedName>
    <definedName name="IQ_EPS_3YR_ANN_GROWTH" hidden="1">"c396"</definedName>
    <definedName name="IQ_EPS_5YR_ANN_GROWTH" hidden="1">"c397"</definedName>
    <definedName name="IQ_EPS_7YR_ANN_GROWTH" hidden="1">"c398"</definedName>
    <definedName name="IQ_EPS_EST_1" hidden="1">"c189"</definedName>
    <definedName name="IQ_EPS_NORM" hidden="1">"c1902"</definedName>
    <definedName name="IQ_EQUITY_AFFIL" hidden="1">"c1451"</definedName>
    <definedName name="IQ_EQUITY_METHOD" hidden="1">"c404"</definedName>
    <definedName name="IQ_EQV_OVER_BV" hidden="1">"c1596"</definedName>
    <definedName name="IQ_EQV_OVER_LTM_PRETAX_INC" hidden="1">"c1390"</definedName>
    <definedName name="IQ_ESOP_DEBT" hidden="1">"c1597"</definedName>
    <definedName name="IQ_EST_ACT_BV_REUT" hidden="1">"c5409"</definedName>
    <definedName name="IQ_EST_ACT_BV_THOM" hidden="1">"c5153"</definedName>
    <definedName name="IQ_EST_ACT_NI_GW_THOM" hidden="1">"c5139"</definedName>
    <definedName name="IQ_EST_BV_DIFF_CIQ" hidden="1">"c4765"</definedName>
    <definedName name="IQ_EST_BV_DIFF_REUT" hidden="1">"c5433"</definedName>
    <definedName name="IQ_EST_BV_DIFF_THOM" hidden="1">"c5204"</definedName>
    <definedName name="IQ_EST_BV_SURPRISE_PERCENT_CIQ" hidden="1">"c4766"</definedName>
    <definedName name="IQ_EST_BV_SURPRISE_PERCENT_REUT" hidden="1">"c5434"</definedName>
    <definedName name="IQ_EST_BV_SURPRISE_PERCENT_THOM" hidden="1">"c5205"</definedName>
    <definedName name="IQ_EST_EPS_SURPRISE" hidden="1">"c1635"</definedName>
    <definedName name="IQ_EST_NI_GW_DIFF_THOM" hidden="1">"c5200"</definedName>
    <definedName name="IQ_EST_NI_GW_SURPRISE_PERCENT_THOM" hidden="1">"c5201"</definedName>
    <definedName name="IQ_EST_NUM_BUY_CIQ" hidden="1">"c3700"</definedName>
    <definedName name="IQ_EST_NUM_BUY_REUT" hidden="1">"c3869"</definedName>
    <definedName name="IQ_EST_NUM_BUY_THOM" hidden="1">"c5165"</definedName>
    <definedName name="IQ_EST_NUM_HOLD_CIQ" hidden="1">"c3702"</definedName>
    <definedName name="IQ_EST_NUM_HOLD_REUT" hidden="1">"c3871"</definedName>
    <definedName name="IQ_EST_NUM_HOLD_THOM" hidden="1">"c5167"</definedName>
    <definedName name="IQ_EST_NUM_OUTPERFORM_CIQ" hidden="1">"c3701"</definedName>
    <definedName name="IQ_EST_NUM_OUTPERFORM_REUT" hidden="1">"c3870"</definedName>
    <definedName name="IQ_EST_NUM_OUTPERFORM_THOM" hidden="1">"c5166"</definedName>
    <definedName name="IQ_EST_NUM_SELL_CIQ" hidden="1">"c3704"</definedName>
    <definedName name="IQ_EST_NUM_SELL_REUT" hidden="1">"c3873"</definedName>
    <definedName name="IQ_EST_NUM_SELL_THOM" hidden="1">"c5169"</definedName>
    <definedName name="IQ_EST_NUM_UNDERPERFORM_CIQ" hidden="1">"c3703"</definedName>
    <definedName name="IQ_EST_NUM_UNDERPERFORM_REUT" hidden="1">"c3872"</definedName>
    <definedName name="IQ_EST_NUM_UNDERPERFORM_THOM" hidden="1">"c5168"</definedName>
    <definedName name="IQ_EV_OVER_EMPLOYEE" hidden="1">"c1428"</definedName>
    <definedName name="IQ_EV_OVER_LTM_EBIT" hidden="1">"c1426"</definedName>
    <definedName name="IQ_EV_OVER_LTM_EBITDA" hidden="1">"c1427"</definedName>
    <definedName name="IQ_EV_OVER_LTM_REVENUE" hidden="1">"c1429"</definedName>
    <definedName name="IQ_EV_OVER_REVENUE_EST" hidden="1">"c165"</definedName>
    <definedName name="IQ_EV_OVER_REVENUE_EST_1" hidden="1">"c166"</definedName>
    <definedName name="IQ_EVAL_DATE" hidden="1">"c2180"</definedName>
    <definedName name="IQ_EXCHANGE" hidden="1">"c405"</definedName>
    <definedName name="IQ_EXERCISE_PRICE" hidden="1">"c1897"</definedName>
    <definedName name="IQ_EXERCISED" hidden="1">"c406"</definedName>
    <definedName name="IQ_EXP_RETURN_PENSION_DOMESTIC" hidden="1">"c407"</definedName>
    <definedName name="IQ_EXP_RETURN_PENSION_FOREIGN" hidden="1">"c408"</definedName>
    <definedName name="IQ_EXPLORE_DRILL" hidden="1">"c409"</definedName>
    <definedName name="IQ_EXTRA_ACC_ITEMS" hidden="1">"c410"</definedName>
    <definedName name="IQ_EXTRA_ACC_ITEMS_BNK" hidden="1">"c411"</definedName>
    <definedName name="IQ_EXTRA_ACC_ITEMS_BR" hidden="1">"c412"</definedName>
    <definedName name="IQ_EXTRA_ACC_ITEMS_FIN" hidden="1">"c413"</definedName>
    <definedName name="IQ_EXTRA_ACC_ITEMS_INS" hidden="1">"c414"</definedName>
    <definedName name="IQ_EXTRA_ACC_ITEMS_REIT" hidden="1">"c415"</definedName>
    <definedName name="IQ_EXTRA_ACC_ITEMS_UTI" hidden="1">"c416"</definedName>
    <definedName name="IQ_EXTRA_ITEMS" hidden="1">"c1459"</definedName>
    <definedName name="IQ_FDIC" hidden="1">"c417"</definedName>
    <definedName name="IQ_FEDFUNDS_SOLD" hidden="1">"c2256"</definedName>
    <definedName name="IQ_FFO" hidden="1">"c1574"</definedName>
    <definedName name="IQ_FH" hidden="1">100000</definedName>
    <definedName name="IQ_FHLB_DEBT" hidden="1">"c423"</definedName>
    <definedName name="IQ_FHLB_DUE_AFTER_FIVE" hidden="1">"c2086"</definedName>
    <definedName name="IQ_FHLB_DUE_CY" hidden="1">"c2080"</definedName>
    <definedName name="IQ_FHLB_DUE_CY1" hidden="1">"c2081"</definedName>
    <definedName name="IQ_FHLB_DUE_CY2" hidden="1">"c2082"</definedName>
    <definedName name="IQ_FHLB_DUE_CY3" hidden="1">"c2083"</definedName>
    <definedName name="IQ_FHLB_DUE_CY4" hidden="1">"c2084"</definedName>
    <definedName name="IQ_FHLB_DUE_NEXT_FIVE" hidden="1">"c2085"</definedName>
    <definedName name="IQ_FILING_CURRENCY" hidden="1">"c2129"</definedName>
    <definedName name="IQ_FILINGDATE_BS" hidden="1">"c424"</definedName>
    <definedName name="IQ_FILINGDATE_CF" hidden="1">"c425"</definedName>
    <definedName name="IQ_FILINGDATE_IS" hidden="1">"c426"</definedName>
    <definedName name="IQ_FILM_RIGHTS" hidden="1">"c2254"</definedName>
    <definedName name="IQ_FIN_DIV_ASSETS_CURRENT" hidden="1">"c427"</definedName>
    <definedName name="IQ_FIN_DIV_ASSETS_LT" hidden="1">"c428"</definedName>
    <definedName name="IQ_FIN_DIV_CURRENT_PORT_DEBT_TOTAL" hidden="1">"c5524"</definedName>
    <definedName name="IQ_FIN_DIV_CURRENT_PORT_LEASES_TOTAL" hidden="1">"c5523"</definedName>
    <definedName name="IQ_FIN_DIV_DEBT_CURRENT" hidden="1">"c429"</definedName>
    <definedName name="IQ_FIN_DIV_DEBT_LT" hidden="1">"c430"</definedName>
    <definedName name="IQ_FIN_DIV_DEBT_LT_TOTAL" hidden="1">"c5526"</definedName>
    <definedName name="IQ_FIN_DIV_EXP" hidden="1">"c431"</definedName>
    <definedName name="IQ_FIN_DIV_INT_EXP" hidden="1">"c432"</definedName>
    <definedName name="IQ_FIN_DIV_LEASES_LT_TOTAL" hidden="1">"c5525"</definedName>
    <definedName name="IQ_FIN_DIV_LIAB_CURRENT" hidden="1">"c433"</definedName>
    <definedName name="IQ_FIN_DIV_LIAB_LT" hidden="1">"c434"</definedName>
    <definedName name="IQ_FIN_DIV_LOANS_CURRENT" hidden="1">"c435"</definedName>
    <definedName name="IQ_FIN_DIV_LOANS_LT" hidden="1">"c436"</definedName>
    <definedName name="IQ_FIN_DIV_NOTES_PAY_TOTAL" hidden="1">"c5522"</definedName>
    <definedName name="IQ_FIN_DIV_REV" hidden="1">"c437"</definedName>
    <definedName name="IQ_FINANCING_CASH" hidden="1">"c1405"</definedName>
    <definedName name="IQ_FINANCING_CASH_SUPPL" hidden="1">"c1406"</definedName>
    <definedName name="IQ_FINISHED_INV" hidden="1">"c438"</definedName>
    <definedName name="IQ_FIRST_INT_DATE" hidden="1">"c2186"</definedName>
    <definedName name="IQ_FIRST_YEAR_LIFE" hidden="1">"c439"</definedName>
    <definedName name="IQ_FISCAL_Q" hidden="1">"c440"</definedName>
    <definedName name="IQ_FISCAL_Y" hidden="1">"c441"</definedName>
    <definedName name="IQ_FIVE_PERCENT_AMOUNT" hidden="1">"c240"</definedName>
    <definedName name="IQ_FIVE_PERCENT_OWNER" hidden="1">"c442"</definedName>
    <definedName name="IQ_FIVEPERCENT_OWNER" hidden="1">"c239"</definedName>
    <definedName name="IQ_FIVEPERCENT_PERCENT" hidden="1">"c443"</definedName>
    <definedName name="IQ_FIVEPERCENT_SHARES" hidden="1">"c444"</definedName>
    <definedName name="IQ_FIXED_ASSET_TURNS" hidden="1">"c445"</definedName>
    <definedName name="IQ_FLOAT">"c225"</definedName>
    <definedName name="IQ_FLOAT_PERCENT" hidden="1">"c1575"</definedName>
    <definedName name="IQ_FOREIGN_DEP_IB" hidden="1">"c446"</definedName>
    <definedName name="IQ_FOREIGN_DEP_NON_IB" hidden="1">"c447"</definedName>
    <definedName name="IQ_FOREIGN_EXCHANGE" hidden="1">"c1376"</definedName>
    <definedName name="IQ_FOREIGN_LOANS" hidden="1">"c448"</definedName>
    <definedName name="IQ_FQ" hidden="1">500</definedName>
    <definedName name="IQ_FUEL" hidden="1">"c449"</definedName>
    <definedName name="IQ_FULL_TIME" hidden="1">"c450"</definedName>
    <definedName name="IQ_FWD" hidden="1">"LTM"</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FWD_Q3" hidden="1">"504"</definedName>
    <definedName name="IQ_FWD_Q4" hidden="1">"505"</definedName>
    <definedName name="IQ_FWD_Q5" hidden="1">"506"</definedName>
    <definedName name="IQ_FWD_Q6" hidden="1">"507"</definedName>
    <definedName name="IQ_FWD_Q7" hidden="1">"508"</definedName>
    <definedName name="IQ_FWD1" hidden="1">"LTM"</definedName>
    <definedName name="IQ_FX" hidden="1">"c451"</definedName>
    <definedName name="IQ_FY" hidden="1">1000</definedName>
    <definedName name="IQ_FY_DATE" hidden="1">"IQ_FY_DATE"</definedName>
    <definedName name="IQ_GA_EXP" hidden="1">"c2241"</definedName>
    <definedName name="IQ_GAIN_ASSETS" hidden="1">"c452"</definedName>
    <definedName name="IQ_GAIN_ASSETS_BNK" hidden="1">"c453"</definedName>
    <definedName name="IQ_GAIN_ASSETS_BR" hidden="1">"c454"</definedName>
    <definedName name="IQ_GAIN_ASSETS_CF" hidden="1">"c455"</definedName>
    <definedName name="IQ_GAIN_ASSETS_CF_BNK" hidden="1">"c456"</definedName>
    <definedName name="IQ_GAIN_ASSETS_CF_BR" hidden="1">"c457"</definedName>
    <definedName name="IQ_GAIN_ASSETS_CF_FIN" hidden="1">"c458"</definedName>
    <definedName name="IQ_GAIN_ASSETS_CF_INS" hidden="1">"c459"</definedName>
    <definedName name="IQ_GAIN_ASSETS_CF_REIT" hidden="1">"c460"</definedName>
    <definedName name="IQ_GAIN_ASSETS_CF_UTI" hidden="1">"c461"</definedName>
    <definedName name="IQ_GAIN_ASSETS_FIN" hidden="1">"c462"</definedName>
    <definedName name="IQ_GAIN_ASSETS_INS" hidden="1">"c463"</definedName>
    <definedName name="IQ_GAIN_ASSETS_REIT" hidden="1">"c471"</definedName>
    <definedName name="IQ_GAIN_ASSETS_REV" hidden="1">"c472"</definedName>
    <definedName name="IQ_GAIN_ASSETS_REV_BNK" hidden="1">"c473"</definedName>
    <definedName name="IQ_GAIN_ASSETS_REV_BR" hidden="1">"c474"</definedName>
    <definedName name="IQ_GAIN_ASSETS_REV_FIN" hidden="1">"c475"</definedName>
    <definedName name="IQ_GAIN_ASSETS_REV_INS" hidden="1">"c476"</definedName>
    <definedName name="IQ_GAIN_ASSETS_REV_REIT" hidden="1">"c477"</definedName>
    <definedName name="IQ_GAIN_ASSETS_REV_UTI" hidden="1">"c478"</definedName>
    <definedName name="IQ_GAIN_ASSETS_UTI" hidden="1">"c479"</definedName>
    <definedName name="IQ_GAIN_INVEST" hidden="1">"c1463"</definedName>
    <definedName name="IQ_GAIN_INVEST_BNK" hidden="1">"c1582"</definedName>
    <definedName name="IQ_GAIN_INVEST_BR" hidden="1">"c1464"</definedName>
    <definedName name="IQ_GAIN_INVEST_CF" hidden="1">"c480"</definedName>
    <definedName name="IQ_GAIN_INVEST_CF_BNK" hidden="1">"c481"</definedName>
    <definedName name="IQ_GAIN_INVEST_CF_BR" hidden="1">"c482"</definedName>
    <definedName name="IQ_GAIN_INVEST_CF_FIN" hidden="1">"c483"</definedName>
    <definedName name="IQ_GAIN_INVEST_CF_INS" hidden="1">"c484"</definedName>
    <definedName name="IQ_GAIN_INVEST_CF_REIT" hidden="1">"c485"</definedName>
    <definedName name="IQ_GAIN_INVEST_CF_UTI" hidden="1">"c486"</definedName>
    <definedName name="IQ_GAIN_INVEST_FIN" hidden="1">"c1465"</definedName>
    <definedName name="IQ_GAIN_INVEST_INS" hidden="1">"c1466"</definedName>
    <definedName name="IQ_GAIN_INVEST_REIT" hidden="1">"c1467"</definedName>
    <definedName name="IQ_GAIN_INVEST_REV" hidden="1">"c494"</definedName>
    <definedName name="IQ_GAIN_INVEST_REV_BNK" hidden="1">"c495"</definedName>
    <definedName name="IQ_GAIN_INVEST_REV_BR" hidden="1">"c496"</definedName>
    <definedName name="IQ_GAIN_INVEST_REV_FIN" hidden="1">"c497"</definedName>
    <definedName name="IQ_GAIN_INVEST_REV_INS" hidden="1">"c498"</definedName>
    <definedName name="IQ_GAIN_INVEST_REV_REIT" hidden="1">"c499"</definedName>
    <definedName name="IQ_GAIN_INVEST_REV_UTI" hidden="1">"c500"</definedName>
    <definedName name="IQ_GAIN_INVEST_UTI" hidden="1">"c1468"</definedName>
    <definedName name="IQ_GAIN_LOANS_REC" hidden="1">"c501"</definedName>
    <definedName name="IQ_GAIN_LOANS_RECEIV" hidden="1">"c502"</definedName>
    <definedName name="IQ_GAIN_LOANS_RECEIV_REV_FIN" hidden="1">"c503"</definedName>
    <definedName name="IQ_GAIN_LOANS_REV" hidden="1">"c504"</definedName>
    <definedName name="IQ_GAIN_SALE_ASSETS" hidden="1">"c1377"</definedName>
    <definedName name="IQ_GOODWILL_NET" hidden="1">"c1380"</definedName>
    <definedName name="IQ_GP" hidden="1">"c511"</definedName>
    <definedName name="IQ_GP_10YR_ANN_GROWTH" hidden="1">"c512"</definedName>
    <definedName name="IQ_GP_1YR_ANN_GROWTH" hidden="1">"c513"</definedName>
    <definedName name="IQ_GP_2YR_ANN_GROWTH" hidden="1">"c514"</definedName>
    <definedName name="IQ_GP_3YR_ANN_GROWTH" hidden="1">"c515"</definedName>
    <definedName name="IQ_GP_5YR_ANN_GROWTH" hidden="1">"c516"</definedName>
    <definedName name="IQ_GP_7YR_ANN_GROWTH" hidden="1">"c517"</definedName>
    <definedName name="IQ_GPPE" hidden="1">"c518"</definedName>
    <definedName name="IQ_GROSS_DIVID" hidden="1">"c1446"</definedName>
    <definedName name="IQ_GROSS_LOANS" hidden="1">"c521"</definedName>
    <definedName name="IQ_GROSS_LOANS_10YR_ANN_GROWTH" hidden="1">"c522"</definedName>
    <definedName name="IQ_GROSS_LOANS_1YR_ANN_GROWTH" hidden="1">"c523"</definedName>
    <definedName name="IQ_GROSS_LOANS_2YR_ANN_GROWTH" hidden="1">"c524"</definedName>
    <definedName name="IQ_GROSS_LOANS_3YR_ANN_GROWTH" hidden="1">"c525"</definedName>
    <definedName name="IQ_GROSS_LOANS_5YR_ANN_GROWTH" hidden="1">"c526"</definedName>
    <definedName name="IQ_GROSS_LOANS_7YR_ANN_GROWTH" hidden="1">"c527"</definedName>
    <definedName name="IQ_GROSS_LOANS_TOTAL_DEPOSITS" hidden="1">"c528"</definedName>
    <definedName name="IQ_GROSS_MARGIN" hidden="1">"c529"</definedName>
    <definedName name="IQ_GROSS_PROFIT" hidden="1">"c1378"</definedName>
    <definedName name="IQ_GROSS_SPRD" hidden="1">"c2155"</definedName>
    <definedName name="IQ_GW" hidden="1">"c530"</definedName>
    <definedName name="IQ_GW_AMORT_BR" hidden="1">"c532"</definedName>
    <definedName name="IQ_GW_AMORT_FIN" hidden="1">"c540"</definedName>
    <definedName name="IQ_GW_AMORT_INS" hidden="1">"c541"</definedName>
    <definedName name="IQ_GW_AMORT_REIT" hidden="1">"c542"</definedName>
    <definedName name="IQ_GW_AMORT_UTI" hidden="1">"c543"</definedName>
    <definedName name="IQ_GW_INTAN_AMORT" hidden="1">"c1469"</definedName>
    <definedName name="IQ_GW_INTAN_AMORT_BNK" hidden="1">"c544"</definedName>
    <definedName name="IQ_GW_INTAN_AMORT_BR" hidden="1">"c1470"</definedName>
    <definedName name="IQ_GW_INTAN_AMORT_CF" hidden="1">"c1471"</definedName>
    <definedName name="IQ_GW_INTAN_AMORT_CF_BNK" hidden="1">"c1472"</definedName>
    <definedName name="IQ_GW_INTAN_AMORT_CF_BR" hidden="1">"c1473"</definedName>
    <definedName name="IQ_GW_INTAN_AMORT_CF_FIN" hidden="1">"c1474"</definedName>
    <definedName name="IQ_GW_INTAN_AMORT_CF_INS" hidden="1">"c1475"</definedName>
    <definedName name="IQ_GW_INTAN_AMORT_CF_REIT" hidden="1">"c1476"</definedName>
    <definedName name="IQ_GW_INTAN_AMORT_CF_UTI" hidden="1">"c1477"</definedName>
    <definedName name="IQ_GW_INTAN_AMORT_FIN" hidden="1">"c1478"</definedName>
    <definedName name="IQ_GW_INTAN_AMORT_INS" hidden="1">"c1479"</definedName>
    <definedName name="IQ_GW_INTAN_AMORT_REIT" hidden="1">"c1480"</definedName>
    <definedName name="IQ_GW_INTAN_AMORT_UTI" hidden="1">"c1481"</definedName>
    <definedName name="IQ_HIGHPRICE" hidden="1">"c545"</definedName>
    <definedName name="IQ_HOMEOWNERS_WRITTEN" hidden="1">"c546"</definedName>
    <definedName name="IQ_IMPAIR_OIL" hidden="1">"c547"</definedName>
    <definedName name="IQ_IMPAIRMENT_GW" hidden="1">"c548"</definedName>
    <definedName name="IQ_INC_AFTER_TAX" hidden="1">"c1598"</definedName>
    <definedName name="IQ_INC_AVAIL_EXCL" hidden="1">"c1395"</definedName>
    <definedName name="IQ_INC_AVAIL_INCL" hidden="1">"c1396"</definedName>
    <definedName name="IQ_INC_BEFORE_TAX" hidden="1">"c1375"</definedName>
    <definedName name="IQ_INC_EQUITY" hidden="1">"c549"</definedName>
    <definedName name="IQ_INC_EQUITY_BR" hidden="1">"c550"</definedName>
    <definedName name="IQ_INC_EQUITY_CF" hidden="1">"c551"</definedName>
    <definedName name="IQ_INC_EQUITY_FIN" hidden="1">"c552"</definedName>
    <definedName name="IQ_INC_EQUITY_INS" hidden="1">"c553"</definedName>
    <definedName name="IQ_INC_EQUITY_REC_BNK" hidden="1">"c554"</definedName>
    <definedName name="IQ_INC_EQUITY_REIT" hidden="1">"c555"</definedName>
    <definedName name="IQ_INC_EQUITY_REV_BNK" hidden="1">"c556"</definedName>
    <definedName name="IQ_INC_EQUITY_UTI" hidden="1">"c557"</definedName>
    <definedName name="IQ_INC_REAL_ESTATE_REC" hidden="1">"c558"</definedName>
    <definedName name="IQ_INC_REAL_ESTATE_REV" hidden="1">"c559"</definedName>
    <definedName name="IQ_INC_TAX" hidden="1">"c560"</definedName>
    <definedName name="IQ_INC_TAX_EXCL" hidden="1">"c1599"</definedName>
    <definedName name="IQ_INC_TAX_PAY_CURRENT" hidden="1">"c561"</definedName>
    <definedName name="IQ_INC_TRADE_ACT" hidden="1">"c562"</definedName>
    <definedName name="IQ_INS_ANNUITY_LIAB" hidden="1">"c563"</definedName>
    <definedName name="IQ_INS_DIV_EXP" hidden="1">"c564"</definedName>
    <definedName name="IQ_INS_DIV_REV" hidden="1">"c565"</definedName>
    <definedName name="IQ_INS_IN_FORCE" hidden="1">"c566"</definedName>
    <definedName name="IQ_INS_LIAB" hidden="1">"c567"</definedName>
    <definedName name="IQ_INS_POLICY_EXP" hidden="1">"c568"</definedName>
    <definedName name="IQ_INS_REV" hidden="1">"c569"</definedName>
    <definedName name="IQ_INS_SETTLE" hidden="1">"c570"</definedName>
    <definedName name="IQ_INS_SETTLE_BNK" hidden="1">"c571"</definedName>
    <definedName name="IQ_INS_SETTLE_BR" hidden="1">"c572"</definedName>
    <definedName name="IQ_INS_SETTLE_FIN" hidden="1">"c573"</definedName>
    <definedName name="IQ_INS_SETTLE_INS" hidden="1">"c574"</definedName>
    <definedName name="IQ_INS_SETTLE_REIT" hidden="1">"c575"</definedName>
    <definedName name="IQ_INS_SETTLE_UTI" hidden="1">"c576"</definedName>
    <definedName name="IQ_INSIDER_3MTH_BOUGHT" hidden="1">"c1534"</definedName>
    <definedName name="IQ_INSIDER_3MTH_BOUGHT_PCT" hidden="1">"c1534"</definedName>
    <definedName name="IQ_INSIDER_3MTH_NET" hidden="1">"c1535"</definedName>
    <definedName name="IQ_INSIDER_3MTH_NET_PCT" hidden="1">"c1535"</definedName>
    <definedName name="IQ_INSIDER_3MTH_SOLD" hidden="1">"c1533"</definedName>
    <definedName name="IQ_INSIDER_3MTH_SOLD_PCT" hidden="1">"c1533"</definedName>
    <definedName name="IQ_INSIDER_6MTH_BOUGHT" hidden="1">"c1537"</definedName>
    <definedName name="IQ_INSIDER_6MTH_BOUGHT_PCT" hidden="1">"c1537"</definedName>
    <definedName name="IQ_INSIDER_6MTH_NET" hidden="1">"c1538"</definedName>
    <definedName name="IQ_INSIDER_6MTH_NET_PCT" hidden="1">"c1538"</definedName>
    <definedName name="IQ_INSIDER_6MTH_SOLD" hidden="1">"c1536"</definedName>
    <definedName name="IQ_INSIDER_6MTH_SOLD_PCT" hidden="1">"c1536"</definedName>
    <definedName name="IQ_INSIDER_AMOUNT" hidden="1">"c238"</definedName>
    <definedName name="IQ_INSIDER_OVER_TOTAL" hidden="1">"c1581"</definedName>
    <definedName name="IQ_INSIDER_OWNER" hidden="1">"c577"</definedName>
    <definedName name="IQ_INSIDER_PERCENT" hidden="1">"c578"</definedName>
    <definedName name="IQ_INSIDER_SHARES" hidden="1">"c579"</definedName>
    <definedName name="IQ_INSTITUTIONAL_AMOUNT" hidden="1">"c236"</definedName>
    <definedName name="IQ_INSTITUTIONAL_OVER_TOTAL" hidden="1">"c1580"</definedName>
    <definedName name="IQ_INSTITUTIONAL_OWNER" hidden="1">"c580"</definedName>
    <definedName name="IQ_INSTITUTIONAL_PERCENT" hidden="1">"c581"</definedName>
    <definedName name="IQ_INSTITUTIONAL_SHARES" hidden="1">"c582"</definedName>
    <definedName name="IQ_INSUR_RECEIV" hidden="1">"c1600"</definedName>
    <definedName name="IQ_INT_BORROW" hidden="1">"c583"</definedName>
    <definedName name="IQ_INT_DEPOSITS" hidden="1">"c584"</definedName>
    <definedName name="IQ_INT_DIV_INC" hidden="1">"c585"</definedName>
    <definedName name="IQ_INT_EXP_BR" hidden="1">"c586"</definedName>
    <definedName name="IQ_INT_EXP_COVERAGE" hidden="1">"c587"</definedName>
    <definedName name="IQ_INT_EXP_FIN" hidden="1">"c588"</definedName>
    <definedName name="IQ_INT_EXP_INS" hidden="1">"c589"</definedName>
    <definedName name="IQ_INT_EXP_LTD" hidden="1">"c2086"</definedName>
    <definedName name="IQ_INT_EXP_REIT" hidden="1">"c590"</definedName>
    <definedName name="IQ_INT_EXP_TOTAL" hidden="1">"c591"</definedName>
    <definedName name="IQ_INT_EXP_UTI" hidden="1">"c592"</definedName>
    <definedName name="IQ_INT_INC_BR" hidden="1">"c593"</definedName>
    <definedName name="IQ_INT_INC_FIN" hidden="1">"c594"</definedName>
    <definedName name="IQ_INT_INC_INVEST" hidden="1">"c595"</definedName>
    <definedName name="IQ_INT_INC_LOANS" hidden="1">"c596"</definedName>
    <definedName name="IQ_INT_INC_REIT" hidden="1">"c597"</definedName>
    <definedName name="IQ_INT_INC_TOTAL" hidden="1">"c598"</definedName>
    <definedName name="IQ_INT_INC_UTI" hidden="1">"c599"</definedName>
    <definedName name="IQ_INT_INV_INC" hidden="1">"c600"</definedName>
    <definedName name="IQ_INT_INV_INC_REIT" hidden="1">"c601"</definedName>
    <definedName name="IQ_INT_INV_INC_UTI" hidden="1">"c602"</definedName>
    <definedName name="IQ_INT_ON_BORROWING_COVERAGE" hidden="1">"c603"</definedName>
    <definedName name="IQ_INT_RATE_SPREAD" hidden="1">"c604"</definedName>
    <definedName name="IQ_INTANGIBLES_NET" hidden="1">"c1407"</definedName>
    <definedName name="IQ_INTEREST_CASH_DEPOSITS" hidden="1">"c2255"</definedName>
    <definedName name="IQ_INTEREST_EXP" hidden="1">"c618"</definedName>
    <definedName name="IQ_INTEREST_EXP_NET" hidden="1">"c1450"</definedName>
    <definedName name="IQ_INTEREST_EXP_NON" hidden="1">"c1383"</definedName>
    <definedName name="IQ_INTEREST_EXP_SUPPL" hidden="1">"c1460"</definedName>
    <definedName name="IQ_INTEREST_INC" hidden="1">"c1393"</definedName>
    <definedName name="IQ_INTEREST_INC_10K" hidden="1">"IQ_INTEREST_INC_10K"</definedName>
    <definedName name="IQ_INTEREST_INC_10Q" hidden="1">"IQ_INTEREST_INC_10Q"</definedName>
    <definedName name="IQ_INTEREST_INC_10Q1" hidden="1">"IQ_INTEREST_INC_10Q1"</definedName>
    <definedName name="IQ_INTEREST_INC_NON" hidden="1">"c1384"</definedName>
    <definedName name="IQ_INTEREST_INVEST_INC" hidden="1">"c619"</definedName>
    <definedName name="IQ_INV_10YR_ANN_GROWTH" hidden="1">"c1930"</definedName>
    <definedName name="IQ_INV_1YR_ANN_GROWTH" hidden="1">"c1925"</definedName>
    <definedName name="IQ_INV_2YR_ANN_GROWTH" hidden="1">"c1926"</definedName>
    <definedName name="IQ_INV_3YR_ANN_GROWTH" hidden="1">"c1927"</definedName>
    <definedName name="IQ_INV_5YR_ANN_GROWTH" hidden="1">"c1928"</definedName>
    <definedName name="IQ_INV_7YR_ANN_GROWTH" hidden="1">"c1929"</definedName>
    <definedName name="IQ_INV_BANKING_FEE" hidden="1">"c620"</definedName>
    <definedName name="IQ_INV_METHOD" hidden="1">"c621"</definedName>
    <definedName name="IQ_INVENTORY" hidden="1">"c622"</definedName>
    <definedName name="IQ_INVENTORY_TURNS" hidden="1">"c623"</definedName>
    <definedName name="IQ_INVENTORY_UTI" hidden="1">"c624"</definedName>
    <definedName name="IQ_INVEST_DEBT" hidden="1">"c625"</definedName>
    <definedName name="IQ_INVEST_EQUITY_PREF" hidden="1">"c626"</definedName>
    <definedName name="IQ_INVEST_FHLB" hidden="1">"c627"</definedName>
    <definedName name="IQ_INVEST_LOANS_CF" hidden="1">"c628"</definedName>
    <definedName name="IQ_INVEST_LOANS_CF_BNK" hidden="1">"c629"</definedName>
    <definedName name="IQ_INVEST_LOANS_CF_BR" hidden="1">"c630"</definedName>
    <definedName name="IQ_INVEST_LOANS_CF_FIN" hidden="1">"c631"</definedName>
    <definedName name="IQ_INVEST_LOANS_CF_INS" hidden="1">"c632"</definedName>
    <definedName name="IQ_INVEST_LOANS_CF_REIT" hidden="1">"c633"</definedName>
    <definedName name="IQ_INVEST_LOANS_CF_UTI" hidden="1">"c634"</definedName>
    <definedName name="IQ_INVEST_REAL_ESTATE" hidden="1">"c635"</definedName>
    <definedName name="IQ_INVEST_SECURITY" hidden="1">"c636"</definedName>
    <definedName name="IQ_INVEST_SECURITY_CF" hidden="1">"c637"</definedName>
    <definedName name="IQ_INVEST_SECURITY_CF_BNK" hidden="1">"c638"</definedName>
    <definedName name="IQ_INVEST_SECURITY_CF_BR" hidden="1">"c639"</definedName>
    <definedName name="IQ_INVEST_SECURITY_CF_FIN" hidden="1">"c640"</definedName>
    <definedName name="IQ_INVEST_SECURITY_CF_INS" hidden="1">"c641"</definedName>
    <definedName name="IQ_INVEST_SECURITY_CF_REIT" hidden="1">"c642"</definedName>
    <definedName name="IQ_INVEST_SECURITY_CF_UTI" hidden="1">"c643"</definedName>
    <definedName name="IQ_IPRD" hidden="1">"c644"</definedName>
    <definedName name="IQ_ISS_DEBT_NET" hidden="1">"c1391"</definedName>
    <definedName name="IQ_ISS_STOCK_NET" hidden="1">"c1601"</definedName>
    <definedName name="IQ_ISSUE_CURRENCY" hidden="1">"c2156"</definedName>
    <definedName name="IQ_ISSUE_NAME" hidden="1">"c2142"</definedName>
    <definedName name="IQ_ISSUER" hidden="1">"c2143"</definedName>
    <definedName name="IQ_ISSUER_CIQID" hidden="1">"c2258"</definedName>
    <definedName name="IQ_ISSUER_PARENT" hidden="1">"c2144"</definedName>
    <definedName name="IQ_ISSUER_PARENT_CIQID" hidden="1">"c2260"</definedName>
    <definedName name="IQ_ISSUER_PARENT_TICKER" hidden="1">"c2259"</definedName>
    <definedName name="IQ_ISSUER_TICKER" hidden="1">"c2252"</definedName>
    <definedName name="IQ_LAND" hidden="1">"c645"</definedName>
    <definedName name="IQ_LAST_EBIT_MARGIN" hidden="1">"c151"</definedName>
    <definedName name="IQ_LAST_EBITDA_MARGIN" hidden="1">"c150"</definedName>
    <definedName name="IQ_LAST_GROSS_MARGIN" hidden="1">"c149"</definedName>
    <definedName name="IQ_LAST_NET_INC_MARGIN" hidden="1">"c152"</definedName>
    <definedName name="IQ_LAST_PMT_DATE" hidden="1">"c2188"</definedName>
    <definedName name="IQ_LAST_SPLIT_DATE" hidden="1">"c2095"</definedName>
    <definedName name="IQ_LAST_SPLIT_FACTOR" hidden="1">"c2093"</definedName>
    <definedName name="IQ_LASTSALEPRICE" hidden="1">"c646"</definedName>
    <definedName name="IQ_LASTSALEPRICE_DATE" hidden="1">"c2109"</definedName>
    <definedName name="IQ_LATEST" hidden="1">"1"</definedName>
    <definedName name="IQ_LATESTK" hidden="1">1000</definedName>
    <definedName name="IQ_LATESTKFR" hidden="1">"100"</definedName>
    <definedName name="IQ_LATESTQ" hidden="1">500</definedName>
    <definedName name="IQ_LATESTQFR" hidden="1">"50"</definedName>
    <definedName name="IQ_LEGAL_SETTLE" hidden="1">"c647"</definedName>
    <definedName name="IQ_LEGAL_SETTLE_BNK" hidden="1">"c648"</definedName>
    <definedName name="IQ_LEGAL_SETTLE_BR" hidden="1">"c649"</definedName>
    <definedName name="IQ_LEGAL_SETTLE_FIN" hidden="1">"c650"</definedName>
    <definedName name="IQ_LEGAL_SETTLE_INS" hidden="1">"c651"</definedName>
    <definedName name="IQ_LEGAL_SETTLE_REIT" hidden="1">"c652"</definedName>
    <definedName name="IQ_LEGAL_SETTLE_UTI" hidden="1">"c653"</definedName>
    <definedName name="IQ_LEVERAGE_RATIO" hidden="1">"c654"</definedName>
    <definedName name="IQ_LEVERED_FCF" hidden="1">"c1907"</definedName>
    <definedName name="IQ_LFCF_10YR_ANN_GROWTH" hidden="1">"c1942"</definedName>
    <definedName name="IQ_LFCF_1YR_ANN_GROWTH" hidden="1">"c1937"</definedName>
    <definedName name="IQ_LFCF_2YR_ANN_GROWTH" hidden="1">"c1938"</definedName>
    <definedName name="IQ_LFCF_3YR_ANN_GROWTH" hidden="1">"c1939"</definedName>
    <definedName name="IQ_LFCF_5YR_ANN_GROWTH" hidden="1">"c1940"</definedName>
    <definedName name="IQ_LFCF_7YR_ANN_GROWTH" hidden="1">"c1941"</definedName>
    <definedName name="IQ_LFCF_MARGIN" hidden="1">"c1961"</definedName>
    <definedName name="IQ_LICENSED_POPS" hidden="1">"c2123"</definedName>
    <definedName name="IQ_LIFOR" hidden="1">"c655"</definedName>
    <definedName name="IQ_LL" hidden="1">"c656"</definedName>
    <definedName name="IQ_LOAN_LEASE_RECEIV" hidden="1">"c657"</definedName>
    <definedName name="IQ_LOAN_LOSS" hidden="1">"c1386"</definedName>
    <definedName name="IQ_LOAN_SERVICE_REV" hidden="1">"c658"</definedName>
    <definedName name="IQ_LOANS_CF" hidden="1">"c659"</definedName>
    <definedName name="IQ_LOANS_CF_BNK" hidden="1">"c660"</definedName>
    <definedName name="IQ_LOANS_CF_BR" hidden="1">"c661"</definedName>
    <definedName name="IQ_LOANS_CF_FIN" hidden="1">"c662"</definedName>
    <definedName name="IQ_LOANS_CF_INS" hidden="1">"c663"</definedName>
    <definedName name="IQ_LOANS_CF_REIT" hidden="1">"c664"</definedName>
    <definedName name="IQ_LOANS_CF_UTI" hidden="1">"c665"</definedName>
    <definedName name="IQ_LOANS_FOR_SALE" hidden="1">"c666"</definedName>
    <definedName name="IQ_LOANS_PAST_DUE" hidden="1">"c667"</definedName>
    <definedName name="IQ_LOANS_RECEIV_CURRENT" hidden="1">"c668"</definedName>
    <definedName name="IQ_LOANS_RECEIV_LT" hidden="1">"c669"</definedName>
    <definedName name="IQ_LOANS_RECEIV_LT_UTI" hidden="1">"c670"</definedName>
    <definedName name="IQ_LONG_TERM_DEBT" hidden="1">"c1387"</definedName>
    <definedName name="IQ_LONG_TERM_DEBT_OVER_TOTAL_CAP" hidden="1">"c1388"</definedName>
    <definedName name="IQ_LONG_TERM_GROWTH" hidden="1">"c671"</definedName>
    <definedName name="IQ_LONG_TERM_INV" hidden="1">"c1389"</definedName>
    <definedName name="IQ_LOSS_LOSS_EXP" hidden="1">"c672"</definedName>
    <definedName name="IQ_LOWPRICE" hidden="1">"c673"</definedName>
    <definedName name="IQ_LT_DEBT" hidden="1">"c674"</definedName>
    <definedName name="IQ_LT_DEBT_BNK" hidden="1">"c675"</definedName>
    <definedName name="IQ_LT_DEBT_BR" hidden="1">"c676"</definedName>
    <definedName name="IQ_LT_DEBT_CAPITAL" hidden="1">"c677"</definedName>
    <definedName name="IQ_LT_DEBT_EQUITY" hidden="1">"c678"</definedName>
    <definedName name="IQ_LT_DEBT_FIN" hidden="1">"c679"</definedName>
    <definedName name="IQ_LT_DEBT_INS" hidden="1">"c680"</definedName>
    <definedName name="IQ_LT_DEBT_ISSUED" hidden="1">"c681"</definedName>
    <definedName name="IQ_LT_DEBT_ISSUED_BNK" hidden="1">"c682"</definedName>
    <definedName name="IQ_LT_DEBT_ISSUED_BR" hidden="1">"c683"</definedName>
    <definedName name="IQ_LT_DEBT_ISSUED_FIN" hidden="1">"c684"</definedName>
    <definedName name="IQ_LT_DEBT_ISSUED_INS" hidden="1">"c685"</definedName>
    <definedName name="IQ_LT_DEBT_ISSUED_REIT" hidden="1">"c686"</definedName>
    <definedName name="IQ_LT_DEBT_ISSUED_UTI" hidden="1">"c687"</definedName>
    <definedName name="IQ_LT_DEBT_REIT" hidden="1">"c688"</definedName>
    <definedName name="IQ_LT_DEBT_REPAID" hidden="1">"c689"</definedName>
    <definedName name="IQ_LT_DEBT_REPAID_BNK" hidden="1">"c690"</definedName>
    <definedName name="IQ_LT_DEBT_REPAID_BR" hidden="1">"c691"</definedName>
    <definedName name="IQ_LT_DEBT_REPAID_FIN" hidden="1">"c692"</definedName>
    <definedName name="IQ_LT_DEBT_REPAID_INS" hidden="1">"c693"</definedName>
    <definedName name="IQ_LT_DEBT_REPAID_REIT" hidden="1">"c694"</definedName>
    <definedName name="IQ_LT_DEBT_REPAID_UTI" hidden="1">"c695"</definedName>
    <definedName name="IQ_LT_DEBT_UTI" hidden="1">"c696"</definedName>
    <definedName name="IQ_LT_INVEST" hidden="1">"c697"</definedName>
    <definedName name="IQ_LT_INVEST_BR" hidden="1">"c698"</definedName>
    <definedName name="IQ_LT_INVEST_FIN" hidden="1">"c699"</definedName>
    <definedName name="IQ_LT_INVEST_REIT" hidden="1">"c700"</definedName>
    <definedName name="IQ_LT_INVEST_UTI" hidden="1">"c701"</definedName>
    <definedName name="IQ_LT_NOTE_RECEIV" hidden="1">"c1602"</definedName>
    <definedName name="IQ_LTD_DUE_AFTER_FIVE" hidden="1">"c704"</definedName>
    <definedName name="IQ_LTD_DUE_CY" hidden="1">"c705"</definedName>
    <definedName name="IQ_LTD_DUE_CY1" hidden="1">"c706"</definedName>
    <definedName name="IQ_LTD_DUE_CY2" hidden="1">"c707"</definedName>
    <definedName name="IQ_LTD_DUE_CY3" hidden="1">"c708"</definedName>
    <definedName name="IQ_LTD_DUE_CY4" hidden="1">"c709"</definedName>
    <definedName name="IQ_LTD_DUE_NEXT_FIVE" hidden="1">"c710"</definedName>
    <definedName name="IQ_LTM" hidden="1">2000</definedName>
    <definedName name="IQ_LTM_DATE" hidden="1">"IQ_LTM_DATE"</definedName>
    <definedName name="IQ_LTM_REVENUE_OVER_EMPLOYEES" hidden="1">"c1437"</definedName>
    <definedName name="IQ_LTMMONTH" hidden="1">120000</definedName>
    <definedName name="IQ_MACHINERY" hidden="1">"c711"</definedName>
    <definedName name="IQ_MAINT_REPAIR" hidden="1">"c2087"</definedName>
    <definedName name="IQ_MARKET_CAP_LFCF" hidden="1">"c2209"</definedName>
    <definedName name="IQ_MARKETCAP" hidden="1">"c712"</definedName>
    <definedName name="IQ_MARKETING" hidden="1">"c2239"</definedName>
    <definedName name="IQ_MATURITY_DATE" hidden="1">"c2146"</definedName>
    <definedName name="IQ_MERGER" hidden="1">"c713"</definedName>
    <definedName name="IQ_MERGER_BNK" hidden="1">"c714"</definedName>
    <definedName name="IQ_MERGER_BR" hidden="1">"c715"</definedName>
    <definedName name="IQ_MERGER_FIN" hidden="1">"c716"</definedName>
    <definedName name="IQ_MERGER_INS" hidden="1">"c717"</definedName>
    <definedName name="IQ_MERGER_REIT" hidden="1">"c718"</definedName>
    <definedName name="IQ_MERGER_RESTRUCTURE" hidden="1">"c719"</definedName>
    <definedName name="IQ_MERGER_RESTRUCTURE_BNK" hidden="1">"c720"</definedName>
    <definedName name="IQ_MERGER_RESTRUCTURE_BR" hidden="1">"c721"</definedName>
    <definedName name="IQ_MERGER_RESTRUCTURE_FIN" hidden="1">"c722"</definedName>
    <definedName name="IQ_MERGER_RESTRUCTURE_INS" hidden="1">"c723"</definedName>
    <definedName name="IQ_MERGER_RESTRUCTURE_REIT" hidden="1">"c724"</definedName>
    <definedName name="IQ_MERGER_RESTRUCTURE_UTI" hidden="1">"c725"</definedName>
    <definedName name="IQ_MERGER_UTI" hidden="1">"c726"</definedName>
    <definedName name="IQ_MINORITY_INTEREST" hidden="1">"c727"</definedName>
    <definedName name="IQ_MINORITY_INTEREST_BNK" hidden="1">"c728"</definedName>
    <definedName name="IQ_MINORITY_INTEREST_BR" hidden="1">"c729"</definedName>
    <definedName name="IQ_MINORITY_INTEREST_CF" hidden="1">"c730"</definedName>
    <definedName name="IQ_MINORITY_INTEREST_FIN" hidden="1">"c731"</definedName>
    <definedName name="IQ_MINORITY_INTEREST_INS" hidden="1">"c732"</definedName>
    <definedName name="IQ_MINORITY_INTEREST_IS" hidden="1">"c733"</definedName>
    <definedName name="IQ_MINORITY_INTEREST_REIT" hidden="1">"c734"</definedName>
    <definedName name="IQ_MINORITY_INTEREST_TOTAL" hidden="1">"c1905"</definedName>
    <definedName name="IQ_MINORITY_INTEREST_UTI" hidden="1">"c735"</definedName>
    <definedName name="IQ_MISC_ADJUST_CF" hidden="1">"c736"</definedName>
    <definedName name="IQ_MISC_EARN_ADJ" hidden="1">"c1603"</definedName>
    <definedName name="IQ_MKTCAP_EBT_EXCL" hidden="1">"c737"</definedName>
    <definedName name="IQ_MKTCAP_EBT_EXCL_AVG" hidden="1">"c738"</definedName>
    <definedName name="IQ_MKTCAP_EBT_INCL_AVG" hidden="1">"c739"</definedName>
    <definedName name="IQ_MKTCAP_TOTAL_REV" hidden="1">"c740"</definedName>
    <definedName name="IQ_MKTCAP_TOTAL_REV_AVG" hidden="1">"c741"</definedName>
    <definedName name="IQ_MKTCAP_TOTAL_REV_FWD" hidden="1">"c742"</definedName>
    <definedName name="IQ_MM_ACCOUNT" hidden="1">"c743"</definedName>
    <definedName name="IQ_MONTH" hidden="1">15000</definedName>
    <definedName name="IQ_MORT_BANK_ACT" hidden="1">"c744"</definedName>
    <definedName name="IQ_MORT_BANKING_FEE" hidden="1">"c745"</definedName>
    <definedName name="IQ_MORT_INT_INC" hidden="1">"c746"</definedName>
    <definedName name="IQ_MORT_LOANS" hidden="1">"c747"</definedName>
    <definedName name="IQ_MORT_SECURITY" hidden="1">"c748"</definedName>
    <definedName name="IQ_MORTGAGE_SERV_RIGHTS" hidden="1">"c2242"</definedName>
    <definedName name="IQ_MTD" hidden="1">800000</definedName>
    <definedName name="IQ_NAMES_REVISION_DATE_" hidden="1">"07/09/2014 05:00:13"</definedName>
    <definedName name="IQ_NAV_ACT_OR_EST" hidden="1">"c2225"</definedName>
    <definedName name="IQ_NET_CHANGE" hidden="1">"c749"</definedName>
    <definedName name="IQ_NET_DEBT" hidden="1">"c1584"</definedName>
    <definedName name="IQ_NET_DEBT_EBITDA" hidden="1">"c750"</definedName>
    <definedName name="IQ_NET_DEBT_ISSUED" hidden="1">"c751"</definedName>
    <definedName name="IQ_NET_DEBT_ISSUED_BNK" hidden="1">"c752"</definedName>
    <definedName name="IQ_NET_DEBT_ISSUED_BR" hidden="1">"c753"</definedName>
    <definedName name="IQ_NET_DEBT_ISSUED_FIN" hidden="1">"c754"</definedName>
    <definedName name="IQ_NET_DEBT_ISSUED_INS" hidden="1">"c755"</definedName>
    <definedName name="IQ_NET_DEBT_ISSUED_REIT" hidden="1">"c756"</definedName>
    <definedName name="IQ_NET_DEBT_ISSUED_UTI" hidden="1">"c757"</definedName>
    <definedName name="IQ_NET_INC" hidden="1">"c1394"</definedName>
    <definedName name="IQ_NET_INC_10K" hidden="1">"IQ_NET_INC_10K"</definedName>
    <definedName name="IQ_NET_INC_10Q" hidden="1">"IQ_NET_INC_10Q"</definedName>
    <definedName name="IQ_NET_INC_10Q1" hidden="1">"IQ_NET_INC_10Q1"</definedName>
    <definedName name="IQ_NET_INC_BEFORE" hidden="1">"c1368"</definedName>
    <definedName name="IQ_NET_INC_CF" hidden="1">"c1397"</definedName>
    <definedName name="IQ_NET_INC_GROWTH_1" hidden="1">"c158"</definedName>
    <definedName name="IQ_NET_INC_GROWTH_2" hidden="1">"c162"</definedName>
    <definedName name="IQ_NET_INC_MARGIN" hidden="1">"c1398"</definedName>
    <definedName name="IQ_NET_INT_INC_10YR_ANN_GROWTH" hidden="1">"c758"</definedName>
    <definedName name="IQ_NET_INT_INC_1YR_ANN_GROWTH" hidden="1">"c759"</definedName>
    <definedName name="IQ_NET_INT_INC_2YR_ANN_GROWTH" hidden="1">"c760"</definedName>
    <definedName name="IQ_NET_INT_INC_3YR_ANN_GROWTH" hidden="1">"c761"</definedName>
    <definedName name="IQ_NET_INT_INC_5YR_ANN_GROWTH" hidden="1">"c762"</definedName>
    <definedName name="IQ_NET_INT_INC_7YR_ANN_GROWTH" hidden="1">"c763"</definedName>
    <definedName name="IQ_NET_INT_INC_BNK" hidden="1">"c764"</definedName>
    <definedName name="IQ_NET_INT_INC_BR" hidden="1">"c765"</definedName>
    <definedName name="IQ_NET_INT_INC_FIN" hidden="1">"c766"</definedName>
    <definedName name="IQ_NET_INT_INC_TOTAL_REV" hidden="1">"c767"</definedName>
    <definedName name="IQ_NET_INT_MARGIN" hidden="1">"c768"</definedName>
    <definedName name="IQ_NET_INTEREST_EXP" hidden="1">"c769"</definedName>
    <definedName name="IQ_NET_INTEREST_EXP_REIT" hidden="1">"c770"</definedName>
    <definedName name="IQ_NET_INTEREST_EXP_UTI" hidden="1">"c771"</definedName>
    <definedName name="IQ_NET_INTEREST_INC" hidden="1">"c1392"</definedName>
    <definedName name="IQ_NET_INTEREST_INC_AFTER_LL" hidden="1">"c1604"</definedName>
    <definedName name="IQ_NET_LOANS" hidden="1">"c772"</definedName>
    <definedName name="IQ_NET_LOANS_10YR_ANN_GROWTH" hidden="1">"c773"</definedName>
    <definedName name="IQ_NET_LOANS_1YR_ANN_GROWTH" hidden="1">"c774"</definedName>
    <definedName name="IQ_NET_LOANS_2YR_ANN_GROWTH" hidden="1">"c775"</definedName>
    <definedName name="IQ_NET_LOANS_3YR_ANN_GROWTH" hidden="1">"c776"</definedName>
    <definedName name="IQ_NET_LOANS_5YR_ANN_GROWTH" hidden="1">"c777"</definedName>
    <definedName name="IQ_NET_LOANS_7YR_ANN_GROWTH" hidden="1">"c778"</definedName>
    <definedName name="IQ_NET_LOANS_TOTAL_DEPOSITS" hidden="1">"c779"</definedName>
    <definedName name="IQ_NET_RENTAL_EXP_FN" hidden="1">"c780"</definedName>
    <definedName name="IQ_NEXT_CALL_DATE" hidden="1">"c2198"</definedName>
    <definedName name="IQ_NEXT_CALL_PRICE" hidden="1">"c2199"</definedName>
    <definedName name="IQ_NEXT_INT_DATE" hidden="1">"c2187"</definedName>
    <definedName name="IQ_NEXT_PUT_DATE" hidden="1">"c2200"</definedName>
    <definedName name="IQ_NEXT_PUT_PRICE" hidden="1">"c2201"</definedName>
    <definedName name="IQ_NI" hidden="1">"c781"</definedName>
    <definedName name="IQ_NI_10YR_ANN_GROWTH" hidden="1">"c782"</definedName>
    <definedName name="IQ_NI_1YR_ANN_GROWTH" hidden="1">"c783"</definedName>
    <definedName name="IQ_NI_2YR_ANN_GROWTH" hidden="1">"c784"</definedName>
    <definedName name="IQ_NI_3YR_ANN_GROWTH" hidden="1">"c785"</definedName>
    <definedName name="IQ_NI_5YR_ANN_GROWTH" hidden="1">"c786"</definedName>
    <definedName name="IQ_NI_7YR_ANN_GROWTH" hidden="1">"c787"</definedName>
    <definedName name="IQ_NI_AFTER_CAPITALIZED" hidden="1">"c788"</definedName>
    <definedName name="IQ_NI_AVAIL_EXCL" hidden="1">"c789"</definedName>
    <definedName name="IQ_NI_AVAIL_EXCL_MARGIN" hidden="1">"c790"</definedName>
    <definedName name="IQ_NI_AVAIL_INCL" hidden="1">"c791"</definedName>
    <definedName name="IQ_NI_BEFORE_CAPITALIZED" hidden="1">"c792"</definedName>
    <definedName name="IQ_NI_CF" hidden="1">"c793"</definedName>
    <definedName name="IQ_NI_GW_EST_THOM" hidden="1">"c5133"</definedName>
    <definedName name="IQ_NI_GW_HIGH_EST_THOM" hidden="1">"c5135"</definedName>
    <definedName name="IQ_NI_GW_LOW_EST_THOM" hidden="1">"c5136"</definedName>
    <definedName name="IQ_NI_GW_MEDIAN_EST_THOM" hidden="1">"c5134"</definedName>
    <definedName name="IQ_NI_GW_NUM_EST_THOM" hidden="1">"c5137"</definedName>
    <definedName name="IQ_NI_GW_STDDEV_EST_THOM" hidden="1">"c5138"</definedName>
    <definedName name="IQ_NI_MARGIN" hidden="1">"c794"</definedName>
    <definedName name="IQ_NI_NORM" hidden="1">"c1901"</definedName>
    <definedName name="IQ_NI_NORM_10YR_ANN_GROWTH" hidden="1">"c1960"</definedName>
    <definedName name="IQ_NI_NORM_1YR_ANN_GROWTH" hidden="1">"c1955"</definedName>
    <definedName name="IQ_NI_NORM_2YR_ANN_GROWTH" hidden="1">"c1956"</definedName>
    <definedName name="IQ_NI_NORM_3YR_ANN_GROWTH" hidden="1">"c1957"</definedName>
    <definedName name="IQ_NI_NORM_5YR_ANN_GROWTH" hidden="1">"c1958"</definedName>
    <definedName name="IQ_NI_NORM_7YR_ANN_GROWTH" hidden="1">"c1959"</definedName>
    <definedName name="IQ_NI_NORM_MARGIN" hidden="1">"c1964"</definedName>
    <definedName name="IQ_NI_SFAS" hidden="1">"c795"</definedName>
    <definedName name="IQ_NON_ACCRUAL_LOANS" hidden="1">"c796"</definedName>
    <definedName name="IQ_NON_CASH" hidden="1">"c1399"</definedName>
    <definedName name="IQ_NON_CASH_ITEMS" hidden="1">"c797"</definedName>
    <definedName name="IQ_NON_INS_EXP" hidden="1">"c798"</definedName>
    <definedName name="IQ_NON_INS_REV" hidden="1">"c799"</definedName>
    <definedName name="IQ_NON_INT_BEAR_CD" hidden="1">"c800"</definedName>
    <definedName name="IQ_NON_INT_EXP" hidden="1">"c801"</definedName>
    <definedName name="IQ_NON_INT_INC" hidden="1">"c802"</definedName>
    <definedName name="IQ_NON_INT_INC_10YR_ANN_GROWTH" hidden="1">"c803"</definedName>
    <definedName name="IQ_NON_INT_INC_1YR_ANN_GROWTH" hidden="1">"c804"</definedName>
    <definedName name="IQ_NON_INT_INC_2YR_ANN_GROWTH" hidden="1">"c805"</definedName>
    <definedName name="IQ_NON_INT_INC_3YR_ANN_GROWTH" hidden="1">"c806"</definedName>
    <definedName name="IQ_NON_INT_INC_5YR_ANN_GROWTH" hidden="1">"c807"</definedName>
    <definedName name="IQ_NON_INT_INC_7YR_ANN_GROWTH" hidden="1">"c808"</definedName>
    <definedName name="IQ_NON_INTEREST_EXP" hidden="1">"c1400"</definedName>
    <definedName name="IQ_NON_INTEREST_INC" hidden="1">"c1401"</definedName>
    <definedName name="IQ_NON_OPER_EXP" hidden="1">"c809"</definedName>
    <definedName name="IQ_NON_OPER_INC" hidden="1">"c810"</definedName>
    <definedName name="IQ_NON_PERF_ASSETS_10YR_ANN_GROWTH" hidden="1">"c811"</definedName>
    <definedName name="IQ_NON_PERF_ASSETS_1YR_ANN_GROWTH" hidden="1">"c812"</definedName>
    <definedName name="IQ_NON_PERF_ASSETS_2YR_ANN_GROWTH" hidden="1">"c813"</definedName>
    <definedName name="IQ_NON_PERF_ASSETS_3YR_ANN_GROWTH" hidden="1">"c814"</definedName>
    <definedName name="IQ_NON_PERF_ASSETS_5YR_ANN_GROWTH" hidden="1">"c815"</definedName>
    <definedName name="IQ_NON_PERF_ASSETS_7YR_ANN_GROWTH" hidden="1">"c816"</definedName>
    <definedName name="IQ_NON_PERF_ASSETS_TOTAL_ASSETS" hidden="1">"c817"</definedName>
    <definedName name="IQ_NON_PERF_LOANS_10YR_ANN_GROWTH" hidden="1">"c818"</definedName>
    <definedName name="IQ_NON_PERF_LOANS_1YR_ANN_GROWTH" hidden="1">"c819"</definedName>
    <definedName name="IQ_NON_PERF_LOANS_2YR_ANN_GROWTH" hidden="1">"c820"</definedName>
    <definedName name="IQ_NON_PERF_LOANS_3YR_ANN_GROWTH" hidden="1">"c821"</definedName>
    <definedName name="IQ_NON_PERF_LOANS_5YR_ANN_GROWTH" hidden="1">"c822"</definedName>
    <definedName name="IQ_NON_PERF_LOANS_7YR_ANN_GROWTH" hidden="1">"c823"</definedName>
    <definedName name="IQ_NON_PERF_LOANS_TOTAL_ASSETS" hidden="1">"c824"</definedName>
    <definedName name="IQ_NON_PERF_LOANS_TOTAL_LOANS" hidden="1">"c825"</definedName>
    <definedName name="IQ_NON_PERFORMING_ASSETS" hidden="1">"c826"</definedName>
    <definedName name="IQ_NON_PERFORMING_LOANS" hidden="1">"c827"</definedName>
    <definedName name="IQ_NONUTIL_REV" hidden="1">"c2089"</definedName>
    <definedName name="IQ_NORMAL_INC_AFTER" hidden="1">"c1605"</definedName>
    <definedName name="IQ_NORMAL_INC_AVAIL" hidden="1">"c1606"</definedName>
    <definedName name="IQ_NORMAL_INC_BEFORE" hidden="1">"c1607"</definedName>
    <definedName name="IQ_NOTES_PAY" hidden="1">"c1423"</definedName>
    <definedName name="IQ_NOW_ACCOUNT" hidden="1">"c828"</definedName>
    <definedName name="IQ_NPPE" hidden="1">"c829"</definedName>
    <definedName name="IQ_NPPE_10YR_ANN_GROWTH" hidden="1">"c830"</definedName>
    <definedName name="IQ_NPPE_1YR_ANN_GROWTH" hidden="1">"c831"</definedName>
    <definedName name="IQ_NPPE_2YR_ANN_GROWTH" hidden="1">"c832"</definedName>
    <definedName name="IQ_NPPE_3YR_ANN_GROWTH" hidden="1">"c833"</definedName>
    <definedName name="IQ_NPPE_5YR_ANN_GROWTH" hidden="1">"c834"</definedName>
    <definedName name="IQ_NPPE_7YR_ANN_GROWTH" hidden="1">"c835"</definedName>
    <definedName name="IQ_NTM" hidden="1">6000</definedName>
    <definedName name="IQ_NUKE" hidden="1">"c836"</definedName>
    <definedName name="IQ_NUKE_CF" hidden="1">"c837"</definedName>
    <definedName name="IQ_NUKE_CONTR" hidden="1">"c838"</definedName>
    <definedName name="IQ_NUM_BRANCHES" hidden="1">"c2088"</definedName>
    <definedName name="IQ_NUM_OFFICES" hidden="1">"c2088"</definedName>
    <definedName name="IQ_NUMBER_ADRHOLDERS" hidden="1">"c1970"</definedName>
    <definedName name="IQ_NUMBER_DAYS" hidden="1">"c1904"</definedName>
    <definedName name="IQ_NUMBER_SHAREHOLDERS" hidden="1">"c1967"</definedName>
    <definedName name="IQ_NUMBER_SHAREHOLDERS_CLASSA" hidden="1">"c1968"</definedName>
    <definedName name="IQ_NUMBER_SHAREHOLDERS_CLASSB" hidden="1">"c1969"</definedName>
    <definedName name="IQ_NUMBER_SHAREHOLDERS_OTHER" hidden="1">"c1969"</definedName>
    <definedName name="IQ_OCCUPY_EXP" hidden="1">"c839"</definedName>
    <definedName name="IQ_OFFER_AMOUNT" hidden="1">"c2152"</definedName>
    <definedName name="IQ_OFFER_COUPON" hidden="1">"c2147"</definedName>
    <definedName name="IQ_OFFER_COUPON_TYPE" hidden="1">"c2148"</definedName>
    <definedName name="IQ_OFFER_DATE" hidden="1">"c2149"</definedName>
    <definedName name="IQ_OFFER_PRICE" hidden="1">"c2150"</definedName>
    <definedName name="IQ_OFFER_YIELD" hidden="1">"c2151"</definedName>
    <definedName name="IQ_OG_10DISC" hidden="1">"c1998"</definedName>
    <definedName name="IQ_OG_10DISC_GAS" hidden="1">"c2018"</definedName>
    <definedName name="IQ_OG_10DISC_OIL" hidden="1">"c2008"</definedName>
    <definedName name="IQ_OG_ACQ_COST_PROVED" hidden="1">"c1975"</definedName>
    <definedName name="IQ_OG_ACQ_COST_PROVED_GAS" hidden="1">"c1987"</definedName>
    <definedName name="IQ_OG_ACQ_COST_PROVED_OIL" hidden="1">"c1981"</definedName>
    <definedName name="IQ_OG_ACQ_COST_UNPROVED" hidden="1">"c1976"</definedName>
    <definedName name="IQ_OG_ACQ_COST_UNPROVED_GAS" hidden="1">"c1988"</definedName>
    <definedName name="IQ_OG_ACQ_COST_UNPROVED_OIL" hidden="1">"c1982"</definedName>
    <definedName name="IQ_OG_CLOSE_BALANCE_GAS" hidden="1">"c2049"</definedName>
    <definedName name="IQ_OG_CLOSE_BALANCE_OIL" hidden="1">"c2037"</definedName>
    <definedName name="IQ_OG_DCF_BEFORE_TAXES" hidden="1">"c2023"</definedName>
    <definedName name="IQ_OG_DCF_BEFORE_TAXES_GAS" hidden="1">"c2025"</definedName>
    <definedName name="IQ_OG_DCF_BEFORE_TAXES_OIL" hidden="1">"c2024"</definedName>
    <definedName name="IQ_OG_DEVELOPED_RESERVES_GAS" hidden="1">"c2053"</definedName>
    <definedName name="IQ_OG_DEVELOPED_RESERVES_OIL" hidden="1">"c2054"</definedName>
    <definedName name="IQ_OG_DEVELOPMENT_COSTS" hidden="1">"c1978"</definedName>
    <definedName name="IQ_OG_DEVELOPMENT_COSTS_GAS" hidden="1">"c1990"</definedName>
    <definedName name="IQ_OG_DEVELOPMENT_COSTS_OIL" hidden="1">"c1984"</definedName>
    <definedName name="IQ_OG_EQUITY_DCF" hidden="1">"c2002"</definedName>
    <definedName name="IQ_OG_EQUITY_DCF_GAS" hidden="1">"c2022"</definedName>
    <definedName name="IQ_OG_EQUITY_DCF_OIL" hidden="1">"c2012"</definedName>
    <definedName name="IQ_OG_EQUTY_RESERVES_GAS" hidden="1">"c2050"</definedName>
    <definedName name="IQ_OG_EQUTY_RESERVES_OIL" hidden="1">"c2038"</definedName>
    <definedName name="IQ_OG_EXPLORATION_COSTS" hidden="1">"c1977"</definedName>
    <definedName name="IQ_OG_EXPLORATION_COSTS_GAS" hidden="1">"c1989"</definedName>
    <definedName name="IQ_OG_EXPLORATION_COSTS_OIL" hidden="1">"c1983"</definedName>
    <definedName name="IQ_OG_EXT_DISC_GAS" hidden="1">"c2043"</definedName>
    <definedName name="IQ_OG_EXT_DISC_OIL" hidden="1">"c2031"</definedName>
    <definedName name="IQ_OG_FUTURE_CASH_INFLOWS" hidden="1">"c1993"</definedName>
    <definedName name="IQ_OG_FUTURE_CASH_INFLOWS_GAS" hidden="1">"c2013"</definedName>
    <definedName name="IQ_OG_FUTURE_CASH_INFLOWS_OIL" hidden="1">"c2003"</definedName>
    <definedName name="IQ_OG_FUTURE_DEVELOPMENT_COSTS" hidden="1">"c1995"</definedName>
    <definedName name="IQ_OG_FUTURE_DEVELOPMENT_COSTS_GAS" hidden="1">"c2015"</definedName>
    <definedName name="IQ_OG_FUTURE_DEVELOPMENT_COSTS_OIL" hidden="1">"c2005"</definedName>
    <definedName name="IQ_OG_FUTURE_INC_TAXES" hidden="1">"c1997"</definedName>
    <definedName name="IQ_OG_FUTURE_INC_TAXES_GAS" hidden="1">"c2017"</definedName>
    <definedName name="IQ_OG_FUTURE_INC_TAXES_OIL" hidden="1">"c2007"</definedName>
    <definedName name="IQ_OG_FUTURE_PRODUCTION_COSTS" hidden="1">"c1994"</definedName>
    <definedName name="IQ_OG_FUTURE_PRODUCTION_COSTS_GAS" hidden="1">"c2014"</definedName>
    <definedName name="IQ_OG_FUTURE_PRODUCTION_COSTS_OIL" hidden="1">"c2004"</definedName>
    <definedName name="IQ_OG_GAS_PRICE_HEDGED" hidden="1">"c2056"</definedName>
    <definedName name="IQ_OG_GAS_PRICE_UNHEDGED" hidden="1">"c2058"</definedName>
    <definedName name="IQ_OG_IMPROVED_RECOVERY_GAS" hidden="1">"c2044"</definedName>
    <definedName name="IQ_OG_IMPROVED_RECOVERY_OIL" hidden="1">"c2032"</definedName>
    <definedName name="IQ_OG_LIQUID_GAS_PRICE_HEDGED" hidden="1">"c2233"</definedName>
    <definedName name="IQ_OG_LIQUID_GAS_PRICE_UNHEDGED" hidden="1">"c2234"</definedName>
    <definedName name="IQ_OG_NET_FUTURE_CASH_FLOWS" hidden="1">"c1996"</definedName>
    <definedName name="IQ_OG_NET_FUTURE_CASH_FLOWS_GAS" hidden="1">"c2016"</definedName>
    <definedName name="IQ_OG_NET_FUTURE_CASH_FLOWS_OIL" hidden="1">"c2006"</definedName>
    <definedName name="IQ_OG_OIL_PRICE_HEDGED" hidden="1">"c2055"</definedName>
    <definedName name="IQ_OG_OIL_PRICE_UNHEDGED" hidden="1">"c2057"</definedName>
    <definedName name="IQ_OG_OPEN_BALANCE_GAS" hidden="1">"c2041"</definedName>
    <definedName name="IQ_OG_OPEN_BALANCE_OIL" hidden="1">"c2029"</definedName>
    <definedName name="IQ_OG_OTHER_ADJ" hidden="1">"c1999"</definedName>
    <definedName name="IQ_OG_OTHER_ADJ_FCF" hidden="1">"c1999"</definedName>
    <definedName name="IQ_OG_OTHER_ADJ_FCF_GAS" hidden="1">"c2019"</definedName>
    <definedName name="IQ_OG_OTHER_ADJ_FCF_OIL" hidden="1">"c2009"</definedName>
    <definedName name="IQ_OG_OTHER_ADJ_GAS" hidden="1">"c2048"</definedName>
    <definedName name="IQ_OG_OTHER_ADJ_OIL" hidden="1">"c2036"</definedName>
    <definedName name="IQ_OG_OTHER_COSTS" hidden="1">"c1979"</definedName>
    <definedName name="IQ_OG_OTHER_COSTS_GAS" hidden="1">"c1991"</definedName>
    <definedName name="IQ_OG_OTHER_COSTS_OIL" hidden="1">"c1985"</definedName>
    <definedName name="IQ_OG_PRODUCTION_GAS" hidden="1">"c2047"</definedName>
    <definedName name="IQ_OG_PRODUCTION_OIL" hidden="1">"c2035"</definedName>
    <definedName name="IQ_OG_PURCHASES_GAS" hidden="1">"c2045"</definedName>
    <definedName name="IQ_OG_PURCHASES_OIL" hidden="1">"c2033"</definedName>
    <definedName name="IQ_OG_REVISIONS_GAS" hidden="1">"c2042"</definedName>
    <definedName name="IQ_OG_REVISIONS_OIL" hidden="1">"c2030"</definedName>
    <definedName name="IQ_OG_SALES_IN_PLACE_GAS" hidden="1">"c2046"</definedName>
    <definedName name="IQ_OG_SALES_IN_PLACE_OIL" hidden="1">"c2034"</definedName>
    <definedName name="IQ_OG_STANDARDIZED_DCF" hidden="1">"c2000"</definedName>
    <definedName name="IQ_OG_STANDARDIZED_DCF_GAS" hidden="1">"c2020"</definedName>
    <definedName name="IQ_OG_STANDARDIZED_DCF_HEDGED" hidden="1">"c2001"</definedName>
    <definedName name="IQ_OG_STANDARDIZED_DCF_HEDGED_GAS" hidden="1">"c2021"</definedName>
    <definedName name="IQ_OG_STANDARDIZED_DCF_HEDGED_OIL" hidden="1">"c2011"</definedName>
    <definedName name="IQ_OG_STANDARDIZED_DCF_OIL" hidden="1">"c2010"</definedName>
    <definedName name="IQ_OG_TAXES" hidden="1">"c2026"</definedName>
    <definedName name="IQ_OG_TAXES_GAS" hidden="1">"c2028"</definedName>
    <definedName name="IQ_OG_TAXES_OIL" hidden="1">"c2027"</definedName>
    <definedName name="IQ_OG_TOTAL_COSTS" hidden="1">"c1980"</definedName>
    <definedName name="IQ_OG_TOTAL_COSTS_GAS" hidden="1">"c1992"</definedName>
    <definedName name="IQ_OG_TOTAL_COSTS_OIL" hidden="1">"c1986"</definedName>
    <definedName name="IQ_OG_TOTAL_EST_PROVED_RESERVES_GAS" hidden="1">"c2052"</definedName>
    <definedName name="IQ_OG_TOTAL_GAS_PRODUCTION" hidden="1">"c2060"</definedName>
    <definedName name="IQ_OG_TOTAL_LIQUID_GAS_PRODUCTION" hidden="1">"c2235"</definedName>
    <definedName name="IQ_OG_TOTAL_OIL_PRODUCTION" hidden="1">"c2059"</definedName>
    <definedName name="IQ_OG_TOTAL_OIL_PRODUCTON" hidden="1">"c2059"</definedName>
    <definedName name="IQ_OG_UNDEVELOPED_RESERVES_GAS" hidden="1">"c2051"</definedName>
    <definedName name="IQ_OG_UNDEVELOPED_RESERVES_OIL" hidden="1">"c2039"</definedName>
    <definedName name="IQ_OIL_IMPAIR" hidden="1">"c840"</definedName>
    <definedName name="IQ_OL_COMM_AFTER_FIVE" hidden="1">"c841"</definedName>
    <definedName name="IQ_OL_COMM_CY" hidden="1">"c842"</definedName>
    <definedName name="IQ_OL_COMM_CY1" hidden="1">"c843"</definedName>
    <definedName name="IQ_OL_COMM_CY2" hidden="1">"c844"</definedName>
    <definedName name="IQ_OL_COMM_CY3" hidden="1">"c845"</definedName>
    <definedName name="IQ_OL_COMM_CY4" hidden="1">"c846"</definedName>
    <definedName name="IQ_OL_COMM_NEXT_FIVE" hidden="1">"c847"</definedName>
    <definedName name="IQ_OPENED55" hidden="1">1</definedName>
    <definedName name="IQ_OPENPRICE" hidden="1">"c848"</definedName>
    <definedName name="IQ_OPER_INC" hidden="1">"c849"</definedName>
    <definedName name="IQ_OPER_INC_BR" hidden="1">"c850"</definedName>
    <definedName name="IQ_OPER_INC_FIN" hidden="1">"c851"</definedName>
    <definedName name="IQ_OPER_INC_INS" hidden="1">"c852"</definedName>
    <definedName name="IQ_OPER_INC_MARGIN" hidden="1">"c1448"</definedName>
    <definedName name="IQ_OPER_INC_REIT" hidden="1">"c853"</definedName>
    <definedName name="IQ_OPER_INC_UTI" hidden="1">"c854"</definedName>
    <definedName name="IQ_OPERATIONS_EXP" hidden="1">"c855"</definedName>
    <definedName name="IQ_OPTIONS_BEG_OS" hidden="1">"c1572"</definedName>
    <definedName name="IQ_OPTIONS_CANCELLED" hidden="1">"c856"</definedName>
    <definedName name="IQ_OPTIONS_END_OS" hidden="1">"c1573"</definedName>
    <definedName name="IQ_OPTIONS_EXCERCISED" hidden="1">"c2116"</definedName>
    <definedName name="IQ_OPTIONS_EXERCISED" hidden="1">"c2116"</definedName>
    <definedName name="IQ_OPTIONS_ISSUED" hidden="1">"c857"</definedName>
    <definedName name="IQ_ORDER_BACKLOG" hidden="1">"c2090"</definedName>
    <definedName name="IQ_OTHER_ADJUST_GROSS_LOANS" hidden="1">"c859"</definedName>
    <definedName name="IQ_OTHER_ASSETS" hidden="1">"c860"</definedName>
    <definedName name="IQ_OTHER_ASSETS_BNK" hidden="1">"c861"</definedName>
    <definedName name="IQ_OTHER_ASSETS_BR" hidden="1">"c862"</definedName>
    <definedName name="IQ_OTHER_ASSETS_FIN" hidden="1">"c863"</definedName>
    <definedName name="IQ_OTHER_ASSETS_INS" hidden="1">"c864"</definedName>
    <definedName name="IQ_OTHER_ASSETS_REIT" hidden="1">"c865"</definedName>
    <definedName name="IQ_OTHER_ASSETS_SERV_RIGHTS" hidden="1">"c2243"</definedName>
    <definedName name="IQ_OTHER_ASSETS_UTI" hidden="1">"c866"</definedName>
    <definedName name="IQ_OTHER_BEARING_LIAB" hidden="1">"c1608"</definedName>
    <definedName name="IQ_OTHER_BENEFITS_OBLIGATION" hidden="1">"c867"</definedName>
    <definedName name="IQ_OTHER_CA" hidden="1">"c868"</definedName>
    <definedName name="IQ_OTHER_CA_SUPPL" hidden="1">"c869"</definedName>
    <definedName name="IQ_OTHER_CA_SUPPL_BNK" hidden="1">"c870"</definedName>
    <definedName name="IQ_OTHER_CA_SUPPL_BR" hidden="1">"c871"</definedName>
    <definedName name="IQ_OTHER_CA_SUPPL_FIN" hidden="1">"c872"</definedName>
    <definedName name="IQ_OTHER_CA_SUPPL_INS" hidden="1">"c873"</definedName>
    <definedName name="IQ_OTHER_CA_SUPPL_REIT" hidden="1">"c874"</definedName>
    <definedName name="IQ_OTHER_CA_SUPPL_UTI" hidden="1">"c875"</definedName>
    <definedName name="IQ_OTHER_CA_UTI" hidden="1">"c876"</definedName>
    <definedName name="IQ_OTHER_CL" hidden="1">"c877"</definedName>
    <definedName name="IQ_OTHER_CL_SUPPL" hidden="1">"c878"</definedName>
    <definedName name="IQ_OTHER_CL_SUPPL_BNK" hidden="1">"c879"</definedName>
    <definedName name="IQ_OTHER_CL_SUPPL_BR" hidden="1">"c880"</definedName>
    <definedName name="IQ_OTHER_CL_SUPPL_FIN" hidden="1">"c881"</definedName>
    <definedName name="IQ_OTHER_CL_SUPPL_REIT" hidden="1">"c882"</definedName>
    <definedName name="IQ_OTHER_CL_SUPPL_UTI" hidden="1">"c883"</definedName>
    <definedName name="IQ_OTHER_CL_UTI" hidden="1">"c884"</definedName>
    <definedName name="IQ_OTHER_CURRENT_ASSETS" hidden="1">"c1403"</definedName>
    <definedName name="IQ_OTHER_CURRENT_LIAB" hidden="1">"c1404"</definedName>
    <definedName name="IQ_OTHER_DEP" hidden="1">"c885"</definedName>
    <definedName name="IQ_OTHER_EARNING" hidden="1">"c1609"</definedName>
    <definedName name="IQ_OTHER_EQUITY" hidden="1">"c886"</definedName>
    <definedName name="IQ_OTHER_EQUITY_BNK" hidden="1">"c887"</definedName>
    <definedName name="IQ_OTHER_EQUITY_BR" hidden="1">"c888"</definedName>
    <definedName name="IQ_OTHER_EQUITY_FIN" hidden="1">"c889"</definedName>
    <definedName name="IQ_OTHER_EQUITY_INS" hidden="1">"c890"</definedName>
    <definedName name="IQ_OTHER_EQUITY_REIT" hidden="1">"c891"</definedName>
    <definedName name="IQ_OTHER_EQUITY_UTI" hidden="1">"c892"</definedName>
    <definedName name="IQ_OTHER_FINANCE_ACT" hidden="1">"c893"</definedName>
    <definedName name="IQ_OTHER_FINANCE_ACT_BNK" hidden="1">"c894"</definedName>
    <definedName name="IQ_OTHER_FINANCE_ACT_BR" hidden="1">"c895"</definedName>
    <definedName name="IQ_OTHER_FINANCE_ACT_FIN" hidden="1">"c896"</definedName>
    <definedName name="IQ_OTHER_FINANCE_ACT_INS" hidden="1">"c897"</definedName>
    <definedName name="IQ_OTHER_FINANCE_ACT_REIT" hidden="1">"c898"</definedName>
    <definedName name="IQ_OTHER_FINANCE_ACT_SUPPL" hidden="1">"c899"</definedName>
    <definedName name="IQ_OTHER_FINANCE_ACT_SUPPL_BNK" hidden="1">"c900"</definedName>
    <definedName name="IQ_OTHER_FINANCE_ACT_SUPPL_BR" hidden="1">"c901"</definedName>
    <definedName name="IQ_OTHER_FINANCE_ACT_SUPPL_FIN" hidden="1">"c902"</definedName>
    <definedName name="IQ_OTHER_FINANCE_ACT_SUPPL_INS" hidden="1">"c903"</definedName>
    <definedName name="IQ_OTHER_FINANCE_ACT_SUPPL_REIT" hidden="1">"c904"</definedName>
    <definedName name="IQ_OTHER_FINANCE_ACT_SUPPL_UTI" hidden="1">"c905"</definedName>
    <definedName name="IQ_OTHER_FINANCE_ACT_UTI" hidden="1">"c906"</definedName>
    <definedName name="IQ_OTHER_INTAN" hidden="1">"c907"</definedName>
    <definedName name="IQ_OTHER_INTAN_BNK" hidden="1">"c908"</definedName>
    <definedName name="IQ_OTHER_INTAN_BR" hidden="1">"c909"</definedName>
    <definedName name="IQ_OTHER_INTAN_FIN" hidden="1">"c910"</definedName>
    <definedName name="IQ_OTHER_INTAN_INS" hidden="1">"c911"</definedName>
    <definedName name="IQ_OTHER_INTAN_REIT" hidden="1">"c912"</definedName>
    <definedName name="IQ_OTHER_INTAN_UTI" hidden="1">"c913"</definedName>
    <definedName name="IQ_OTHER_INV" hidden="1">"c914"</definedName>
    <definedName name="IQ_OTHER_INVEST" hidden="1">"c915"</definedName>
    <definedName name="IQ_OTHER_INVEST_ACT" hidden="1">"c916"</definedName>
    <definedName name="IQ_OTHER_INVEST_ACT_BNK" hidden="1">"c917"</definedName>
    <definedName name="IQ_OTHER_INVEST_ACT_BR" hidden="1">"c918"</definedName>
    <definedName name="IQ_OTHER_INVEST_ACT_FIN" hidden="1">"c919"</definedName>
    <definedName name="IQ_OTHER_INVEST_ACT_INS" hidden="1">"c920"</definedName>
    <definedName name="IQ_OTHER_INVEST_ACT_REIT" hidden="1">"c921"</definedName>
    <definedName name="IQ_OTHER_INVEST_ACT_SUPPL" hidden="1">"c922"</definedName>
    <definedName name="IQ_OTHER_INVEST_ACT_SUPPL_BNK" hidden="1">"c923"</definedName>
    <definedName name="IQ_OTHER_INVEST_ACT_SUPPL_BR" hidden="1">"c924"</definedName>
    <definedName name="IQ_OTHER_INVEST_ACT_SUPPL_FIN" hidden="1">"c925"</definedName>
    <definedName name="IQ_OTHER_INVEST_ACT_SUPPL_INS" hidden="1">"c926"</definedName>
    <definedName name="IQ_OTHER_INVEST_ACT_SUPPL_REIT" hidden="1">"c927"</definedName>
    <definedName name="IQ_OTHER_INVEST_ACT_SUPPL_UTI" hidden="1">"c928"</definedName>
    <definedName name="IQ_OTHER_INVEST_ACT_UTI" hidden="1">"c929"</definedName>
    <definedName name="IQ_OTHER_INVESTING" hidden="1">"c1408"</definedName>
    <definedName name="IQ_OTHER_LIAB" hidden="1">"c930"</definedName>
    <definedName name="IQ_OTHER_LIAB_BNK" hidden="1">"c931"</definedName>
    <definedName name="IQ_OTHER_LIAB_BR" hidden="1">"c932"</definedName>
    <definedName name="IQ_OTHER_LIAB_FIN" hidden="1">"c933"</definedName>
    <definedName name="IQ_OTHER_LIAB_INS" hidden="1">"c934"</definedName>
    <definedName name="IQ_OTHER_LIAB_LT" hidden="1">"c935"</definedName>
    <definedName name="IQ_OTHER_LIAB_LT_BNK" hidden="1">"c936"</definedName>
    <definedName name="IQ_OTHER_LIAB_LT_BR" hidden="1">"c937"</definedName>
    <definedName name="IQ_OTHER_LIAB_LT_FIN" hidden="1">"c938"</definedName>
    <definedName name="IQ_OTHER_LIAB_LT_INS" hidden="1">"c939"</definedName>
    <definedName name="IQ_OTHER_LIAB_LT_REIT" hidden="1">"c940"</definedName>
    <definedName name="IQ_OTHER_LIAB_LT_UTI" hidden="1">"c941"</definedName>
    <definedName name="IQ_OTHER_LIAB_REIT" hidden="1">"c942"</definedName>
    <definedName name="IQ_OTHER_LIAB_UTI" hidden="1">"c943"</definedName>
    <definedName name="IQ_OTHER_LIAB_WRITTEN" hidden="1">"c944"</definedName>
    <definedName name="IQ_OTHER_LOANS" hidden="1">"c945"</definedName>
    <definedName name="IQ_OTHER_LONG_TERM" hidden="1">"c1409"</definedName>
    <definedName name="IQ_OTHER_LT_ASSETS" hidden="1">"c946"</definedName>
    <definedName name="IQ_OTHER_LT_ASSETS_BNK" hidden="1">"c947"</definedName>
    <definedName name="IQ_OTHER_LT_ASSETS_BR" hidden="1">"c948"</definedName>
    <definedName name="IQ_OTHER_LT_ASSETS_FIN" hidden="1">"c949"</definedName>
    <definedName name="IQ_OTHER_LT_ASSETS_INS" hidden="1">"c950"</definedName>
    <definedName name="IQ_OTHER_LT_ASSETS_REIT" hidden="1">"c951"</definedName>
    <definedName name="IQ_OTHER_LT_ASSETS_UTI" hidden="1">"c952"</definedName>
    <definedName name="IQ_OTHER_NET" hidden="1">"c1453"</definedName>
    <definedName name="IQ_OTHER_NON_INT_EXP" hidden="1">"c953"</definedName>
    <definedName name="IQ_OTHER_NON_INT_EXP_TOTAL" hidden="1">"c954"</definedName>
    <definedName name="IQ_OTHER_NON_INT_INC" hidden="1">"c955"</definedName>
    <definedName name="IQ_OTHER_NON_OPER_EXP" hidden="1">"c956"</definedName>
    <definedName name="IQ_OTHER_NON_OPER_EXP_BR" hidden="1">"c957"</definedName>
    <definedName name="IQ_OTHER_NON_OPER_EXP_FIN" hidden="1">"c958"</definedName>
    <definedName name="IQ_OTHER_NON_OPER_EXP_INS" hidden="1">"c959"</definedName>
    <definedName name="IQ_OTHER_NON_OPER_EXP_REIT" hidden="1">"c960"</definedName>
    <definedName name="IQ_OTHER_NON_OPER_EXP_SUPPL" hidden="1">"c961"</definedName>
    <definedName name="IQ_OTHER_NON_OPER_EXP_SUPPL_BR" hidden="1">"c962"</definedName>
    <definedName name="IQ_OTHER_NON_OPER_EXP_SUPPL_FIN" hidden="1">"c963"</definedName>
    <definedName name="IQ_OTHER_NON_OPER_EXP_SUPPL_INS" hidden="1">"c964"</definedName>
    <definedName name="IQ_OTHER_NON_OPER_EXP_SUPPL_REIT" hidden="1">"c965"</definedName>
    <definedName name="IQ_OTHER_NON_OPER_EXP_SUPPL_UTI" hidden="1">"c966"</definedName>
    <definedName name="IQ_OTHER_NON_OPER_EXP_UTI" hidden="1">"c967"</definedName>
    <definedName name="IQ_OTHER_OPER" hidden="1">"c982"</definedName>
    <definedName name="IQ_OTHER_OPER_ACT" hidden="1">"c983"</definedName>
    <definedName name="IQ_OTHER_OPER_ACT_BNK" hidden="1">"c984"</definedName>
    <definedName name="IQ_OTHER_OPER_ACT_BR" hidden="1">"c985"</definedName>
    <definedName name="IQ_OTHER_OPER_ACT_FIN" hidden="1">"c986"</definedName>
    <definedName name="IQ_OTHER_OPER_ACT_INS" hidden="1">"c987"</definedName>
    <definedName name="IQ_OTHER_OPER_ACT_REIT" hidden="1">"c988"</definedName>
    <definedName name="IQ_OTHER_OPER_ACT_UTI" hidden="1">"c989"</definedName>
    <definedName name="IQ_OTHER_OPER_BR" hidden="1">"c990"</definedName>
    <definedName name="IQ_OTHER_OPER_FIN" hidden="1">"c991"</definedName>
    <definedName name="IQ_OTHER_OPER_INS" hidden="1">"c992"</definedName>
    <definedName name="IQ_OTHER_OPER_REIT" hidden="1">"c993"</definedName>
    <definedName name="IQ_OTHER_OPER_SUPPL_BR" hidden="1">"c994"</definedName>
    <definedName name="IQ_OTHER_OPER_SUPPL_FIN" hidden="1">"c995"</definedName>
    <definedName name="IQ_OTHER_OPER_SUPPL_INS" hidden="1">"c996"</definedName>
    <definedName name="IQ_OTHER_OPER_SUPPL_REIT" hidden="1">"c997"</definedName>
    <definedName name="IQ_OTHER_OPER_SUPPL_UTI" hidden="1">"c998"</definedName>
    <definedName name="IQ_OTHER_OPER_TOT_BNK" hidden="1">"c999"</definedName>
    <definedName name="IQ_OTHER_OPER_TOT_BR" hidden="1">"c1000"</definedName>
    <definedName name="IQ_OTHER_OPER_TOT_FIN" hidden="1">"c1001"</definedName>
    <definedName name="IQ_OTHER_OPER_TOT_INS" hidden="1">"c1002"</definedName>
    <definedName name="IQ_OTHER_OPER_TOT_REIT" hidden="1">"c1003"</definedName>
    <definedName name="IQ_OTHER_OPER_TOT_UTI" hidden="1">"c1004"</definedName>
    <definedName name="IQ_OTHER_OPER_UTI" hidden="1">"c1005"</definedName>
    <definedName name="IQ_OTHER_OUTSTANDING_BS_DATE" hidden="1">"c1972"</definedName>
    <definedName name="IQ_OTHER_OUTSTANDING_FILING_DATE" hidden="1">"c1974"</definedName>
    <definedName name="IQ_OTHER_PC_WRITTEN" hidden="1">"c1006"</definedName>
    <definedName name="IQ_OTHER_REAL_ESTATE" hidden="1">"c1007"</definedName>
    <definedName name="IQ_OTHER_RECEIV" hidden="1">"c1008"</definedName>
    <definedName name="IQ_OTHER_RECEIV_INS" hidden="1">"c1009"</definedName>
    <definedName name="IQ_OTHER_REV" hidden="1">"c1010"</definedName>
    <definedName name="IQ_OTHER_REV_BR" hidden="1">"c1011"</definedName>
    <definedName name="IQ_OTHER_REV_FIN" hidden="1">"c1012"</definedName>
    <definedName name="IQ_OTHER_REV_INS" hidden="1">"c1013"</definedName>
    <definedName name="IQ_OTHER_REV_REIT" hidden="1">"c1014"</definedName>
    <definedName name="IQ_OTHER_REV_SUPPL" hidden="1">"c1015"</definedName>
    <definedName name="IQ_OTHER_REV_SUPPL_BR" hidden="1">"c1016"</definedName>
    <definedName name="IQ_OTHER_REV_SUPPL_FIN" hidden="1">"c1017"</definedName>
    <definedName name="IQ_OTHER_REV_SUPPL_INS" hidden="1">"c1018"</definedName>
    <definedName name="IQ_OTHER_REV_SUPPL_REIT" hidden="1">"c1019"</definedName>
    <definedName name="IQ_OTHER_REV_SUPPL_UTI" hidden="1">"c1020"</definedName>
    <definedName name="IQ_OTHER_REV_UTI" hidden="1">"c1021"</definedName>
    <definedName name="IQ_OTHER_REVENUE" hidden="1">"c1410"</definedName>
    <definedName name="IQ_OTHER_UNUSUAL" hidden="1">"c1488"</definedName>
    <definedName name="IQ_OTHER_UNUSUAL_BNK" hidden="1">"c1560"</definedName>
    <definedName name="IQ_OTHER_UNUSUAL_BR" hidden="1">"c1561"</definedName>
    <definedName name="IQ_OTHER_UNUSUAL_FIN" hidden="1">"c1562"</definedName>
    <definedName name="IQ_OTHER_UNUSUAL_INS" hidden="1">"c1563"</definedName>
    <definedName name="IQ_OTHER_UNUSUAL_REIT" hidden="1">"c1564"</definedName>
    <definedName name="IQ_OTHER_UNUSUAL_SUPPL" hidden="1">"c1494"</definedName>
    <definedName name="IQ_OTHER_UNUSUAL_SUPPL_BNK" hidden="1">"c1495"</definedName>
    <definedName name="IQ_OTHER_UNUSUAL_SUPPL_BR" hidden="1">"c1496"</definedName>
    <definedName name="IQ_OTHER_UNUSUAL_SUPPL_FIN" hidden="1">"c1497"</definedName>
    <definedName name="IQ_OTHER_UNUSUAL_SUPPL_INS" hidden="1">"c1498"</definedName>
    <definedName name="IQ_OTHER_UNUSUAL_SUPPL_REIT" hidden="1">"c1499"</definedName>
    <definedName name="IQ_OTHER_UNUSUAL_SUPPL_UTI" hidden="1">"c1500"</definedName>
    <definedName name="IQ_OTHER_UNUSUAL_UTI" hidden="1">"c1565"</definedName>
    <definedName name="IQ_OUTSTANDING_BS_DATE" hidden="1">"c2128"</definedName>
    <definedName name="IQ_OUTSTANDING_FILING_DATE" hidden="1">"c2127"</definedName>
    <definedName name="IQ_OUTSTANDING_FILING_DATE_TOTAL" hidden="1">"c2107"</definedName>
    <definedName name="IQ_OWNERSHIP" hidden="1">"c2160"</definedName>
    <definedName name="IQ_PART_TIME" hidden="1">"c1024"</definedName>
    <definedName name="IQ_PAY_ACCRUED" hidden="1">"c1457"</definedName>
    <definedName name="IQ_PAYOUT_RATIO" hidden="1">"c1900"</definedName>
    <definedName name="IQ_PBV" hidden="1">"c1025"</definedName>
    <definedName name="IQ_PBV_AVG" hidden="1">"c1026"</definedName>
    <definedName name="IQ_PC_WRITTEN" hidden="1">"c1027"</definedName>
    <definedName name="IQ_PE_EXCL" hidden="1">"c1028"</definedName>
    <definedName name="IQ_PE_EXCL_AVG" hidden="1">"c1029"</definedName>
    <definedName name="IQ_PE_EXCL_FWD" hidden="1">"c1030"</definedName>
    <definedName name="IQ_PE_NORMALIZED" hidden="1">"c2207"</definedName>
    <definedName name="IQ_PE_RATIO" hidden="1">"c1610"</definedName>
    <definedName name="IQ_PENSION" hidden="1">"c1031"</definedName>
    <definedName name="IQ_PERCENT_FLOAT" hidden="1">"c227"</definedName>
    <definedName name="IQ_PERIODDATE" hidden="1">"c1414"</definedName>
    <definedName name="IQ_PERIODDATE_BS" hidden="1">"c1032"</definedName>
    <definedName name="IQ_PERIODDATE_CF" hidden="1">"c1033"</definedName>
    <definedName name="IQ_PERIODDATE_IS" hidden="1">"c1034"</definedName>
    <definedName name="IQ_PERIODLENGTH_CF" hidden="1">"c1502"</definedName>
    <definedName name="IQ_PERIODLENGTH_IS" hidden="1">"c1503"</definedName>
    <definedName name="IQ_PERTYPE" hidden="1">"c1611"</definedName>
    <definedName name="IQ_PLL" hidden="1">"c2114"</definedName>
    <definedName name="IQ_PMT_FREQ" hidden="1">"c2236"</definedName>
    <definedName name="IQ_POLICY_BENEFITS" hidden="1">"c1036"</definedName>
    <definedName name="IQ_POLICY_COST" hidden="1">"c1037"</definedName>
    <definedName name="IQ_POLICY_LIAB" hidden="1">"c1612"</definedName>
    <definedName name="IQ_POLICY_LOANS" hidden="1">"c1038"</definedName>
    <definedName name="IQ_POST_RETIRE_EXP" hidden="1">"c1039"</definedName>
    <definedName name="IQ_POSTPAID_CHURN" hidden="1">"c2121"</definedName>
    <definedName name="IQ_POSTPAID_SUBS" hidden="1">"c2118"</definedName>
    <definedName name="IQ_PRE_OPEN_COST" hidden="1">"c1040"</definedName>
    <definedName name="IQ_PREF_CONVERT" hidden="1">"c1041"</definedName>
    <definedName name="IQ_PREF_DIV_CF" hidden="1">"c1042"</definedName>
    <definedName name="IQ_PREF_DIV_OTHER" hidden="1">"c1043"</definedName>
    <definedName name="IQ_PREF_DIVID" hidden="1">"c1461"</definedName>
    <definedName name="IQ_PREF_EQUITY" hidden="1">"c1044"</definedName>
    <definedName name="IQ_PREF_ISSUED" hidden="1">"c1045"</definedName>
    <definedName name="IQ_PREF_ISSUED_BNK" hidden="1">"c1046"</definedName>
    <definedName name="IQ_PREF_ISSUED_BR" hidden="1">"c1047"</definedName>
    <definedName name="IQ_PREF_ISSUED_FIN" hidden="1">"c1048"</definedName>
    <definedName name="IQ_PREF_ISSUED_INS" hidden="1">"c1049"</definedName>
    <definedName name="IQ_PREF_ISSUED_REIT" hidden="1">"c1050"</definedName>
    <definedName name="IQ_PREF_ISSUED_UTI" hidden="1">"c1051"</definedName>
    <definedName name="IQ_PREF_NON_REDEEM" hidden="1">"c1052"</definedName>
    <definedName name="IQ_PREF_OTHER" hidden="1">"c1053"</definedName>
    <definedName name="IQ_PREF_OTHER_BNK" hidden="1">"c1054"</definedName>
    <definedName name="IQ_PREF_OTHER_BR" hidden="1">"c1055"</definedName>
    <definedName name="IQ_PREF_OTHER_FIN" hidden="1">"c1056"</definedName>
    <definedName name="IQ_PREF_OTHER_INS" hidden="1">"c1057"</definedName>
    <definedName name="IQ_PREF_OTHER_REIT" hidden="1">"c1058"</definedName>
    <definedName name="IQ_PREF_REDEEM" hidden="1">"c1059"</definedName>
    <definedName name="IQ_PREF_REP" hidden="1">"c1060"</definedName>
    <definedName name="IQ_PREF_REP_BNK" hidden="1">"c1061"</definedName>
    <definedName name="IQ_PREF_REP_BR" hidden="1">"c1062"</definedName>
    <definedName name="IQ_PREF_REP_FIN" hidden="1">"c1063"</definedName>
    <definedName name="IQ_PREF_REP_INS" hidden="1">"c1064"</definedName>
    <definedName name="IQ_PREF_REP_REIT" hidden="1">"c1065"</definedName>
    <definedName name="IQ_PREF_REP_UTI" hidden="1">"c1066"</definedName>
    <definedName name="IQ_PREF_STOCK" hidden="1">"c1416"</definedName>
    <definedName name="IQ_PREF_TOT" hidden="1">"c1415"</definedName>
    <definedName name="IQ_PREMIUMS_ANNUITY_REV" hidden="1">"c1067"</definedName>
    <definedName name="IQ_PREPAID_CHURN" hidden="1">"c2120"</definedName>
    <definedName name="IQ_PREPAID_EXP" hidden="1">"c1068"</definedName>
    <definedName name="IQ_PREPAID_EXPEN" hidden="1">"c1418"</definedName>
    <definedName name="IQ_PREPAID_SUBS" hidden="1">"c2117"</definedName>
    <definedName name="IQ_PRETAX_INC" hidden="1">"c16"</definedName>
    <definedName name="IQ_PRETAX_INC_10K" hidden="1">"IQ_PRETAX_INC_10K"</definedName>
    <definedName name="IQ_PRETAX_INC_10Q" hidden="1">"IQ_PRETAX_INC_10Q"</definedName>
    <definedName name="IQ_PRETAX_INC_10Q1" hidden="1">"IQ_PRETAX_INC_10Q1"</definedName>
    <definedName name="IQ_PRICE_OVER_BVPS" hidden="1">"c1412"</definedName>
    <definedName name="IQ_PRICE_OVER_EPS_EST" hidden="1">"c174"</definedName>
    <definedName name="IQ_PRICE_OVER_EPS_EST_1" hidden="1">"c175"</definedName>
    <definedName name="IQ_PRICE_OVER_LTM_EPS" hidden="1">"c1413"</definedName>
    <definedName name="IQ_PRICEDATE" hidden="1">"c1069"</definedName>
    <definedName name="IQ_PRICEDATETIME" hidden="1">"IQ_PRICEDATETIME"</definedName>
    <definedName name="IQ_PRICING_DATE" hidden="1">"c1613"</definedName>
    <definedName name="IQ_PRIMARY_EPS_TYPE_THOM" hidden="1">"c5297"</definedName>
    <definedName name="IQ_PRIMARY_INDUSTRY" hidden="1">"c1070"</definedName>
    <definedName name="IQ_PRINCIPAL_AMT" hidden="1">"c2157"</definedName>
    <definedName name="IQ_PRO_FORMA_BASIC_EPS" hidden="1">"c1614"</definedName>
    <definedName name="IQ_PRO_FORMA_DILUT_EPS" hidden="1">"c1615"</definedName>
    <definedName name="IQ_PRO_FORMA_NET_INC" hidden="1">"c1452"</definedName>
    <definedName name="IQ_PROFESSIONAL" hidden="1">"c1071"</definedName>
    <definedName name="IQ_PROFESSIONAL_TITLE" hidden="1">"c1072"</definedName>
    <definedName name="IQ_PROJECTED_PENSION_OBLIGATION" hidden="1">"c1292"</definedName>
    <definedName name="IQ_PROPERTY_EXP" hidden="1">"c1073"</definedName>
    <definedName name="IQ_PROPERTY_GROSS" hidden="1">"c1379"</definedName>
    <definedName name="IQ_PROPERTY_MGMT_FEE" hidden="1">"c1074"</definedName>
    <definedName name="IQ_PROPERTY_NET" hidden="1">"c1402"</definedName>
    <definedName name="IQ_PROV_BAD_DEBTS" hidden="1">"c1075"</definedName>
    <definedName name="IQ_PROV_BAD_DEBTS_CF" hidden="1">"c1076"</definedName>
    <definedName name="IQ_PROVISION_10YR_ANN_GROWTH" hidden="1">"c1077"</definedName>
    <definedName name="IQ_PROVISION_1YR_ANN_GROWTH" hidden="1">"c1078"</definedName>
    <definedName name="IQ_PROVISION_2YR_ANN_GROWTH" hidden="1">"c1079"</definedName>
    <definedName name="IQ_PROVISION_3YR_ANN_GROWTH" hidden="1">"c1080"</definedName>
    <definedName name="IQ_PROVISION_5YR_ANN_GROWTH" hidden="1">"c1081"</definedName>
    <definedName name="IQ_PROVISION_7YR_ANN_GROWTH" hidden="1">"c1082"</definedName>
    <definedName name="IQ_PROVISION_CHARGE_OFFS" hidden="1">"c1083"</definedName>
    <definedName name="IQ_PTBV" hidden="1">"c1084"</definedName>
    <definedName name="IQ_PTBV_AVG" hidden="1">"c1085"</definedName>
    <definedName name="IQ_QTD" hidden="1">750000</definedName>
    <definedName name="IQ_QUICK_RATIO" hidden="1">"c1086"</definedName>
    <definedName name="IQ_RATE_COMP_GROWTH_DOMESTIC" hidden="1">"c1087"</definedName>
    <definedName name="IQ_RATE_COMP_GROWTH_FOREIGN" hidden="1">"c1088"</definedName>
    <definedName name="IQ_RAW_INV" hidden="1">"c1089"</definedName>
    <definedName name="IQ_RD_EXP" hidden="1">"c1090"</definedName>
    <definedName name="IQ_RD_EXP_FN" hidden="1">"c1091"</definedName>
    <definedName name="IQ_RE" hidden="1">"c1092"</definedName>
    <definedName name="IQ_REAL_ESTATE" hidden="1">"c1093"</definedName>
    <definedName name="IQ_REAL_ESTATE_ASSETS" hidden="1">"c1094"</definedName>
    <definedName name="IQ_REDEEM_PREF_STOCK" hidden="1">"c1417"</definedName>
    <definedName name="IQ_REG_ASSETS" hidden="1">"c1095"</definedName>
    <definedName name="IQ_REINSUR_PAY" hidden="1">"c1096"</definedName>
    <definedName name="IQ_REINSUR_PAY_CF" hidden="1">"c1097"</definedName>
    <definedName name="IQ_REINSUR_RECOVER" hidden="1">"c1098"</definedName>
    <definedName name="IQ_REINSUR_RECOVER_CF" hidden="1">"c1099"</definedName>
    <definedName name="IQ_REINSURANCE" hidden="1">"c1100"</definedName>
    <definedName name="IQ_RENTAL_REV" hidden="1">"c1101"</definedName>
    <definedName name="IQ_RESEARCH_DEV" hidden="1">"c1419"</definedName>
    <definedName name="IQ_RESIDENTIAL_LOANS" hidden="1">"c1102"</definedName>
    <definedName name="IQ_RESTATEMENT_BS" hidden="1">"c1643"</definedName>
    <definedName name="IQ_RESTATEMENT_CF" hidden="1">"c1644"</definedName>
    <definedName name="IQ_RESTATEMENT_IS" hidden="1">"c1642"</definedName>
    <definedName name="IQ_RESTRICTED_CASH" hidden="1">"c1103"</definedName>
    <definedName name="IQ_RESTRUCTURE" hidden="1">"c1104"</definedName>
    <definedName name="IQ_RESTRUCTURE_BNK" hidden="1">"c1105"</definedName>
    <definedName name="IQ_RESTRUCTURE_BR" hidden="1">"c1106"</definedName>
    <definedName name="IQ_RESTRUCTURE_CF" hidden="1">"c1107"</definedName>
    <definedName name="IQ_RESTRUCTURE_FIN" hidden="1">"c1108"</definedName>
    <definedName name="IQ_RESTRUCTURE_INS" hidden="1">"c1109"</definedName>
    <definedName name="IQ_RESTRUCTURE_REIT" hidden="1">"c1110"</definedName>
    <definedName name="IQ_RESTRUCTURE_UTI" hidden="1">"c1111"</definedName>
    <definedName name="IQ_RESTRUCTURED_LOANS" hidden="1">"c1112"</definedName>
    <definedName name="IQ_RETAIL_AVG_STORE_SIZE_GROSS" hidden="1">"c2066"</definedName>
    <definedName name="IQ_RETAIL_AVG_STORE_SIZE_NET" hidden="1">"c2067"</definedName>
    <definedName name="IQ_RETAIL_CLOSED_STORES" hidden="1">"c2063"</definedName>
    <definedName name="IQ_RETAIL_OPENED_STORES" hidden="1">"c2062"</definedName>
    <definedName name="IQ_RETAIL_SALES_SQFT_ALL_GROSS" hidden="1">"c2138"</definedName>
    <definedName name="IQ_RETAIL_SALES_SQFT_ALL_NET" hidden="1">"c2139"</definedName>
    <definedName name="IQ_RETAIL_SALES_SQFT_COMPARABLE_GROSS" hidden="1">"c2136"</definedName>
    <definedName name="IQ_RETAIL_SALES_SQFT_COMPARABLE_NET" hidden="1">"c2137"</definedName>
    <definedName name="IQ_RETAIL_SALES_SQFT_OWNED_GROSS" hidden="1">"c2134"</definedName>
    <definedName name="IQ_RETAIL_SALES_SQFT_OWNED_NET" hidden="1">"c2135"</definedName>
    <definedName name="IQ_RETAIL_SQ_FOOTAGE" hidden="1">"c2064"</definedName>
    <definedName name="IQ_RETAIL_STORE_SELLING_AREA" hidden="1">"c2065"</definedName>
    <definedName name="IQ_RETAIL_TOTAL_STORES" hidden="1">"c2061"</definedName>
    <definedName name="IQ_RETAINED_EARN" hidden="1">"c1420"</definedName>
    <definedName name="IQ_RETURN_ASSETS" hidden="1">"c1113"</definedName>
    <definedName name="IQ_RETURN_ASSETS_BANK" hidden="1">"c1114"</definedName>
    <definedName name="IQ_RETURN_ASSETS_BROK" hidden="1">"c1115"</definedName>
    <definedName name="IQ_RETURN_ASSETS_FS" hidden="1">"c1116"</definedName>
    <definedName name="IQ_RETURN_CAPITAL" hidden="1">"c1117"</definedName>
    <definedName name="IQ_RETURN_EQUITY" hidden="1">"c1118"</definedName>
    <definedName name="IQ_RETURN_EQUITY_BANK" hidden="1">"c1119"</definedName>
    <definedName name="IQ_RETURN_EQUITY_BROK" hidden="1">"c1120"</definedName>
    <definedName name="IQ_RETURN_EQUITY_FS" hidden="1">"c1121"</definedName>
    <definedName name="IQ_RETURN_INVESTMENT" hidden="1">"c1421"</definedName>
    <definedName name="IQ_REV" hidden="1">"c1122"</definedName>
    <definedName name="IQ_REV_BEFORE_LL" hidden="1">"c1123"</definedName>
    <definedName name="IQ_REV_UTI" hidden="1">"c1125"</definedName>
    <definedName name="IQ_REVENUE" hidden="1">"c1422"</definedName>
    <definedName name="IQ_REVENUE_10K" hidden="1">"IQ_REVENUE_10K"</definedName>
    <definedName name="IQ_REVENUE_10Q" hidden="1">"IQ_REVENUE_10Q"</definedName>
    <definedName name="IQ_REVENUE_10Q1" hidden="1">"IQ_REVENUE_10Q1"</definedName>
    <definedName name="IQ_REVENUE_EST_1" hidden="1">"c190"</definedName>
    <definedName name="IQ_REVENUE_GROWTH_1" hidden="1">"c155"</definedName>
    <definedName name="IQ_REVENUE_GROWTH_2" hidden="1">"c159"</definedName>
    <definedName name="IQ_REVISION_DATE_" hidden="1">38945.4937962963</definedName>
    <definedName name="IQ_SALARY" hidden="1">"c1130"</definedName>
    <definedName name="IQ_SALE_INTAN_CF" hidden="1">"c1131"</definedName>
    <definedName name="IQ_SALE_INTAN_CF_BNK" hidden="1">"c1132"</definedName>
    <definedName name="IQ_SALE_INTAN_CF_BR" hidden="1">"c1133"</definedName>
    <definedName name="IQ_SALE_INTAN_CF_FIN" hidden="1">"c1134"</definedName>
    <definedName name="IQ_SALE_INTAN_CF_INS" hidden="1">"c1135"</definedName>
    <definedName name="IQ_SALE_INTAN_CF_REIT" hidden="1">"c1627"</definedName>
    <definedName name="IQ_SALE_INTAN_CF_UTI" hidden="1">"c1136"</definedName>
    <definedName name="IQ_SALE_PPE_CF" hidden="1">"c1137"</definedName>
    <definedName name="IQ_SALE_PPE_CF_BNK" hidden="1">"c1138"</definedName>
    <definedName name="IQ_SALE_PPE_CF_BR" hidden="1">"c1139"</definedName>
    <definedName name="IQ_SALE_PPE_CF_FIN" hidden="1">"c1140"</definedName>
    <definedName name="IQ_SALE_PPE_CF_INS" hidden="1">"c1141"</definedName>
    <definedName name="IQ_SALE_PPE_CF_UTI" hidden="1">"c1142"</definedName>
    <definedName name="IQ_SALE_RE_ASSETS" hidden="1">"c1629"</definedName>
    <definedName name="IQ_SALE_REAL_ESTATE_CF" hidden="1">"c1143"</definedName>
    <definedName name="IQ_SALE_REAL_ESTATE_CF_BNK" hidden="1">"c1144"</definedName>
    <definedName name="IQ_SALE_REAL_ESTATE_CF_BR" hidden="1">"c1145"</definedName>
    <definedName name="IQ_SALE_REAL_ESTATE_CF_FIN" hidden="1">"c1146"</definedName>
    <definedName name="IQ_SALE_REAL_ESTATE_CF_INS" hidden="1">"c1147"</definedName>
    <definedName name="IQ_SALE_REAL_ESTATE_CF_UTI" hidden="1">"c1148"</definedName>
    <definedName name="IQ_SALES_MARKETING" hidden="1">"c2240"</definedName>
    <definedName name="IQ_SAME_STORE" hidden="1">"c1149"</definedName>
    <definedName name="IQ_SAVING_DEP" hidden="1">"c1150"</definedName>
    <definedName name="IQ_SECUR_RECEIV" hidden="1">"c1151"</definedName>
    <definedName name="IQ_SECURITY_BORROW" hidden="1">"c1152"</definedName>
    <definedName name="IQ_SECURITY_LEVEL" hidden="1">"c2159"</definedName>
    <definedName name="IQ_SECURITY_NOTES" hidden="1">"c2202"</definedName>
    <definedName name="IQ_SECURITY_OWN" hidden="1">"c1153"</definedName>
    <definedName name="IQ_SECURITY_RESELL" hidden="1">"c1154"</definedName>
    <definedName name="IQ_SECURITY_TYPE" hidden="1">"c2158"</definedName>
    <definedName name="IQ_SEPARATE_ACCT_ASSETS" hidden="1">"c1155"</definedName>
    <definedName name="IQ_SEPARATE_ACCT_LIAB" hidden="1">"c1156"</definedName>
    <definedName name="IQ_SERV_CHARGE_DEPOSITS" hidden="1">"c1157"</definedName>
    <definedName name="IQ_SGA" hidden="1">"c1158"</definedName>
    <definedName name="IQ_SGA_BNK" hidden="1">"c1159"</definedName>
    <definedName name="IQ_SGA_INS" hidden="1">"c1160"</definedName>
    <definedName name="IQ_SGA_MARGIN" hidden="1">"c1898"</definedName>
    <definedName name="IQ_SGA_REIT" hidden="1">"c1161"</definedName>
    <definedName name="IQ_SGA_SUPPL" hidden="1">"c1162"</definedName>
    <definedName name="IQ_SGA_UTI" hidden="1">"c1163"</definedName>
    <definedName name="IQ_SHAREOUTSTANDING" hidden="1">"c1347"</definedName>
    <definedName name="IQ_SHARESOUTSTANDING" hidden="1">"c1164"</definedName>
    <definedName name="IQ_SHORT_INTEREST" hidden="1">"c1165"</definedName>
    <definedName name="IQ_SHORT_INTEREST_OVER_FLOAT" hidden="1">"c1577"</definedName>
    <definedName name="IQ_SHORT_INTEREST_PERCENT" hidden="1">"c1576"</definedName>
    <definedName name="IQ_SHORT_INTEREST_VOLUME" hidden="1">"c228"</definedName>
    <definedName name="IQ_SHORT_TERM_INVEST" hidden="1">"c1425"</definedName>
    <definedName name="IQ_SMALL_INT_BEAR_CD" hidden="1">"c1166"</definedName>
    <definedName name="IQ_SOFTWARE" hidden="1">"c1167"</definedName>
    <definedName name="IQ_SOURCE" hidden="1">"c1168"</definedName>
    <definedName name="IQ_SPECIAL_DIV_CF" hidden="1">"c1169"</definedName>
    <definedName name="IQ_SPECIAL_DIV_CF_BNK" hidden="1">"c1170"</definedName>
    <definedName name="IQ_SPECIAL_DIV_CF_BR" hidden="1">"c1171"</definedName>
    <definedName name="IQ_SPECIAL_DIV_CF_FIN" hidden="1">"c1172"</definedName>
    <definedName name="IQ_SPECIAL_DIV_CF_INS" hidden="1">"c1173"</definedName>
    <definedName name="IQ_SPECIAL_DIV_CF_REIT" hidden="1">"c1174"</definedName>
    <definedName name="IQ_SPECIAL_DIV_CF_UTI" hidden="1">"c1175"</definedName>
    <definedName name="IQ_ST_DEBT" hidden="1">"c1176"</definedName>
    <definedName name="IQ_ST_DEBT_BNK" hidden="1">"c1177"</definedName>
    <definedName name="IQ_ST_DEBT_BR" hidden="1">"c1178"</definedName>
    <definedName name="IQ_ST_DEBT_FIN" hidden="1">"c1179"</definedName>
    <definedName name="IQ_ST_DEBT_INS" hidden="1">"c1180"</definedName>
    <definedName name="IQ_ST_DEBT_ISSUED" hidden="1">"c1181"</definedName>
    <definedName name="IQ_ST_DEBT_ISSUED_BNK" hidden="1">"c1182"</definedName>
    <definedName name="IQ_ST_DEBT_ISSUED_BR" hidden="1">"c1183"</definedName>
    <definedName name="IQ_ST_DEBT_ISSUED_FIN" hidden="1">"c1184"</definedName>
    <definedName name="IQ_ST_DEBT_ISSUED_INS" hidden="1">"c1185"</definedName>
    <definedName name="IQ_ST_DEBT_ISSUED_REIT" hidden="1">"c1186"</definedName>
    <definedName name="IQ_ST_DEBT_ISSUED_UTI" hidden="1">"c1187"</definedName>
    <definedName name="IQ_ST_DEBT_REIT" hidden="1">"c1188"</definedName>
    <definedName name="IQ_ST_DEBT_REPAID" hidden="1">"c1189"</definedName>
    <definedName name="IQ_ST_DEBT_REPAID_BNK" hidden="1">"c1190"</definedName>
    <definedName name="IQ_ST_DEBT_REPAID_BR" hidden="1">"c1191"</definedName>
    <definedName name="IQ_ST_DEBT_REPAID_FIN" hidden="1">"c1192"</definedName>
    <definedName name="IQ_ST_DEBT_REPAID_INS" hidden="1">"c1193"</definedName>
    <definedName name="IQ_ST_DEBT_REPAID_REIT" hidden="1">"c1194"</definedName>
    <definedName name="IQ_ST_DEBT_REPAID_UTI" hidden="1">"c1195"</definedName>
    <definedName name="IQ_ST_DEBT_UTI" hidden="1">"c1196"</definedName>
    <definedName name="IQ_ST_INVEST" hidden="1">"c1197"</definedName>
    <definedName name="IQ_ST_INVEST_UTI" hidden="1">"c1198"</definedName>
    <definedName name="IQ_ST_NOTE_RECEIV" hidden="1">"c1199"</definedName>
    <definedName name="IQ_STATE" hidden="1">"c1200"</definedName>
    <definedName name="IQ_STATUTORY_SURPLUS" hidden="1">"c1201"</definedName>
    <definedName name="IQ_STOCK_BASED" hidden="1">"c1202"</definedName>
    <definedName name="IQ_STOCK_BASED_CF" hidden="1">"c1203"</definedName>
    <definedName name="IQ_STRIKE_PRICE_ISSUED" hidden="1">"c1645"</definedName>
    <definedName name="IQ_STRIKE_PRICE_OS" hidden="1">"c1646"</definedName>
    <definedName name="IQ_STW" hidden="1">"c2166"</definedName>
    <definedName name="IQ_SUB_LEASE_AFTER_FIVE" hidden="1">"c1207"</definedName>
    <definedName name="IQ_SUB_LEASE_INC_CY" hidden="1">"c1208"</definedName>
    <definedName name="IQ_SUB_LEASE_INC_CY1" hidden="1">"c1209"</definedName>
    <definedName name="IQ_SUB_LEASE_INC_CY2" hidden="1">"c1210"</definedName>
    <definedName name="IQ_SUB_LEASE_INC_CY3" hidden="1">"c1211"</definedName>
    <definedName name="IQ_SUB_LEASE_INC_CY4" hidden="1">"c1212"</definedName>
    <definedName name="IQ_SUB_LEASE_NEXT_FIVE" hidden="1">"c1213"</definedName>
    <definedName name="IQ_SVA" hidden="1">"c1214"</definedName>
    <definedName name="IQ_TARGET_PRICE_LASTCLOSE" hidden="1">"c1855"</definedName>
    <definedName name="IQ_TAX_BENEFIT_OPTIONS" hidden="1">"c1215"</definedName>
    <definedName name="IQ_TAX_EQUIV_NET_INT_INC" hidden="1">"c1216"</definedName>
    <definedName name="IQ_TBV" hidden="1">"c1906"</definedName>
    <definedName name="IQ_TBV_10YR_ANN_GROWTH" hidden="1">"c1936"</definedName>
    <definedName name="IQ_TBV_1YR_ANN_GROWTH" hidden="1">"c1931"</definedName>
    <definedName name="IQ_TBV_2YR_ANN_GROWTH" hidden="1">"c1932"</definedName>
    <definedName name="IQ_TBV_3YR_ANN_GROWTH" hidden="1">"c1933"</definedName>
    <definedName name="IQ_TBV_5YR_ANN_GROWTH" hidden="1">"c1934"</definedName>
    <definedName name="IQ_TBV_7YR_ANN_GROWTH" hidden="1">"c1935"</definedName>
    <definedName name="IQ_TBV_SHARE" hidden="1">"c1217"</definedName>
    <definedName name="IQ_TEMPLATE" hidden="1">"c1521"</definedName>
    <definedName name="IQ_TENANT" hidden="1">"c1218"</definedName>
    <definedName name="IQ_TEV" hidden="1">"c1219"</definedName>
    <definedName name="IQ_TEV_EBIT" hidden="1">"c1220"</definedName>
    <definedName name="IQ_TEV_EBIT_AVG" hidden="1">"c1221"</definedName>
    <definedName name="IQ_TEV_EBITDA" hidden="1">"c1222"</definedName>
    <definedName name="IQ_TEV_EBITDA_AVG" hidden="1">"c1223"</definedName>
    <definedName name="IQ_TEV_EBITDA_FWD" hidden="1">"c1224"</definedName>
    <definedName name="IQ_TEV_EMPLOYEE_AVG" hidden="1">"c1225"</definedName>
    <definedName name="IQ_TEV_TOTAL_REV" hidden="1">"c1226"</definedName>
    <definedName name="IQ_TEV_TOTAL_REV_AVG" hidden="1">"c1227"</definedName>
    <definedName name="IQ_TEV_TOTAL_REV_FWD" hidden="1">"c1228"</definedName>
    <definedName name="IQ_TEV_UFCF" hidden="1">"c2208"</definedName>
    <definedName name="IQ_TIER_ONE_RATIO" hidden="1">"c1229"</definedName>
    <definedName name="IQ_TIME_DEP" hidden="1">"c1230"</definedName>
    <definedName name="IQ_TODAY" hidden="1">0</definedName>
    <definedName name="IQ_TOT_ADJ_INC" hidden="1">"c1616"</definedName>
    <definedName name="IQ_TOTAL_AR_BR" hidden="1">"c1231"</definedName>
    <definedName name="IQ_TOTAL_AR_REIT" hidden="1">"c1232"</definedName>
    <definedName name="IQ_TOTAL_AR_UTI" hidden="1">"c1233"</definedName>
    <definedName name="IQ_TOTAL_ASSETS" hidden="1">"c1234"</definedName>
    <definedName name="IQ_TOTAL_ASSETS_10YR_ANN_GROWTH" hidden="1">"c1235"</definedName>
    <definedName name="IQ_TOTAL_ASSETS_1YR_ANN_GROWTH" hidden="1">"c1236"</definedName>
    <definedName name="IQ_TOTAL_ASSETS_2YR_ANN_GROWTH" hidden="1">"c1237"</definedName>
    <definedName name="IQ_TOTAL_ASSETS_3YR_ANN_GROWTH" hidden="1">"c1238"</definedName>
    <definedName name="IQ_TOTAL_ASSETS_5YR_ANN_GROWTH" hidden="1">"c1239"</definedName>
    <definedName name="IQ_TOTAL_ASSETS_7YR_ANN_GROWTH" hidden="1">"c1240"</definedName>
    <definedName name="IQ_TOTAL_AVG_CE_TOTAL_AVG_ASSETS" hidden="1">"c1241"</definedName>
    <definedName name="IQ_TOTAL_AVG_EQUITY_TOTAL_AVG_ASSETS" hidden="1">"c1242"</definedName>
    <definedName name="IQ_TOTAL_CA" hidden="1">"c1243"</definedName>
    <definedName name="IQ_TOTAL_CAP" hidden="1">"c1507"</definedName>
    <definedName name="IQ_TOTAL_CAPITAL_RATIO" hidden="1">"c1244"</definedName>
    <definedName name="IQ_TOTAL_CASH_DIVID" hidden="1">"c1455"</definedName>
    <definedName name="IQ_TOTAL_CASH_FINAN" hidden="1">"c1352"</definedName>
    <definedName name="IQ_TOTAL_CASH_INVEST" hidden="1">"c1353"</definedName>
    <definedName name="IQ_TOTAL_CASH_OPER" hidden="1">"c1354"</definedName>
    <definedName name="IQ_TOTAL_CHURN" hidden="1">"c2122"</definedName>
    <definedName name="IQ_TOTAL_CL" hidden="1">"c1245"</definedName>
    <definedName name="IQ_TOTAL_COMMON" hidden="1">"c1411"</definedName>
    <definedName name="IQ_TOTAL_COMMON_EQUITY" hidden="1">"c1246"</definedName>
    <definedName name="IQ_TOTAL_CURRENT_ASSETS" hidden="1">"c1430"</definedName>
    <definedName name="IQ_TOTAL_CURRENT_LIAB" hidden="1">"c1431"</definedName>
    <definedName name="IQ_TOTAL_DEBT" hidden="1">"c1247"</definedName>
    <definedName name="IQ_TOTAL_DEBT_CAPITAL" hidden="1">"c1248"</definedName>
    <definedName name="IQ_TOTAL_DEBT_EBITDA" hidden="1">"c1249"</definedName>
    <definedName name="IQ_TOTAL_DEBT_EQUITY" hidden="1">"c1250"</definedName>
    <definedName name="IQ_TOTAL_DEBT_ISSUED" hidden="1">"c1251"</definedName>
    <definedName name="IQ_TOTAL_DEBT_ISSUED_BNK" hidden="1">"c1252"</definedName>
    <definedName name="IQ_TOTAL_DEBT_ISSUED_BR" hidden="1">"c1253"</definedName>
    <definedName name="IQ_TOTAL_DEBT_ISSUED_FIN" hidden="1">"c1254"</definedName>
    <definedName name="IQ_TOTAL_DEBT_ISSUED_REIT" hidden="1">"c1255"</definedName>
    <definedName name="IQ_TOTAL_DEBT_ISSUED_UTI" hidden="1">"c1256"</definedName>
    <definedName name="IQ_TOTAL_DEBT_ISSUES_INS" hidden="1">"c1257"</definedName>
    <definedName name="IQ_TOTAL_DEBT_OVER_EBITDA" hidden="1">"c1433"</definedName>
    <definedName name="IQ_TOTAL_DEBT_OVER_TOTAL_BV" hidden="1">"c1434"</definedName>
    <definedName name="IQ_TOTAL_DEBT_OVER_TOTAL_CAP" hidden="1">"c1432"</definedName>
    <definedName name="IQ_TOTAL_DEBT_REPAID" hidden="1">"c1258"</definedName>
    <definedName name="IQ_TOTAL_DEBT_REPAID_BNK" hidden="1">"c1259"</definedName>
    <definedName name="IQ_TOTAL_DEBT_REPAID_BR" hidden="1">"c1260"</definedName>
    <definedName name="IQ_TOTAL_DEBT_REPAID_FIN" hidden="1">"c1261"</definedName>
    <definedName name="IQ_TOTAL_DEBT_REPAID_INS" hidden="1">"c1262"</definedName>
    <definedName name="IQ_TOTAL_DEBT_REPAID_REIT" hidden="1">"c1263"</definedName>
    <definedName name="IQ_TOTAL_DEBT_REPAID_UTI" hidden="1">"c1264"</definedName>
    <definedName name="IQ_TOTAL_DEPOSITS" hidden="1">"c1265"</definedName>
    <definedName name="IQ_TOTAL_DIV_PAID_CF" hidden="1">"c1266"</definedName>
    <definedName name="IQ_TOTAL_EMPLOYEE" hidden="1">"c2141"</definedName>
    <definedName name="IQ_TOTAL_EMPLOYEES" hidden="1">"c1522"</definedName>
    <definedName name="IQ_TOTAL_EQUITY" hidden="1">"c1267"</definedName>
    <definedName name="IQ_TOTAL_EQUITY_10YR_ANN_GROWTH" hidden="1">"c1268"</definedName>
    <definedName name="IQ_TOTAL_EQUITY_1YR_ANN_GROWTH" hidden="1">"c1269"</definedName>
    <definedName name="IQ_TOTAL_EQUITY_2YR_ANN_GROWTH" hidden="1">"c1270"</definedName>
    <definedName name="IQ_TOTAL_EQUITY_3YR_ANN_GROWTH" hidden="1">"c1271"</definedName>
    <definedName name="IQ_TOTAL_EQUITY_5YR_ANN_GROWTH" hidden="1">"c1272"</definedName>
    <definedName name="IQ_TOTAL_EQUITY_7YR_ANN_GROWTH" hidden="1">"c1273"</definedName>
    <definedName name="IQ_TOTAL_EQUITY_ALLOWANCE_TOTAL_LOANS" hidden="1">"c1274"</definedName>
    <definedName name="IQ_TOTAL_INTEREST_EXP" hidden="1">"c1382"</definedName>
    <definedName name="IQ_TOTAL_INVENTORY" hidden="1">"c1385"</definedName>
    <definedName name="IQ_TOTAL_INVEST" hidden="1">"c1275"</definedName>
    <definedName name="IQ_TOTAL_LIAB" hidden="1">"c1276"</definedName>
    <definedName name="IQ_TOTAL_LIAB_BNK" hidden="1">"c1277"</definedName>
    <definedName name="IQ_TOTAL_LIAB_BR" hidden="1">"c1278"</definedName>
    <definedName name="IQ_TOTAL_LIAB_EQUITY" hidden="1">"c1279"</definedName>
    <definedName name="IQ_TOTAL_LIAB_FIN" hidden="1">"c1280"</definedName>
    <definedName name="IQ_TOTAL_LIAB_INS" hidden="1">"c1281"</definedName>
    <definedName name="IQ_TOTAL_LIAB_REIT" hidden="1">"c1282"</definedName>
    <definedName name="IQ_TOTAL_LIAB_SHAREHOLD" hidden="1">"c1435"</definedName>
    <definedName name="IQ_TOTAL_LIAB_TOTAL_ASSETS" hidden="1">"c1283"</definedName>
    <definedName name="IQ_TOTAL_LONG_DEBT" hidden="1">"c1617"</definedName>
    <definedName name="IQ_TOTAL_NON_REC" hidden="1">"c1444"</definedName>
    <definedName name="IQ_TOTAL_OPER_EXP_BR" hidden="1">"c1284"</definedName>
    <definedName name="IQ_TOTAL_OPER_EXP_FIN" hidden="1">"c1285"</definedName>
    <definedName name="IQ_TOTAL_OPER_EXP_INS" hidden="1">"c1286"</definedName>
    <definedName name="IQ_TOTAL_OPER_EXP_REIT" hidden="1">"c1287"</definedName>
    <definedName name="IQ_TOTAL_OPER_EXP_UTI" hidden="1">"c1288"</definedName>
    <definedName name="IQ_TOTAL_OPER_EXPEN" hidden="1">"c1445"</definedName>
    <definedName name="IQ_TOTAL_OTHER_OPER" hidden="1">"c1289"</definedName>
    <definedName name="IQ_TOTAL_OUTSTANDING_BS_DATE" hidden="1">"c1022"</definedName>
    <definedName name="IQ_TOTAL_OUTSTANDING_FILING_DATE" hidden="1">"c2107"</definedName>
    <definedName name="IQ_TOTAL_PENSION_ASSETS" hidden="1">"c1290"</definedName>
    <definedName name="IQ_TOTAL_PENSION_EXP" hidden="1">"c1291"</definedName>
    <definedName name="IQ_TOTAL_PENSION_OBLIGATION" hidden="1">"c1292"</definedName>
    <definedName name="IQ_TOTAL_PROVED_RESERVES_OIL" hidden="1">"c2040"</definedName>
    <definedName name="IQ_TOTAL_RECEIV" hidden="1">"c1293"</definedName>
    <definedName name="IQ_TOTAL_REV" hidden="1">"c1294"</definedName>
    <definedName name="IQ_TOTAL_REV_10YR_ANN_GROWTH" hidden="1">"c1295"</definedName>
    <definedName name="IQ_TOTAL_REV_1YR_ANN_GROWTH" hidden="1">"c1296"</definedName>
    <definedName name="IQ_TOTAL_REV_2YR_ANN_GROWTH" hidden="1">"c1297"</definedName>
    <definedName name="IQ_TOTAL_REV_3YR_ANN_GROWTH" hidden="1">"c1298"</definedName>
    <definedName name="IQ_TOTAL_REV_5YR_ANN_GROWTH" hidden="1">"c1299"</definedName>
    <definedName name="IQ_TOTAL_REV_7YR_ANN_GROWTH" hidden="1">"c1300"</definedName>
    <definedName name="IQ_TOTAL_REV_AS_REPORTED" hidden="1">"c1301"</definedName>
    <definedName name="IQ_TOTAL_REV_BNK" hidden="1">"c1302"</definedName>
    <definedName name="IQ_TOTAL_REV_BR" hidden="1">"c1303"</definedName>
    <definedName name="IQ_TOTAL_REV_EMPLOYEE" hidden="1">"c1304"</definedName>
    <definedName name="IQ_TOTAL_REV_FIN" hidden="1">"c1305"</definedName>
    <definedName name="IQ_TOTAL_REV_INS" hidden="1">"c1306"</definedName>
    <definedName name="IQ_TOTAL_REV_REIT" hidden="1">"c1307"</definedName>
    <definedName name="IQ_TOTAL_REV_SHARE" hidden="1">"c1912"</definedName>
    <definedName name="IQ_TOTAL_REV_UTI" hidden="1">"c1308"</definedName>
    <definedName name="IQ_TOTAL_REVENUE" hidden="1">"c1436"</definedName>
    <definedName name="IQ_TOTAL_SPECIAL" hidden="1">"c1618"</definedName>
    <definedName name="IQ_TOTAL_ST_BORROW" hidden="1">"c1424"</definedName>
    <definedName name="IQ_TOTAL_SUBS" hidden="1">"c2119"</definedName>
    <definedName name="IQ_TOTAL_UNUSUAL" hidden="1">"c1508"</definedName>
    <definedName name="IQ_TRADE_AR" hidden="1">"c1345"</definedName>
    <definedName name="IQ_TRADE_PRINCIPAL" hidden="1">"c1309"</definedName>
    <definedName name="IQ_TRADING_ASSETS" hidden="1">"c1310"</definedName>
    <definedName name="IQ_TRADING_CURRENCY" hidden="1">"c2212"</definedName>
    <definedName name="IQ_TREASURY" hidden="1">"c1311"</definedName>
    <definedName name="IQ_TREASURY_OTHER_EQUITY" hidden="1">"c1312"</definedName>
    <definedName name="IQ_TREASURY_OTHER_EQUITY_BNK" hidden="1">"c1313"</definedName>
    <definedName name="IQ_TREASURY_OTHER_EQUITY_BR" hidden="1">"c1314"</definedName>
    <definedName name="IQ_TREASURY_OTHER_EQUITY_FIN" hidden="1">"c1315"</definedName>
    <definedName name="IQ_TREASURY_OTHER_EQUITY_INS" hidden="1">"c1316"</definedName>
    <definedName name="IQ_TREASURY_OTHER_EQUITY_REIT" hidden="1">"c1317"</definedName>
    <definedName name="IQ_TREASURY_OTHER_EQUITY_UTI" hidden="1">"c1318"</definedName>
    <definedName name="IQ_TREASURY_STOCK" hidden="1">"c1438"</definedName>
    <definedName name="IQ_TRUST_INC" hidden="1">"c1319"</definedName>
    <definedName name="IQ_TRUST_PREF" hidden="1">"c1320"</definedName>
    <definedName name="IQ_UFCF_10YR_ANN_GROWTH" hidden="1">"c1948"</definedName>
    <definedName name="IQ_UFCF_1YR_ANN_GROWTH" hidden="1">"c1943"</definedName>
    <definedName name="IQ_UFCF_2YR_ANN_GROWTH" hidden="1">"c1944"</definedName>
    <definedName name="IQ_UFCF_3YR_ANN_GROWTH" hidden="1">"c1945"</definedName>
    <definedName name="IQ_UFCF_5YR_ANN_GROWTH" hidden="1">"c1946"</definedName>
    <definedName name="IQ_UFCF_7YR_ANN_GROWTH" hidden="1">"c1947"</definedName>
    <definedName name="IQ_UFCF_MARGIN" hidden="1">"c1962"</definedName>
    <definedName name="IQ_UNEARN_PREMIUM" hidden="1">"c1321"</definedName>
    <definedName name="IQ_UNEARN_REV_CURRENT" hidden="1">"c1322"</definedName>
    <definedName name="IQ_UNEARN_REV_CURRENT_BNK" hidden="1">"c1323"</definedName>
    <definedName name="IQ_UNEARN_REV_CURRENT_BR" hidden="1">"c1324"</definedName>
    <definedName name="IQ_UNEARN_REV_CURRENT_FIN" hidden="1">"c1325"</definedName>
    <definedName name="IQ_UNEARN_REV_CURRENT_INS" hidden="1">"c1326"</definedName>
    <definedName name="IQ_UNEARN_REV_CURRENT_REIT" hidden="1">"c1327"</definedName>
    <definedName name="IQ_UNEARN_REV_CURRENT_UTI" hidden="1">"c1328"</definedName>
    <definedName name="IQ_UNEARN_REV_LT" hidden="1">"c1329"</definedName>
    <definedName name="IQ_UNLEVERED_FCF" hidden="1">"c1908"</definedName>
    <definedName name="IQ_UNPAID_CLAIMS" hidden="1">"c1330"</definedName>
    <definedName name="IQ_UNREALIZED_GAIN" hidden="1">"c1619"</definedName>
    <definedName name="IQ_UNUSUAL_EXP" hidden="1">"c1456"</definedName>
    <definedName name="IQ_US_GAAP" hidden="1">"c1331"</definedName>
    <definedName name="IQ_UTIL_PPE_NET" hidden="1">"c1620"</definedName>
    <definedName name="IQ_UTIL_REV" hidden="1">"c2091"</definedName>
    <definedName name="IQ_UV_PENSION_LIAB" hidden="1">"c1332"</definedName>
    <definedName name="IQ_VALUE_TRADED_LAST_3MTH" hidden="1">"c1530"</definedName>
    <definedName name="IQ_VALUE_TRADED_LAST_6MTH" hidden="1">"c1531"</definedName>
    <definedName name="IQ_VALUE_TRADED_LAST_MTH" hidden="1">"c1529"</definedName>
    <definedName name="IQ_VALUE_TRADED_LAST_WK" hidden="1">"c1528"</definedName>
    <definedName name="IQ_VALUE_TRADED_LAST_YR" hidden="1">"c1532"</definedName>
    <definedName name="IQ_VOL_LAST_3MTH" hidden="1">"c1525"</definedName>
    <definedName name="IQ_VOL_LAST_6MTH" hidden="1">"c1526"</definedName>
    <definedName name="IQ_VOL_LAST_MTH" hidden="1">"c1524"</definedName>
    <definedName name="IQ_VOL_LAST_WK" hidden="1">"c1523"</definedName>
    <definedName name="IQ_VOL_LAST_YR" hidden="1">"c1527"</definedName>
    <definedName name="IQ_VOLUME" hidden="1">"c1333"</definedName>
    <definedName name="IQ_WEEK" hidden="1">50000</definedName>
    <definedName name="IQ_WEIGHTED_AVG_PRICE" hidden="1">"c1334"</definedName>
    <definedName name="IQ_WIP_INV" hidden="1">"c1335"</definedName>
    <definedName name="IQ_WORKMEN_WRITTEN" hidden="1">"c1336"</definedName>
    <definedName name="IQ_XDIV_DATE" hidden="1">"c2203"</definedName>
    <definedName name="IQ_YEARHIGH" hidden="1">"c1337"</definedName>
    <definedName name="IQ_YEARHIGH_DATE" hidden="1">"c2250"</definedName>
    <definedName name="IQ_YEARLOW" hidden="1">"c1338"</definedName>
    <definedName name="IQ_YEARLOW_DATE" hidden="1">"c2251"</definedName>
    <definedName name="IQ_YTD" hidden="1">3000</definedName>
    <definedName name="IQ_YTDMONTH" hidden="1">130000</definedName>
    <definedName name="IQ_YTW" hidden="1">"c2163"</definedName>
    <definedName name="IQ_YTW_DATE" hidden="1">"c2164"</definedName>
    <definedName name="IQ_YTW_DATE_TYPE" hidden="1">"c2165"</definedName>
    <definedName name="IQ_Z_SCORE" hidden="1">"c1339"</definedName>
    <definedName name="IQRA13" hidden="1">"$A$14:$A$113"</definedName>
    <definedName name="IQRA14" hidden="1">"$A$15:$A$85"</definedName>
    <definedName name="IQRAA14" hidden="1">"$AA$15"</definedName>
    <definedName name="IQRB13" hidden="1">"$B$14:$B$113"</definedName>
    <definedName name="IQRB14" hidden="1">"$B$15:$B$85"</definedName>
    <definedName name="IQRB4" hidden="1">"$B$5:$B$2414"</definedName>
    <definedName name="IQRC3" hidden="1">"$C$4:$C$2413"</definedName>
    <definedName name="IQRD3" hidden="1">"$D$4:$D$2413"</definedName>
    <definedName name="IQRE14" hidden="1">"$E$15:$E$85"</definedName>
    <definedName name="IQRE3" hidden="1">"$E$4:$E$2413"</definedName>
    <definedName name="IQRG14" hidden="1">"$G$15:$G$85"</definedName>
    <definedName name="IQRI14" hidden="1">"$I$15:$I$85"</definedName>
    <definedName name="IQRK14" hidden="1">"$K$15:$K$85"</definedName>
    <definedName name="IQRM14" hidden="1">"$M$15:$M$85"</definedName>
    <definedName name="IQRO14" hidden="1">"$O$15"</definedName>
    <definedName name="IQRQ14" hidden="1">"$Q$15"</definedName>
    <definedName name="IQRS14" hidden="1">"$S$15"</definedName>
    <definedName name="IQRU14" hidden="1">"$U$15"</definedName>
    <definedName name="IQRW14" hidden="1">"$W$15"</definedName>
    <definedName name="IQRY14" hidden="1">"$Y$15"</definedName>
    <definedName name="ir">'[2]2600'!#REF!</definedName>
    <definedName name="IR8145_">#N/A</definedName>
    <definedName name="IRR_0">#REF!</definedName>
    <definedName name="irr_all">#REF!</definedName>
    <definedName name="IRR_Msg">#REF!</definedName>
    <definedName name="IRR_PV">#REF!</definedName>
    <definedName name="IR계획" hidden="1">{"'표지'!$B$5"}</definedName>
    <definedName name="IS" hidden="1">{#N/A,#N/A,FALSE,"목차";#N/A,#N/A,FALSE,"요약손익";#N/A,#N/A,FALSE,"월별손익";#N/A,#N/A,FALSE,"요약대차";#N/A,#N/A,FALSE,"대차대조표";#N/A,#N/A,FALSE,"요약CASH";#N/A,#N/A,FALSE,"자금운용표";#N/A,#N/A,FALSE,"판매요약";#N/A,#N/A,FALSE,"탐별 매출";#N/A,#N/A,FALSE,"생산요약";#N/A,#N/A,FALSE,"생산량 (2)";#N/A,#N/A,FALSE,"인원운용";#N/A,#N/A,FALSE,"전사집계";#N/A,#N/A,FALSE,"전사월별";#N/A,#N/A,FALSE,"차입금";#N/A,#N/A,FALSE,"자본지출"}</definedName>
    <definedName name="IS_JP">{"Client Name or Project Name"}</definedName>
    <definedName name="ISA">[139]Scoping!$M$6</definedName>
    <definedName name="issu" hidden="1">{#N/A,#N/A,FALSE,"1.CRITERIA";#N/A,#N/A,FALSE,"2.IS";#N/A,#N/A,FALSE,"3.BS";#N/A,#N/A,FALSE,"4.PER PL";#N/A,#N/A,FALSE,"5.INVESTMENT";#N/A,#N/A,FALSE,"6.공문";#N/A,#N/A,FALSE,"7.netinvest"}</definedName>
    <definedName name="ISSUE" hidden="1">#REF!</definedName>
    <definedName name="IT" hidden="1">{"'Sheet1'!$A$1:$H$36"}</definedName>
    <definedName name="IT_depend">[139]Scoping!$M$22</definedName>
    <definedName name="IT_MASTER">#REF!</definedName>
    <definedName name="ITEC">#REF!</definedName>
    <definedName name="ITEM">[2]INDEX!#REF!</definedName>
    <definedName name="ITEM100">#REF!</definedName>
    <definedName name="ITEM101">#REF!</definedName>
    <definedName name="ITEM102">#REF!</definedName>
    <definedName name="ITEM103">#REF!</definedName>
    <definedName name="ITEM104">#REF!</definedName>
    <definedName name="ITEM105">#REF!</definedName>
    <definedName name="ITEM106">#REF!</definedName>
    <definedName name="ITEM107">#REF!</definedName>
    <definedName name="ITEM108">#REF!</definedName>
    <definedName name="ITEM109">#REF!</definedName>
    <definedName name="ITEM110">#REF!</definedName>
    <definedName name="ITEM111">#REF!</definedName>
    <definedName name="ITEM112">#REF!</definedName>
    <definedName name="ITEM113">#REF!</definedName>
    <definedName name="ITEM114">#REF!</definedName>
    <definedName name="ITEM115">#REF!</definedName>
    <definedName name="ITEM116">#REF!</definedName>
    <definedName name="ITEM117">#REF!</definedName>
    <definedName name="ITEM118">#REF!</definedName>
    <definedName name="ITEM119">#REF!</definedName>
    <definedName name="ITEM120">#REF!</definedName>
    <definedName name="ITEM121">#REF!</definedName>
    <definedName name="ITEM122">#REF!</definedName>
    <definedName name="ITEM123">#REF!</definedName>
    <definedName name="ITEM124">#REF!</definedName>
    <definedName name="ITEM125">#REF!</definedName>
    <definedName name="ITEM126">#REF!</definedName>
    <definedName name="ITEM127">#REF!</definedName>
    <definedName name="ITEM128">#REF!</definedName>
    <definedName name="ITEM129">#REF!</definedName>
    <definedName name="ITEM130">#REF!</definedName>
    <definedName name="ITEM131">#REF!</definedName>
    <definedName name="ITEM132">#REF!</definedName>
    <definedName name="ITEM133">#REF!</definedName>
    <definedName name="ITEM134">#REF!</definedName>
    <definedName name="ITEM135">#REF!</definedName>
    <definedName name="ITEM136">#REF!</definedName>
    <definedName name="ITEM137">#REF!</definedName>
    <definedName name="ITEM138">#REF!</definedName>
    <definedName name="ITEM139">#REF!</definedName>
    <definedName name="ITEM140">#REF!</definedName>
    <definedName name="ITEM141">#REF!</definedName>
    <definedName name="ITEM142">#REF!</definedName>
    <definedName name="ITEM143">#REF!</definedName>
    <definedName name="ITEM144">#REF!</definedName>
    <definedName name="ITEM145">#REF!</definedName>
    <definedName name="ITEM146">#REF!</definedName>
    <definedName name="ITEM147">#REF!</definedName>
    <definedName name="ITEM148">#REF!</definedName>
    <definedName name="ITEM149">#REF!</definedName>
    <definedName name="ITEM150">#REF!</definedName>
    <definedName name="ITEM151">#REF!</definedName>
    <definedName name="ITEM152">#REF!</definedName>
    <definedName name="ITEM153">#REF!</definedName>
    <definedName name="ITEM154">#REF!</definedName>
    <definedName name="ITEM155">#REF!</definedName>
    <definedName name="ITEM156">#REF!</definedName>
    <definedName name="ITEM157">#REF!</definedName>
    <definedName name="ITEM158">#REF!</definedName>
    <definedName name="ITEM159">#REF!</definedName>
    <definedName name="ITEM16">#REF!</definedName>
    <definedName name="ITEM160">#REF!</definedName>
    <definedName name="ITEM161">#REF!</definedName>
    <definedName name="ITEM162">#REF!</definedName>
    <definedName name="ITEM163">#REF!</definedName>
    <definedName name="ITEM164">#REF!</definedName>
    <definedName name="ITEM165">#REF!</definedName>
    <definedName name="ITEM166">#REF!</definedName>
    <definedName name="ITEM167">#REF!</definedName>
    <definedName name="ITEM168">#REF!</definedName>
    <definedName name="ITEM169">#REF!</definedName>
    <definedName name="ITEM17">#REF!</definedName>
    <definedName name="ITEM170">#REF!</definedName>
    <definedName name="ITEM171">#REF!</definedName>
    <definedName name="ITEM172">#REF!</definedName>
    <definedName name="ITEM173">#REF!</definedName>
    <definedName name="ITEM174">#REF!</definedName>
    <definedName name="ITEM175">#REF!</definedName>
    <definedName name="ITEM176">#REF!</definedName>
    <definedName name="ITEM177">#REF!</definedName>
    <definedName name="ITEM178">#REF!</definedName>
    <definedName name="ITEM179">#REF!</definedName>
    <definedName name="ITEM18">#REF!</definedName>
    <definedName name="ITEM180">#REF!</definedName>
    <definedName name="ITEM181">#REF!</definedName>
    <definedName name="ITEM182">#REF!</definedName>
    <definedName name="ITEM183">#REF!</definedName>
    <definedName name="ITEM184">#REF!</definedName>
    <definedName name="ITEM185">#REF!</definedName>
    <definedName name="ITEM186">#REF!</definedName>
    <definedName name="ITEM187">#REF!</definedName>
    <definedName name="ITEM188">#REF!</definedName>
    <definedName name="ITEM189">#REF!</definedName>
    <definedName name="ITEM19">#REF!</definedName>
    <definedName name="ITEM190">#REF!</definedName>
    <definedName name="ITEM191">#REF!</definedName>
    <definedName name="ITEM192">#REF!</definedName>
    <definedName name="ITEM193">#REF!</definedName>
    <definedName name="ITEM194">#REF!</definedName>
    <definedName name="ITEM195">#REF!</definedName>
    <definedName name="ITEM196">#REF!</definedName>
    <definedName name="ITEM197">#REF!</definedName>
    <definedName name="ITEM198">#REF!</definedName>
    <definedName name="ITEM199">#REF!</definedName>
    <definedName name="ITEM20">#REF!</definedName>
    <definedName name="ITEM200">#REF!</definedName>
    <definedName name="ITEM201">#REF!</definedName>
    <definedName name="ITEM202">#REF!</definedName>
    <definedName name="ITEM203">#REF!</definedName>
    <definedName name="ITEM204">#REF!</definedName>
    <definedName name="ITEM205">#REF!</definedName>
    <definedName name="ITEM206">#REF!</definedName>
    <definedName name="ITEM207">#REF!</definedName>
    <definedName name="ITEM208">#REF!</definedName>
    <definedName name="ITEM209">#REF!</definedName>
    <definedName name="ITEM21">#REF!</definedName>
    <definedName name="ITEM210">#REF!</definedName>
    <definedName name="ITEM211">#REF!</definedName>
    <definedName name="ITEM212">#REF!</definedName>
    <definedName name="ITEM213">#REF!</definedName>
    <definedName name="ITEM214">#REF!</definedName>
    <definedName name="ITEM215">#REF!</definedName>
    <definedName name="ITEM216">#REF!</definedName>
    <definedName name="ITEM217">#REF!</definedName>
    <definedName name="ITEM218">#REF!</definedName>
    <definedName name="ITEM219">#REF!</definedName>
    <definedName name="ITEM22">#REF!</definedName>
    <definedName name="ITEM220">#REF!</definedName>
    <definedName name="ITEM221">#REF!</definedName>
    <definedName name="ITEM222">#REF!</definedName>
    <definedName name="ITEM223">#REF!</definedName>
    <definedName name="ITEM224">#REF!</definedName>
    <definedName name="ITEM225">#REF!</definedName>
    <definedName name="ITEM23">#REF!</definedName>
    <definedName name="ITEM24">#REF!</definedName>
    <definedName name="ITEM25">#REF!</definedName>
    <definedName name="ITEM26">#REF!</definedName>
    <definedName name="ITEM27">#REF!</definedName>
    <definedName name="ITEM28">#REF!</definedName>
    <definedName name="ITEM29">#REF!</definedName>
    <definedName name="ITEM30">#REF!</definedName>
    <definedName name="ITEM31">#REF!</definedName>
    <definedName name="ITEM32">#REF!</definedName>
    <definedName name="ITEM33">#REF!</definedName>
    <definedName name="ITEM34">#REF!</definedName>
    <definedName name="ITEM35">#REF!</definedName>
    <definedName name="ITEM36">#REF!</definedName>
    <definedName name="ITEM37">#REF!</definedName>
    <definedName name="ITEM38">#REF!</definedName>
    <definedName name="ITEM39">#REF!</definedName>
    <definedName name="ITEM40">#REF!</definedName>
    <definedName name="ITEM41">#REF!</definedName>
    <definedName name="ITEM42">#REF!</definedName>
    <definedName name="ITEM43">#REF!</definedName>
    <definedName name="ITEM44">#REF!</definedName>
    <definedName name="ITEM45">#REF!</definedName>
    <definedName name="ITEM46">#REF!</definedName>
    <definedName name="ITEM47">#REF!</definedName>
    <definedName name="ITEM48">#REF!</definedName>
    <definedName name="ITEM49">#REF!</definedName>
    <definedName name="ITEM50">#REF!</definedName>
    <definedName name="ITEM51">#REF!</definedName>
    <definedName name="ITEM52">#REF!</definedName>
    <definedName name="ITEM53">#REF!</definedName>
    <definedName name="ITEM54">#REF!</definedName>
    <definedName name="ITEM55">#REF!</definedName>
    <definedName name="ITEM56">#REF!</definedName>
    <definedName name="ITEM57">#REF!</definedName>
    <definedName name="ITEM58">#REF!</definedName>
    <definedName name="ITEM59">#REF!</definedName>
    <definedName name="ITEM60">#REF!</definedName>
    <definedName name="ITEM61">#REF!</definedName>
    <definedName name="ITEM62">#REF!</definedName>
    <definedName name="ITEM63">#REF!</definedName>
    <definedName name="ITEM64">#REF!</definedName>
    <definedName name="ITEM65">#REF!</definedName>
    <definedName name="ITEM66">#REF!</definedName>
    <definedName name="ITEM67">#REF!</definedName>
    <definedName name="ITEM68">#REF!</definedName>
    <definedName name="ITEM69">#REF!</definedName>
    <definedName name="ITEM70">#REF!</definedName>
    <definedName name="ITEM71">#REF!</definedName>
    <definedName name="ITEM72">#REF!</definedName>
    <definedName name="ITEM73">#REF!</definedName>
    <definedName name="ITEM74">#REF!</definedName>
    <definedName name="ITEM75">#REF!</definedName>
    <definedName name="ITEM76">#REF!</definedName>
    <definedName name="ITEM77">#REF!</definedName>
    <definedName name="ITEM78">#REF!</definedName>
    <definedName name="ITEM79">#REF!</definedName>
    <definedName name="ITEM80">#REF!</definedName>
    <definedName name="ITEM81">#REF!</definedName>
    <definedName name="ITEM82">#REF!</definedName>
    <definedName name="ITEM83">#REF!</definedName>
    <definedName name="ITEM84">#REF!</definedName>
    <definedName name="ITEM85">#REF!</definedName>
    <definedName name="ITEM86">#REF!</definedName>
    <definedName name="ITEM87">#REF!</definedName>
    <definedName name="ITEM88">#REF!</definedName>
    <definedName name="ITEM89">#REF!</definedName>
    <definedName name="ITEM90">#REF!</definedName>
    <definedName name="ITEM91">#REF!</definedName>
    <definedName name="ITEM92">#REF!</definedName>
    <definedName name="ITEM93">#REF!</definedName>
    <definedName name="ITEM94">#REF!</definedName>
    <definedName name="ITEM95">#REF!</definedName>
    <definedName name="ITEM96">#REF!</definedName>
    <definedName name="ITEM97">#REF!</definedName>
    <definedName name="ITEM98">#REF!</definedName>
    <definedName name="ITEM99">#REF!</definedName>
    <definedName name="Iter">#REF!</definedName>
    <definedName name="ITL">#N/A</definedName>
    <definedName name="ITL1B99">#REF!</definedName>
    <definedName name="ITL1EST99">#REF!</definedName>
    <definedName name="ITL1P00">#REF!</definedName>
    <definedName name="ITL1P01">#REF!</definedName>
    <definedName name="ITL1P02">#REF!</definedName>
    <definedName name="ITL1P03">#REF!</definedName>
    <definedName name="ITL1P04">#REF!</definedName>
    <definedName name="ITL1R96">#REF!</definedName>
    <definedName name="ITL1R97">#REF!</definedName>
    <definedName name="ITL1R98">#REF!</definedName>
    <definedName name="ITLACT97">#REF!</definedName>
    <definedName name="ITLBUD97">#REF!</definedName>
    <definedName name="ITLCOL1">#REF!</definedName>
    <definedName name="ITLCOL2">#REF!</definedName>
    <definedName name="ITLCOL3">#REF!</definedName>
    <definedName name="ITLCOL4">#REF!</definedName>
    <definedName name="ITLPLAN00">#REF!</definedName>
    <definedName name="ITLPLAN98">#REF!</definedName>
    <definedName name="ITLPLAN99">#REF!</definedName>
    <definedName name="ITLREEL96">#REF!</definedName>
    <definedName name="IT수정" hidden="1">{"'Sheet1'!$A$1:$H$36"}</definedName>
    <definedName name="iuiuiuiu">[104]!iuiuiuiu</definedName>
    <definedName name="iuiuiuiuiuiu">[104]!iuiuiuiuiuiu</definedName>
    <definedName name="IUUIUIUIU">[104]!IUUIUIUIU</definedName>
    <definedName name="IYRA_FMAN">[2]INDEX!$C$6*[2]INDEX!$C$8*([2]INDEX!$C$34-[2]INDEX!$C$33)/360</definedName>
    <definedName name="J">#N/A</definedName>
    <definedName name="j1q">[292]환률!$G$15</definedName>
    <definedName name="j2q">[292]환률!$H$15</definedName>
    <definedName name="j3q">[292]환률!$I$15</definedName>
    <definedName name="j4q">[292]환률!$J$15</definedName>
    <definedName name="JAEG96">[3]IS!$E$2:$E$53</definedName>
    <definedName name="JAERYO_Y">#N/A</definedName>
    <definedName name="JAGUM">[20]경제성분석!#REF!</definedName>
    <definedName name="JAIRYO">#N/A</definedName>
    <definedName name="jalkjalkf" hidden="1">{#N/A,#N/A,FALSE,"BS";#N/A,#N/A,FALSE,"PL";#N/A,#N/A,FALSE,"처분";#N/A,#N/A,FALSE,"현금";#N/A,#N/A,FALSE,"매출";#N/A,#N/A,FALSE,"원가";#N/A,#N/A,FALSE,"경영"}</definedName>
    <definedName name="Jan">#REF!</definedName>
    <definedName name="JAN00">'[147]200001'!$A$1:$J$75</definedName>
    <definedName name="JDHFK" localSheetId="1" hidden="1">{#N/A,#N/A,TRUE,"총괄표";#N/A,#N/A,TRUE,"1호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주식";#N/A,#N/A,TRUE,"60호 갑 적정유보";#N/A,#N/A,TRUE,"60호 을 적정유보"}</definedName>
    <definedName name="JDHFK" hidden="1">{#N/A,#N/A,TRUE,"총괄표";#N/A,#N/A,TRUE,"1호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주식";#N/A,#N/A,TRUE,"60호 갑 적정유보";#N/A,#N/A,TRUE,"60호 을 적정유보"}</definedName>
    <definedName name="jdt" localSheetId="6">[104]!BlankMacro1</definedName>
    <definedName name="jdt">[104]!BlankMacro1</definedName>
    <definedName name="JE">#REF!</definedName>
    <definedName name="JEGO501">'[293]3월원자재재고'!#REF!</definedName>
    <definedName name="jejej" localSheetId="6">[104]!BlankMacro1</definedName>
    <definedName name="jejej">[104]!BlankMacro1</definedName>
    <definedName name="jeld" hidden="1">{#N/A,#N/A,FALSE,"Sheet5"}</definedName>
    <definedName name="JENS">#N/A</definedName>
    <definedName name="JENS1">#N/A</definedName>
    <definedName name="JENS2">#N/A</definedName>
    <definedName name="JENS3">#N/A</definedName>
    <definedName name="JENY">#N/A</definedName>
    <definedName name="JENY1">#N/A</definedName>
    <definedName name="JENY2">#N/A</definedName>
    <definedName name="JENY3">#N/A</definedName>
    <definedName name="jf" hidden="1">{#N/A,#N/A,FALSE,"표지";#N/A,#N/A,FALSE,"총괄표";#N/A,#N/A,FALSE,"1호 과표세액";#N/A,#N/A,FALSE,"3(3)호(갑) 원천납부";#N/A,#N/A,FALSE,"6호 소득금액";#N/A,#N/A,FALSE,"6호 첨부(익)";#N/A,#N/A,FALSE,"6호 첨부(손)";#N/A,#N/A,FALSE,"6-12호 선급비용";#N/A,#N/A,FALSE,"6-14호 부동산보유";#N/A,#N/A,FALSE,"9호 자본금(갑)";#N/A,#N/A,FALSE,"9호 자본금(을)";#N/A,#N/A,FALSE,"10(3)호 주요계정";#N/A,#N/A,FALSE,"10(3)호 부표";#N/A,#N/A,FALSE,"10(4)호 조정수입";#N/A,#N/A,FALSE,"12호 중소검토";#N/A,#N/A,FALSE,"14(1)호 갑 주식";#N/A,#N/A,FALSE,"59호 해외특수";#N/A,#N/A,FALSE,"요약 BS";#N/A,#N/A,FALSE,"요약 PL";#N/A,#N/A,FALSE,"요약원가";#N/A,#N/A,FALSE,"요약RE";#N/A,#N/A,FALSE,"6-5호 외화(갑)";#N/A,#N/A,FALSE,"6-5호 외화(을)"}</definedName>
    <definedName name="jfafdsa">[294]CompanyInput!$D$60:$W$117</definedName>
    <definedName name="jfd" hidden="1">{#N/A,#N/A,TRUE,"1호 과표세액";#N/A,#N/A,TRUE,"1-2호 농어촌과표";#N/A,#N/A,TRUE,"2호 서식";#N/A,#N/A,TRUE,"2호부표 최저한세";#N/A,#N/A,TRUE,"3(1)호 공제감면";#N/A,#N/A,TRUE,"임시특별감면";#N/A,#N/A,TRUE,"3(1)부7 기업합리";#N/A,#N/A,TRUE,"5호 농어촌";#N/A,#N/A,TRUE,"5호2 농감면(갑)";#N/A,#N/A,TRUE,"6호 소득금액";#N/A,#N/A,TRUE,"6호 첨부(익)";#N/A,#N/A,TRUE,"6호 첨부(손)";#N/A,#N/A,TRUE,"감가총괄";#N/A,#N/A,TRUE,"6-6(3)호 감가(정액)";#N/A,#N/A,TRUE,"9호 자본금(갑)";#N/A,#N/A,TRUE,"9호 자본금(을)";#N/A,#N/A,TRUE,"10(3)호 주요계정";#N/A,#N/A,TRUE,"10(4)호 소득구분"}</definedName>
    <definedName name="jff">'[2]2500'!#REF!</definedName>
    <definedName name="jfg">[104]!jfg</definedName>
    <definedName name="jfj">'[2]2600'!#REF!</definedName>
    <definedName name="jfks">'[2]2600'!#REF!</definedName>
    <definedName name="jgfsjhgfsjhgfsdjhgfds" hidden="1">{#N/A,#N/A,TRUE,"일정"}</definedName>
    <definedName name="jh" hidden="1">{#N/A,#N/A,FALSE,"98소지이동TOTvs99.1 (2)";#N/A,#N/A,FALSE,"TOTAL";#N/A,#N/A,FALSE,"98소지이동TOTvs99.1(b) (2)"}</definedName>
    <definedName name="jhbjkhkj" hidden="1">{#N/A,#N/A,TRUE,"Summary";#N/A,#N/A,TRUE,"IS";#N/A,#N/A,TRUE,"Adj";#N/A,#N/A,TRUE,"BS";#N/A,#N/A,TRUE,"CF";#N/A,#N/A,TRUE,"Debt";#N/A,#N/A,TRUE,"IRR"}</definedName>
    <definedName name="jhf">#N/A</definedName>
    <definedName name="JHGJ" hidden="1">{#N/A,#N/A,FALSE,"손익표지";#N/A,#N/A,FALSE,"손익계산";#N/A,#N/A,FALSE,"일반관리비";#N/A,#N/A,FALSE,"영업외수익";#N/A,#N/A,FALSE,"영업외비용";#N/A,#N/A,FALSE,"매출액";#N/A,#N/A,FALSE,"요약손익";#N/A,#N/A,FALSE,"요약대차";#N/A,#N/A,FALSE,"매출채권현황";#N/A,#N/A,FALSE,"매출채권명세"}</definedName>
    <definedName name="JHGJG" hidden="1">{#N/A,#N/A,FALSE,"손익표지";#N/A,#N/A,FALSE,"손익계산";#N/A,#N/A,FALSE,"일반관리비";#N/A,#N/A,FALSE,"영업외수익";#N/A,#N/A,FALSE,"영업외비용";#N/A,#N/A,FALSE,"매출액";#N/A,#N/A,FALSE,"요약손익";#N/A,#N/A,FALSE,"요약대차";#N/A,#N/A,FALSE,"매출채권현황";#N/A,#N/A,FALSE,"매출채권명세"}</definedName>
    <definedName name="JHJH" hidden="1">{#N/A,#N/A,FALSE,"손익표지";#N/A,#N/A,FALSE,"손익계산";#N/A,#N/A,FALSE,"일반관리비";#N/A,#N/A,FALSE,"영업외수익";#N/A,#N/A,FALSE,"영업외비용";#N/A,#N/A,FALSE,"매출액";#N/A,#N/A,FALSE,"요약손익";#N/A,#N/A,FALSE,"요약대차";#N/A,#N/A,FALSE,"매출채권현황";#N/A,#N/A,FALSE,"매출채권명세"}</definedName>
    <definedName name="jhjhjhjjhjh">[104]!jhjhjhjjhjh</definedName>
    <definedName name="JIKWI">#REF!</definedName>
    <definedName name="JIM" hidden="1">{#N/A,#N/A,FALSE,"Sheet5"}</definedName>
    <definedName name="JIN">#REF!</definedName>
    <definedName name="jio">#N/A</definedName>
    <definedName name="jiy">#N/A</definedName>
    <definedName name="JJ">#REF!</definedName>
    <definedName name="jjgf">'[2]2500'!#REF!</definedName>
    <definedName name="jjj">#REF!</definedName>
    <definedName name="JJJJ" hidden="1">#N/A</definedName>
    <definedName name="jjjj\" hidden="1">#REF!</definedName>
    <definedName name="jjjjjjjjjjjjjjjjjjjjjjjjj">#REF!</definedName>
    <definedName name="jjjjjjjjjjjjjjjjjjjjjjjjjjjjjjjjj">#REF!</definedName>
    <definedName name="jjk">'[2]2600'!#REF!</definedName>
    <definedName name="JJKR" hidden="1">#REF!</definedName>
    <definedName name="JJnlDescn">#REF!</definedName>
    <definedName name="JJnlName">#REF!</definedName>
    <definedName name="JJnlRef">#REF!</definedName>
    <definedName name="jk">[2]INDEX!#REF!</definedName>
    <definedName name="jkh">{"Client Name or Project Name"}</definedName>
    <definedName name="JKJ" hidden="1">{#N/A,#N/A,FALSE,"손익표지";#N/A,#N/A,FALSE,"손익계산";#N/A,#N/A,FALSE,"일반관리비";#N/A,#N/A,FALSE,"영업외수익";#N/A,#N/A,FALSE,"영업외비용";#N/A,#N/A,FALSE,"매출액";#N/A,#N/A,FALSE,"요약손익";#N/A,#N/A,FALSE,"요약대차";#N/A,#N/A,FALSE,"매출채권현황";#N/A,#N/A,FALSE,"매출채권명세"}</definedName>
    <definedName name="JKKKK" hidden="1">{#N/A,#N/A,FALSE,"지침";#N/A,#N/A,FALSE,"환경분석";#N/A,#N/A,FALSE,"Sheet16"}</definedName>
    <definedName name="jkl">'[2]2600'!#REF!</definedName>
    <definedName name="jkljlkjl" hidden="1">{#N/A,#N/A,FALSE,"UNIT";#N/A,#N/A,FALSE,"UNIT";#N/A,#N/A,FALSE,"계정"}</definedName>
    <definedName name="jkllll" hidden="1">{#N/A,#N/A,FALSE,"PART-1234-8-12-9(41)";#N/A,#N/A,FALSE,"PARTS-2(3)";#N/A,#N/A,FALSE,"VAN SYSTEM";#N/A,#N/A,FALSE,"PARTS-10(26)";#N/A,#N/A,FALSE,"PART-5-6-7-11(14)";#N/A,#N/A,FALSE,"PARTS-4(3)";#N/A,#N/A,FALSE,"PCLASS"}</definedName>
    <definedName name="jko">'[2]2600'!#REF!</definedName>
    <definedName name="jlkajsf" hidden="1">{#N/A,#N/A,FALSE,"BS";#N/A,#N/A,FALSE,"PL";#N/A,#N/A,FALSE,"A";#N/A,#N/A,FALSE,"B";#N/A,#N/A,FALSE,"B1";#N/A,#N/A,FALSE,"C";#N/A,#N/A,FALSE,"C1";#N/A,#N/A,FALSE,"C2";#N/A,#N/A,FALSE,"D";#N/A,#N/A,FALSE,"E";#N/A,#N/A,FALSE,"F";#N/A,#N/A,FALSE,"AA";#N/A,#N/A,FALSE,"BB";#N/A,#N/A,FALSE,"CC";#N/A,#N/A,FALSE,"DD";#N/A,#N/A,FALSE,"EE";#N/A,#N/A,FALSE,"FF";#N/A,#N/A,FALSE,"PL10";#N/A,#N/A,FALSE,"PL20";#N/A,#N/A,FALSE,"PL30"}</definedName>
    <definedName name="JM">#REF!</definedName>
    <definedName name="JN10t">[135]language!$E$48</definedName>
    <definedName name="JN11t">[135]language!$E$49</definedName>
    <definedName name="JN12t">[135]language!$E$50</definedName>
    <definedName name="JN13t">[135]language!$E$51</definedName>
    <definedName name="JN14t">[135]language!$E$52</definedName>
    <definedName name="JN15t">[135]language!$E$53</definedName>
    <definedName name="JN16t">[135]language!$E$54</definedName>
    <definedName name="JN17t">[135]language!$E$55</definedName>
    <definedName name="JN18t">[135]language!$E$56</definedName>
    <definedName name="JN19t">[135]language!$E$57</definedName>
    <definedName name="JN1t">[135]language!$E$39</definedName>
    <definedName name="JN20t">[135]language!$E$58</definedName>
    <definedName name="JN21t">[135]language!$E$59</definedName>
    <definedName name="JN23t">[135]language!$E$61</definedName>
    <definedName name="JN29t">[135]language!$E$67</definedName>
    <definedName name="JN2t">[135]language!$E$40</definedName>
    <definedName name="JN30t">[135]language!$E$68</definedName>
    <definedName name="JN31t">[135]language!$E$69</definedName>
    <definedName name="JN32t">[135]language!$E$70</definedName>
    <definedName name="JN3t">[135]language!$E$41</definedName>
    <definedName name="JN4t">[135]language!$E$42</definedName>
    <definedName name="JN5t">[135]language!$E$43</definedName>
    <definedName name="JN6t">[135]language!$E$44</definedName>
    <definedName name="JN7t">[135]language!$E$45</definedName>
    <definedName name="JN8t">[135]language!$E$46</definedName>
    <definedName name="JN9t">[135]language!$E$47</definedName>
    <definedName name="JnlDesc">[135]HEADER!$G$10</definedName>
    <definedName name="JnlSufX">[135]HEADER!$G$12</definedName>
    <definedName name="JnlSufY">[135]HEADER!$G$13</definedName>
    <definedName name="JOB">#REF!</definedName>
    <definedName name="job_run">[104]!job_run</definedName>
    <definedName name="Journal">[135]calendar!$E$76</definedName>
    <definedName name="JPN">[247]국내!$C$6:$Q$17</definedName>
    <definedName name="JPY">#N/A</definedName>
    <definedName name="jpyRate">10.1207</definedName>
    <definedName name="JRC">[295]주요업체!#REF!</definedName>
    <definedName name="jul">#REF!</definedName>
    <definedName name="JUL00">'[147]200007'!$A$1:$J$78</definedName>
    <definedName name="Juli">#REF!</definedName>
    <definedName name="jun">#REF!</definedName>
    <definedName name="JUN00">'[147]200006'!$A$1:$J$77</definedName>
    <definedName name="JUNESALE" hidden="1">{#N/A,#N/A,FALSE,"지침";#N/A,#N/A,FALSE,"환경분석";#N/A,#N/A,FALSE,"Sheet16"}</definedName>
    <definedName name="Juni">#REF!</definedName>
    <definedName name="JUSO">#REF!</definedName>
    <definedName name="JUST">[3]IS!#REF!</definedName>
    <definedName name="JUU" hidden="1">#N/A</definedName>
    <definedName name="JUY">#N/A</definedName>
    <definedName name="JV">#REF!</definedName>
    <definedName name="JV_No">[296]Data!#REF!</definedName>
    <definedName name="JVST">#REF!</definedName>
    <definedName name="jw.pl">#N/A</definedName>
    <definedName name="JYFUJ" localSheetId="6">BLCH</definedName>
    <definedName name="JYFUJ">BLCH</definedName>
    <definedName name="jyj" hidden="1">{#N/A,#N/A,FALSE,"Yield";#N/A,#N/A,FALSE,"Loss1";#N/A,#N/A,FALSE,"Loss2";#N/A,#N/A,FALSE,"Hour-Labor(배분)";#N/A,#N/A,FALSE,"Capital Expenditure";#N/A,#N/A,FALSE,"Productivity"}</definedName>
    <definedName name="jyjy" hidden="1">{#N/A,#N/A,FALSE,"Yield";#N/A,#N/A,FALSE,"Loss1";#N/A,#N/A,FALSE,"Loss2";#N/A,#N/A,FALSE,"Hour-Labor(배분)";#N/A,#N/A,FALSE,"Capital Expenditure";#N/A,#N/A,FALSE,"Productivity"}</definedName>
    <definedName name="k" hidden="1">{"'5국공정'!$A$1:$E$128"}</definedName>
    <definedName name="K_041">'[162]제품별 MC'!$C$4</definedName>
    <definedName name="K_208">'[162]제품별 MC'!$C$8</definedName>
    <definedName name="K_308">'[162]제품별 MC'!$C$9</definedName>
    <definedName name="K_308D">'[163]제품별 MC'!$C$10</definedName>
    <definedName name="K_900">'[163]제품별 MC'!$C$12</definedName>
    <definedName name="k_com">[297]MRS세부!#REF!</definedName>
    <definedName name="k_dcs">[297]MRS세부!#REF!</definedName>
    <definedName name="K_OBO">#REF!</definedName>
    <definedName name="k_pcb">[297]MRS세부!#REF!</definedName>
    <definedName name="k_pcs">[297]MRS세부!#REF!</definedName>
    <definedName name="k_pstn">[297]MRS세부!#REF!</definedName>
    <definedName name="k_psys">[297]MRS세부!#REF!</definedName>
    <definedName name="k_sale">[297]MRS세부!#REF!</definedName>
    <definedName name="k_spcs">[297]MRS세부!#REF!</definedName>
    <definedName name="k_trs">[297]MRS세부!#REF!</definedName>
    <definedName name="k_wll">[297]MRS세부!#REF!</definedName>
    <definedName name="K2POWER원가">#REF!</definedName>
    <definedName name="K9_">#REF!</definedName>
    <definedName name="K95_">#REF!</definedName>
    <definedName name="KACr95">#REF!</definedName>
    <definedName name="KACr96">#REF!</definedName>
    <definedName name="KACr97">#REF!</definedName>
    <definedName name="KACr98">[298]WBS98!$K$1:$K$65536</definedName>
    <definedName name="KACr98.10">#REF!</definedName>
    <definedName name="KACr98.11">#REF!</definedName>
    <definedName name="KADr95">#REF!</definedName>
    <definedName name="KADr96">#REF!</definedName>
    <definedName name="KADr97">#REF!</definedName>
    <definedName name="KADr98">#REF!</definedName>
    <definedName name="KADr98.10">#REF!</definedName>
    <definedName name="KADr98.11">#REF!</definedName>
    <definedName name="KAKAKA" hidden="1">#REF!</definedName>
    <definedName name="kappa">#REF!</definedName>
    <definedName name="KC" hidden="1">{#N/A,#N/A,FALSE,"을지 (4)";#N/A,#N/A,FALSE,"을지 (5)";#N/A,#N/A,FALSE,"을지 (6)"}</definedName>
    <definedName name="KCH94_2">#REF!</definedName>
    <definedName name="KD">#REF!</definedName>
    <definedName name="KDJHSKDSKH" localSheetId="6">BLCH</definedName>
    <definedName name="KDJHSKDSKH">BLCH</definedName>
    <definedName name="kd관세">#REF!</definedName>
    <definedName name="KE">#REF!</definedName>
    <definedName name="KEPNET">#REF!</definedName>
    <definedName name="Kernelprice">[175]Assumptions!#REF!</definedName>
    <definedName name="Keunilkkun_WP_250g">[2]INDEX!#REF!</definedName>
    <definedName name="key" localSheetId="7" hidden="1">[299]COVER!#REF!</definedName>
    <definedName name="key" localSheetId="3" hidden="1">[299]COVER!#REF!</definedName>
    <definedName name="key" localSheetId="2" hidden="1">[299]COVER!#REF!</definedName>
    <definedName name="key" hidden="1">[299]COVER!#REF!</definedName>
    <definedName name="KEY_RATIO__RESULT">[275]FORECASTING!#REF!</definedName>
    <definedName name="keyy" hidden="1">#REF!</definedName>
    <definedName name="KFH" hidden="1">{#N/A,#N/A,FALSE,"손익표지";#N/A,#N/A,FALSE,"손익계산";#N/A,#N/A,FALSE,"일반관리비";#N/A,#N/A,FALSE,"영업외수익";#N/A,#N/A,FALSE,"영업외비용";#N/A,#N/A,FALSE,"매출액";#N/A,#N/A,FALSE,"요약손익";#N/A,#N/A,FALSE,"요약대차";#N/A,#N/A,FALSE,"매출채권현황";#N/A,#N/A,FALSE,"매출채권명세"}</definedName>
    <definedName name="kfjlasf">#REF!</definedName>
    <definedName name="kfkrkf">#REF!</definedName>
    <definedName name="KGaap" hidden="1">{#N/A,#N/A,FALSE,"관섬";#N/A,#N/A,FALSE,"목차";#N/A,#N/A,FALSE,"실행목표";#N/A,#N/A,FALSE,"팀별손익";#N/A,#N/A,FALSE,"월별손익";#N/A,#N/A,FALSE,"제품별손익";#N/A,#N/A,FALSE,"년간판매";#N/A,#N/A,FALSE,"관매출";#N/A,#N/A,FALSE,"관섬 단가";#N/A,#N/A,FALSE,"인원운용";#N/A,#N/A,FALSE,"판매비";#N/A,#N/A,FALSE,"팀별관리비";#N/A,#N/A,FALSE,"월별관리비";#N/A,#N/A,FALSE,"월별손익 (2)";#N/A,#N/A,FALSE,"재고 (2)";#N/A,#N/A,FALSE,"판매비 (2)";#N/A,#N/A,FALSE,"월별관리비 (2)";#N/A,#N/A,FALSE,"월별손익 (3)";#N/A,#N/A,FALSE,"관섬 매출";#N/A,#N/A,FALSE,"재고수불";#N/A,#N/A,FALSE,"판매비 (3)";#N/A,#N/A,FALSE,"월별관리비 (3)";#N/A,#N/A,FALSE,"인천원가";#N/A,#N/A,FALSE,"총원가";#N/A,#N/A,FALSE,"제조원가";#N/A,#N/A,FALSE,"기타비용";#N/A,#N/A,FALSE,"원료";#N/A,#N/A,FALSE,"연료";#N/A,#N/A,FALSE,"인천"}</definedName>
    <definedName name="KGaap95">#REF!</definedName>
    <definedName name="KGaap96">#REF!</definedName>
    <definedName name="KGaap97">#REF!</definedName>
    <definedName name="KGaap98">#REF!</definedName>
    <definedName name="KGaap98.10">#REF!</definedName>
    <definedName name="KGaap98.11">#REF!</definedName>
    <definedName name="kgdata">[300]TBclosing!#REF!</definedName>
    <definedName name="khhjguyftdy">[104]!khhjguyftdy</definedName>
    <definedName name="khks" hidden="1">#REF!</definedName>
    <definedName name="KHN" hidden="1">{"'보고양식'!$A$58:$K$111"}</definedName>
    <definedName name="KHOI">#REF!</definedName>
    <definedName name="KICKOFF" hidden="1">{#N/A,#N/A,FALSE,"자금소요예측기 (5)";#N/A,#N/A,FALSE,"자금소요예측기 (7)";#N/A,#N/A,FALSE,"자금소요예측기 (6)";#N/A,#N/A,FALSE,"자금소요예측기 (2)";#N/A,#N/A,FALSE,"자금소요예측기";#N/A,#N/A,FALSE,"비용예산명세서";#N/A,#N/A,FALSE,"비용예산검토서";#N/A,#N/A,FALSE,"기승인시설투자";#N/A,#N/A,FALSE,"미승인시설투자";#N/A,#N/A,FALSE,"활동계힉서 (2)";#N/A,#N/A,FALSE,"96 성과분석";#N/A,#N/A,FALSE,"목표시책";#N/A,#N/A,FALSE,"목차";#N/A,#N/A,FALSE,"표지";#N/A,#N/A,FALSE,"인원소요현황"}</definedName>
    <definedName name="KIECO" hidden="1">[71]ST!#REF!</definedName>
    <definedName name="kieu">#REF!</definedName>
    <definedName name="kih">'[2]2500'!#REF!</definedName>
    <definedName name="kijkj" hidden="1">{#N/A,#N/A,FALSE,"표지";#N/A,#N/A,FALSE,"전제";#N/A,#N/A,FALSE,"손익-자 (2)";#N/A,#N/A,FALSE,"손익-자";#N/A,#N/A,FALSE,"손익-마 (2)";#N/A,#N/A,FALSE,"손익-마";#N/A,#N/A,FALSE,"총손최종"}</definedName>
    <definedName name="Killper_SL_20L">[2]INDEX!#REF!</definedName>
    <definedName name="KIM">[104]!KIM</definedName>
    <definedName name="Kimanmae_3kg">[2]INDEX!#REF!</definedName>
    <definedName name="KING" hidden="1">'[301]진행 DATA (2)'!#REF!</definedName>
    <definedName name="kis" hidden="1">{#N/A,#N/A,FALSE,"관섬";#N/A,#N/A,FALSE,"목차";#N/A,#N/A,FALSE,"실행목표";#N/A,#N/A,FALSE,"팀별손익";#N/A,#N/A,FALSE,"월별손익";#N/A,#N/A,FALSE,"제품별손익";#N/A,#N/A,FALSE,"년간판매";#N/A,#N/A,FALSE,"관매출";#N/A,#N/A,FALSE,"관섬 단가";#N/A,#N/A,FALSE,"인원운용";#N/A,#N/A,FALSE,"판매비";#N/A,#N/A,FALSE,"팀별관리비";#N/A,#N/A,FALSE,"월별관리비";#N/A,#N/A,FALSE,"월별손익 (2)";#N/A,#N/A,FALSE,"재고 (2)";#N/A,#N/A,FALSE,"판매비 (2)";#N/A,#N/A,FALSE,"월별관리비 (2)";#N/A,#N/A,FALSE,"월별손익 (3)";#N/A,#N/A,FALSE,"관섬 매출";#N/A,#N/A,FALSE,"재고수불";#N/A,#N/A,FALSE,"판매비 (3)";#N/A,#N/A,FALSE,"월별관리비 (3)";#N/A,#N/A,FALSE,"인천원가";#N/A,#N/A,FALSE,"총원가";#N/A,#N/A,FALSE,"제조원가";#N/A,#N/A,FALSE,"기타비용";#N/A,#N/A,FALSE,"원료";#N/A,#N/A,FALSE,"연료";#N/A,#N/A,FALSE,"인천"}</definedName>
    <definedName name="kiyh">[2]INDEX!#REF!</definedName>
    <definedName name="kj" hidden="1">#REF!</definedName>
    <definedName name="kjh">[104]!kjh</definedName>
    <definedName name="kjhd">#N/A</definedName>
    <definedName name="kjhg">'[2]2500'!#REF!</definedName>
    <definedName name="kjhkj" hidden="1">{#N/A,#N/A,FALSE,"PART-1234-8-12-9(41)";#N/A,#N/A,FALSE,"PARTS-2(3)";#N/A,#N/A,FALSE,"VAN SYSTEM";#N/A,#N/A,FALSE,"PARTS-10(26)";#N/A,#N/A,FALSE,"PART-5-6-7-11(14)";#N/A,#N/A,FALSE,"PARTS-4(3)";#N/A,#N/A,FALSE,"PCLASS"}</definedName>
    <definedName name="KJNK" localSheetId="6">BLCH</definedName>
    <definedName name="KJNK">BLCH</definedName>
    <definedName name="KJUI">#N/A</definedName>
    <definedName name="KK">#REF!</definedName>
    <definedName name="KKHG">#N/A</definedName>
    <definedName name="KKIK" hidden="1">{#N/A,#N/A,FALSE,"자금소요예측기 (5)";#N/A,#N/A,FALSE,"자금소요예측기 (7)";#N/A,#N/A,FALSE,"자금소요예측기 (6)";#N/A,#N/A,FALSE,"자금소요예측기 (2)";#N/A,#N/A,FALSE,"자금소요예측기";#N/A,#N/A,FALSE,"비용예산명세서";#N/A,#N/A,FALSE,"비용예산검토서";#N/A,#N/A,FALSE,"기승인시설투자";#N/A,#N/A,FALSE,"미승인시설투자";#N/A,#N/A,FALSE,"활동계힉서 (2)";#N/A,#N/A,FALSE,"96 성과분석";#N/A,#N/A,FALSE,"목표시책";#N/A,#N/A,FALSE,"목차";#N/A,#N/A,FALSE,"표지";#N/A,#N/A,FALSE,"인원소요현황"}</definedName>
    <definedName name="kkk" localSheetId="7" hidden="1">[302]Total!#REF!</definedName>
    <definedName name="kkk" localSheetId="3" hidden="1">[302]Total!#REF!</definedName>
    <definedName name="kkk" localSheetId="2" hidden="1">[302]Total!#REF!</definedName>
    <definedName name="kkk" hidden="1">[302]Total!#REF!</definedName>
    <definedName name="KKKD" hidden="1">{#N/A,#N/A,FALSE,"Yield";#N/A,#N/A,FALSE,"Loss1";#N/A,#N/A,FALSE,"Loss2";#N/A,#N/A,FALSE,"Hour-Labor(배분)";#N/A,#N/A,FALSE,"Capital Expenditure";#N/A,#N/A,FALSE,"Productivity"}</definedName>
    <definedName name="kkkk" hidden="1">{#N/A,"수불부",FALSE,"사급자재수불서";#N/A,"수불부",FALSE,"사급자재수불서"}</definedName>
    <definedName name="kkkkk" hidden="1">{#N/A,#N/A,FALSE,"PART-1234-8-12-9(41)";#N/A,#N/A,FALSE,"PARTS-2(3)";#N/A,#N/A,FALSE,"VAN SYSTEM";#N/A,#N/A,FALSE,"PARTS-10(26)";#N/A,#N/A,FALSE,"PART-5-6-7-11(14)";#N/A,#N/A,FALSE,"PARTS-4(3)";#N/A,#N/A,FALSE,"PCLASS"}</definedName>
    <definedName name="kkkkkkkkkkkkkkkkkkkkkkkkkk">[104]!kkkkkkkkkkkkkkkkkkkkkkkkkk</definedName>
    <definedName name="kkkkkkkkkkkkkkkkkkkkkkkkkkkkkkkkkkkkkkkkkkkkkkkkkkkkkkkkk">#REF!</definedName>
    <definedName name="KKKLL">[303]건물!#REF!</definedName>
    <definedName name="KKL" hidden="1">{#N/A,#N/A,FALSE,"손익표지";#N/A,#N/A,FALSE,"손익계산";#N/A,#N/A,FALSE,"일반관리비";#N/A,#N/A,FALSE,"영업외수익";#N/A,#N/A,FALSE,"영업외비용";#N/A,#N/A,FALSE,"매출액";#N/A,#N/A,FALSE,"요약손익";#N/A,#N/A,FALSE,"요약대차";#N/A,#N/A,FALSE,"매출채권현황";#N/A,#N/A,FALSE,"매출채권명세"}</definedName>
    <definedName name="KL" hidden="1">{#N/A,#N/A,TRUE,"1.경영비젼";#N/A,#N/A,TRUE,"2.환경분석";#N/A,#N/A,TRUE,"3.경영목표";#N/A,#N/A,TRUE,"4.중점추진";#N/A,#N/A,TRUE,"5.경영목표";#N/A,#N/A,TRUE,"6.경영계획";#N/A,#N/A,TRUE,"7.매출계획";#N/A,#N/A,TRUE,"8.손익계획";#N/A,#N/A,TRUE,"11.인원계획";#N/A,#N/A,TRUE,"12.변경현황";#N/A,#N/A,TRUE,"표지";#N/A,#N/A,TRUE,"목차";#N/A,#N/A,TRUE,"수립과정 "}</definedName>
    <definedName name="klead" localSheetId="6">BLCH</definedName>
    <definedName name="klead">BLCH</definedName>
    <definedName name="klj">{"Tusk"}</definedName>
    <definedName name="KLKJ">{"S220-V";"S250-V";"S290-V"}</definedName>
    <definedName name="KLL">#REF!,#REF!,#REF!,#REF!,#REF!,#REF!</definedName>
    <definedName name="KLLL" hidden="1">{#N/A,#N/A,FALSE,"PART-1234-8-12-9(41)";#N/A,#N/A,FALSE,"PARTS-2(3)";#N/A,#N/A,FALSE,"VAN SYSTEM";#N/A,#N/A,FALSE,"PARTS-10(26)";#N/A,#N/A,FALSE,"PART-5-6-7-11(14)";#N/A,#N/A,FALSE,"PARTS-4(3)";#N/A,#N/A,FALSE,"PCLASS"}</definedName>
    <definedName name="kllll" hidden="1">{#N/A,#N/A,FALSE,"PART-1234-8-12-9(41)";#N/A,#N/A,FALSE,"PARTS-2(3)";#N/A,#N/A,FALSE,"VAN SYSTEM";#N/A,#N/A,FALSE,"PARTS-10(26)";#N/A,#N/A,FALSE,"PART-5-6-7-11(14)";#N/A,#N/A,FALSE,"PARTS-4(3)";#N/A,#N/A,FALSE,"PCLASS"}</definedName>
    <definedName name="kma">#N/A</definedName>
    <definedName name="KMC">#REF!</definedName>
    <definedName name="KN" hidden="1">{#N/A,#N/A,FALSE,"을지 (4)";#N/A,#N/A,FALSE,"을지 (5)";#N/A,#N/A,FALSE,"을지 (6)"}</definedName>
    <definedName name="ko" hidden="1">#REF!</definedName>
    <definedName name="KoDoYoung">#REF!</definedName>
    <definedName name="koferis">#REF!</definedName>
    <definedName name="KOR">[247]국내!$C$6:$Q$19</definedName>
    <definedName name="KPI">#REF!</definedName>
    <definedName name="KQQ">'[131]98비정기소모'!#REF!</definedName>
    <definedName name="KR">#REF!</definedName>
    <definedName name="KRIS" hidden="1">{#N/A,#N/A,TRUE,"Operating stmt QTR";#N/A,#N/A,TRUE,"Bal Sht QTR";#N/A,#N/A,TRUE,"Bal Sht";#N/A,#N/A,TRUE,"Operating stmt";#N/A,#N/A,TRUE,"Cash Flow";#N/A,#N/A,TRUE,"RevSum";#N/A,#N/A,TRUE,"Intranet branch rev";#N/A,#N/A,TRUE,"Intranet direct rev";#N/A,#N/A,TRUE,"Internet direct rev";#N/A,#N/A,TRUE,"Intranet ISV rev";#N/A,#N/A,TRUE,"Staffing by Person";#N/A,#N/A,TRUE,"Direct costs";#N/A,#N/A,TRUE,"Sales &amp; direct costs";#N/A,#N/A,TRUE,"Selling";#N/A,#N/A,TRUE,"Mkting";#N/A,#N/A,TRUE,"G&amp;A";#N/A,#N/A,TRUE,"Branch offices";#N/A,#N/A,TRUE,"Facilities";#N/A,#N/A,TRUE,"LT Assets";#N/A,#N/A,TRUE,"BS detail"}</definedName>
    <definedName name="KRR">'[131]98비정기소모'!#REF!</definedName>
    <definedName name="KRW">[113]MacroA!$A$32:$IV$32</definedName>
    <definedName name="KRWUSD">'[304]주요 가정'!$D$3</definedName>
    <definedName name="ktft" hidden="1">3</definedName>
    <definedName name="KTM10B" localSheetId="1" hidden="1">{#N/A,#N/A,FALSE,"현장 NCR 분석";#N/A,#N/A,FALSE,"현장품질감사";#N/A,#N/A,FALSE,"현장품질감사"}</definedName>
    <definedName name="KTM10B" hidden="1">{#N/A,#N/A,FALSE,"현장 NCR 분석";#N/A,#N/A,FALSE,"현장품질감사";#N/A,#N/A,FALSE,"현장품질감사"}</definedName>
    <definedName name="KUGHIKJ" localSheetId="6">BLCH</definedName>
    <definedName name="KUGHIKJ">BLCH</definedName>
    <definedName name="㎾_X_４_툠y">#REF!</definedName>
    <definedName name="KWJSM">#N/A</definedName>
    <definedName name="ky">#REF!</definedName>
    <definedName name="K잔액기준" hidden="1">{#N/A,#N/A,FALSE,"주요여수신";#N/A,#N/A,FALSE,"수신금리";#N/A,#N/A,FALSE,"대출금리";#N/A,#N/A,FALSE,"신규대출";#N/A,#N/A,FALSE,"총액대출"}</definedName>
    <definedName name="l" hidden="1">{#N/A,#N/A,FALSE,"PART-1234-8-12-9(41)";#N/A,#N/A,FALSE,"PARTS-2(3)";#N/A,#N/A,FALSE,"VAN SYSTEM";#N/A,#N/A,FALSE,"PARTS-10(26)";#N/A,#N/A,FALSE,"PART-5-6-7-11(14)";#N/A,#N/A,FALSE,"PARTS-4(3)";#N/A,#N/A,FALSE,"PCLASS"}</definedName>
    <definedName name="L_Adjust">#N/A</definedName>
    <definedName name="L_AJE_Tot">#N/A</definedName>
    <definedName name="L_CY_Beg">#N/A</definedName>
    <definedName name="L_CY_End">#N/A</definedName>
    <definedName name="L_PY_End">#N/A</definedName>
    <definedName name="L_RJE_Tot">#N/A</definedName>
    <definedName name="L0">#REF!</definedName>
    <definedName name="L20.2">#N/A</definedName>
    <definedName name="LAB">#N/A</definedName>
    <definedName name="LABELTEXTCOLUMN1">#REF!</definedName>
    <definedName name="LABELTEXTROW1">#REF!</definedName>
    <definedName name="LADM">#N/A</definedName>
    <definedName name="LAGE">#REF!</definedName>
    <definedName name="lan">#REF!</definedName>
    <definedName name="Language">[181]Basic_Information!$I$4</definedName>
    <definedName name="langue">#REF!</definedName>
    <definedName name="LAP">#REF!</definedName>
    <definedName name="LAPP">#REF!</definedName>
    <definedName name="LBJ" hidden="1">{#N/A,#N/A,FALSE,"자금소요예측기 (5)";#N/A,#N/A,FALSE,"자금소요예측기 (7)";#N/A,#N/A,FALSE,"자금소요예측기 (6)";#N/A,#N/A,FALSE,"자금소요예측기 (2)";#N/A,#N/A,FALSE,"자금소요예측기";#N/A,#N/A,FALSE,"비용예산명세서";#N/A,#N/A,FALSE,"비용예산검토서";#N/A,#N/A,FALSE,"기승인시설투자";#N/A,#N/A,FALSE,"미승인시설투자";#N/A,#N/A,FALSE,"활동계힉서 (2)";#N/A,#N/A,FALSE,"96 성과분석";#N/A,#N/A,FALSE,"목표시책";#N/A,#N/A,FALSE,"목차";#N/A,#N/A,FALSE,"표지";#N/A,#N/A,FALSE,"인원소요현황"}</definedName>
    <definedName name="LBS">#REF!</definedName>
    <definedName name="LC_00">281000</definedName>
    <definedName name="LC_01">258000</definedName>
    <definedName name="LC_02">256600</definedName>
    <definedName name="LC_03">256600</definedName>
    <definedName name="LC_04">118200</definedName>
    <definedName name="LC_05">0</definedName>
    <definedName name="LC_06">0</definedName>
    <definedName name="LC_07">0</definedName>
    <definedName name="LC_99">160400</definedName>
    <definedName name="LC256PY">#REF!</definedName>
    <definedName name="LC3차서">[104]!LC3차서</definedName>
    <definedName name="LCR">[305]CRF!$N$23</definedName>
    <definedName name="LD">#REF!</definedName>
    <definedName name="LE">#REF!</definedName>
    <definedName name="lead">#REF!</definedName>
    <definedName name="LEBS">#REF!</definedName>
    <definedName name="LEBS2">#N/A</definedName>
    <definedName name="LEE">'[2]2600'!#REF!</definedName>
    <definedName name="LEECOG" hidden="1">{#N/A,#N/A,FALSE,"지침";#N/A,#N/A,FALSE,"환경분석";#N/A,#N/A,FALSE,"Sheet16"}</definedName>
    <definedName name="leee">#N/A</definedName>
    <definedName name="LEFT">#N/A</definedName>
    <definedName name="LEFT1">#N/A</definedName>
    <definedName name="Legal_Vehicle">[149]LU!$C$4:$C$322</definedName>
    <definedName name="legend">#REF!</definedName>
    <definedName name="Level">#N/A</definedName>
    <definedName name="LG">#REF!</definedName>
    <definedName name="LG64PY">#REF!</definedName>
    <definedName name="LGE_사업부구분">[306]사업부구분코드!$A$2:$A$38</definedName>
    <definedName name="LGSI">#REF!</definedName>
    <definedName name="LH">#REF!</definedName>
    <definedName name="LHSDHSD" hidden="1">{#N/A,#N/A,TRUE,"일정"}</definedName>
    <definedName name="LIBOR">#N/A</definedName>
    <definedName name="lic">#N/A</definedName>
    <definedName name="LIKELY">[307]매출!$DJ$1:$FJ$65536</definedName>
    <definedName name="limcount" hidden="1">1</definedName>
    <definedName name="LINE">#REF!</definedName>
    <definedName name="LINES">#REF!</definedName>
    <definedName name="LINE검토2" hidden="1">{#N/A,#N/A,TRUE,"Y생산";#N/A,#N/A,TRUE,"Y판매";#N/A,#N/A,TRUE,"Y총물량";#N/A,#N/A,TRUE,"Y능력";#N/A,#N/A,TRUE,"YKD"}</definedName>
    <definedName name="LIS">#REF!</definedName>
    <definedName name="List">#N/A</definedName>
    <definedName name="List_ARPopulation">'[220]AR Drop Downs'!$I$5:$I$10</definedName>
    <definedName name="List_Curr">[220]Currency!$B$9:$B$31</definedName>
    <definedName name="List_ExpandedTesting">'[220]AR Drop Downs'!$E$5:$E$8</definedName>
    <definedName name="List_Level_Assr">[220]DropDown!$B$1:$B$4</definedName>
    <definedName name="List_LevelAssurance">'[220]AR Drop Downs'!$A$5:$A$8</definedName>
    <definedName name="List_Number_of_Exceptions_Identified">'[220]AR Drop Downs'!$K$5:$K$27</definedName>
    <definedName name="List_NumberTolerableExceptions">'[220]AR Drop Downs'!$C$5:$C$8</definedName>
    <definedName name="List_Proj_Meth">[220]DropDown!$H$1:$H$2</definedName>
    <definedName name="List_Samp_Sel">[220]DropDown!$D$1:$D$4</definedName>
    <definedName name="List_SampleSelectionMethod">'[220]AR Drop Downs'!$G$5:$G$7</definedName>
    <definedName name="ListDataArea0">#N/A</definedName>
    <definedName name="ListDataColHeadArea0">#N/A</definedName>
    <definedName name="liste_classeur">{"AUTOSAVE.XLA","FUNCRES.XLA","3Q양식.xls"}</definedName>
    <definedName name="ListSheetsMacroButton">#REF!</definedName>
    <definedName name="lj" hidden="1">{#N/A,#N/A,FALSE,"표지";#N/A,#N/A,FALSE,"총괄표";#N/A,#N/A,FALSE,"1호 과표세액";#N/A,#N/A,FALSE,"3(3)호(갑) 원천납부";#N/A,#N/A,FALSE,"6호 소득금액";#N/A,#N/A,FALSE,"6호 첨부(익)";#N/A,#N/A,FALSE,"6호 첨부(손)";#N/A,#N/A,FALSE,"6-12호 선급비용";#N/A,#N/A,FALSE,"6-14호 부동산보유";#N/A,#N/A,FALSE,"9호 자본금(갑)";#N/A,#N/A,FALSE,"9호 자본금(을)";#N/A,#N/A,FALSE,"10(3)호 주요계정";#N/A,#N/A,FALSE,"10(3)호 부표";#N/A,#N/A,FALSE,"10(4)호 조정수입";#N/A,#N/A,FALSE,"12호 중소검토";#N/A,#N/A,FALSE,"14(1)호 갑 주식";#N/A,#N/A,FALSE,"59호 해외특수";#N/A,#N/A,FALSE,"요약 BS";#N/A,#N/A,FALSE,"요약 PL";#N/A,#N/A,FALSE,"요약원가";#N/A,#N/A,FALSE,"요약RE";#N/A,#N/A,FALSE,"6-5호 외화(갑)";#N/A,#N/A,FALSE,"6-5호 외화(을)"}</definedName>
    <definedName name="ljh" hidden="1">{#N/A,#N/A,FALSE,"Sheet5"}</definedName>
    <definedName name="LJJJ">'[2]3100'!#REF!</definedName>
    <definedName name="LK">#N/A</definedName>
    <definedName name="lkaw">#N/A</definedName>
    <definedName name="lkdjsfl" hidden="1">{"'표지'!$B$5"}</definedName>
    <definedName name="lkhjfs" hidden="1">{#N/A,#N/A,FALSE,"주요여수신";#N/A,#N/A,FALSE,"수신금리";#N/A,#N/A,FALSE,"대출금리";#N/A,#N/A,FALSE,"신규대출";#N/A,#N/A,FALSE,"총액대출"}</definedName>
    <definedName name="lkiolki9olkiol">[104]!lkiolki9olkiol</definedName>
    <definedName name="LKJ" hidden="1">{#N/A,#N/A,FALSE,"을지 (4)";#N/A,#N/A,FALSE,"을지 (5)";#N/A,#N/A,FALSE,"을지 (6)"}</definedName>
    <definedName name="lkjgh">[104]!lkjgh</definedName>
    <definedName name="LKJHG" hidden="1">{#N/A,#N/A,FALSE,"지침";#N/A,#N/A,FALSE,"환경분석";#N/A,#N/A,FALSE,"Sheet16"}</definedName>
    <definedName name="LKJHGEIS" hidden="1">{#N/A,#N/A,FALSE,"지침";#N/A,#N/A,FALSE,"환경분석";#N/A,#N/A,FALSE,"Sheet16"}</definedName>
    <definedName name="lkjhgfbnm">[104]!lkjhgfbnm</definedName>
    <definedName name="lkjhghfd">[104]!lkjhghfd</definedName>
    <definedName name="lkjhghyufy">[104]!lkjhghyufy</definedName>
    <definedName name="lkjkj">[104]!lkjkj</definedName>
    <definedName name="LKKLKKK">[104]!LKKLKKK</definedName>
    <definedName name="lkkllkkllkkl">[104]!lkkllkkllkkl</definedName>
    <definedName name="lklklklk">[104]!lklklklk</definedName>
    <definedName name="ll">#REF!</definedName>
    <definedName name="lljh" hidden="1">#REF!</definedName>
    <definedName name="lll">#REF!</definedName>
    <definedName name="llll" hidden="1">{#N/A,#N/A,FALSE,"PART-1234-8-12-9(41)";#N/A,#N/A,FALSE,"PARTS-2(3)";#N/A,#N/A,FALSE,"VAN SYSTEM";#N/A,#N/A,FALSE,"PARTS-10(26)";#N/A,#N/A,FALSE,"PART-5-6-7-11(14)";#N/A,#N/A,FALSE,"PARTS-4(3)";#N/A,#N/A,FALSE,"PCLASS"}</definedName>
    <definedName name="lllllll">[104]!lllllll</definedName>
    <definedName name="llllllllllllllllllllll">#REF!</definedName>
    <definedName name="LMFG">#REF!</definedName>
    <definedName name="LO_C7">[159]CRF!$D$35</definedName>
    <definedName name="LO_NC7">[159]CRF!$D$33</definedName>
    <definedName name="load">#REF!</definedName>
    <definedName name="Loan" hidden="1">{#N/A,#N/A,FALSE,"목차";#N/A,#N/A,FALSE,"경영목표";#N/A,#N/A,FALSE,"팀별손익";#N/A,#N/A,FALSE,"총손익";#N/A,#N/A,FALSE,"제품별손익 (2)";#N/A,#N/A,FALSE,"제품상품손익";#N/A,#N/A,FALSE,"년간판매";#N/A,#N/A,FALSE,"제품별판매";#N/A,#N/A,FALSE,"제품별판매 (2)";#N/A,#N/A,FALSE,"단가";#N/A,#N/A,FALSE,"재고";#N/A,#N/A,FALSE,"재고 (2)";#N/A,#N/A,FALSE,"인원운용";#N/A,#N/A,FALSE,"년판매비";#N/A,#N/A,FALSE,"총원가";#N/A,#N/A,FALSE,"팀별관리비";#N/A,#N/A,FALSE,"월별관리비";#N/A,#N/A,FALSE,"월별관리비 (2)";#N/A,#N/A,FALSE,"총괄";#N/A,#N/A,FALSE,"군산";#N/A,#N/A,FALSE,"부산";#N/A,#N/A,FALSE,"가좌"}</definedName>
    <definedName name="LoanAC">INDIRECT("Data!$B$2:$B$"&amp;COUNTA(#REF!))</definedName>
    <definedName name="LoansLookup">#REF!</definedName>
    <definedName name="LOC">#N/A</definedName>
    <definedName name="LOCAL">#REF!</definedName>
    <definedName name="Local_Car_Oil_Fee">#REF!</definedName>
    <definedName name="Local_Cold_Lent_Fee">#REF!</definedName>
    <definedName name="Local_Lent_Fee">#REF!</definedName>
    <definedName name="local1" hidden="1">#REF!</definedName>
    <definedName name="LoE">[139]Scoping!$M$14</definedName>
    <definedName name="LoE_High">[139]Scoping!$M$17</definedName>
    <definedName name="LoE_Low">[139]Scoping!$M$15</definedName>
    <definedName name="LoE_Mod">[139]Scoping!$M$16</definedName>
    <definedName name="log">#REF!</definedName>
    <definedName name="LOH">#N/A</definedName>
    <definedName name="loiu" hidden="1">{#N/A,#N/A,FALSE,"표지";#N/A,#N/A,FALSE,"전제";#N/A,#N/A,FALSE,"손익-자 (2)";#N/A,#N/A,FALSE,"손익-자";#N/A,#N/A,FALSE,"손익-마 (2)";#N/A,#N/A,FALSE,"손익-마";#N/A,#N/A,FALSE,"총손최종"}</definedName>
    <definedName name="lok" hidden="1">#REF!</definedName>
    <definedName name="lookup_table">'[290]New Valuation'!#REF!</definedName>
    <definedName name="lookup_table1">#REF!</definedName>
    <definedName name="lookup_table2">#REF!</definedName>
    <definedName name="lookup_table2_h">#REF!</definedName>
    <definedName name="Loss1" hidden="1">{#N/A,#N/A,FALSE,"98소지이동TOTvs99.1 (2)";#N/A,#N/A,FALSE,"TOTAL";#N/A,#N/A,FALSE,"98소지이동TOTvs99.1(b) (2)"}</definedName>
    <definedName name="LOT">#REF!</definedName>
    <definedName name="LOTEXP">#REF!</definedName>
    <definedName name="LOTREV">#N/A</definedName>
    <definedName name="LOVE">#REF!</definedName>
    <definedName name="LOVE0818" hidden="1">{#N/A,#N/A,FALSE,"지침";#N/A,#N/A,FALSE,"환경분석";#N/A,#N/A,FALSE,"Sheet16"}</definedName>
    <definedName name="LOW">#REF!</definedName>
    <definedName name="LPA_서울">#REF!</definedName>
    <definedName name="LPAR">#REF!</definedName>
    <definedName name="LPASL">#REF!</definedName>
    <definedName name="LPASR">#REF!</definedName>
    <definedName name="LPI_Graph" hidden="1">#REF!</definedName>
    <definedName name="LPS" localSheetId="6">[239]!BlankMacro1</definedName>
    <definedName name="LPS">[239]!BlankMacro1</definedName>
    <definedName name="LPS가동계획" localSheetId="6">[239]!BlankMacro1</definedName>
    <definedName name="LPS가동계획">[239]!BlankMacro1</definedName>
    <definedName name="lrcp522">#REF!</definedName>
    <definedName name="LRP">#REF!</definedName>
    <definedName name="LRPR">#REF!</definedName>
    <definedName name="LT">#N/A</definedName>
    <definedName name="LT1_NC7">[159]CRF!$D$34</definedName>
    <definedName name="LTL_Inp">[291]Disclosure!$D$22:$D$23,[291]Disclosure!$D$26,[291]Disclosure!$D$28:$D$33,[291]Disclosure!$D$35:$D$37,[291]Disclosure!$D$39:$D$43,[291]Disclosure!$D$45:$D$48,[291]Disclosure!$D$50:$D$51,[291]Disclosure!$D$54:$D$55,[291]Disclosure!$D$58,[291]Disclosure!$D$60:$D$65,[291]Disclosure!$D$67:$D$69,[291]Disclosure!$D$71:$D$75,[291]Disclosure!$D$77:$D$80,[291]Disclosure!$D$82:$D$83</definedName>
    <definedName name="LU_Risk_Level">[149]LU!$I$4:$I$6</definedName>
    <definedName name="LU3_NO">[159]EQP!$C$57</definedName>
    <definedName name="LVAL">#REF!</definedName>
    <definedName name="LWI">#REF!</definedName>
    <definedName name="LWIP">#REF!</definedName>
    <definedName name="LWSALES">#REF!</definedName>
    <definedName name="ly">#REF!</definedName>
    <definedName name="LYBin">#REF!</definedName>
    <definedName name="LYHolds">#REF!</definedName>
    <definedName name="LYNet">#REF!</definedName>
    <definedName name="LYoos">#REF!</definedName>
    <definedName name="LYReselects">#REF!</definedName>
    <definedName name="LYReturns">#REF!</definedName>
    <definedName name="LYSales">#REF!</definedName>
    <definedName name="LYTotal">#REF!</definedName>
    <definedName name="LZ_00">15000</definedName>
    <definedName name="LZ_01">24000</definedName>
    <definedName name="LZ_02">37000</definedName>
    <definedName name="LZ_03">39500</definedName>
    <definedName name="LZ_04">34500</definedName>
    <definedName name="LZ_05">0</definedName>
    <definedName name="LZ_06">0</definedName>
    <definedName name="LZ_07">0</definedName>
    <definedName name="LZ_99">8000</definedName>
    <definedName name="L사용량">[170]Facing2!#REF!</definedName>
    <definedName name="M">'[308]인원기초(M)'!$BC$2</definedName>
    <definedName name="M.E.">[239]TiO2!#REF!</definedName>
    <definedName name="m_com">[297]MRS세부!#REF!</definedName>
    <definedName name="m_dcs">[297]MRS세부!#REF!</definedName>
    <definedName name="M_F123.CashFlow_Button1_Click" localSheetId="6">[309]!M_F123.CashFlow_Button1_Click</definedName>
    <definedName name="M_F123.CashFlow_Button1_Click">[309]!M_F123.CashFlow_Button1_Click</definedName>
    <definedName name="m_pcb">[297]MRS세부!#REF!</definedName>
    <definedName name="m_pcs">[297]MRS세부!#REF!</definedName>
    <definedName name="m_pstn">[297]MRS세부!#REF!</definedName>
    <definedName name="m_psys">[297]MRS세부!#REF!</definedName>
    <definedName name="m_sale">[297]MRS세부!#REF!</definedName>
    <definedName name="m_spcs">[297]MRS세부!#REF!</definedName>
    <definedName name="m_trs">[297]MRS세부!#REF!</definedName>
    <definedName name="m_wll">[297]MRS세부!#REF!</definedName>
    <definedName name="M9_">#REF!</definedName>
    <definedName name="M95_">#REF!</definedName>
    <definedName name="MA">#N/A</definedName>
    <definedName name="MA_1">#REF!</definedName>
    <definedName name="MA_11">#REF!</definedName>
    <definedName name="MA_1END">#REF!</definedName>
    <definedName name="MA_1POS1">#REF!</definedName>
    <definedName name="MA_2">#REF!</definedName>
    <definedName name="MA_21">#REF!</definedName>
    <definedName name="MA_2END">#REF!</definedName>
    <definedName name="MA_2POS1">#REF!</definedName>
    <definedName name="MA_DATEN">#REF!</definedName>
    <definedName name="MA_DATEN_A">#REF!</definedName>
    <definedName name="MA_SPALTEN">#REF!</definedName>
    <definedName name="MAA">#REF!</definedName>
    <definedName name="Machine_Oil_EC">[2]INDEX!#REF!</definedName>
    <definedName name="MACRO">#N/A</definedName>
    <definedName name="Macro1">#REF!</definedName>
    <definedName name="Macro11">#N/A</definedName>
    <definedName name="Macro12">#N/A</definedName>
    <definedName name="Macro13">#N/A</definedName>
    <definedName name="Macro14">#N/A</definedName>
    <definedName name="Macro2">#N/A</definedName>
    <definedName name="Macro22">#N/A</definedName>
    <definedName name="Macro6">#REF!</definedName>
    <definedName name="Macro8">#N/A</definedName>
    <definedName name="MacroE">#REF!</definedName>
    <definedName name="Mai">#REF!</definedName>
    <definedName name="Main">#REF!</definedName>
    <definedName name="MAIN_내용">#N/A</definedName>
    <definedName name="mainbrg" hidden="1">{#N/A,#N/A,FALSE,"Main -, Conrod Big End Bear (1)";#N/A,#N/A,FALSE,"Piston Pin, Pin Bore, Conr. (3)";#N/A,#N/A,FALSE,"Cylinder Liner &amp; Piston (4)";#N/A,#N/A,FALSE,"Piston Ring (7)";#N/A,#N/A,FALSE,"Camshaft Bearing (8)";#N/A,#N/A,FALSE,"Rocker Arm, -Shaft (9)";#N/A,#N/A,FALSE,"Unit rocker arm, shaft (10)";#N/A,#N/A,FALSE,"Valve Intake (11)";#N/A,#N/A,FALSE,"Valve Exhaust (12)";#N/A,#N/A,FALSE,"Valve Recess (13)";#N/A,#N/A,FALSE,"Valve cross head (14)";#N/A,#N/A,FALSE,"Idler Gear Bearings (15)";#N/A,#N/A,FALSE,"Gear Backlashes, End Float (16)";#N/A,#N/A,FALSE,"Valve Lift Curves, cyl. 1 (17)";#N/A,#N/A,FALSE,"Plungerlift Curves, cyl. 1 (18)";#N/A,#N/A,FALSE,"Valve To Piston Clearance(19)";#N/A,#N/A,FALSE,"Piston To Head Clearance(19)"}</definedName>
    <definedName name="MAINPART">#REF!</definedName>
    <definedName name="Maint_IFs">'[167]OPTera LH  BP'!#REF!</definedName>
    <definedName name="Make_Summary">#REF!</definedName>
    <definedName name="MakeIt">#N/A</definedName>
    <definedName name="makgapa">#REF!</definedName>
    <definedName name="MAL">[310]현금!#REF!</definedName>
    <definedName name="Malix_D_3KG">[2]INDEX!#REF!</definedName>
    <definedName name="man">[311]제조경비!$A$4:$F$122</definedName>
    <definedName name="mancoz">[2]INDEX!#REF!</definedName>
    <definedName name="Manual">[139]Scoping!$M$23</definedName>
    <definedName name="MANY_BOX_FOLK_FEE">#REF!</definedName>
    <definedName name="mar">#REF!</definedName>
    <definedName name="MAR00">'[147]200003'!$A$1:$J$83</definedName>
    <definedName name="MARGINPLAN">#REF!</definedName>
    <definedName name="MARGINPROJ">#REF!</definedName>
    <definedName name="MARKET">#N/A</definedName>
    <definedName name="market2.xls">'[312]94반성(Pnck)'!$A$1:$J$34</definedName>
    <definedName name="market3.xls">#REF!</definedName>
    <definedName name="März">#REF!</definedName>
    <definedName name="Masan_Car_Help_Fee">#REF!</definedName>
    <definedName name="MASTER" hidden="1">{#N/A,#N/A,TRUE,"일정"}</definedName>
    <definedName name="MAT">#REF!</definedName>
    <definedName name="MATERIALCODE">#REF!</definedName>
    <definedName name="MATSUSHITA">'[44]#REF'!$B$116</definedName>
    <definedName name="MAT전체">'[109]생산현황(2002.1~3)'!$B$6</definedName>
    <definedName name="MAY">#REF!</definedName>
    <definedName name="MAY00">'[147]200005'!$A$1:$J$77</definedName>
    <definedName name="MB">#REF!</definedName>
    <definedName name="MBB">#REF!</definedName>
    <definedName name="MC">#REF!</definedName>
    <definedName name="MCP">#REF!</definedName>
    <definedName name="MCSBB">#REF!</definedName>
    <definedName name="MCUR">#REF!</definedName>
    <definedName name="md">[313]INFG1198!$BE$8</definedName>
    <definedName name="MDD">#REF!</definedName>
    <definedName name="MDL">#REF!</definedName>
    <definedName name="MD계">#REF!</definedName>
    <definedName name="mehrere_Monate">#REF!</definedName>
    <definedName name="MENO">#N/A</definedName>
    <definedName name="menu_button_Click">[104]!menu_button_Click</definedName>
    <definedName name="menuend">[237]Macro1!#REF!</definedName>
    <definedName name="MergerCons">#REF!</definedName>
    <definedName name="MerrillPrintIt" localSheetId="6" hidden="1">[186]!MerrillPrintIt</definedName>
    <definedName name="MerrillPrintIt" hidden="1">[186]!MerrillPrintIt</definedName>
    <definedName name="Methodology">[149]LU!$L$4:$L$9</definedName>
    <definedName name="MEX">#REF!</definedName>
    <definedName name="MF">[314]본사업!#REF!</definedName>
    <definedName name="MFAB">[315]MFAB!$A$3:$A$3000</definedName>
    <definedName name="MFAB_eoh">[315]MFAB!$J$3</definedName>
    <definedName name="MFAB_eoh_intr">[315]MFAB!$K$3</definedName>
    <definedName name="MFAB_in">[315]MFAB!$G$3</definedName>
    <definedName name="MFAB_out">[315]MFAB!$H$3</definedName>
    <definedName name="MFAB_out_tat">[315]MFAB!$P$3</definedName>
    <definedName name="MFAB_out2">[315]MFAB!$I$3</definedName>
    <definedName name="MFAB_yld_in">[315]MFAB!$L$3</definedName>
    <definedName name="MFAB_yld_out">[315]MFAB!$M$3</definedName>
    <definedName name="MFR_T">#REF!</definedName>
    <definedName name="MFRT">[315]MFRT!$A$3:$A$5000</definedName>
    <definedName name="MFS_T">#REF!</definedName>
    <definedName name="Mgt_Perf">#REF!,#REF!</definedName>
    <definedName name="MH">[316]bi!$A$3:$IV$5,[316]bi!$A$8:$IV$10,[316]bi!$A$15:$IV$17</definedName>
    <definedName name="MH3_A">#REF!</definedName>
    <definedName name="MHELP">#REF!</definedName>
    <definedName name="MH계">[168]제조부문배부!$S$8</definedName>
    <definedName name="MI">#REF!</definedName>
    <definedName name="MICON">#N/A</definedName>
    <definedName name="MID">#REF!</definedName>
    <definedName name="MIDDLE">#REF!</definedName>
    <definedName name="mifrang">[2]INDEX!#REF!</definedName>
    <definedName name="mii">#REF!</definedName>
    <definedName name="mil">#REF!</definedName>
    <definedName name="million">1000000</definedName>
    <definedName name="MIPX3">[104]!MIPX3</definedName>
    <definedName name="Misung_a_SL">[2]INDEX!#REF!</definedName>
    <definedName name="Misunng_OK_SC_250ml">[2]INDEX!#REF!</definedName>
    <definedName name="mitac">[2]INDEX!#REF!</definedName>
    <definedName name="MIX">#REF!</definedName>
    <definedName name="MIX_P">#REF!</definedName>
    <definedName name="MIX_R">#REF!</definedName>
    <definedName name="MJN">[292]부대!$H$14</definedName>
    <definedName name="MK">#N/A</definedName>
    <definedName name="mkisd109" hidden="1">{#N/A,#N/A,FALSE,"지침";#N/A,#N/A,FALSE,"환경분석";#N/A,#N/A,FALSE,"Sheet16"}</definedName>
    <definedName name="MktCapLookup">#REF!</definedName>
    <definedName name="MK정공">[2]INDEX!#REF!</definedName>
    <definedName name="ML4.0" hidden="1">{#N/A,#N/A,FALSE,"98소지이동TOTvs99.1 (2)";#N/A,#N/A,FALSE,"TOTAL";#N/A,#N/A,FALSE,"98소지이동TOTvs99.1(b) (2)"}</definedName>
    <definedName name="ML5.5" hidden="1">{#N/A,#N/A,FALSE,"98소지이동TOTvs99.1 (2)";#N/A,#N/A,FALSE,"TOTAL";#N/A,#N/A,FALSE,"98소지이동TOTvs99.1(b) (2)"}</definedName>
    <definedName name="ML6.0" hidden="1">{#N/A,#N/A,FALSE,"군산원가";#N/A,#N/A,FALSE,"팀별월별";#N/A,#N/A,FALSE,"타공정대체";#N/A,#N/A,FALSE,"기타경비";#N/A,#N/A,FALSE,"원료";#N/A,#N/A,FALSE,"연료"}</definedName>
    <definedName name="ML6.00" hidden="1">{#N/A,#N/A,FALSE,"Yield";#N/A,#N/A,FALSE,"Loss1";#N/A,#N/A,FALSE,"Loss2";#N/A,#N/A,FALSE,"Hour-Labor(배분)";#N/A,#N/A,FALSE,"Capital Expenditure";#N/A,#N/A,FALSE,"Productivity"}</definedName>
    <definedName name="ML7.00" hidden="1">{#N/A,#N/A,FALSE,"Yield";#N/A,#N/A,FALSE,"Loss1";#N/A,#N/A,FALSE,"Loss2";#N/A,#N/A,FALSE,"Hour-Labor(배분)";#N/A,#N/A,FALSE,"Capital Expenditure";#N/A,#N/A,FALSE,"Productivity"}</definedName>
    <definedName name="ML8.0" hidden="1">{#N/A,#N/A,FALSE,"군산원가";#N/A,#N/A,FALSE,"팀별월별";#N/A,#N/A,FALSE,"타공정대체";#N/A,#N/A,FALSE,"기타경비";#N/A,#N/A,FALSE,"원료";#N/A,#N/A,FALSE,"연료"}</definedName>
    <definedName name="MLCC">#REF!</definedName>
    <definedName name="mm">#REF!</definedName>
    <definedName name="mmb">#REF!</definedName>
    <definedName name="mmd">#REF!</definedName>
    <definedName name="mmm">[104]!mmm</definedName>
    <definedName name="mmml" hidden="1">#REF!</definedName>
    <definedName name="MMMM" hidden="1">{#N/A,#N/A,FALSE,"KMC최종회의(7월) 자료"}</definedName>
    <definedName name="MMMMMM" hidden="1">{#N/A,#N/A,FALSE,"손익표지";#N/A,#N/A,FALSE,"손익계산";#N/A,#N/A,FALSE,"일반관리비";#N/A,#N/A,FALSE,"영업외수익";#N/A,#N/A,FALSE,"영업외비용";#N/A,#N/A,FALSE,"매출액";#N/A,#N/A,FALSE,"요약손익";#N/A,#N/A,FALSE,"요약대차";#N/A,#N/A,FALSE,"매출채권현황";#N/A,#N/A,FALSE,"매출채권명세"}</definedName>
    <definedName name="MMS_IPC">#REF!</definedName>
    <definedName name="MMS_PH">#REF!</definedName>
    <definedName name="MMXR">#REF!</definedName>
    <definedName name="mn">[100]Names!$G$16</definedName>
    <definedName name="MNBVC" hidden="1">{#N/A,#N/A,FALSE,"지침";#N/A,#N/A,FALSE,"환경분석";#N/A,#N/A,FALSE,"Sheet16"}</definedName>
    <definedName name="mncvxjzshdffadsfcvdsfcs">[104]!mncvxjzshdffadsfcvdsfcs</definedName>
    <definedName name="Mnt">[317]Stop!$A$1</definedName>
    <definedName name="mnta1">#REF!</definedName>
    <definedName name="mnta2">#REF!</definedName>
    <definedName name="mo">#REF!</definedName>
    <definedName name="MOD">#REF!</definedName>
    <definedName name="MODEL">#N/A</definedName>
    <definedName name="MODU">#REF!</definedName>
    <definedName name="Module1.exe_1" localSheetId="6">[318]!Module1.exe_1</definedName>
    <definedName name="Module1.exe_1">[318]!Module1.exe_1</definedName>
    <definedName name="Module1.exe_10" localSheetId="6">[75]!Module1.exe_10</definedName>
    <definedName name="Module1.exe_10">[75]!Module1.exe_10</definedName>
    <definedName name="Module1.exe_11" localSheetId="6">[75]!Module1.exe_11</definedName>
    <definedName name="Module1.exe_11">[75]!Module1.exe_11</definedName>
    <definedName name="Module1.exe_12" localSheetId="6">[75]!Module1.exe_12</definedName>
    <definedName name="Module1.exe_12">[75]!Module1.exe_12</definedName>
    <definedName name="Module1.exe_13" localSheetId="6">[75]!Module1.exe_13</definedName>
    <definedName name="Module1.exe_13">[75]!Module1.exe_13</definedName>
    <definedName name="Module1.exe_14" localSheetId="6">[75]!Module1.exe_14</definedName>
    <definedName name="Module1.exe_14">[75]!Module1.exe_14</definedName>
    <definedName name="Module1.exe_15" localSheetId="6">[75]!Module1.exe_15</definedName>
    <definedName name="Module1.exe_15">[75]!Module1.exe_15</definedName>
    <definedName name="Module1.exe_16" localSheetId="6">[75]!Module1.exe_16</definedName>
    <definedName name="Module1.exe_16">[75]!Module1.exe_16</definedName>
    <definedName name="Module1.exe_2" localSheetId="6">[318]!Module1.exe_2</definedName>
    <definedName name="Module1.exe_2">[318]!Module1.exe_2</definedName>
    <definedName name="Module1.exe_3" localSheetId="6">[318]!Module1.exe_3</definedName>
    <definedName name="Module1.exe_3">[318]!Module1.exe_3</definedName>
    <definedName name="Module1.exe_4" localSheetId="6">[318]!Module1.exe_4</definedName>
    <definedName name="Module1.exe_4">[318]!Module1.exe_4</definedName>
    <definedName name="Module1.exe_5" localSheetId="6">[318]!Module1.exe_5</definedName>
    <definedName name="Module1.exe_5">[318]!Module1.exe_5</definedName>
    <definedName name="Module1.exe_6" localSheetId="6">[318]!Module1.exe_6</definedName>
    <definedName name="Module1.exe_6">[318]!Module1.exe_6</definedName>
    <definedName name="Module1.exe_7" localSheetId="6">[318]!Module1.exe_7</definedName>
    <definedName name="Module1.exe_7">[318]!Module1.exe_7</definedName>
    <definedName name="Module1.exe_8" localSheetId="6">[318]!Module1.exe_8</definedName>
    <definedName name="Module1.exe_8">[318]!Module1.exe_8</definedName>
    <definedName name="Module1.exe_9" localSheetId="6">[75]!Module1.exe_9</definedName>
    <definedName name="Module1.exe_9">[75]!Module1.exe_9</definedName>
    <definedName name="Module1.gotostudio" localSheetId="6">[318]!Module1.gotostudio</definedName>
    <definedName name="Module1.gotostudio">[318]!Module1.gotostudio</definedName>
    <definedName name="Module1.매크로4">#N/A</definedName>
    <definedName name="Module1.매크로5">#N/A</definedName>
    <definedName name="Module1.매크로6">#N/A</definedName>
    <definedName name="Module1.매크로7">#N/A</definedName>
    <definedName name="moh" hidden="1">{#N/A,#N/A,FALSE,"98소지이동TOTvs99.1 (2)";#N/A,#N/A,FALSE,"TOTAL";#N/A,#N/A,FALSE,"98소지이동TOTvs99.1(b) (2)"}</definedName>
    <definedName name="MOMENT">#REF!</definedName>
    <definedName name="MOMENT1">#REF!</definedName>
    <definedName name="mon">[319]CODE!$O$8:$Q$19</definedName>
    <definedName name="Monetary_Precision">#REF!</definedName>
    <definedName name="MONEY">'[2]2500'!$F$21:$M$915,'[2]2500'!$F$925:$M$948</definedName>
    <definedName name="Monopho_SL_500ml">[2]INDEX!#REF!</definedName>
    <definedName name="MONS">[320]code!$H$2</definedName>
    <definedName name="MONTH">#N/A</definedName>
    <definedName name="month_01">#REF!</definedName>
    <definedName name="Monthly_Car_Fee">#REF!</definedName>
    <definedName name="months">[321]Selections!$B$53:$C$64</definedName>
    <definedName name="MONTHSUM">#REF!</definedName>
    <definedName name="MONTOT">'[322]정산표(IS)2003'!#REF!</definedName>
    <definedName name="MOPR">#REF!</definedName>
    <definedName name="mor" hidden="1">'[323]CD-실적'!#REF!</definedName>
    <definedName name="Morning">#N/A</definedName>
    <definedName name="motion2.2">[57]제품별원가분석!$H$27</definedName>
    <definedName name="motion3.0">[57]제품별원가분석!$H$28</definedName>
    <definedName name="MOVE3" localSheetId="6">[324]!MOVE3</definedName>
    <definedName name="MOVE3">[324]!MOVE3</definedName>
    <definedName name="MOVE5" localSheetId="6">[324]!MOVE5</definedName>
    <definedName name="MOVE5">[324]!MOVE5</definedName>
    <definedName name="MOVE7" localSheetId="6">[324]!MOVE7</definedName>
    <definedName name="MOVE7">[324]!MOVE7</definedName>
    <definedName name="MOVE9" localSheetId="6">[324]!MOVE9</definedName>
    <definedName name="MOVE9">[324]!MOVE9</definedName>
    <definedName name="mp_cst">'[290]New Valuation'!#REF!</definedName>
    <definedName name="MPB">'[325]기술자료 (광화문)'!$G$3</definedName>
    <definedName name="MPB_numb">'[325]기술자료 (광화문)'!$G$3</definedName>
    <definedName name="MPBOH">#N/A</definedName>
    <definedName name="MPC">#REF!</definedName>
    <definedName name="MPEOH">#N/A</definedName>
    <definedName name="MPI">#REF!</definedName>
    <definedName name="MPKG">[315]MPKG!$A$3:$A$3000</definedName>
    <definedName name="MPR" hidden="1">{#N/A,#N/A,FALSE,"지침";#N/A,#N/A,FALSE,"환경분석";#N/A,#N/A,FALSE,"Sheet16"}</definedName>
    <definedName name="MPRD">[315]MPRD!$A$3:$A$5000</definedName>
    <definedName name="MPRD_OUT">[315]MPRD!$M$3</definedName>
    <definedName name="MPT">#REF!</definedName>
    <definedName name="MQ">#REF!</definedName>
    <definedName name="MR">[2]INDEX!#REF!</definedName>
    <definedName name="ms">#N/A</definedName>
    <definedName name="MS_Pulmamae_EC_500ml">[2]INDEX!#REF!</definedName>
    <definedName name="MS_speed_SC_250ml">[2]INDEX!#REF!</definedName>
    <definedName name="MSCI">#REF!</definedName>
    <definedName name="MSE_AcqDate">[113]MacroA!#REF!</definedName>
    <definedName name="MSE_AcqYr">[113]MacroA!#REF!</definedName>
    <definedName name="MSE_Price">[113]MacroA!#REF!</definedName>
    <definedName name="msg">#REF!</definedName>
    <definedName name="MSTemporarySelectionFAVG">#REF!</definedName>
    <definedName name="MS검사구">#REF!</definedName>
    <definedName name="mt">#REF!</definedName>
    <definedName name="Mth00">[106]Revenue!$E$6</definedName>
    <definedName name="MTotal_PrincPaid">[2]INDEX!#REF!</definedName>
    <definedName name="MTTR">840</definedName>
    <definedName name="MTU">#REF!</definedName>
    <definedName name="mult_sen">#REF!</definedName>
    <definedName name="MUS">[292]부대!$G$14</definedName>
    <definedName name="MUTH">#N/A</definedName>
    <definedName name="MXPACT97">#REF!</definedName>
    <definedName name="MXPBUD97">#REF!</definedName>
    <definedName name="MXPPLAN00">#REF!</definedName>
    <definedName name="MXPPLAN98">#REF!</definedName>
    <definedName name="MXPPLAN99">#REF!</definedName>
    <definedName name="MXPREEL96">#REF!</definedName>
    <definedName name="mycal">#REF!</definedName>
    <definedName name="mycell">#REF!</definedName>
    <definedName name="myco">[2]INDEX!#REF!</definedName>
    <definedName name="Myco_WP__200g">[2]INDEX!#REF!</definedName>
    <definedName name="MYJ" hidden="1">{#N/A,#N/A,FALSE,"UNIT";#N/A,#N/A,FALSE,"UNIT";#N/A,#N/A,FALSE,"계정"}</definedName>
    <definedName name="MYR">#N/A</definedName>
    <definedName name="MYTD_CHG">14</definedName>
    <definedName name="MZ">'[2]2500'!#REF!</definedName>
    <definedName name="M당무게">#N/A</definedName>
    <definedName name="M행">#REF!</definedName>
    <definedName name="N">#REF!</definedName>
    <definedName name="N.A.">[239]TiO2!#REF!</definedName>
    <definedName name="nam">#REF!</definedName>
    <definedName name="NAME">#N/A</definedName>
    <definedName name="name1">#REF!</definedName>
    <definedName name="NAME2">[326]공급설비!#REF!</definedName>
    <definedName name="NameArea" localSheetId="6">[327]!NameArea</definedName>
    <definedName name="NameArea">[327]!NameArea</definedName>
    <definedName name="NAMELABEL">#REF!</definedName>
    <definedName name="NAS">#REF!</definedName>
    <definedName name="nat">[317]Stop!$A$3</definedName>
    <definedName name="NB">[328]전체실적!#REF!</definedName>
    <definedName name="nc">#REF!</definedName>
    <definedName name="ncc">#REF!</definedName>
    <definedName name="NCO">#REF!</definedName>
    <definedName name="ncsqueeze">#REF!</definedName>
    <definedName name="ND">[328]전체실적!#REF!</definedName>
    <definedName name="nego">#REF!</definedName>
    <definedName name="ner">{"Tusk"}</definedName>
    <definedName name="NES">#REF!</definedName>
    <definedName name="NET">#REF!</definedName>
    <definedName name="NetInc2Lookup">#REF!</definedName>
    <definedName name="NetInc3Lookup">#REF!</definedName>
    <definedName name="NetIncLookup">#REF!</definedName>
    <definedName name="NEW">[104]!NEW</definedName>
    <definedName name="newname">#REF!</definedName>
    <definedName name="NewRange" localSheetId="6" hidden="1">[186]!NewRange</definedName>
    <definedName name="NewRange" hidden="1">[186]!NewRange</definedName>
    <definedName name="NEWS">#REF!</definedName>
    <definedName name="NewSharesOut">#REF!</definedName>
    <definedName name="NextCell">[104]!NextCell</definedName>
    <definedName name="NG">[329]현금!#REF!</definedName>
    <definedName name="nhgv" hidden="1">{#N/A,#N/A,FALSE,"주요여수신";#N/A,#N/A,FALSE,"수신금리";#N/A,#N/A,FALSE,"대출금리";#N/A,#N/A,FALSE,"신규대출";#N/A,#N/A,FALSE,"총액대출"}</definedName>
    <definedName name="nhicat">#REF!</definedName>
    <definedName name="nhu">#REF!</definedName>
    <definedName name="nhung">#REF!</definedName>
    <definedName name="ni_terminal">#REF!</definedName>
    <definedName name="NJHG" hidden="1">{#N/A,#N/A,FALSE,"지침";#N/A,#N/A,FALSE,"환경분석";#N/A,#N/A,FALSE,"Sheet16"}</definedName>
    <definedName name="njk">#N/A</definedName>
    <definedName name="nktc_stien">[330]SKTM!$H$9:$H$496</definedName>
    <definedName name="nktc_tkc">[330]SKTM!$G$9:$G$496</definedName>
    <definedName name="NL22t">[135]language!$E$309</definedName>
    <definedName name="NL24t">[135]language!$E$311</definedName>
    <definedName name="NL25t">[135]language!$E$312</definedName>
    <definedName name="NL26t">[135]language!$E$313</definedName>
    <definedName name="NL75t">[135]language!$E$362</definedName>
    <definedName name="nlbu" hidden="1">{#N/A,#N/A,FALSE,"Yield";#N/A,#N/A,FALSE,"Loss1";#N/A,#N/A,FALSE,"Loss2";#N/A,#N/A,FALSE,"Hour-Labor(배분)";#N/A,#N/A,FALSE,"Capital Expenditure";#N/A,#N/A,FALSE,"Productivity"}</definedName>
    <definedName name="NLG1B99">#REF!</definedName>
    <definedName name="NLG1EST99">#REF!</definedName>
    <definedName name="NLG1P00">#REF!</definedName>
    <definedName name="NLG1P01">#REF!</definedName>
    <definedName name="NLG1P02">#REF!</definedName>
    <definedName name="NLG1P03">#REF!</definedName>
    <definedName name="NLG1P04">#REF!</definedName>
    <definedName name="NLG1R96">#REF!</definedName>
    <definedName name="NLG1R97">#REF!</definedName>
    <definedName name="NLG1R98">#REF!</definedName>
    <definedName name="NLGACT97">#REF!</definedName>
    <definedName name="NLGBUD97">#REF!</definedName>
    <definedName name="NLGCOL1">#REF!</definedName>
    <definedName name="NLGCOL2">#REF!</definedName>
    <definedName name="NLGCOL3">#REF!</definedName>
    <definedName name="NLGCOL4">#REF!</definedName>
    <definedName name="NLGPLAN00">#REF!</definedName>
    <definedName name="NLGPLAN98">#REF!</definedName>
    <definedName name="NLGPLAN99">#REF!</definedName>
    <definedName name="NLGREEL96">#REF!</definedName>
    <definedName name="nn">#REF!</definedName>
    <definedName name="nnn">[104]!nnn</definedName>
    <definedName name="NO">#N/A</definedName>
    <definedName name="NO.7">#REF!</definedName>
    <definedName name="NoInterim">[139]Scoping!$M$38</definedName>
    <definedName name="NOKACT97">#REF!</definedName>
    <definedName name="NOKBUD97">#REF!</definedName>
    <definedName name="NOKPLAN00">#REF!</definedName>
    <definedName name="NOKPLAN98">#REF!</definedName>
    <definedName name="NOKPLAN99">#REF!</definedName>
    <definedName name="NOKREEL96">#REF!</definedName>
    <definedName name="NOMUBY">#REF!</definedName>
    <definedName name="nonamae1200">[2]INDEX!#REF!</definedName>
    <definedName name="Nonanmae_GR_3kg">[2]INDEX!#REF!</definedName>
    <definedName name="Noncement_IS">#REF!</definedName>
    <definedName name="NonF_Inp">[291]Disclosure!$D$90:$D$92,[291]Disclosure!$D$94:$D$96,[291]Disclosure!$D$98:$D$100,[291]Disclosure!$D$102:$D$103,[291]Disclosure!$D$105:$D$119</definedName>
    <definedName name="NonIntIncLookup">#REF!</definedName>
    <definedName name="NOOFFFSEGMENTS1">#REF!</definedName>
    <definedName name="NOR1B99">#REF!</definedName>
    <definedName name="NOR1EST99">#REF!</definedName>
    <definedName name="NOR1P00">#REF!</definedName>
    <definedName name="NOR1P01">#REF!</definedName>
    <definedName name="NOR1P02">#REF!</definedName>
    <definedName name="NOR1P03">#REF!</definedName>
    <definedName name="NOR1P04">#REF!</definedName>
    <definedName name="NOR1R96">#REF!</definedName>
    <definedName name="NOR1R97">#REF!</definedName>
    <definedName name="NOR1R98">#REF!</definedName>
    <definedName name="NORCOL1">#REF!</definedName>
    <definedName name="NORCOL2">#REF!</definedName>
    <definedName name="NORCOL3">#REF!</definedName>
    <definedName name="NORCOL4">#REF!</definedName>
    <definedName name="NORIN">#N/A</definedName>
    <definedName name="nouvelle_feuille">"992Q실행1.xls"</definedName>
    <definedName name="nov">#REF!</definedName>
    <definedName name="NOV00">'[147]200011'!$A$1:$J$83</definedName>
    <definedName name="NOVSALE" hidden="1">{#N/A,#N/A,FALSE,"지침";#N/A,#N/A,FALSE,"환경분석";#N/A,#N/A,FALSE,"Sheet16"}</definedName>
    <definedName name="NOVSEONSALE" hidden="1">{#N/A,#N/A,FALSE,"지침";#N/A,#N/A,FALSE,"환경분석";#N/A,#N/A,FALSE,"Sheet16"}</definedName>
    <definedName name="NoYes">'[139]Drop down'!$Q$6:$Q$7</definedName>
    <definedName name="npv">#REF!</definedName>
    <definedName name="npv_add">'[290]New Valuation'!#REF!</definedName>
    <definedName name="npv_all">#REF!</definedName>
    <definedName name="npv_lggas">#REF!</definedName>
    <definedName name="npv_ws">#REF!</definedName>
    <definedName name="nr">{"Tusk"}</definedName>
    <definedName name="NRM">#REF!</definedName>
    <definedName name="NS">[328]전체실적!#REF!</definedName>
    <definedName name="nsde">{"Tusk"}</definedName>
    <definedName name="nsdf">{1}</definedName>
    <definedName name="nser">{1}</definedName>
    <definedName name="NSProjectionMethodIndex">'[331]Non-Statistical Sampling Master'!$C$63</definedName>
    <definedName name="NSRequiredLevelOfEvidenceItems">'[331]Non-Statistical Sampling Master'!$C$50:$C$53</definedName>
    <definedName name="nsrr" localSheetId="6">[104]!BlankMacro1</definedName>
    <definedName name="nsrr">[104]!BlankMacro1</definedName>
    <definedName name="NSTargetedTestingItems">'[331]Two Step Revenue Testing Master'!$E$47</definedName>
    <definedName name="NSTolerableMisstatementEqual">#REF!</definedName>
    <definedName name="NTAAdjus2">'[172]NTA adjustment calc'!#REF!</definedName>
    <definedName name="NTAX">#REF!</definedName>
    <definedName name="ntw">#N/A</definedName>
    <definedName name="NUMBEROFDETAILFIELDS1">#REF!</definedName>
    <definedName name="NUMBEROFHEADERFIELDS1">#REF!</definedName>
    <definedName name="NvsASD">"V1999-05-30"</definedName>
    <definedName name="NvsAutoDrillOk">"VN"</definedName>
    <definedName name="NvsElapsedTime">0.00195277777675074</definedName>
    <definedName name="NvsEndTime">36355.3925638889</definedName>
    <definedName name="NvsInstSpec">"%"</definedName>
    <definedName name="NvsLayoutType">"M3"</definedName>
    <definedName name="NvsNplSpec">"%,X,RZF..,CZF.."</definedName>
    <definedName name="NvsPanelEffdt">"V1997-01-01"</definedName>
    <definedName name="NvsPanelSetid">"VFSC"</definedName>
    <definedName name="NvsReqBU">"VFSME"</definedName>
    <definedName name="NvsReqBUOnly">"VN"</definedName>
    <definedName name="NvsTransLed">"VN"</definedName>
    <definedName name="NvsTreeASD">"V1999-05-30"</definedName>
    <definedName name="NvsValTbl.ACCOUNT">"GL_ACCOUNT_TBL"</definedName>
    <definedName name="NvsValTbl.BUSINESS_UNIT">"BUS_UNIT_TBL_GL"</definedName>
    <definedName name="NvsValTbl.STATISTICS_CODE">"STAT_TBL"</definedName>
    <definedName name="NW">#REF!</definedName>
    <definedName name="nx02r">[57]제품별원가분석!$H$31</definedName>
    <definedName name="nyk">#REF!</definedName>
    <definedName name="nzn" hidden="1">{#N/A,#N/A,FALSE,"Aging Summary";#N/A,#N/A,FALSE,"Ratio Analysis";#N/A,#N/A,FALSE,"Test 120 Day Accts";#N/A,#N/A,FALSE,"Tickmarks"}</definedName>
    <definedName name="N원사">[79]Sheet1!#REF!</definedName>
    <definedName name="N행">#REF!</definedName>
    <definedName name="O">#REF!</definedName>
    <definedName name="OA">#N/A</definedName>
    <definedName name="ºA¼R">#REF!</definedName>
    <definedName name="OB">#N/A</definedName>
    <definedName name="OC12_carrier">'[167]OPTera LH  BP'!#REF!</definedName>
    <definedName name="OC12_Tribs">'[167]OPTera LH  BP'!#REF!</definedName>
    <definedName name="OCB">#REF!</definedName>
    <definedName name="ocf" hidden="1">#REF!</definedName>
    <definedName name="OCT">#REF!</definedName>
    <definedName name="OCT00">'[147]200010'!$A$1:$J$79</definedName>
    <definedName name="OCTCPA" localSheetId="6">BLCH</definedName>
    <definedName name="OCTCPA">BLCH</definedName>
    <definedName name="od">[2]INDEX!#REF!</definedName>
    <definedName name="of">'[2]3100'!#REF!</definedName>
    <definedName name="Officefurniturebaseprice">[175]Capex!#REF!</definedName>
    <definedName name="oiioioi">[104]!oiioioi</definedName>
    <definedName name="OIIOIOIOI">[104]!OIIOIOIOI</definedName>
    <definedName name="OIIUU" hidden="1">#REF!</definedName>
    <definedName name="OINMDGOS" hidden="1">{#N/A,#N/A,FALSE,"지침";#N/A,#N/A,FALSE,"환경분석";#N/A,#N/A,FALSE,"Sheet16"}</definedName>
    <definedName name="OIUP" hidden="1">#REF!</definedName>
    <definedName name="ok">#N/A</definedName>
    <definedName name="okju">#N/A</definedName>
    <definedName name="okjyf">'[2]2500'!#REF!</definedName>
    <definedName name="Okt">#REF!</definedName>
    <definedName name="oku">'[2]3100'!#REF!</definedName>
    <definedName name="OK보장">#REF!</definedName>
    <definedName name="OLED" hidden="1">#REF!</definedName>
    <definedName name="olfj">#REF!</definedName>
    <definedName name="OLIKCOG" hidden="1">{#N/A,#N/A,FALSE,"지침";#N/A,#N/A,FALSE,"환경분석";#N/A,#N/A,FALSE,"Sheet16"}</definedName>
    <definedName name="OLIKUJ" hidden="1">{#N/A,#N/A,FALSE,"지침";#N/A,#N/A,FALSE,"환경분석";#N/A,#N/A,FALSE,"Sheet16"}</definedName>
    <definedName name="olp">#N/A</definedName>
    <definedName name="om">[69]Disclaimer!$D$28</definedName>
    <definedName name="OMDC">#REF!</definedName>
    <definedName name="OMP">#REF!</definedName>
    <definedName name="on">#N/A</definedName>
    <definedName name="ONE">#N/A</definedName>
    <definedName name="One_page">'[332]기술자료 (연수)'!$C$10:$C$61</definedName>
    <definedName name="ONP" localSheetId="7" hidden="1">#REF!</definedName>
    <definedName name="ONP" localSheetId="3" hidden="1">#REF!</definedName>
    <definedName name="ONP" localSheetId="2" hidden="1">#REF!</definedName>
    <definedName name="ONP" hidden="1">#REF!</definedName>
    <definedName name="oo">'[2]3100'!#REF!</definedName>
    <definedName name="OOO">#REF!</definedName>
    <definedName name="ooooooo">#REF!</definedName>
    <definedName name="oooooooooooooooo">#REF!</definedName>
    <definedName name="op" hidden="1">[71]ST!#REF!</definedName>
    <definedName name="Op_Costs">[142]OpSum!$A$41:$IV$41</definedName>
    <definedName name="OPC_Disk">'[167]OPTera LH  BP'!#REF!</definedName>
    <definedName name="OpcoBridge">#REF!</definedName>
    <definedName name="OpcoDebt">#REF!</definedName>
    <definedName name="OPEN1">#N/A</definedName>
    <definedName name="oper_act">#REF!</definedName>
    <definedName name="oper_act_cum">#REF!</definedName>
    <definedName name="oper_bud_cum">#REF!</definedName>
    <definedName name="Oper1">#REF!</definedName>
    <definedName name="OpExpLookup">#REF!</definedName>
    <definedName name="OpIncLookup">#REF!</definedName>
    <definedName name="opioui" hidden="1">{#N/A,#N/A,TRUE,"Assumptions";#N/A,#N/A,TRUE,"Sources of Revenue";#N/A,#N/A,TRUE,"P&amp;L";#N/A,#N/A,TRUE,"Bal. Sheet";#N/A,#N/A,TRUE,"Rights Issue &amp; X Adjustment";#N/A,#N/A,TRUE,"Transaction Model"}</definedName>
    <definedName name="OPLK" hidden="1">{#N/A,#N/A,FALSE,"지침";#N/A,#N/A,FALSE,"환경분석";#N/A,#N/A,FALSE,"Sheet16"}</definedName>
    <definedName name="OPLO" hidden="1">{#N/A,#N/A,FALSE,"지침";#N/A,#N/A,FALSE,"환경분석";#N/A,#N/A,FALSE,"Sheet16"}</definedName>
    <definedName name="opo" hidden="1">{#N/A,#N/A,FALSE,"지침";#N/A,#N/A,FALSE,"환경분석";#N/A,#N/A,FALSE,"Sheet16"}</definedName>
    <definedName name="opp">#REF!</definedName>
    <definedName name="opr_act01">#REF!</definedName>
    <definedName name="opr_act01_cum">#REF!</definedName>
    <definedName name="opr_bud01">#REF!</definedName>
    <definedName name="opr_bud01_cum">#REF!</definedName>
    <definedName name="opr_bud01Feb">#REF!</definedName>
    <definedName name="opr_bud01Feb_cum">#REF!</definedName>
    <definedName name="opr_US_act01">#REF!</definedName>
    <definedName name="opr_US_act01_cum">#REF!</definedName>
    <definedName name="opr_US_bud01">#REF!</definedName>
    <definedName name="opr_US_bud01_cum">#REF!</definedName>
    <definedName name="opt">#REF!</definedName>
    <definedName name="OPTeraConnectDX">#REF!</definedName>
    <definedName name="OPTeraLH">#REF!</definedName>
    <definedName name="OPTeraMetro">#REF!</definedName>
    <definedName name="OPTeraMetro3100">#REF!</definedName>
    <definedName name="OPTeraMetro3300">#REF!</definedName>
    <definedName name="OPTeraMetro3400">#REF!</definedName>
    <definedName name="OPTeraMetro3500">#REF!</definedName>
    <definedName name="OPTION">[181]Basic_Information!$C$5</definedName>
    <definedName name="OptionButton21_Click">[104]!OptionButton21_Click</definedName>
    <definedName name="ora">#REF!</definedName>
    <definedName name="ord">#REF!</definedName>
    <definedName name="Order" hidden="1">0</definedName>
    <definedName name="ORDER3" localSheetId="6">BlankMacro1</definedName>
    <definedName name="ORDER3">BlankMacro1</definedName>
    <definedName name="ORDER3_2" localSheetId="6">BlankMacro1</definedName>
    <definedName name="ORDER3_2">BlankMacro1</definedName>
    <definedName name="ORDER4" localSheetId="6">BlankMacro1</definedName>
    <definedName name="ORDER4">BlankMacro1</definedName>
    <definedName name="ORDER4_2" localSheetId="6">BlankMacro1</definedName>
    <definedName name="ORDER4_2">BlankMacro1</definedName>
    <definedName name="ORDER5" localSheetId="6">BlankMacro1</definedName>
    <definedName name="ORDER5">BlankMacro1</definedName>
    <definedName name="ORDER5_2" localSheetId="6">BlankMacro1</definedName>
    <definedName name="ORDER5_2">BlankMacro1</definedName>
    <definedName name="OrderTable" hidden="1">#REF!</definedName>
    <definedName name="Orydan_G">[2]INDEX!#REF!</definedName>
    <definedName name="OT">#N/A</definedName>
    <definedName name="OTH_UC">#N/A</definedName>
    <definedName name="OTHAMT">#N/A</definedName>
    <definedName name="OTHBOH">#N/A</definedName>
    <definedName name="OTHEOH">#N/A</definedName>
    <definedName name="OTHER">#N/A</definedName>
    <definedName name="other_inv_amt">#REF!</definedName>
    <definedName name="other_inv_amt1">#REF!</definedName>
    <definedName name="other_op">#REF!</definedName>
    <definedName name="Othermachinerybaseprice">[175]Capex!#REF!</definedName>
    <definedName name="ou" hidden="1">{#N/A,#N/A,FALSE,"Aging Summary";#N/A,#N/A,FALSE,"Ratio Analysis";#N/A,#N/A,FALSE,"Test 120 Day Accts";#N/A,#N/A,FALSE,"Tickmarks"}</definedName>
    <definedName name="OUT_TOTAL">#N/A</definedName>
    <definedName name="OUTAMT">#N/A</definedName>
    <definedName name="OUTER">#REF!</definedName>
    <definedName name="OUTPUT">#REF!</definedName>
    <definedName name="OUTQTY">#N/A</definedName>
    <definedName name="OVA">#REF!</definedName>
    <definedName name="overall" hidden="1">{#N/A,#N/A,FALSE,"1.CRITERIA";#N/A,#N/A,FALSE,"2.IS";#N/A,#N/A,FALSE,"3.BS";#N/A,#N/A,FALSE,"4.PER PL";#N/A,#N/A,FALSE,"5.INVESTMENT";#N/A,#N/A,FALSE,"6.공문";#N/A,#N/A,FALSE,"7.netinvest"}</definedName>
    <definedName name="ownership" hidden="1">{#N/A,#N/A,TRUE,"Summary";#N/A,#N/A,TRUE,"IS";#N/A,#N/A,TRUE,"Adj";#N/A,#N/A,TRUE,"BS";#N/A,#N/A,TRUE,"CF";#N/A,#N/A,TRUE,"Debt";#N/A,#N/A,TRUE,"IRR"}</definedName>
    <definedName name="ownership2" hidden="1">{#N/A,#N/A,TRUE,"Summary";#N/A,#N/A,TRUE,"IS";#N/A,#N/A,TRUE,"Adj";#N/A,#N/A,TRUE,"BS";#N/A,#N/A,TRUE,"CF";#N/A,#N/A,TRUE,"Debt";#N/A,#N/A,TRUE,"IRR"}</definedName>
    <definedName name="O행">#REF!</definedName>
    <definedName name="P" localSheetId="6">BlankMacro1</definedName>
    <definedName name="P">BlankMacro1</definedName>
    <definedName name="P.DAY">[47]가공사!$C$1</definedName>
    <definedName name="P.K.H채권">#REF!</definedName>
    <definedName name="P.W">#REF!</definedName>
    <definedName name="P_?">#N/A</definedName>
    <definedName name="P_128M">'[177]128M'!$A$3:$A$211</definedName>
    <definedName name="P_16EDO">'[177]16EDO'!$A$3:$A$200</definedName>
    <definedName name="P_16SD">'[177]16SD'!$A$3:$A$200</definedName>
    <definedName name="P_16WB">'[177]16WB'!$A$3:$A$200</definedName>
    <definedName name="P_256M">'[177]256M'!$A$3:$A$200</definedName>
    <definedName name="P_4M">'[177]4M'!$A$3:$A$200</definedName>
    <definedName name="P_64EDO">'[177]64EDO'!$A$3:$A$206</definedName>
    <definedName name="P_64SD">'[177]64SD'!$A$3:$A$247</definedName>
    <definedName name="P_BAG_500출고">#REF!</definedName>
    <definedName name="p_bag출고">#REF!</definedName>
    <definedName name="P_BS">#N/A</definedName>
    <definedName name="P_DRD">[177]DRD!$A$3:$A$211</definedName>
    <definedName name="p_inv_amt">#REF!</definedName>
    <definedName name="p_inv_amt1">#REF!</definedName>
    <definedName name="P_SRAM">[177]SRAM!$A$3:$A$200</definedName>
    <definedName name="P_T">#REF!</definedName>
    <definedName name="p1_">#REF!</definedName>
    <definedName name="P10_발부장">#REF!</definedName>
    <definedName name="P11_공지">#REF!</definedName>
    <definedName name="P11A">#REF!</definedName>
    <definedName name="P12_발전">#REF!</definedName>
    <definedName name="P13_정비">#REF!</definedName>
    <definedName name="P1A">#REF!</definedName>
    <definedName name="P1B">#REF!</definedName>
    <definedName name="P1D">#REF!</definedName>
    <definedName name="P20_기부장">#REF!</definedName>
    <definedName name="P21_기지">#REF!</definedName>
    <definedName name="P21A">#REF!</definedName>
    <definedName name="P22_엔지">#REF!</definedName>
    <definedName name="P23_교육">#REF!</definedName>
    <definedName name="P2A">#REF!</definedName>
    <definedName name="P2B">#REF!</definedName>
    <definedName name="P2C">#REF!</definedName>
    <definedName name="P2D">#REF!</definedName>
    <definedName name="P3_">#N/A</definedName>
    <definedName name="P3A">#REF!</definedName>
    <definedName name="P3AA">#REF!</definedName>
    <definedName name="P4A">#REF!</definedName>
    <definedName name="P4AA">#REF!</definedName>
    <definedName name="P5A">#REF!</definedName>
    <definedName name="P5AA">#REF!</definedName>
    <definedName name="P6120_공지">#REF!</definedName>
    <definedName name="P6120_공지팀">#REF!</definedName>
    <definedName name="P6320_정비">#REF!</definedName>
    <definedName name="P6330_기계과">#REF!</definedName>
    <definedName name="P6A">#REF!</definedName>
    <definedName name="P6AA">#REF!</definedName>
    <definedName name="P7A">#REF!</definedName>
    <definedName name="pa">#REF!</definedName>
    <definedName name="Pack">#REF!</definedName>
    <definedName name="Package">#REF!</definedName>
    <definedName name="page">#REF!</definedName>
    <definedName name="PAGE1">[333]ROUTES!#REF!</definedName>
    <definedName name="Page10">#REF!</definedName>
    <definedName name="Page11">#REF!</definedName>
    <definedName name="Page12">#REF!</definedName>
    <definedName name="Page13">#REF!</definedName>
    <definedName name="Page14">#REF!</definedName>
    <definedName name="Page15">#REF!</definedName>
    <definedName name="Page16">#REF!</definedName>
    <definedName name="Page17">#REF!</definedName>
    <definedName name="Page18">#REF!</definedName>
    <definedName name="Page19">#REF!</definedName>
    <definedName name="PAGE2">[333]ROUTES!#REF!</definedName>
    <definedName name="Page20">#REF!</definedName>
    <definedName name="Page21">#REF!</definedName>
    <definedName name="Page22">#REF!</definedName>
    <definedName name="Page23">#REF!</definedName>
    <definedName name="Page24">#REF!</definedName>
    <definedName name="Page25">#REF!</definedName>
    <definedName name="Page26">#REF!</definedName>
    <definedName name="Page27">#REF!</definedName>
    <definedName name="Page3">#REF!</definedName>
    <definedName name="Page4">#REF!</definedName>
    <definedName name="Page5">#REF!</definedName>
    <definedName name="Page6">#REF!</definedName>
    <definedName name="Page7">#REF!</definedName>
    <definedName name="Page8">#REF!</definedName>
    <definedName name="Page9">#REF!</definedName>
    <definedName name="PAK">#REF!</definedName>
    <definedName name="PARI">#N/A</definedName>
    <definedName name="park">#REF!</definedName>
    <definedName name="PARK0109" hidden="1">{#N/A,#N/A,FALSE,"지침";#N/A,#N/A,FALSE,"환경분석";#N/A,#N/A,FALSE,"Sheet16"}</definedName>
    <definedName name="PART_NAME">#REF!</definedName>
    <definedName name="PART_NO">#REF!</definedName>
    <definedName name="Part_Time_Overtime_Fee">#REF!</definedName>
    <definedName name="Part_Time_Picking_Fee">#REF!</definedName>
    <definedName name="paste">[334]부산4!#REF!</definedName>
    <definedName name="pasteValue_A1">#REF!</definedName>
    <definedName name="pasteValue_A2">#REF!</definedName>
    <definedName name="pasteValue_A3">#REF!</definedName>
    <definedName name="pasteValue_B1">#REF!</definedName>
    <definedName name="pasteValue_B2">#REF!</definedName>
    <definedName name="pasteValue_B3">#REF!</definedName>
    <definedName name="pasteValue_C1">#REF!</definedName>
    <definedName name="pasteValue_C2">#REF!</definedName>
    <definedName name="pasteValue_C3">#REF!</definedName>
    <definedName name="path_xla">"C:\최경훈\1투자~1\99투자\실행계획\34실행"</definedName>
    <definedName name="PATHNAME">'[335]Calcs for Sensitivy'!#REF!</definedName>
    <definedName name="pay" hidden="1">[2]INDEX!#REF!</definedName>
    <definedName name="Pay_Months">#REF!</definedName>
    <definedName name="PAYMENT">#REF!</definedName>
    <definedName name="payment1" hidden="1">'[2]3100'!#REF!</definedName>
    <definedName name="PB">#REF!</definedName>
    <definedName name="pbag25">#REF!</definedName>
    <definedName name="pbag50">#REF!</definedName>
    <definedName name="PBC">#N/A</definedName>
    <definedName name="PBC_List">#N/A</definedName>
    <definedName name="PC">#REF!</definedName>
    <definedName name="PC_Link">#REF!</definedName>
    <definedName name="PC_PROD">#REF!</definedName>
    <definedName name="PC7_LINK">#REF!</definedName>
    <definedName name="PCAOB">[139]Scoping!$M$12</definedName>
    <definedName name="pcs">[297]MRS세부!#REF!</definedName>
    <definedName name="pdd">#REF!</definedName>
    <definedName name="pdif">#REF!</definedName>
    <definedName name="PDIS">#N/A</definedName>
    <definedName name="PDMXE">#REF!</definedName>
    <definedName name="PDR">#REF!</definedName>
    <definedName name="pds">#REF!</definedName>
    <definedName name="PE">#REF!</definedName>
    <definedName name="pea">#REF!</definedName>
    <definedName name="pen">#REF!</definedName>
    <definedName name="per">{"Client Name or Project Name"}</definedName>
    <definedName name="Percent_Threshold">#REF!</definedName>
    <definedName name="Period">[296]Data!#REF!</definedName>
    <definedName name="PERIOD_END">#REF!</definedName>
    <definedName name="PERIODSETNAME1">#REF!</definedName>
    <definedName name="Peropal_WP_500g">[2]INDEX!#REF!</definedName>
    <definedName name="perp_unlev">#REF!</definedName>
    <definedName name="perp_unlev_sen">#REF!</definedName>
    <definedName name="perp_unlev1">#REF!</definedName>
    <definedName name="perp_unlev2">#REF!</definedName>
    <definedName name="perp_unlev3">#REF!</definedName>
    <definedName name="perp_unlev4">#REF!</definedName>
    <definedName name="perp_unlev5">#REF!</definedName>
    <definedName name="Perpetual_Growth">[142]ControlPanel!$E$30</definedName>
    <definedName name="PERSON_1">#REF!</definedName>
    <definedName name="PERSON_10">#REF!</definedName>
    <definedName name="PERSON_11">#REF!</definedName>
    <definedName name="PERSON_12">#REF!</definedName>
    <definedName name="PERSON_13">#REF!</definedName>
    <definedName name="PERSON_14">#REF!</definedName>
    <definedName name="PERSON_15">#REF!</definedName>
    <definedName name="PERSON_16">#REF!</definedName>
    <definedName name="PERSON_17">#REF!</definedName>
    <definedName name="PERSON_18">#REF!</definedName>
    <definedName name="PERSON_19">#REF!</definedName>
    <definedName name="PERSON_2">#REF!</definedName>
    <definedName name="PERSON_20">#REF!</definedName>
    <definedName name="PERSON_3">#REF!</definedName>
    <definedName name="PERSON_4">#REF!</definedName>
    <definedName name="PERSON_5">#REF!</definedName>
    <definedName name="PERSON_6">#REF!</definedName>
    <definedName name="PERSON_7">#REF!</definedName>
    <definedName name="PERSON_8">#REF!</definedName>
    <definedName name="PERSON_9">#REF!</definedName>
    <definedName name="PER지우기" localSheetId="6">[336]!PER지우기</definedName>
    <definedName name="PER지우기">[336]!PER지우기</definedName>
    <definedName name="PESO">#N/A</definedName>
    <definedName name="pessimistic">#REF!</definedName>
    <definedName name="PFMS" hidden="1">{#N/A,#N/A,FALSE,"Sheet1";#N/A,#N/A,FALSE,"Sheet1";#N/A,#N/A,FALSE,"Sheet1"}</definedName>
    <definedName name="PFMS1" hidden="1">{#N/A,#N/A,FALSE,"Sheet1";#N/A,#N/A,FALSE,"Sheet1";#N/A,#N/A,FALSE,"Sheet1"}</definedName>
    <definedName name="PG">#N/A</definedName>
    <definedName name="PG_Convert">#REF!</definedName>
    <definedName name="PG11A">'[337]Sch9  Guarantees and lawsuits'!#REF!</definedName>
    <definedName name="PGSC">#REF!</definedName>
    <definedName name="ph">#REF!</definedName>
    <definedName name="PH14_자재">#REF!</definedName>
    <definedName name="PHAJA">#REF!</definedName>
    <definedName name="Pharma1">#REF!</definedName>
    <definedName name="PHI">[159]CRF!$D$48</definedName>
    <definedName name="PHM">#REF!</definedName>
    <definedName name="PHMC">#REF!</definedName>
    <definedName name="PHMT">#REF!</definedName>
    <definedName name="PHNAM">#REF!</definedName>
    <definedName name="PHOTO" hidden="1">[338]FAB별!#REF!</definedName>
    <definedName name="phuc">#REF!</definedName>
    <definedName name="phuong">#REF!</definedName>
    <definedName name="PH단계별" hidden="1">{#N/A,#N/A,TRUE,"일정"}</definedName>
    <definedName name="ph외화리스">#REF!</definedName>
    <definedName name="pi">#REF!</definedName>
    <definedName name="pi_ext">#REF!</definedName>
    <definedName name="PIBOT_TABLE용">#REF!</definedName>
    <definedName name="PickXY">[135]calendar!$M$93:$M$94</definedName>
    <definedName name="PICTURE">'[2]3100'!#REF!</definedName>
    <definedName name="PICTURE2">'[2]3100'!#REF!</definedName>
    <definedName name="PIE">'[331]Two Step Revenue Testing Master'!$C$87</definedName>
    <definedName name="piston" hidden="1">{"Seite 17",#N/A,FALSE,"Valve Lift Curves, cyl. 1 (17)"}</definedName>
    <definedName name="pistonpin" hidden="1">{#N/A,#N/A,FALSE,"Main -, Conrod Big End Bear (1)";#N/A,#N/A,FALSE,"Piston Pin, Pin Bore, Conr. (3)";#N/A,#N/A,FALSE,"Cylinder Liner &amp; Piston (4)";#N/A,#N/A,FALSE,"Piston Ring (7)";#N/A,#N/A,FALSE,"Camshaft Bearing (8)";#N/A,#N/A,FALSE,"Rocker Arm, -Shaft (9)";#N/A,#N/A,FALSE,"Unit rocker arm, shaft (10)";#N/A,#N/A,FALSE,"Valve Intake (11)";#N/A,#N/A,FALSE,"Valve Exhaust (12)";#N/A,#N/A,FALSE,"Valve Recess (13)";#N/A,#N/A,FALSE,"Valve cross head (14)";#N/A,#N/A,FALSE,"Idler Gear Bearings (15)";#N/A,#N/A,FALSE,"Gear Backlashes, End Float (16)";#N/A,#N/A,FALSE,"Valve Lift Curves, cyl. 1 (17)";#N/A,#N/A,FALSE,"Plungerlift Curves, cyl. 1 (18)";#N/A,#N/A,FALSE,"Valve To Piston Clearance(19)";#N/A,#N/A,FALSE,"Piston To Head Clearance(19)"}</definedName>
    <definedName name="PJT_94">#N/A</definedName>
    <definedName name="PJT_95">'[2]2500'!#REF!</definedName>
    <definedName name="PJT_JAEG96">[3]IS!$A$2:$A$53</definedName>
    <definedName name="PJT_SACO96">[3]IS!$A$2:$A$1201</definedName>
    <definedName name="PJT_SACONUGE">[3]IS!$A$2:$A$1345</definedName>
    <definedName name="PK">[339]현금!#REF!</definedName>
    <definedName name="pker">#N/A</definedName>
    <definedName name="PKG_I">[191]PKG_I!$A$4:$A$200</definedName>
    <definedName name="PKG_LD">#N/A</definedName>
    <definedName name="PKG_S">#REF!</definedName>
    <definedName name="PKGIN_IN_REV1_List">#REF!</definedName>
    <definedName name="PL">#N/A</definedName>
    <definedName name="PL_Data">[171]PRT_PL!$A$4:$E$4998</definedName>
    <definedName name="PL_Dollar_Threshold">#REF!</definedName>
    <definedName name="pl_inv_al">#REF!</definedName>
    <definedName name="pl_inv_cl">#REF!</definedName>
    <definedName name="pl_inv_hl">#REF!</definedName>
    <definedName name="pl_inv_xl">#REF!</definedName>
    <definedName name="PL_Percent_Threshold">#REF!</definedName>
    <definedName name="PL_semi">#REF!</definedName>
    <definedName name="PL1_Calc">#REF!,#REF!,#REF!,#REF!,#REF!,#REF!,#REF!,#REF!,#REF!,#REF!,#REF!,#REF!,#REF!,#REF!,#REF!,#REF!,#REF!,#REF!,#REF!,#REF!,#REF!,#REF!</definedName>
    <definedName name="PL2_Calc">#REF!,#REF!,#REF!,#REF!,#REF!,#REF!,#REF!,#REF!,#REF!,#REF!,#REF!,#REF!,#REF!,#REF!,#REF!,#REF!,#REF!,#REF!</definedName>
    <definedName name="PL3_Calc">#REF!,#REF!,#REF!,#REF!,#REF!</definedName>
    <definedName name="plan">#REF!</definedName>
    <definedName name="plandata" hidden="1">{#N/A,#N/A,FALSE,"자금소요예측기 (5)";#N/A,#N/A,FALSE,"자금소요예측기 (7)";#N/A,#N/A,FALSE,"자금소요예측기 (6)";#N/A,#N/A,FALSE,"자금소요예측기 (2)";#N/A,#N/A,FALSE,"자금소요예측기";#N/A,#N/A,FALSE,"비용예산명세서";#N/A,#N/A,FALSE,"비용예산검토서";#N/A,#N/A,FALSE,"기승인시설투자";#N/A,#N/A,FALSE,"미승인시설투자";#N/A,#N/A,FALSE,"활동계힉서 (2)";#N/A,#N/A,FALSE,"96 성과분석";#N/A,#N/A,FALSE,"목표시책";#N/A,#N/A,FALSE,"목차";#N/A,#N/A,FALSE,"표지";#N/A,#N/A,FALSE,"인원소요현황"}</definedName>
    <definedName name="Planning_Materiality">#REF!</definedName>
    <definedName name="PLAT">#REF!</definedName>
    <definedName name="plbalance">#REF!</definedName>
    <definedName name="PLbeforeadj.95">#REF!</definedName>
    <definedName name="PLbeforeadj.96">#REF!</definedName>
    <definedName name="PLbeforeadj.97">#REF!</definedName>
    <definedName name="PLbeforeadj.98">#REF!</definedName>
    <definedName name="PLbeforeadj.98.10">#REF!</definedName>
    <definedName name="PLbeforeadj.98.11">#REF!</definedName>
    <definedName name="PLdetail">#REF!</definedName>
    <definedName name="PLDown">'[340]PL Down'!$A$6:$B$269</definedName>
    <definedName name="plep">#REF!</definedName>
    <definedName name="PLINK">#REF!</definedName>
    <definedName name="plk">#REF!</definedName>
    <definedName name="PLKACr95">#REF!</definedName>
    <definedName name="PLKACr96">#REF!</definedName>
    <definedName name="PLKACr97">#REF!</definedName>
    <definedName name="PLKACr98">#REF!</definedName>
    <definedName name="PLKACr98.10">#REF!</definedName>
    <definedName name="PLKACr98.11">#REF!</definedName>
    <definedName name="PLKADr95">#REF!</definedName>
    <definedName name="PLKADr96">#REF!</definedName>
    <definedName name="PLKADr97">#REF!</definedName>
    <definedName name="PLKADr98">#REF!</definedName>
    <definedName name="PLKADr98.10">#REF!</definedName>
    <definedName name="PLKADr98.11">#REF!</definedName>
    <definedName name="PLKGaap95">#REF!</definedName>
    <definedName name="PLKGaap96">#REF!</definedName>
    <definedName name="PLKGaap97">#REF!</definedName>
    <definedName name="PLKGaap98">#REF!</definedName>
    <definedName name="PLKGaap98.10">#REF!</definedName>
    <definedName name="PLKGaap98.11">#REF!</definedName>
    <definedName name="plkh">'[2]2500'!#REF!</definedName>
    <definedName name="plku">#N/A</definedName>
    <definedName name="plNote">[104]!plNote</definedName>
    <definedName name="plq">#REF!</definedName>
    <definedName name="plt">#REF!</definedName>
    <definedName name="pltt">#REF!</definedName>
    <definedName name="PLUACr95">#REF!</definedName>
    <definedName name="PLUACr96">#REF!</definedName>
    <definedName name="PLUACr97">#REF!</definedName>
    <definedName name="PLUACr98">#REF!</definedName>
    <definedName name="PLUACr98.10">#REF!</definedName>
    <definedName name="PLUACr98.11">#REF!</definedName>
    <definedName name="PLUADr95">#REF!</definedName>
    <definedName name="PLUADr96">#REF!</definedName>
    <definedName name="PLUADr97">#REF!</definedName>
    <definedName name="PLUADr98">#REF!</definedName>
    <definedName name="PLUADr98.10">#REF!</definedName>
    <definedName name="PLUADr98.11">#REF!</definedName>
    <definedName name="PLUGaap95">#REF!</definedName>
    <definedName name="PLUGaap96">#REF!</definedName>
    <definedName name="PLUGaap97">#REF!</definedName>
    <definedName name="PLUGaap98">#REF!</definedName>
    <definedName name="PLUGaap98.10">#REF!</definedName>
    <definedName name="PLUGaap98.11">#REF!</definedName>
    <definedName name="PL감사4분기수정후" hidden="1">{#N/A,#N/A,TRUE,"일반적사항";#N/A,#N/A,TRUE,"주요재무자료";#N/A,#N/A,TRUE,"표지";#N/A,#N/A,TRUE,"총괄표";#N/A,#N/A,TRUE,"1호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주식";#N/A,#N/A,TRUE,"59호 해외특수";#N/A,#N/A,TRUE,"60호 갑 적정유보";#N/A,#N/A,TRUE,"60호 을 적정유보";#N/A,#N/A,TRUE,"요약 BS";#N/A,#N/A,TRUE,"요약 PL";#N/A,#N/A,TRUE,"요약원가";#N/A,#N/A,TRUE,"요약RE"}</definedName>
    <definedName name="pl건설">#REF!</definedName>
    <definedName name="pl양재">#REF!</definedName>
    <definedName name="PL환산">#N/A</definedName>
    <definedName name="PM">#REF!</definedName>
    <definedName name="PM_0">[205]CTRLs!$F$222</definedName>
    <definedName name="PM_공통">#REF!</definedName>
    <definedName name="PM0tb0tb198tb32tb34rtOR132C13rt">[341]HCCE01!#REF!</definedName>
    <definedName name="PM0tb0tb198tb36tb37rtOR136C13rt">[341]HCCE01!#REF!</definedName>
    <definedName name="PM0tb0tb198tb36tb37rtOR136C14rt">[341]HCCE01!#REF!</definedName>
    <definedName name="PM0tb0tb198tb36tb38rtOR136C13rt">[341]HCCE01!#REF!</definedName>
    <definedName name="pn">#REF!</definedName>
    <definedName name="PNAME">#N/A</definedName>
    <definedName name="pnl">#REF!</definedName>
    <definedName name="PNL1_Inp">#REF!,#REF!,#REF!,#REF!,#REF!,#REF!,#REF!,#REF!,#REF!,#REF!,#REF!,#REF!,#REF!,#REF!,#REF!,#REF!,#REF!,#REF!,#REF!,#REF!</definedName>
    <definedName name="PNL2_Inp">#REF!,#REF!,#REF!,#REF!,#REF!,#REF!,#REF!,#REF!,#REF!,#REF!,#REF!,#REF!,#REF!,#REF!,#REF!,#REF!,#REF!,#REF!,#REF!,#REF!</definedName>
    <definedName name="PNO">#REF!</definedName>
    <definedName name="pnv">[84]Stop!$C$1</definedName>
    <definedName name="PO">#REF!</definedName>
    <definedName name="podt1RT">#REF!</definedName>
    <definedName name="poiu" hidden="1">#REF!</definedName>
    <definedName name="poiuytrewq">[104]!poiuytrewq</definedName>
    <definedName name="poopop">[104]!poopop</definedName>
    <definedName name="pop">#REF!</definedName>
    <definedName name="Pop_Sig_T">'[220]Non-Statistical Sampling'!$F$26</definedName>
    <definedName name="Poppy">#N/A</definedName>
    <definedName name="POR1015C413rtPPOR1631C1520rtP">#REF!</definedName>
    <definedName name="POR113C1R146C3rtM4tbtb10rtSKS15">#REF!</definedName>
    <definedName name="POR137C13RTSC60L40RTM0TB0TB0TB0">[341]HCCE01!#REF!</definedName>
    <definedName name="POR150C1R184C3rtM4tbtb10rtSKS15">#REF!</definedName>
    <definedName name="POR187C1R220C3RTM4TBTB10RTSKS12">#REF!</definedName>
    <definedName name="POR188C1R221C3rtM4tbtb10rtSKS15">#REF!</definedName>
    <definedName name="POR1B99">#REF!</definedName>
    <definedName name="POR1C1R53C43RTRT">#REF!</definedName>
    <definedName name="POR1EST99">#REF!</definedName>
    <definedName name="POR1P00">#REF!</definedName>
    <definedName name="POR1P01">#REF!</definedName>
    <definedName name="POR1P02">#REF!</definedName>
    <definedName name="POR1P03">#REF!</definedName>
    <definedName name="POR1P04">#REF!</definedName>
    <definedName name="POR1R96">#REF!</definedName>
    <definedName name="POR1R97">#REF!</definedName>
    <definedName name="POR1R98">#REF!</definedName>
    <definedName name="POR224C1R257C3rtM4tbtb10rtSKS15">#REF!</definedName>
    <definedName name="POR2C11R34C17rtM4tbtb10rtSKS15C">#REF!</definedName>
    <definedName name="POR2C1R33C4rtM4tbtb10rtSKS12C4L">#REF!</definedName>
    <definedName name="POR2C1R33C5rtM4tbtb10rtSKS12C4L">#REF!</definedName>
    <definedName name="POR2C1R33C6rtM4tbtb10rtSKS12C4L">[342]단기차입금!#REF!</definedName>
    <definedName name="POR2C1R34C4RTM2TBTB11RTPQU">#REF!</definedName>
    <definedName name="POR2C1R34C5RTM2TBTB11RTPQU">#REF!</definedName>
    <definedName name="POR2C1R34C8rtMtbtb11rtSrtPqu">#REF!</definedName>
    <definedName name="POR2C1R34C9rtM4tbtb10rtSKS15C4L">#REF!</definedName>
    <definedName name="POR2C1R35C3rtM4tbtb10rtSKS12C4L">#REF!</definedName>
    <definedName name="POR2C1R35C3rtM4tbtb10rtSKS15C4L">#REF!</definedName>
    <definedName name="POR2C1R35C4RTM2TBTB11RTPQU">#REF!</definedName>
    <definedName name="POR2C1R35C4rtM4tbtb10rtSKS12C4L">#REF!</definedName>
    <definedName name="POR2C1R35C5rtM3tbtb10rtSKS12C4L">#REF!</definedName>
    <definedName name="POR2C1R35C5rtM4tbtb10rtSKS12C4L">[343]현금예금!#REF!</definedName>
    <definedName name="POR2C1R35C6rtM4tbtb10rtSKS12C4L">#REF!</definedName>
    <definedName name="POR2C1R35C6RTM4TBTB10RTSKS15C4L">#REF!</definedName>
    <definedName name="POR2C1R35C6RTMTB2TB11RTQU">#REF!</definedName>
    <definedName name="POR2C6R33C9rtM4tbtb10rtSKS12C4L">#REF!</definedName>
    <definedName name="POR2C6R34C8RTM2TBTB11RTPQU">#REF!</definedName>
    <definedName name="POR2C6R35C9rtM4tbtb10rtSKS12C4L">#REF!</definedName>
    <definedName name="POR2C7R33C11rtM4tbtb10rtSKS12C4">#REF!</definedName>
    <definedName name="POR2C7R35C10rtM4tbtb10rtSKS12C4">#REF!</definedName>
    <definedName name="POR2C9R37C6rtM4tbtb10rtSKS12C4L">[342]단기차입금!#REF!</definedName>
    <definedName name="POR364C16rtQU">#REF!</definedName>
    <definedName name="POR364C711rtQU">#REF!</definedName>
    <definedName name="POR36C1R67C5rtM4tbtb10rtSKS12C4">#REF!</definedName>
    <definedName name="POR37C1R68C6rtM4tbtb10rtSKS12C4">#REF!</definedName>
    <definedName name="POR38C1R69C4rtM2tbtb10rtSKS12C4">#REF!</definedName>
    <definedName name="POR38C1R71C5rtM2tbtb10rtSKS12C4">#REF!</definedName>
    <definedName name="POR38C6R69C9rtM2tbtb10rtSKS12C4">#REF!</definedName>
    <definedName name="POR38C7R71C10rtM2tbtb10rtSKS12C">#REF!</definedName>
    <definedName name="POR39C1R72C3rtM4tbtb10rtSKS15C4">#REF!</definedName>
    <definedName name="POR39C1R72C4rtM2tbtb10rtSKS12C4">#REF!</definedName>
    <definedName name="POR39C1R72C4rtM4tbtb10rtSKS12C4">#REF!</definedName>
    <definedName name="POR39C1R72C5rtM3tbtb10rtSKS12C4">#REF!</definedName>
    <definedName name="POR39C1R72C5rtM4tbtb10rtSKS12C4">[343]현금예금!#REF!</definedName>
    <definedName name="POR39C1R72C6RTM4TBTB10RTSKS15C4">#REF!</definedName>
    <definedName name="POR39C6R72C9rtM2tbtb10rtSKS12C4">#REF!</definedName>
    <definedName name="POR3C11R212C16rtM3tb0tb213tb213">#REF!</definedName>
    <definedName name="POR3C11R215C16rtM3tb0tb213tb213">#REF!</definedName>
    <definedName name="POR3C18R212C23rtM3tb0tb213tb213">#REF!</definedName>
    <definedName name="POR40C1R73C3rtM4tbtb10rtSKS12C4">#REF!</definedName>
    <definedName name="POR40C1R75C6rtM4tbtb10rtSKS12C4">#REF!</definedName>
    <definedName name="POR42C11R73C17rtM2tbtb10rtSKS15">#REF!</definedName>
    <definedName name="POR42C1R73C9rtM2tbtb10rtSKS15C4">#REF!</definedName>
    <definedName name="POR4375C114RTM0TB0TB0TB0TB0TBTB">#REF!</definedName>
    <definedName name="POR439C124RTSQKS15C4LRTM0TB0TB0">#REF!</definedName>
    <definedName name="POR76105C114RTM0TB0TB0TB0TB0TBT">#REF!</definedName>
    <definedName name="POR76C1R109C3rtM4tbtb10rtSKS15C">#REF!</definedName>
    <definedName name="POR76C1R109C4rtM2tbtb10rtSKS12C">#REF!</definedName>
    <definedName name="POR76C1R109C5rtM2tbtb10rtSKS12C">[344]현금예금!#REF!</definedName>
    <definedName name="POR76C1R109C6RTM4TBTB10RTSKS15C">#REF!</definedName>
    <definedName name="POR76C6R109C9rtM2tbtb10rtSKS12C">#REF!</definedName>
    <definedName name="POR78C11R109C17rtM2tbtb10rtSKS1">#REF!</definedName>
    <definedName name="POR78C11R109C9rtM2tbtb10rtSKS15">#REF!</definedName>
    <definedName name="PortionOfYr">#REF!</definedName>
    <definedName name="POSFINE" hidden="1">#REF!</definedName>
    <definedName name="POSTERRORSTOSUSP1">#REF!</definedName>
    <definedName name="POUND">#N/A</definedName>
    <definedName name="PP">#REF!</definedName>
    <definedName name="PPBOH">#N/A</definedName>
    <definedName name="PPEOH">#N/A</definedName>
    <definedName name="PPF">[345]Des!$C$10</definedName>
    <definedName name="PPK" hidden="1">{#N/A,#N/A,FALSE,"96 3월물량표";#N/A,#N/A,FALSE,"96 4월물량표";#N/A,#N/A,FALSE,"96 5월물량표"}</definedName>
    <definedName name="PPLD99">[346]PPLD99!$A$6:$F$1979</definedName>
    <definedName name="ppp" hidden="1">{#N/A,#N/A,TRUE,"1.경영비젼";#N/A,#N/A,TRUE,"2.환경분석";#N/A,#N/A,TRUE,"3.경영목표";#N/A,#N/A,TRUE,"4.중점추진";#N/A,#N/A,TRUE,"5.경영목표";#N/A,#N/A,TRUE,"6.경영계획";#N/A,#N/A,TRUE,"7.매출계획";#N/A,#N/A,TRUE,"8.손익계획";#N/A,#N/A,TRUE,"11.인원계획";#N/A,#N/A,TRUE,"12.변경현황";#N/A,#N/A,TRUE,"표지";#N/A,#N/A,TRUE,"목차";#N/A,#N/A,TRUE,"수립과정 "}</definedName>
    <definedName name="pppp" hidden="1">{#N/A,#N/A,FALSE,"UNIT";#N/A,#N/A,FALSE,"UNIT";#N/A,#N/A,FALSE,"계정"}</definedName>
    <definedName name="ppppp">#REF!</definedName>
    <definedName name="pppppp">'[2]1100'!#REF!</definedName>
    <definedName name="ppppppp">#REF!</definedName>
    <definedName name="pppppppp">#N/A</definedName>
    <definedName name="PPPPPPPPPP">#N/A</definedName>
    <definedName name="ppppppppppppppppppppppppppppppppp">#REF!</definedName>
    <definedName name="ppppr">#REF!</definedName>
    <definedName name="ppprin">#REF!</definedName>
    <definedName name="pprint">#REF!</definedName>
    <definedName name="pps">#REF!</definedName>
    <definedName name="PPV">[185]잡손실!#REF!</definedName>
    <definedName name="PR">#REF!</definedName>
    <definedName name="PR1A">#REF!</definedName>
    <definedName name="PRA">[159]CRF!$D$47</definedName>
    <definedName name="prc">#REF!</definedName>
    <definedName name="PRCRANGE">#REF!</definedName>
    <definedName name="PRDG">#REF!</definedName>
    <definedName name="PRDJ">#REF!</definedName>
    <definedName name="PRDump">#REF!</definedName>
    <definedName name="prefrate">#REF!</definedName>
    <definedName name="PRELIM_TM" hidden="1">#REF!</definedName>
    <definedName name="premiere">#REF!</definedName>
    <definedName name="Premium_Beer" localSheetId="6">[166]!Premium_Beer</definedName>
    <definedName name="Premium_Beer">[166]!Premium_Beer</definedName>
    <definedName name="preN">[2]INDEX!#REF!</definedName>
    <definedName name="PREPARED_BY">#N/A</definedName>
    <definedName name="PREPARED_DATE">#N/A</definedName>
    <definedName name="press" hidden="1">#REF!</definedName>
    <definedName name="press2" hidden="1">#REF!</definedName>
    <definedName name="press3" hidden="1">#REF!</definedName>
    <definedName name="press4" hidden="1">#REF!</definedName>
    <definedName name="press5" hidden="1">#REF!</definedName>
    <definedName name="press6" hidden="1">#REF!</definedName>
    <definedName name="PRGG">#REF!</definedName>
    <definedName name="PRI">#N/A</definedName>
    <definedName name="PRIC">#REF!</definedName>
    <definedName name="price">#REF!</definedName>
    <definedName name="PriceLookup">#REF!</definedName>
    <definedName name="PriceRev">#REF!</definedName>
    <definedName name="Prices">'[347]Pricing Table'!$A$3:$G$1193</definedName>
    <definedName name="pricetable">#REF!</definedName>
    <definedName name="PrimaryShares">[219]Earnings!$P$50</definedName>
    <definedName name="PRIMTH">2</definedName>
    <definedName name="PRIMTH_CHG">4</definedName>
    <definedName name="print">#REF!</definedName>
    <definedName name="Print_">#REF!</definedName>
    <definedName name="print__area">#REF!</definedName>
    <definedName name="PRINT_2">#REF!</definedName>
    <definedName name="Print_A4" localSheetId="6">[348]!Print_A4</definedName>
    <definedName name="Print_A4">[348]!Print_A4</definedName>
    <definedName name="_xlnm.Print_Area">#REF!</definedName>
    <definedName name="PRINT_AREA_MI">#REF!</definedName>
    <definedName name="PRINT_AREA_MI1">#REF!</definedName>
    <definedName name="Print_Area2">#REF!</definedName>
    <definedName name="PRINT_BOTH">#REF!</definedName>
    <definedName name="Print_Dedail">#REF!</definedName>
    <definedName name="Print_Letter" localSheetId="6">[348]!Print_Letter</definedName>
    <definedName name="Print_Letter">[348]!Print_Letter</definedName>
    <definedName name="Print_Qtr_A4" localSheetId="6">[348]!Print_Qtr_A4</definedName>
    <definedName name="Print_Qtr_A4">[348]!Print_Qtr_A4</definedName>
    <definedName name="Print_Qtr_Letter" localSheetId="6">[348]!Print_Qtr_Letter</definedName>
    <definedName name="Print_Qtr_Letter">[348]!Print_Qtr_Letter</definedName>
    <definedName name="Print_tiltes">#REF!</definedName>
    <definedName name="Print_Titl">'[349]고액조정리스트(나)'!#REF!</definedName>
    <definedName name="Print_title">#REF!,#REF!</definedName>
    <definedName name="_xlnm.Print_Titles" localSheetId="9">'Peer Screening'!$1:$3</definedName>
    <definedName name="_xlnm.Print_Titles">#REF!</definedName>
    <definedName name="PRINT_TITLES_MI">#REF!</definedName>
    <definedName name="PRINT_TITLES_MI1">#REF!</definedName>
    <definedName name="PRINT_TITTLE">#REF!</definedName>
    <definedName name="PRINT1">#REF!</definedName>
    <definedName name="Print1Start">#REF!</definedName>
    <definedName name="Print1Stop">#REF!</definedName>
    <definedName name="Print2">#REF!</definedName>
    <definedName name="Print2Start">#REF!</definedName>
    <definedName name="Print2Stop">#REF!</definedName>
    <definedName name="PRINT3">#REF!</definedName>
    <definedName name="Print3Start">#REF!</definedName>
    <definedName name="Print3Stop">#REF!</definedName>
    <definedName name="PRINT4">[326]공급설비!#REF!</definedName>
    <definedName name="PRINT5">[326]공급설비!#REF!</definedName>
    <definedName name="PRINT6">[326]공급설비!#REF!</definedName>
    <definedName name="PRINT7">#N/A</definedName>
    <definedName name="PrintApprovals1Wide2High">PrintApprovals1Wide2High</definedName>
    <definedName name="printarea">#REF!</definedName>
    <definedName name="PrintConfigurator">PrintConfigurator</definedName>
    <definedName name="printer_titles">#REF!</definedName>
    <definedName name="PrintForReview">PrintForReview</definedName>
    <definedName name="Printing">#N/A</definedName>
    <definedName name="PrintManagerQuery">#REF!</definedName>
    <definedName name="prints_titles">#REF!</definedName>
    <definedName name="PrintSelectedSheetsMacroButton">#REF!</definedName>
    <definedName name="PrintTransStructure">#REF!</definedName>
    <definedName name="PRIOREOM">#REF!</definedName>
    <definedName name="PRIXKWH">[110]RNMNA!#REF!</definedName>
    <definedName name="PRIXPVB">[110]RNMNA!#REF!</definedName>
    <definedName name="PRIXVER1">[110]RNMNA!#REF!</definedName>
    <definedName name="PRIXVER2">[110]RNMNA!#REF!</definedName>
    <definedName name="prj">#N/A</definedName>
    <definedName name="PRJ번호">[350]지우지말것!$A$1</definedName>
    <definedName name="PRKJ">#REF!</definedName>
    <definedName name="PRKW">#REF!</definedName>
    <definedName name="PRO">#N/A</definedName>
    <definedName name="probe">#REF!</definedName>
    <definedName name="processor_ti_2.0">[57]제품별원가분석!$H$29</definedName>
    <definedName name="PROD">#REF!</definedName>
    <definedName name="ProdForm" hidden="1">#REF!</definedName>
    <definedName name="PRODUCT">#N/A</definedName>
    <definedName name="ProductQry">#REF!</definedName>
    <definedName name="PROF">#N/A</definedName>
    <definedName name="PROFIT">[351]보정전!#REF!</definedName>
    <definedName name="profit1">#REF!</definedName>
    <definedName name="progress">#REF!</definedName>
    <definedName name="proj">#N/A</definedName>
    <definedName name="Project">#REF!</definedName>
    <definedName name="Project_Name">'[352]Base Info'!$D$3</definedName>
    <definedName name="ProjectName">[113]MacroA!$E$11</definedName>
    <definedName name="ProjectName2">{"Client Name or Project Name"}</definedName>
    <definedName name="PROJECTNO">[350]실행!$E$4</definedName>
    <definedName name="PROPOSED" hidden="1">{#N/A,#N/A,FALSE,"관섬";#N/A,#N/A,FALSE,"목차";#N/A,#N/A,FALSE,"실행목표";#N/A,#N/A,FALSE,"팀별손익";#N/A,#N/A,FALSE,"월별손익";#N/A,#N/A,FALSE,"제품별손익";#N/A,#N/A,FALSE,"년간판매";#N/A,#N/A,FALSE,"관매출";#N/A,#N/A,FALSE,"관섬 단가";#N/A,#N/A,FALSE,"인원운용";#N/A,#N/A,FALSE,"판매비";#N/A,#N/A,FALSE,"팀별관리비";#N/A,#N/A,FALSE,"월별관리비";#N/A,#N/A,FALSE,"월별손익 (2)";#N/A,#N/A,FALSE,"재고 (2)";#N/A,#N/A,FALSE,"판매비 (2)";#N/A,#N/A,FALSE,"월별관리비 (2)";#N/A,#N/A,FALSE,"월별손익 (3)";#N/A,#N/A,FALSE,"관섬 매출";#N/A,#N/A,FALSE,"재고수불";#N/A,#N/A,FALSE,"판매비 (3)";#N/A,#N/A,FALSE,"월별관리비 (3)";#N/A,#N/A,FALSE,"인천원가";#N/A,#N/A,FALSE,"총원가";#N/A,#N/A,FALSE,"제조원가";#N/A,#N/A,FALSE,"기타비용";#N/A,#N/A,FALSE,"원료";#N/A,#N/A,FALSE,"연료";#N/A,#N/A,FALSE,"인천"}</definedName>
    <definedName name="PROTO">#REF!</definedName>
    <definedName name="PROTO1">#REF!</definedName>
    <definedName name="Prowang_EC_250ml">[2]INDEX!#REF!</definedName>
    <definedName name="PRR" hidden="1">{"'status'!$B$2:$H$15"}</definedName>
    <definedName name="PRSA">#REF!</definedName>
    <definedName name="PRT">[3]IS!$B$4:$N$34</definedName>
    <definedName name="PRT_A시작">[353]대차대조표!#REF!</definedName>
    <definedName name="PRT_BS">[353]대차대조표!#REF!</definedName>
    <definedName name="PRT_PL">[353]대차대조표!#REF!</definedName>
    <definedName name="PRT_TB">[353]대차대조표!#REF!</definedName>
    <definedName name="PRT_기타">[353]대차대조표!#REF!</definedName>
    <definedName name="PRT_명세1">[353]대차대조표!#REF!</definedName>
    <definedName name="PRT_명세2">[353]대차대조표!#REF!</definedName>
    <definedName name="PRT_잉여금">[353]대차대조표!#REF!</definedName>
    <definedName name="PRT_제조원가">[353]대차대조표!#REF!</definedName>
    <definedName name="PRT_현금흐름표">[353]대차대조표!#REF!</definedName>
    <definedName name="PRT4_1">#N/A</definedName>
    <definedName name="PRT4_2">#N/A</definedName>
    <definedName name="PRT6AL5AR40">[104]!PRT6AL5AR40</definedName>
    <definedName name="PRT6AU5BA41">[104]!PRT6AU5BA41</definedName>
    <definedName name="PRT6B5H25">[104]!PRT6B5H25</definedName>
    <definedName name="PRT6BD5BK32">[104]!PRT6BD5BK32</definedName>
    <definedName name="prt6bn252bt288">[104]!prt6bn252bt288</definedName>
    <definedName name="prt6bn46bt82">'[354]2600'!prt6bn46bt82</definedName>
    <definedName name="PRT6BN5BT41">'[354]2600'!PRT6BN5BT41</definedName>
    <definedName name="prt6bv7cc30">'[354]2600'!prt6bv7cc30</definedName>
    <definedName name="prt6cf5cl37">[104]!prt6cf5cl37</definedName>
    <definedName name="prt6co5cs41">[104]!prt6co5cs41</definedName>
    <definedName name="prt6cv5dg33">[104]!prt6cv5dg33</definedName>
    <definedName name="PRT6K31U52">[104]!PRT6K31U52</definedName>
    <definedName name="PRT6K4U25">[104]!PRT6K4U25</definedName>
    <definedName name="PRT6K57W79">[104]!PRT6K57W79</definedName>
    <definedName name="PRT6K85U107">[104]!PRT6K85U107</definedName>
    <definedName name="PRT6X4AI25">[104]!PRT6X4AI25</definedName>
    <definedName name="PrtPrep" localSheetId="6">[141]!PrtPrep</definedName>
    <definedName name="PrtPrep">[141]!PrtPrep</definedName>
    <definedName name="PRT기본">[237]Macro1!#REF!</definedName>
    <definedName name="PRT세부">[237]Macro1!#REF!</definedName>
    <definedName name="PRT자국기본">[237]Macro1!#REF!</definedName>
    <definedName name="PRT자국세부">[237]Macro1!#REF!</definedName>
    <definedName name="PRT자국할용">[237]Macro1!#REF!</definedName>
    <definedName name="PRT활용">[237]Macro1!#REF!</definedName>
    <definedName name="PS">#REF!</definedName>
    <definedName name="psdn">[237]국데이타입력!#REF!</definedName>
    <definedName name="psdn_n">[237]국데이타입력!#REF!</definedName>
    <definedName name="PSI">#REF!</definedName>
    <definedName name="PSMPLQ12C4LRTOR339C224RTMTBTBTB">#REF!</definedName>
    <definedName name="PSOEMC">[355]BRAKE!#REF!</definedName>
    <definedName name="PSU_CLASSIC">'[192]04'!$N$8+'[192]15'!$AB$197</definedName>
    <definedName name="PSU_UNIT">[356]EQP!$L$67</definedName>
    <definedName name="PT_Link">#REF!</definedName>
    <definedName name="PT7_LINK">#REF!</definedName>
    <definedName name="PTAX">#REF!</definedName>
    <definedName name="PTEACT97">#REF!</definedName>
    <definedName name="PTEBUD97">#REF!</definedName>
    <definedName name="PTECOL1">#REF!</definedName>
    <definedName name="PTECOL2">#REF!</definedName>
    <definedName name="PTECOL3">#REF!</definedName>
    <definedName name="PTECOL4">#REF!</definedName>
    <definedName name="PTECOLC">[357]CHANGE!$C$16</definedName>
    <definedName name="PTECOLE">[357]CHANGE!$E$16</definedName>
    <definedName name="PTECOLF">[357]CHANGE!$F$16</definedName>
    <definedName name="PTECOLG">[357]CHANGE!$G$16</definedName>
    <definedName name="PTECOLH">[357]CHANGE!$H$16</definedName>
    <definedName name="PTEPLAN00">#REF!</definedName>
    <definedName name="PTEPLAN98">#REF!</definedName>
    <definedName name="PTEPLAN99">#REF!</definedName>
    <definedName name="PTEREEL96">#REF!</definedName>
    <definedName name="PTR">#REF!</definedName>
    <definedName name="Puchon_EDPS_Fee">#REF!</definedName>
    <definedName name="Puchon_Picking_Fee">#REF!</definedName>
    <definedName name="pucode">#REF!</definedName>
    <definedName name="PUC명">[358]PUC명!$A$1:$B$10</definedName>
    <definedName name="PURCHASE_ORDER">#REF!</definedName>
    <definedName name="purchase_price">#REF!</definedName>
    <definedName name="PURE" hidden="1">#REF!</definedName>
    <definedName name="PUSSM">#N/A</definedName>
    <definedName name="PY">[104]!PY</definedName>
    <definedName name="PY_Accounts_Receivable">#N/A</definedName>
    <definedName name="PY_Administration">#REF!</definedName>
    <definedName name="PY_Cash">#REF!</definedName>
    <definedName name="PY_Cash_Div_Dec">'[2]2600'!#REF!</definedName>
    <definedName name="PY_Common_Equity">#REF!</definedName>
    <definedName name="PY_Cost_of_Sales">#REF!</definedName>
    <definedName name="PY_Current_Liabilities">'[209]Balance Sheet'!#REF!</definedName>
    <definedName name="PY_Depreciation">'[2]2600'!#REF!</definedName>
    <definedName name="PY_Gross_Profit">#N/A</definedName>
    <definedName name="PY_Inc_Bef_Tax">#REF!</definedName>
    <definedName name="PY_Intangible_Assets">'[209]Balance Sheet'!#REF!</definedName>
    <definedName name="PY_Interest_Expense">'[209]Income Statement'!#REF!</definedName>
    <definedName name="PY_Inventory">#N/A</definedName>
    <definedName name="PY_investment">#REF!</definedName>
    <definedName name="PY_LIABIL_EQUITY">#N/A</definedName>
    <definedName name="PY_LT_Debt">#REF!</definedName>
    <definedName name="PY_Market_Value_of_Equity">'[2]2600'!#REF!</definedName>
    <definedName name="PY_Marketable_Sec">'[209]Balance Sheet'!#REF!</definedName>
    <definedName name="PY_NET_PROFIT">#N/A</definedName>
    <definedName name="PY_Net_Revenue">#N/A</definedName>
    <definedName name="PY_Operating_Inc">'[2]2600'!#REF!</definedName>
    <definedName name="PY_Operating_Income">#N/A</definedName>
    <definedName name="PY_Other_Curr_Assets">#N/A</definedName>
    <definedName name="PY_Other_Exp">'[2]2600'!#REF!</definedName>
    <definedName name="PY_Other_LT_Assets">#N/A</definedName>
    <definedName name="PY_Other_LT_Liabilities">#N/A</definedName>
    <definedName name="PY_Preferred_Stock">#REF!</definedName>
    <definedName name="PY_QUICK_ASSETS">#N/A</definedName>
    <definedName name="PY_Retained_Earnings">#REF!</definedName>
    <definedName name="PY_Selling">'[2]2600'!#REF!</definedName>
    <definedName name="PY_Tangible_Assets">#N/A</definedName>
    <definedName name="PY_Tangible_Net_Worth">'[2]2600'!#REF!</definedName>
    <definedName name="PY_Taxes">'[209]Income Statement'!#REF!</definedName>
    <definedName name="PY_TOTAL_ASSETS">#N/A</definedName>
    <definedName name="PY_TOTAL_CURR_ASSETS">#N/A</definedName>
    <definedName name="PY_TOTAL_DEBT">#N/A</definedName>
    <definedName name="PY_TOTAL_EQUITY">#N/A</definedName>
    <definedName name="PY_Weighted_Average">'[2]2600'!#REF!</definedName>
    <definedName name="PY_Working_Capital">'[2]2600'!#REF!</definedName>
    <definedName name="PY_경상이익">#N/A</definedName>
    <definedName name="PY_단기차입금">#N/A</definedName>
    <definedName name="PY_매입채무">#N/A</definedName>
    <definedName name="PY_사채">#N/A</definedName>
    <definedName name="PY_유동성장기부채">#N/A</definedName>
    <definedName name="PY_장기차입금">#N/A</definedName>
    <definedName name="PY2_Accounts_Receivable">#N/A</definedName>
    <definedName name="PY2_Administration">#REF!</definedName>
    <definedName name="PY2_Cash">#REF!</definedName>
    <definedName name="PY2_Cash_Div_Dec">'[2]2600'!#REF!</definedName>
    <definedName name="PY2_Common_Equity">#REF!</definedName>
    <definedName name="PY2_Cost_of_Sales">#REF!</definedName>
    <definedName name="PY2_Current_Liabilities">'[209]Balance Sheet'!#REF!</definedName>
    <definedName name="PY2_Depreciation">'[2]2600'!#REF!</definedName>
    <definedName name="PY2_Gross_Profit">#N/A</definedName>
    <definedName name="PY2_Inc_Bef_Tax">#REF!</definedName>
    <definedName name="PY2_Intangible_Assets">'[209]Balance Sheet'!#REF!</definedName>
    <definedName name="PY2_Interest_Expense">'[209]Income Statement'!#REF!</definedName>
    <definedName name="PY2_Inventory">#N/A</definedName>
    <definedName name="PY2_investment">#REF!</definedName>
    <definedName name="PY2_LIABIL_EQUITY">#N/A</definedName>
    <definedName name="PY2_LT_Debt">#REF!</definedName>
    <definedName name="PY2_Marketable_Sec">'[209]Balance Sheet'!#REF!</definedName>
    <definedName name="PY2_NET_PROFIT">#N/A</definedName>
    <definedName name="PY2_Net_Revenue">#N/A</definedName>
    <definedName name="PY2_Operating_Inc">'[2]2600'!#REF!</definedName>
    <definedName name="PY2_Operating_Income">#N/A</definedName>
    <definedName name="PY2_Other_Curr_Assets">#N/A</definedName>
    <definedName name="PY2_Other_Exp.">'[2]2600'!#REF!</definedName>
    <definedName name="PY2_Other_LT_Assets">#N/A</definedName>
    <definedName name="PY2_Other_LT_Liabilities">#N/A</definedName>
    <definedName name="PY2_Preferred_Stock">#REF!</definedName>
    <definedName name="PY2_QUICK_ASSETS">#N/A</definedName>
    <definedName name="PY2_Retained_Earnings">#REF!</definedName>
    <definedName name="PY2_Selling">'[2]2600'!#REF!</definedName>
    <definedName name="PY2_Tangible_Assets">#N/A</definedName>
    <definedName name="PY2_Tangible_Net_Worth">'[2]2600'!#REF!</definedName>
    <definedName name="PY2_Taxes">'[209]Income Statement'!#REF!</definedName>
    <definedName name="PY2_TOTAL_ASSETS">#N/A</definedName>
    <definedName name="PY2_TOTAL_CURR_ASSETS">#N/A</definedName>
    <definedName name="PY2_TOTAL_DEBT">#N/A</definedName>
    <definedName name="PY2_TOTAL_EQUITY">#N/A</definedName>
    <definedName name="PY2_Weighted_Average">'[2]2600'!#REF!</definedName>
    <definedName name="PY2_Working_Capital">'[2]2600'!#REF!</definedName>
    <definedName name="PY2_경상이익">#N/A</definedName>
    <definedName name="PY2_단기차입금">#N/A</definedName>
    <definedName name="PY2_매입채무">#N/A</definedName>
    <definedName name="PY2_사채">#N/A</definedName>
    <definedName name="PY2_유동성장기부채">#N/A</definedName>
    <definedName name="PY2_장기차입금">#N/A</definedName>
    <definedName name="p원사">[79]Sheet1!#REF!</definedName>
    <definedName name="P행">#REF!</definedName>
    <definedName name="q">#N/A</definedName>
    <definedName name="Q_ALL">#REF!</definedName>
    <definedName name="Q0" hidden="1">{#N/A,#N/A,FALSE,"KMC최종회의(7월) 자료"}</definedName>
    <definedName name="Q1_Inv">#REF!</definedName>
    <definedName name="Q1_Pay">#REF!</definedName>
    <definedName name="Q2000BUS">#REF!</definedName>
    <definedName name="Q91A">#REF!</definedName>
    <definedName name="q91b">#REF!</definedName>
    <definedName name="qa">#REF!</definedName>
    <definedName name="QAMT86106">#N/A</definedName>
    <definedName name="QAW" hidden="1">{#N/A,#N/A,FALSE,"을지 (4)";#N/A,#N/A,FALSE,"을지 (5)";#N/A,#N/A,FALSE,"을지 (6)"}</definedName>
    <definedName name="QB">#REF!</definedName>
    <definedName name="QC" hidden="1">{#N/A,#N/A,TRUE,"steam경제성비교"}</definedName>
    <definedName name="QCOST" hidden="1">{#N/A,#N/A,FALSE,"KMC최종회의(7월) 자료"}</definedName>
    <definedName name="QE" hidden="1">{#N/A,#N/A,FALSE,"초도품";#N/A,#N/A,FALSE,"초도품 (2)";#N/A,#N/A,FALSE,"초도품 (3)";#N/A,#N/A,FALSE,"초도품 (4)";#N/A,#N/A,FALSE,"초도품 (5)";#N/A,#N/A,FALSE,"초도품 (6)"}</definedName>
    <definedName name="QEQ" hidden="1">{#N/A,#N/A,FALSE,"KMC최종회의(7월) 자료"}</definedName>
    <definedName name="qer" localSheetId="1"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qer"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qfwe" hidden="1">#REF!</definedName>
    <definedName name="qh" hidden="1">{#N/A,#N/A,FALSE,"KMC최종회의(7월) 자료"}</definedName>
    <definedName name="qhrq" localSheetId="6">[104]!BlankMacro1</definedName>
    <definedName name="qhrq">[104]!BlankMacro1</definedName>
    <definedName name="qj">#REF!</definedName>
    <definedName name="qkrk" hidden="1">{#N/A,#N/A,FALSE,"표지";#N/A,#N/A,FALSE,"총괄표";#N/A,#N/A,FALSE,"1호 과표세액";#N/A,#N/A,FALSE,"3(3)호(갑) 원천납부";#N/A,#N/A,FALSE,"6호 소득금액";#N/A,#N/A,FALSE,"6호 첨부(익)";#N/A,#N/A,FALSE,"6호 첨부(손)";#N/A,#N/A,FALSE,"6-12호 선급비용";#N/A,#N/A,FALSE,"6-14호 부동산보유";#N/A,#N/A,FALSE,"9호 자본금(갑)";#N/A,#N/A,FALSE,"9호 자본금(을)";#N/A,#N/A,FALSE,"10(3)호 주요계정";#N/A,#N/A,FALSE,"10(3)호 부표";#N/A,#N/A,FALSE,"10(4)호 조정수입";#N/A,#N/A,FALSE,"12호 중소검토";#N/A,#N/A,FALSE,"14(1)호 갑 주식";#N/A,#N/A,FALSE,"59호 해외특수";#N/A,#N/A,FALSE,"요약 BS";#N/A,#N/A,FALSE,"요약 PL";#N/A,#N/A,FALSE,"요약원가";#N/A,#N/A,FALSE,"요약RE";#N/A,#N/A,FALSE,"6-5호 외화(갑)";#N/A,#N/A,FALSE,"6-5호 외화(을)"}</definedName>
    <definedName name="qkrtnwls" hidden="1">{#N/A,#N/A,FALSE,"Aging Summary";#N/A,#N/A,FALSE,"Ratio Analysis";#N/A,#N/A,FALSE,"Test 120 Day Accts";#N/A,#N/A,FALSE,"Tickmarks"}</definedName>
    <definedName name="QLIB">'[192]18'!#REF!</definedName>
    <definedName name="QLIB2_TMSU2">'[192]04'!#REF!</definedName>
    <definedName name="QLIB2_TMSU2_CAN">'[192]04'!#REF!</definedName>
    <definedName name="QLPS_TMSU2">'[192]04'!#REF!</definedName>
    <definedName name="QLPS_TMSU3">'[192]04'!#REF!</definedName>
    <definedName name="QNQNNQ" hidden="1">{#N/A,#N/A,FALSE,"Yield";#N/A,#N/A,FALSE,"Loss1";#N/A,#N/A,FALSE,"Loss2";#N/A,#N/A,FALSE,"Hour-Labor(배분)";#N/A,#N/A,FALSE,"Capital Expenditure";#N/A,#N/A,FALSE,"Productivity"}</definedName>
    <definedName name="qq">#REF!</definedName>
    <definedName name="qq0">'[359]6.지급보증'!#REF!</definedName>
    <definedName name="qqq" hidden="1">{#N/A,#N/A,FALSE,"BS";#N/A,#N/A,FALSE,"PL";#N/A,#N/A,FALSE,"처분";#N/A,#N/A,FALSE,"현금";#N/A,#N/A,FALSE,"매출";#N/A,#N/A,FALSE,"원가";#N/A,#N/A,FALSE,"경영"}</definedName>
    <definedName name="qqqq">[104]!qqqq</definedName>
    <definedName name="QQQQQ" hidden="1">{#N/A,#N/A,FALSE,"UNIT";#N/A,#N/A,FALSE,"UNIT";#N/A,#N/A,FALSE,"계정"}</definedName>
    <definedName name="qqqqqqqqqq">#REF!</definedName>
    <definedName name="qqqqqqqqqqqqq" hidden="1">#REF!</definedName>
    <definedName name="qqqqqqqqqqqqqqqqqqq">#REF!</definedName>
    <definedName name="qqqqqqqqqqqqqqqqqqqqqqqqqqqqqqq">#REF!</definedName>
    <definedName name="QQQQQQWWWWWWW">[104]!QQQQQQWWWWWWW</definedName>
    <definedName name="qqqw" hidden="1">0</definedName>
    <definedName name="QQS" hidden="1">[138]dummy!#REF!</definedName>
    <definedName name="qqw">'[2]3100'!#REF!</definedName>
    <definedName name="qqwe" hidden="1">{"'표지'!$B$5"}</definedName>
    <definedName name="QQWQ">'[360]시실누(모) '!#REF!</definedName>
    <definedName name="QRABOH">#N/A</definedName>
    <definedName name="QRAEOH">#N/A</definedName>
    <definedName name="qrq">#REF!</definedName>
    <definedName name="qs">#N/A</definedName>
    <definedName name="qss">#N/A</definedName>
    <definedName name="QSUM">#N/A</definedName>
    <definedName name="Qt">#REF!</definedName>
    <definedName name="QTR">#REF!</definedName>
    <definedName name="QTY">#REF!</definedName>
    <definedName name="Quad_OC12">'[167]OPTera LH  BP'!#REF!</definedName>
    <definedName name="Quality_Rating">[149]LU!$M$4:$M$6</definedName>
    <definedName name="Quarters">[149]LU!$F$4:$F$15</definedName>
    <definedName name="QUATER">[351]보정전!#REF!</definedName>
    <definedName name="Query1">#REF!</definedName>
    <definedName name="Query2">#REF!</definedName>
    <definedName name="QueryHeadings">[96]사양조정!$A$5:$A$8</definedName>
    <definedName name="questions">#REF!</definedName>
    <definedName name="qufcjarmfnq2" hidden="1">{#N/A,#N/A,FALSE,"정공"}</definedName>
    <definedName name="quit_button_Click">[104]!quit_button_Click</definedName>
    <definedName name="QULITY" hidden="1">{#N/A,#N/A,FALSE,"자금소요예측기 (5)";#N/A,#N/A,FALSE,"자금소요예측기 (7)";#N/A,#N/A,FALSE,"자금소요예측기 (6)";#N/A,#N/A,FALSE,"자금소요예측기 (2)";#N/A,#N/A,FALSE,"자금소요예측기";#N/A,#N/A,FALSE,"비용예산명세서";#N/A,#N/A,FALSE,"비용예산검토서";#N/A,#N/A,FALSE,"기승인시설투자";#N/A,#N/A,FALSE,"미승인시설투자";#N/A,#N/A,FALSE,"활동계힉서 (2)";#N/A,#N/A,FALSE,"96 성과분석";#N/A,#N/A,FALSE,"목표시책";#N/A,#N/A,FALSE,"목차";#N/A,#N/A,FALSE,"표지";#N/A,#N/A,FALSE,"인원소요현황"}</definedName>
    <definedName name="qw">#N/A</definedName>
    <definedName name="QWA" hidden="1">{#N/A,#N/A,FALSE,"을지 (4)";#N/A,#N/A,FALSE,"을지 (5)";#N/A,#N/A,FALSE,"을지 (6)"}</definedName>
    <definedName name="qwd">#N/A</definedName>
    <definedName name="qwdqdqdqd" hidden="1">{#N/A,#N/A,FALSE,"BS";#N/A,#N/A,FALSE,"PL";#N/A,#N/A,FALSE,"A";#N/A,#N/A,FALSE,"B";#N/A,#N/A,FALSE,"B1";#N/A,#N/A,FALSE,"C";#N/A,#N/A,FALSE,"C1";#N/A,#N/A,FALSE,"C2";#N/A,#N/A,FALSE,"D";#N/A,#N/A,FALSE,"E";#N/A,#N/A,FALSE,"F";#N/A,#N/A,FALSE,"AA";#N/A,#N/A,FALSE,"BB";#N/A,#N/A,FALSE,"CC";#N/A,#N/A,FALSE,"DD";#N/A,#N/A,FALSE,"EE";#N/A,#N/A,FALSE,"FF";#N/A,#N/A,FALSE,"PL10";#N/A,#N/A,FALSE,"PL20";#N/A,#N/A,FALSE,"PL30"}</definedName>
    <definedName name="qwe">[104]!qwe</definedName>
    <definedName name="QWEAS" hidden="1">{#N/A,#N/A,FALSE,"지침";#N/A,#N/A,FALSE,"환경분석";#N/A,#N/A,FALSE,"Sheet16"}</definedName>
    <definedName name="QWEPOI" hidden="1">{#N/A,#N/A,FALSE,"지침";#N/A,#N/A,FALSE,"환경분석";#N/A,#N/A,FALSE,"Sheet16"}</definedName>
    <definedName name="QWEQWEEW">[360]현우실적!$N$3</definedName>
    <definedName name="qwer" hidden="1">{#N/A,#N/A,FALSE,"Aging Summary";#N/A,#N/A,FALSE,"Ratio Analysis";#N/A,#N/A,FALSE,"Test 120 Day Accts";#N/A,#N/A,FALSE,"Tickmarks"}</definedName>
    <definedName name="QWERQ" hidden="1">0</definedName>
    <definedName name="QWERTWOO" hidden="1">{#N/A,#N/A,FALSE,"지침";#N/A,#N/A,FALSE,"환경분석";#N/A,#N/A,FALSE,"Sheet16"}</definedName>
    <definedName name="qwqe" hidden="1">{#N/A,#N/A,TRUE,"Assumptions";#N/A,#N/A,TRUE,"Sources of Revenue";#N/A,#N/A,TRUE,"P&amp;L";#N/A,#N/A,TRUE,"Bal. Sheet";#N/A,#N/A,TRUE,"Rights Issue &amp; X Adjustment";#N/A,#N/A,TRUE,"Transaction Model"}</definedName>
    <definedName name="QWQEW">'[361]RD제품개발투자비(매가)'!#REF!</definedName>
    <definedName name="QWQWEEEE">#REF!</definedName>
    <definedName name="qwqwqwww" hidden="1">{#N/A,#N/A,FALSE,"UNIT";#N/A,#N/A,FALSE,"UNIT";#N/A,#N/A,FALSE,"계정"}</definedName>
    <definedName name="qwqwwww" hidden="1">{#N/A,#N/A,FALSE,"UNIT";#N/A,#N/A,FALSE,"UNIT";#N/A,#N/A,FALSE,"계정"}</definedName>
    <definedName name="QWTYUR" hidden="1">{#N/A,#N/A,FALSE,"지침";#N/A,#N/A,FALSE,"환경분석";#N/A,#N/A,FALSE,"Sheet16"}</definedName>
    <definedName name="qwwqwqw" hidden="1">{#N/A,#N/A,FALSE,"UNIT";#N/A,#N/A,FALSE,"UNIT";#N/A,#N/A,FALSE,"계정"}</definedName>
    <definedName name="QWWQWWQ">#REF!</definedName>
    <definedName name="QWWWWQ">#REF!</definedName>
    <definedName name="qy" hidden="1">{#N/A,#N/A,TRUE,"총괄표";#N/A,#N/A,TRUE,"1호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주식";#N/A,#N/A,TRUE,"60호 갑 적정유보";#N/A,#N/A,TRUE,"60호 을 적정유보"}</definedName>
    <definedName name="Q행">#REF!</definedName>
    <definedName name="R_">#N/A</definedName>
    <definedName name="R_?__???e___i____?____?j">'[4]6월인원'!#REF!</definedName>
    <definedName name="R_?__??텓">'[4]6월인원'!#REF!</definedName>
    <definedName name="R_?즷?N___쥍탮__?__X">'[4]6월인원'!#REF!</definedName>
    <definedName name="R_10">#REF!</definedName>
    <definedName name="R_10_2">[237]Macro1!#REF!</definedName>
    <definedName name="R_10_3">[237]Macro1!#REF!</definedName>
    <definedName name="R_10_4">[237]Macro1!#REF!</definedName>
    <definedName name="R_10_5">[237]Macro1!#REF!</definedName>
    <definedName name="R_10_6">[237]Macro1!#REF!</definedName>
    <definedName name="R_10A">[237]Macro1!#REF!</definedName>
    <definedName name="R_11">#REF!</definedName>
    <definedName name="R_21">#REF!</definedName>
    <definedName name="R_22">#REF!</definedName>
    <definedName name="R_23">#REF!</definedName>
    <definedName name="R_24">#REF!</definedName>
    <definedName name="R_25">#REF!</definedName>
    <definedName name="R_26">#REF!</definedName>
    <definedName name="R_27">#REF!</definedName>
    <definedName name="R_28">#REF!</definedName>
    <definedName name="R_29">#REF!</definedName>
    <definedName name="R_31">#REF!</definedName>
    <definedName name="R_33">#REF!</definedName>
    <definedName name="R_41">#REF!</definedName>
    <definedName name="R_43">#REF!</definedName>
    <definedName name="R_ADD">[237]Macro1!#REF!</definedName>
    <definedName name="R_ALMC1_B">'[286]RSR BOARD 산출 (1)'!$N$83</definedName>
    <definedName name="R_ALMC10_B">'[286]RSR BOARD 산출 (10)'!$N$83</definedName>
    <definedName name="R_ALMC2_B">'[286]RSR BOARD 산출 (2)'!$N$83</definedName>
    <definedName name="R_ALMC3_B">'[286]RSR BOARD 산출 (3)'!$N$83</definedName>
    <definedName name="R_ALMC4_B">'[286]RSR BOARD 산출 (4)'!$N$83</definedName>
    <definedName name="R_ALMC7_B">'[286]RSR BOARD 산출 (7)'!$N$83</definedName>
    <definedName name="R_ALMC8_B">'[286]RSR BOARD 산출 (8)'!$N$83</definedName>
    <definedName name="R_ALMC9_B">'[286]RSR BOARD 산출 (9)'!$N$83</definedName>
    <definedName name="R_ALSC1_B">'[286]RSR BOARD 산출 (1)'!$N$84</definedName>
    <definedName name="R_ALSC10_B">'[286]RSR BOARD 산출 (10)'!$N$84</definedName>
    <definedName name="R_ALSC2_B">'[286]RSR BOARD 산출 (2)'!$N$84</definedName>
    <definedName name="R_ALSC3_B">'[286]RSR BOARD 산출 (3)'!$N$84</definedName>
    <definedName name="R_ALSC4_B">'[286]RSR BOARD 산출 (4)'!$N$84</definedName>
    <definedName name="R_ALSC7_B">'[286]RSR BOARD 산출 (7)'!$N$84</definedName>
    <definedName name="R_ALSC8_B">'[286]RSR BOARD 산출 (8)'!$N$84</definedName>
    <definedName name="R_ALSC9_B">'[286]RSR BOARD 산출 (9)'!$N$84</definedName>
    <definedName name="R_BRI">#REF!</definedName>
    <definedName name="R_CCIB1_B_B">'[286]RSR BOARD 산출 (1)'!$N$13</definedName>
    <definedName name="R_CCIB10_B_B">'[286]RSR BOARD 산출 (10)'!$N$13</definedName>
    <definedName name="R_CCIB2_B_B">'[286]RSR BOARD 산출 (2)'!$N$13</definedName>
    <definedName name="R_CCIB3_B_B">'[286]RSR BOARD 산출 (3)'!$N$13</definedName>
    <definedName name="R_CCIB4_B_B">'[286]RSR BOARD 산출 (4)'!$N$13</definedName>
    <definedName name="R_CCIB7_B_B">'[286]RSR BOARD 산출 (7)'!$N$13</definedName>
    <definedName name="R_CCIB8_B_B">'[286]RSR BOARD 산출 (8)'!$N$13</definedName>
    <definedName name="R_CCIB9_B_B">'[286]RSR BOARD 산출 (9)'!$N$13</definedName>
    <definedName name="R_COVER" hidden="1">{#N/A,#N/A,FALSE,"단축1";#N/A,#N/A,FALSE,"단축2";#N/A,#N/A,FALSE,"단축3";#N/A,#N/A,FALSE,"장축";#N/A,#N/A,FALSE,"4WD"}</definedName>
    <definedName name="R_CPB1_B_B">'[286]RSR BOARD 산출 (1)'!$N$14</definedName>
    <definedName name="R_CPB10_B_B">'[286]RSR BOARD 산출 (10)'!$N$14</definedName>
    <definedName name="R_CPB2_B_B">'[286]RSR BOARD 산출 (2)'!$N$14</definedName>
    <definedName name="R_CPB3_B_B">'[286]RSR BOARD 산출 (3)'!$N$14</definedName>
    <definedName name="R_CPB4_B_B">'[286]RSR BOARD 산출 (4)'!$N$14</definedName>
    <definedName name="R_CPB7_B_B">'[286]RSR BOARD 산출 (7)'!$N$14</definedName>
    <definedName name="R_CPB8_B_B">'[286]RSR BOARD 산출 (8)'!$N$14</definedName>
    <definedName name="R_CPB9_B_B">'[286]RSR BOARD 산출 (9)'!$N$14</definedName>
    <definedName name="R_CSLB1_C_B">'[286]RSR BOARD 산출 (1)'!$N$17</definedName>
    <definedName name="R_CSLB10_C_B">'[286]RSR BOARD 산출 (10)'!$N$17</definedName>
    <definedName name="R_CSLB2_C_B">'[286]RSR BOARD 산출 (2)'!$N$17</definedName>
    <definedName name="R_CSLB3_C_B">'[286]RSR BOARD 산출 (3)'!$N$17</definedName>
    <definedName name="R_CSLB4_C_B">'[286]RSR BOARD 산출 (4)'!$N$17</definedName>
    <definedName name="R_CSLB7_C_B">'[286]RSR BOARD 산출 (7)'!$N$17</definedName>
    <definedName name="R_CSLB8_C_B">'[286]RSR BOARD 산출 (8)'!$N$17</definedName>
    <definedName name="R_CSLB9_C_B">'[286]RSR BOARD 산출 (9)'!$N$17</definedName>
    <definedName name="R_CTIB1_I_B">'[286]RSR BOARD 산출 (1)'!$N$19</definedName>
    <definedName name="R_CTIB10_I_B">'[286]RSR BOARD 산출 (10)'!$N$19</definedName>
    <definedName name="R_CTIB2_I_B">'[286]RSR BOARD 산출 (2)'!$N$19</definedName>
    <definedName name="R_CTIB3_I_B">'[286]RSR BOARD 산출 (3)'!$N$19</definedName>
    <definedName name="R_CTIB4_I_B">'[286]RSR BOARD 산출 (4)'!$N$19</definedName>
    <definedName name="R_CTIB7_I_B">'[286]RSR BOARD 산출 (7)'!$N$19</definedName>
    <definedName name="R_CTIB8_I_B">'[286]RSR BOARD 산출 (8)'!$N$19</definedName>
    <definedName name="R_CTIB9_I_B">'[286]RSR BOARD 산출 (9)'!$N$19</definedName>
    <definedName name="R_D27d">#REF!</definedName>
    <definedName name="R_DDCB1_B_B">'[286]RSR BOARD 산출 (1)'!$N$22</definedName>
    <definedName name="R_DDCB10_B_B">'[286]RSR BOARD 산출 (10)'!$N$22</definedName>
    <definedName name="R_DDCB2_B_B">'[286]RSR BOARD 산출 (2)'!$N$22</definedName>
    <definedName name="R_DDCB3_B_B">'[286]RSR BOARD 산출 (3)'!$N$22</definedName>
    <definedName name="R_DDCB4_B_B">'[286]RSR BOARD 산출 (4)'!$N$22</definedName>
    <definedName name="R_DDCB7_B_B">'[286]RSR BOARD 산출 (7)'!$N$22</definedName>
    <definedName name="R_DDCB8_B_B">'[286]RSR BOARD 산출 (8)'!$N$22</definedName>
    <definedName name="R_DDCB9_B_B">'[286]RSR BOARD 산출 (9)'!$N$22</definedName>
    <definedName name="R_DMXB1_B">'[286]RSR BOARD 산출 (1)'!$N$23</definedName>
    <definedName name="R_DMXB10_B">'[286]RSR BOARD 산출 (10)'!$N$23</definedName>
    <definedName name="R_DMXB2_B">'[286]RSR BOARD 산출 (2)'!$N$23</definedName>
    <definedName name="R_DMXB3_B">'[286]RSR BOARD 산출 (3)'!$N$23</definedName>
    <definedName name="R_DMXB4_B">'[286]RSR BOARD 산출 (4)'!$N$23</definedName>
    <definedName name="R_DMXB7_B">'[286]RSR BOARD 산출 (7)'!$N$23</definedName>
    <definedName name="R_DMXB8_B">'[286]RSR BOARD 산출 (8)'!$N$23</definedName>
    <definedName name="R_DMXB9_B">'[286]RSR BOARD 산출 (9)'!$N$23</definedName>
    <definedName name="R_DPCB1_B_B">'[286]RSR BOARD 산출 (1)'!$N$24</definedName>
    <definedName name="R_DPCB10_B_B">'[286]RSR BOARD 산출 (10)'!$N$24</definedName>
    <definedName name="R_DPCB2_B_B">'[286]RSR BOARD 산출 (2)'!$N$24</definedName>
    <definedName name="R_DPCB3_B_B">'[286]RSR BOARD 산출 (3)'!$N$24</definedName>
    <definedName name="R_DPCB4_B_B">'[286]RSR BOARD 산출 (4)'!$N$24</definedName>
    <definedName name="R_DPCB7_B_B">'[286]RSR BOARD 산출 (7)'!$N$24</definedName>
    <definedName name="R_DPCB8_B_B">'[286]RSR BOARD 산출 (8)'!$N$24</definedName>
    <definedName name="R_DPCB9_B_B">'[286]RSR BOARD 산출 (9)'!$N$24</definedName>
    <definedName name="R_DTSB1_B">'[286]RSR BOARD 산출 (1)'!$N$26</definedName>
    <definedName name="R_DTSB10_B">'[286]RSR BOARD 산출 (10)'!$N$26</definedName>
    <definedName name="R_DTSB2_B">'[286]RSR BOARD 산출 (2)'!$N$26</definedName>
    <definedName name="R_DTSB3_B">'[286]RSR BOARD 산출 (3)'!$N$26</definedName>
    <definedName name="R_DTSB4_B">'[286]RSR BOARD 산출 (4)'!$N$26</definedName>
    <definedName name="R_DTSB7_B">'[286]RSR BOARD 산출 (7)'!$N$26</definedName>
    <definedName name="R_DTSB8_B">'[286]RSR BOARD 산출 (8)'!$N$26</definedName>
    <definedName name="R_DTSB9_B">'[286]RSR BOARD 산출 (9)'!$N$26</definedName>
    <definedName name="R_E44t">#REF!</definedName>
    <definedName name="R_EMB1_B_B">'[286]RSR BOARD 산출 (1)'!$N$27</definedName>
    <definedName name="R_EMB10_B_B">'[286]RSR BOARD 산출 (10)'!$N$27</definedName>
    <definedName name="R_EMB2_B_B">'[286]RSR BOARD 산출 (2)'!$N$27</definedName>
    <definedName name="R_EMB3_B_B">'[286]RSR BOARD 산출 (3)'!$N$27</definedName>
    <definedName name="R_EMB4_B_B">'[286]RSR BOARD 산출 (4)'!$N$27</definedName>
    <definedName name="R_EMB7_B_B">'[286]RSR BOARD 산출 (7)'!$N$27</definedName>
    <definedName name="R_EMB8_B_B">'[286]RSR BOARD 산출 (8)'!$N$27</definedName>
    <definedName name="R_EMB9_B_B">'[286]RSR BOARD 산출 (9)'!$N$27</definedName>
    <definedName name="R_F23">#REF!</definedName>
    <definedName name="R_F23i">#REF!</definedName>
    <definedName name="R_F24">#REF!</definedName>
    <definedName name="R_F25">#REF!</definedName>
    <definedName name="R_F26">#REF!</definedName>
    <definedName name="R_Factor">#REF!</definedName>
    <definedName name="R_GSLB1_B_B">'[286]RSR BOARD 산출 (1)'!$N$29</definedName>
    <definedName name="R_GSLB10_B_B">'[286]RSR BOARD 산출 (10)'!$N$29</definedName>
    <definedName name="R_GSLB2_B_B">'[286]RSR BOARD 산출 (2)'!$N$29</definedName>
    <definedName name="R_GSLB3_B_B">'[286]RSR BOARD 산출 (3)'!$N$29</definedName>
    <definedName name="R_GSLB4_B_B">'[286]RSR BOARD 산출 (4)'!$N$29</definedName>
    <definedName name="R_GSLB7_B_B">'[286]RSR BOARD 산출 (7)'!$N$29</definedName>
    <definedName name="R_GSLB8_B_B">'[286]RSR BOARD 산출 (8)'!$N$29</definedName>
    <definedName name="R_GSLB9_B_B">'[286]RSR BOARD 산출 (9)'!$N$29</definedName>
    <definedName name="R_INPUT10">[237]Macro1!#REF!</definedName>
    <definedName name="R_INPUT11">[237]Macro1!#REF!</definedName>
    <definedName name="R_INPUT12">[237]Macro1!#REF!</definedName>
    <definedName name="R_INPUT13">[237]Macro1!#REF!</definedName>
    <definedName name="R_INPUT14">[237]Macro1!#REF!</definedName>
    <definedName name="R_INPUT2">[237]Macro1!#REF!</definedName>
    <definedName name="R_INPUT3">[237]Macro1!#REF!</definedName>
    <definedName name="R_INPUT4">[237]Macro1!#REF!</definedName>
    <definedName name="R_INPUT5">[237]Macro1!#REF!</definedName>
    <definedName name="R_INPUT6">[237]Macro1!#REF!</definedName>
    <definedName name="R_INPUT7">[237]Macro1!#REF!</definedName>
    <definedName name="R_INPUT8">[237]Macro1!#REF!</definedName>
    <definedName name="R_INPUT9">[237]Macro1!#REF!</definedName>
    <definedName name="R_ITXB1_B_B">'[286]RSR BOARD 산출 (1)'!$N$31</definedName>
    <definedName name="R_ITXB10_B_B">'[286]RSR BOARD 산출 (10)'!$N$31</definedName>
    <definedName name="R_ITXB2_B_B">'[286]RSR BOARD 산출 (2)'!$N$31</definedName>
    <definedName name="R_ITXB3_B_B">'[286]RSR BOARD 산출 (3)'!$N$31</definedName>
    <definedName name="R_ITXB4_B_B">'[286]RSR BOARD 산출 (4)'!$N$31</definedName>
    <definedName name="R_ITXB7_B_B">'[286]RSR BOARD 산출 (7)'!$N$31</definedName>
    <definedName name="R_ITXB8_B_B">'[286]RSR BOARD 산출 (8)'!$N$31</definedName>
    <definedName name="R_ITXB9_B_B">'[286]RSR BOARD 산출 (9)'!$N$31</definedName>
    <definedName name="R_LCBB1_B_B">'[286]RSR BOARD 산출 (1)'!$N$72</definedName>
    <definedName name="R_LCBB10_B_B">'[286]RSR BOARD 산출 (10)'!$N$72</definedName>
    <definedName name="R_LCBB2_B_B">'[286]RSR BOARD 산출 (2)'!$N$72</definedName>
    <definedName name="R_LCBB3_B_B">'[286]RSR BOARD 산출 (3)'!$N$72</definedName>
    <definedName name="R_LCBB4_B_B">'[286]RSR BOARD 산출 (4)'!$N$72</definedName>
    <definedName name="R_LCBB7_B_B">'[286]RSR BOARD 산출 (7)'!$N$72</definedName>
    <definedName name="R_LCBB8_B_B">'[286]RSR BOARD 산출 (8)'!$N$72</definedName>
    <definedName name="R_LCBB9_B_B">'[286]RSR BOARD 산출 (9)'!$N$72</definedName>
    <definedName name="R_Line">#REF!</definedName>
    <definedName name="R_MBCB21_B_B">'[286]RSR BOARD 산출 (1)'!$N$40</definedName>
    <definedName name="R_MBCB210_B_B">'[286]RSR BOARD 산출 (10)'!$N$40</definedName>
    <definedName name="R_MBCB22_B_B">'[286]RSR BOARD 산출 (2)'!$N$40</definedName>
    <definedName name="R_MBCB23_B_B">'[286]RSR BOARD 산출 (3)'!$N$40</definedName>
    <definedName name="R_MBCB24_B_B">'[286]RSR BOARD 산출 (4)'!$N$40</definedName>
    <definedName name="R_MBCB27_B_B">'[286]RSR BOARD 산출 (7)'!$N$40</definedName>
    <definedName name="R_MBCB28_B_B">'[286]RSR BOARD 산출 (8)'!$N$40</definedName>
    <definedName name="R_MBCB29_B_B">'[286]RSR BOARD 산출 (9)'!$N$40</definedName>
    <definedName name="R_MLIB1_B_B">'[286]RSR BOARD 산출 (1)'!$N$44</definedName>
    <definedName name="R_MLIB10_B_B">'[286]RSR BOARD 산출 (10)'!$N$44</definedName>
    <definedName name="R_MLIB2_B_B">'[286]RSR BOARD 산출 (2)'!$N$44</definedName>
    <definedName name="R_MLIB3_B_B">'[286]RSR BOARD 산출 (3)'!$N$44</definedName>
    <definedName name="R_MLIB4_B_B">'[286]RSR BOARD 산출 (4)'!$N$44</definedName>
    <definedName name="R_MLIB7_B_B">'[286]RSR BOARD 산출 (7)'!$N$44</definedName>
    <definedName name="R_MLIB8_B_B">'[286]RSR BOARD 산출 (8)'!$N$44</definedName>
    <definedName name="R_MLIB9_B_B">'[286]RSR BOARD 산출 (9)'!$N$44</definedName>
    <definedName name="R_MUXB1_B_B">'[286]RSR BOARD 산출 (1)'!$N$45</definedName>
    <definedName name="R_MUXB10_B_B">'[286]RSR BOARD 산출 (10)'!$N$45</definedName>
    <definedName name="R_MUXB2_B_B">'[286]RSR BOARD 산출 (2)'!$N$45</definedName>
    <definedName name="R_MUXB3_B_B">'[286]RSR BOARD 산출 (3)'!$N$45</definedName>
    <definedName name="R_MUXB4_B_B">'[286]RSR BOARD 산출 (4)'!$N$45</definedName>
    <definedName name="R_MUXB7_B_B">'[286]RSR BOARD 산출 (7)'!$N$45</definedName>
    <definedName name="R_MUXB8_B_B">'[286]RSR BOARD 산출 (8)'!$N$45</definedName>
    <definedName name="R_MUXB9_B_B">'[286]RSR BOARD 산출 (9)'!$N$45</definedName>
    <definedName name="R_PDEC1_B">'[286]RSR BOARD 산출 (1)'!$N$87</definedName>
    <definedName name="R_PDEC10_B">'[286]RSR BOARD 산출 (10)'!$N$87</definedName>
    <definedName name="R_PDEC2_B">'[286]RSR BOARD 산출 (2)'!$N$87</definedName>
    <definedName name="R_PDEC3_B">'[286]RSR BOARD 산출 (3)'!$N$87</definedName>
    <definedName name="R_PDEC4_B">'[286]RSR BOARD 산출 (4)'!$N$87</definedName>
    <definedName name="R_PDEC7_B">'[286]RSR BOARD 산출 (7)'!$N$87</definedName>
    <definedName name="R_PDEC8_B">'[286]RSR BOARD 산출 (8)'!$N$87</definedName>
    <definedName name="R_PDEC9_B">'[286]RSR BOARD 산출 (9)'!$N$87</definedName>
    <definedName name="R_PGCB1_B_B">'[286]RSR BOARD 산출 (1)'!$N$53</definedName>
    <definedName name="R_PGCB10_B_B">'[286]RSR BOARD 산출 (10)'!$N$53</definedName>
    <definedName name="R_PGCB2_B_B">'[286]RSR BOARD 산출 (2)'!$N$53</definedName>
    <definedName name="R_PGCB3_B_B">'[286]RSR BOARD 산출 (3)'!$N$53</definedName>
    <definedName name="R_PGCB4_B_B">'[286]RSR BOARD 산출 (4)'!$N$53</definedName>
    <definedName name="R_PGCB7_B_B">'[286]RSR BOARD 산출 (7)'!$N$53</definedName>
    <definedName name="R_PGCB8_B_B">'[286]RSR BOARD 산출 (8)'!$N$53</definedName>
    <definedName name="R_PGCB9_B_B">'[286]RSR BOARD 산출 (9)'!$N$53</definedName>
    <definedName name="R_PRBC1_B">'[286]RSR BOARD 산출 (1)'!$N$88</definedName>
    <definedName name="R_PRBC10_B">'[286]RSR BOARD 산출 (10)'!$N$88</definedName>
    <definedName name="R_PRBC2_B">'[286]RSR BOARD 산출 (2)'!$N$88</definedName>
    <definedName name="R_PRBC3_B">'[286]RSR BOARD 산출 (3)'!$N$88</definedName>
    <definedName name="R_PRBC4_B">'[286]RSR BOARD 산출 (4)'!$N$88</definedName>
    <definedName name="R_PRBC7_B">'[286]RSR BOARD 산출 (7)'!$N$88</definedName>
    <definedName name="R_PRBC8_B">'[286]RSR BOARD 산출 (8)'!$N$88</definedName>
    <definedName name="R_PRBC9_B">'[286]RSR BOARD 산출 (9)'!$N$88</definedName>
    <definedName name="R_PSHC1_B_B">'[286]RSR BOARD 산출 (1)'!$N$89</definedName>
    <definedName name="R_PSHC10_B_B">'[286]RSR BOARD 산출 (10)'!$N$89</definedName>
    <definedName name="R_PSHC2_B_B">'[286]RSR BOARD 산출 (2)'!$N$89</definedName>
    <definedName name="R_PSHC3_B_B">'[286]RSR BOARD 산출 (3)'!$N$89</definedName>
    <definedName name="R_PSHC4_B_B">'[286]RSR BOARD 산출 (4)'!$N$89</definedName>
    <definedName name="R_PSHC7_B_B">'[286]RSR BOARD 산출 (7)'!$N$89</definedName>
    <definedName name="R_PSHC8_B_B">'[286]RSR BOARD 산출 (8)'!$N$89</definedName>
    <definedName name="R_PSHC9_B_B">'[286]RSR BOARD 산출 (9)'!$N$89</definedName>
    <definedName name="R_PWRC1_B">'[286]RSR BOARD 산출 (1)'!$N$90</definedName>
    <definedName name="R_PWRC10_B">'[286]RSR BOARD 산출 (10)'!$N$90</definedName>
    <definedName name="R_PWRC2_B">'[286]RSR BOARD 산출 (2)'!$N$90</definedName>
    <definedName name="R_PWRC3_B">'[286]RSR BOARD 산출 (3)'!$N$90</definedName>
    <definedName name="R_PWRC4_B">'[286]RSR BOARD 산출 (4)'!$N$90</definedName>
    <definedName name="R_PWRC7_B">'[286]RSR BOARD 산출 (7)'!$N$90</definedName>
    <definedName name="R_PWRC8_B">'[286]RSR BOARD 산출 (8)'!$N$90</definedName>
    <definedName name="R_PWRC9_B">'[286]RSR BOARD 산출 (9)'!$N$90</definedName>
    <definedName name="R_RAAB1_B">'[286]RSR BOARD 산출 (1)'!$N$56</definedName>
    <definedName name="R_RAAB10_B">'[286]RSR BOARD 산출 (10)'!$N$56</definedName>
    <definedName name="R_RAAB2_B">'[286]RSR BOARD 산출 (2)'!$N$56</definedName>
    <definedName name="R_RAAB3_B">'[286]RSR BOARD 산출 (3)'!$N$56</definedName>
    <definedName name="R_RAAB4_B">'[286]RSR BOARD 산출 (4)'!$N$56</definedName>
    <definedName name="R_RAAB7_B">'[286]RSR BOARD 산출 (7)'!$N$56</definedName>
    <definedName name="R_RAAB8_B">'[286]RSR BOARD 산출 (8)'!$N$56</definedName>
    <definedName name="R_RAAB9_B">'[286]RSR BOARD 산출 (9)'!$N$56</definedName>
    <definedName name="R_RABB1_B">'[286]RSR BOARD 산출 (1)'!$N$75</definedName>
    <definedName name="R_RABB10_B">'[286]RSR BOARD 산출 (10)'!$N$75</definedName>
    <definedName name="R_RABB2_B">'[286]RSR BOARD 산출 (2)'!$N$75</definedName>
    <definedName name="R_RABB3_B">'[286]RSR BOARD 산출 (3)'!$N$75</definedName>
    <definedName name="R_RABB4_B">'[286]RSR BOARD 산출 (4)'!$N$75</definedName>
    <definedName name="R_RABB7_B">'[286]RSR BOARD 산출 (7)'!$N$75</definedName>
    <definedName name="R_RABB8_B">'[286]RSR BOARD 산출 (8)'!$N$75</definedName>
    <definedName name="R_RABB9_B">'[286]RSR BOARD 산출 (9)'!$N$75</definedName>
    <definedName name="R_SCPB1_B">'[286]RSR BOARD 산출 (1)'!$N$64</definedName>
    <definedName name="R_SCPB10_B">'[286]RSR BOARD 산출 (10)'!$N$64</definedName>
    <definedName name="R_SCPB2_B">'[286]RSR BOARD 산출 (2)'!$N$64</definedName>
    <definedName name="R_SCPB3_B">'[286]RSR BOARD 산출 (3)'!$N$64</definedName>
    <definedName name="R_SCPB4_B">'[286]RSR BOARD 산출 (4)'!$N$64</definedName>
    <definedName name="R_SCPB7_B">'[286]RSR BOARD 산출 (7)'!$N$64</definedName>
    <definedName name="R_SCPB8_B">'[286]RSR BOARD 산출 (8)'!$N$64</definedName>
    <definedName name="R_SCPB9_B">'[286]RSR BOARD 산출 (9)'!$N$64</definedName>
    <definedName name="R_SSPB1_A_B">'[286]RSR BOARD 산출 (1)'!$N$66</definedName>
    <definedName name="R_SSPB1_B_B">'[286]RSR BOARD 산출 (1)'!$N$67</definedName>
    <definedName name="R_SSPB10_A_B">'[286]RSR BOARD 산출 (10)'!$N$66</definedName>
    <definedName name="R_SSPB10_B_B">'[286]RSR BOARD 산출 (10)'!$N$67</definedName>
    <definedName name="R_SSPB2_A_B">'[286]RSR BOARD 산출 (2)'!$N$66</definedName>
    <definedName name="R_SSPB2_B_B">'[286]RSR BOARD 산출 (2)'!$N$67</definedName>
    <definedName name="R_SSPB3_A_B">'[286]RSR BOARD 산출 (3)'!$N$66</definedName>
    <definedName name="R_SSPB3_B_B">'[286]RSR BOARD 산출 (3)'!$N$67</definedName>
    <definedName name="R_SSPB4_A_B">'[286]RSR BOARD 산출 (4)'!$N$66</definedName>
    <definedName name="R_SSPB4_B_B">'[286]RSR BOARD 산출 (4)'!$N$67</definedName>
    <definedName name="R_SSPB7_A_B">'[286]RSR BOARD 산출 (7)'!$N$66</definedName>
    <definedName name="R_SSPB7_B_B">'[286]RSR BOARD 산출 (7)'!$N$67</definedName>
    <definedName name="R_SSPB8_A_B">'[286]RSR BOARD 산출 (8)'!$N$66</definedName>
    <definedName name="R_SSPB8_B_B">'[286]RSR BOARD 산출 (8)'!$N$67</definedName>
    <definedName name="R_SSPB9_A_B">'[286]RSR BOARD 산출 (9)'!$N$66</definedName>
    <definedName name="R_SSPB9_B_B">'[286]RSR BOARD 산출 (9)'!$N$67</definedName>
    <definedName name="R_TPBB1_B_B">'[286]RSR BOARD 산출 (1)'!$N$82</definedName>
    <definedName name="R_TPBB10_B_B">'[286]RSR BOARD 산출 (10)'!$N$82</definedName>
    <definedName name="R_TPBB2_B_B">'[286]RSR BOARD 산출 (2)'!$N$82</definedName>
    <definedName name="R_TPBB3_B_B">'[286]RSR BOARD 산출 (3)'!$N$82</definedName>
    <definedName name="R_TPBB4_B_B">'[286]RSR BOARD 산출 (4)'!$N$82</definedName>
    <definedName name="R_TPBB7_B_B">'[286]RSR BOARD 산출 (7)'!$N$82</definedName>
    <definedName name="R_TPBB8_B_B">'[286]RSR BOARD 산출 (8)'!$N$82</definedName>
    <definedName name="R_TPBB9_B_B">'[286]RSR BOARD 산출 (9)'!$N$82</definedName>
    <definedName name="RA_10A">[237]Macro1!#REF!</definedName>
    <definedName name="RA_INPUT2">[237]Macro1!#REF!</definedName>
    <definedName name="RA_INPUT3">[237]Macro1!#REF!</definedName>
    <definedName name="RA_INPUT4">[237]Macro1!#REF!</definedName>
    <definedName name="RA_INPUT5">[237]Macro1!#REF!</definedName>
    <definedName name="RA_INPUT6">[237]Macro1!#REF!</definedName>
    <definedName name="RA1_10A">[237]Macro1!#REF!</definedName>
    <definedName name="RA2_10A">[237]Macro1!#REF!</definedName>
    <definedName name="RA4_10A">[237]Macro1!#REF!</definedName>
    <definedName name="RA5_10A">[237]Macro1!#REF!</definedName>
    <definedName name="RA6_10A">[237]Macro1!#REF!</definedName>
    <definedName name="RAA">'[2]2500'!#REF!</definedName>
    <definedName name="Racks">#REF!</definedName>
    <definedName name="RAFF">#REF!</definedName>
    <definedName name="raffd">#N/A</definedName>
    <definedName name="RAnchor">#REF!</definedName>
    <definedName name="range">#N/A</definedName>
    <definedName name="RANGE1">#N/A</definedName>
    <definedName name="RANGEA">#N/A</definedName>
    <definedName name="RANGEA1">#N/A</definedName>
    <definedName name="RANGEB">#N/A</definedName>
    <definedName name="RANGEB1">#N/A</definedName>
    <definedName name="RANGEB1B">#N/A</definedName>
    <definedName name="RANGEBB">#N/A</definedName>
    <definedName name="RANGEC">#N/A</definedName>
    <definedName name="RANGEC1">#N/A</definedName>
    <definedName name="RANGED">#N/A</definedName>
    <definedName name="RANGED1">#N/A</definedName>
    <definedName name="RANGEE">#N/A</definedName>
    <definedName name="RANGEE1">#N/A</definedName>
    <definedName name="RANGEF">#N/A</definedName>
    <definedName name="RANGEF1">#N/A</definedName>
    <definedName name="RANGEG">#N/A</definedName>
    <definedName name="RANGEG1">#N/A</definedName>
    <definedName name="RangeToCopy">#REF!</definedName>
    <definedName name="RASM">#REF!</definedName>
    <definedName name="RASMINPUT">[237]Macro1!#REF!</definedName>
    <definedName name="RATE">#REF!</definedName>
    <definedName name="rate12">#N/A</definedName>
    <definedName name="RATELIER">[110]RNMNA!#REF!</definedName>
    <definedName name="rates">[362]Sales!$Y$81:$Z$96</definedName>
    <definedName name="Ratio">#REF!</definedName>
    <definedName name="RATIO미래">[275]FORECASTING!#REF!</definedName>
    <definedName name="RATM">#REF!</definedName>
    <definedName name="RawAgencyPrice">#REF!</definedName>
    <definedName name="RawData">#REF!</definedName>
    <definedName name="RawHeader">#REF!</definedName>
    <definedName name="RawInput">#REF!</definedName>
    <definedName name="rbar">#REF!</definedName>
    <definedName name="rbar1">'[363]125PIECE'!$O$10:$AM$10</definedName>
    <definedName name="RBData">#REF!</definedName>
    <definedName name="RC0_서울">#REF!</definedName>
    <definedName name="RCArea" hidden="1">#REF!</definedName>
    <definedName name="RCSA_Business_Unit">[149]LU!$D$4:$D$21</definedName>
    <definedName name="RCSA_Functional_Unit">[149]LU!$E$4:$E$12</definedName>
    <definedName name="RDECPRIM">[110]RNMNA!#REF!</definedName>
    <definedName name="RDECPVB">[110]RNMNA!#REF!</definedName>
    <definedName name="RDKU">#REF!</definedName>
    <definedName name="RDU">'[364]6월추가불출'!$A$3:$E$3,'[364]6월추가불출'!$A$6:$E$7,'[364]6월추가불출'!$A$9:$E$9,'[364]6월추가불출'!$A$11:$E$11,'[364]6월추가불출'!$A$13:$E$14,'[364]6월추가불출'!$A$17:$E$17</definedName>
    <definedName name="RE">#N/A</definedName>
    <definedName name="REAACT97">#REF!</definedName>
    <definedName name="REABUD97">#REF!</definedName>
    <definedName name="REAPLAN00">#REF!</definedName>
    <definedName name="REAPLAN98">#REF!</definedName>
    <definedName name="REAPLAN99">#REF!</definedName>
    <definedName name="REAREEL96">#REF!</definedName>
    <definedName name="RECORD">[365]영업.일!#REF!</definedName>
    <definedName name="_xlnm.Recorder">#REF!</definedName>
    <definedName name="Records">#REF!</definedName>
    <definedName name="RedefinePrintTableRange" localSheetId="6" hidden="1">[186]!RedefinePrintTableRange</definedName>
    <definedName name="RedefinePrintTableRange" hidden="1">[186]!RedefinePrintTableRange</definedName>
    <definedName name="Ref_1">'[366]Warranty Methodology'!#REF!</definedName>
    <definedName name="Ref_2">#REF!</definedName>
    <definedName name="Refi">#REF!</definedName>
    <definedName name="refinum">[367]assump!$D$512</definedName>
    <definedName name="RegCapLookup">#REF!</definedName>
    <definedName name="Regen_CE_BB">'[167]OPTera LH  BP'!#REF!</definedName>
    <definedName name="REPORT">#REF!</definedName>
    <definedName name="REPORT1">[326]공급설비!#REF!</definedName>
    <definedName name="REPORT2">[326]공급설비!#REF!</definedName>
    <definedName name="REPORT3">[326]공급설비!#REF!</definedName>
    <definedName name="REPORT4">[326]공급설비!#REF!</definedName>
    <definedName name="REPORT5">[326]공급설비!#REF!</definedName>
    <definedName name="ReportCreated">TRUE</definedName>
    <definedName name="reportP2">[104]!reportP2</definedName>
    <definedName name="reportPl">[104]!reportPl</definedName>
    <definedName name="rer">#REF!</definedName>
    <definedName name="RERER">[104]!RERER</definedName>
    <definedName name="rerte">{"Book1","채권채무조회.xls"}</definedName>
    <definedName name="Reselects">#REF!</definedName>
    <definedName name="RESERVED_DATA" hidden="1">#REF!</definedName>
    <definedName name="Reset">#N/A</definedName>
    <definedName name="Residual_difference">#N/A</definedName>
    <definedName name="RESPONSIBILITYAPPLICATIONID1">#REF!</definedName>
    <definedName name="RESPONSIBILITYID1">#REF!</definedName>
    <definedName name="RESPONSIBILITYNAME1">#REF!</definedName>
    <definedName name="RESPOT" hidden="1">{#N/A,#N/A,FALSE,"자금소요예측기 (5)";#N/A,#N/A,FALSE,"자금소요예측기 (7)";#N/A,#N/A,FALSE,"자금소요예측기 (6)";#N/A,#N/A,FALSE,"자금소요예측기 (2)";#N/A,#N/A,FALSE,"자금소요예측기";#N/A,#N/A,FALSE,"비용예산명세서";#N/A,#N/A,FALSE,"비용예산검토서";#N/A,#N/A,FALSE,"기승인시설투자";#N/A,#N/A,FALSE,"미승인시설투자";#N/A,#N/A,FALSE,"활동계힉서 (2)";#N/A,#N/A,FALSE,"96 성과분석";#N/A,#N/A,FALSE,"목표시책";#N/A,#N/A,FALSE,"목차";#N/A,#N/A,FALSE,"표지";#N/A,#N/A,FALSE,"인원소요현황"}</definedName>
    <definedName name="RESTART">#REF!</definedName>
    <definedName name="result">#N/A</definedName>
    <definedName name="retpay">#REF!</definedName>
    <definedName name="Returns">#REF!</definedName>
    <definedName name="Returns2">#REF!</definedName>
    <definedName name="REVALL" localSheetId="6">[141]!REVALL</definedName>
    <definedName name="REVALL">[141]!REVALL</definedName>
    <definedName name="Revenue">[142]OpSum!$A$23:$IV$23</definedName>
    <definedName name="Review">[139]Scoping!$M$32</definedName>
    <definedName name="RevLookup">#REF!</definedName>
    <definedName name="RevPer">[135]HEADER!$G$15</definedName>
    <definedName name="REVPRT.FORM1" localSheetId="6">[141]!REVPRT.FORM1</definedName>
    <definedName name="REVPRT.FORM1">[141]!REVPRT.FORM1</definedName>
    <definedName name="RevYN">[135]HEADER!$D$15</definedName>
    <definedName name="REW">'[2]2500'!#REF!</definedName>
    <definedName name="REWQ">'[2]2500'!#REF!</definedName>
    <definedName name="rews" hidden="1">#N/A</definedName>
    <definedName name="RF" hidden="1">{#N/A,#N/A,FALSE,"PART-1234-8-12-9(41)";#N/A,#N/A,FALSE,"PARTS-2(3)";#N/A,#N/A,FALSE,"VAN SYSTEM";#N/A,#N/A,FALSE,"PARTS-10(26)";#N/A,#N/A,FALSE,"PART-5-6-7-11(14)";#N/A,#N/A,FALSE,"PARTS-4(3)";#N/A,#N/A,FALSE,"PCLASS"}</definedName>
    <definedName name="RFESR">#REF!</definedName>
    <definedName name="RFESX">#REF!</definedName>
    <definedName name="Rfr">#REF!</definedName>
    <definedName name="RFSDF" localSheetId="6">BLCH</definedName>
    <definedName name="RFSDF">BLCH</definedName>
    <definedName name="RFSSF">#REF!</definedName>
    <definedName name="RFUR">#REF!</definedName>
    <definedName name="rg">{"Tusk"}</definedName>
    <definedName name="rh" hidden="1">{#N/A,#N/A,FALSE,"KMC최종회의(7월) 자료"}</definedName>
    <definedName name="RHD">[368]BM_NEW2!#REF!</definedName>
    <definedName name="RHDTN" hidden="1">{#N/A,#N/A,FALSE,"KMC최종회의(7월) 자료"}</definedName>
    <definedName name="RHENI">#REF!</definedName>
    <definedName name="RHKS" hidden="1">{#N/A,#N/A,FALSE,"관섬";#N/A,#N/A,FALSE,"목차";#N/A,#N/A,FALSE,"실행목표";#N/A,#N/A,FALSE,"팀별손익";#N/A,#N/A,FALSE,"월별손익";#N/A,#N/A,FALSE,"제품별손익";#N/A,#N/A,FALSE,"년간판매";#N/A,#N/A,FALSE,"관매출";#N/A,#N/A,FALSE,"관섬 단가";#N/A,#N/A,FALSE,"인원운용";#N/A,#N/A,FALSE,"판매비";#N/A,#N/A,FALSE,"팀별관리비";#N/A,#N/A,FALSE,"월별관리비";#N/A,#N/A,FALSE,"월별손익 (2)";#N/A,#N/A,FALSE,"재고 (2)";#N/A,#N/A,FALSE,"판매비 (2)";#N/A,#N/A,FALSE,"월별관리비 (2)";#N/A,#N/A,FALSE,"월별손익 (3)";#N/A,#N/A,FALSE,"관섬 매출";#N/A,#N/A,FALSE,"재고수불";#N/A,#N/A,FALSE,"판매비 (3)";#N/A,#N/A,FALSE,"월별관리비 (3)";#N/A,#N/A,FALSE,"인천원가";#N/A,#N/A,FALSE,"총원가";#N/A,#N/A,FALSE,"제조원가";#N/A,#N/A,FALSE,"기타비용";#N/A,#N/A,FALSE,"원료";#N/A,#N/A,FALSE,"연료";#N/A,#N/A,FALSE,"인천"}</definedName>
    <definedName name="RI">#REF!</definedName>
    <definedName name="RI_Line">#REF!</definedName>
    <definedName name="RI_Ratio">#REF!</definedName>
    <definedName name="RIGHT">#N/A</definedName>
    <definedName name="risj">[2]INDEX!#REF!</definedName>
    <definedName name="RiskWtLookup">#REF!</definedName>
    <definedName name="RISK내용" hidden="1">{#N/A,#N/A,FALSE,"UNIT";#N/A,#N/A,FALSE,"UNIT";#N/A,#N/A,FALSE,"계정"}</definedName>
    <definedName name="RISP">#N/A</definedName>
    <definedName name="rje">'[2]2600'!#REF!</definedName>
    <definedName name="rjeiw">#N/A</definedName>
    <definedName name="RJN">[292]부대!$J$14</definedName>
    <definedName name="rk" hidden="1">{#N/A,#N/A,FALSE,"BS";#N/A,#N/A,FALSE,"PL";#N/A,#N/A,FALSE,"처분";#N/A,#N/A,FALSE,"현금";#N/A,#N/A,FALSE,"매출";#N/A,#N/A,FALSE,"원가";#N/A,#N/A,FALSE,"경영"}</definedName>
    <definedName name="RKFK">#REF!</definedName>
    <definedName name="RKLKRCRTDKGRTAQRT">[148]감충변동!#REF!</definedName>
    <definedName name="rkq">'[369]외화금융(97-03)'!#REF!</definedName>
    <definedName name="RKRKR" hidden="1">{#N/A,#N/A,FALSE,"초도품";#N/A,#N/A,FALSE,"초도품 (2)";#N/A,#N/A,FALSE,"초도품 (3)";#N/A,#N/A,FALSE,"초도품 (4)";#N/A,#N/A,FALSE,"초도품 (5)";#N/A,#N/A,FALSE,"초도품 (6)"}</definedName>
    <definedName name="RKSK" hidden="1">[370]시산표!#REF!</definedName>
    <definedName name="rkskek" hidden="1">{#N/A,#N/A,FALSE,"1.CRITERIA";#N/A,#N/A,FALSE,"2.IS";#N/A,#N/A,FALSE,"3.BS";#N/A,#N/A,FALSE,"4.PER PL";#N/A,#N/A,FALSE,"5.INVESTMENT";#N/A,#N/A,FALSE,"6.공문";#N/A,#N/A,FALSE,"7.netinvest"}</definedName>
    <definedName name="rla" hidden="1">{#N/A,#N/A,FALSE,"BS";#N/A,#N/A,FALSE,"PL";#N/A,#N/A,FALSE,"A";#N/A,#N/A,FALSE,"B";#N/A,#N/A,FALSE,"B1";#N/A,#N/A,FALSE,"C";#N/A,#N/A,FALSE,"C1";#N/A,#N/A,FALSE,"C2";#N/A,#N/A,FALSE,"D";#N/A,#N/A,FALSE,"E";#N/A,#N/A,FALSE,"F";#N/A,#N/A,FALSE,"AA";#N/A,#N/A,FALSE,"BB";#N/A,#N/A,FALSE,"CC";#N/A,#N/A,FALSE,"DD";#N/A,#N/A,FALSE,"EE";#N/A,#N/A,FALSE,"FF";#N/A,#N/A,FALSE,"PL10";#N/A,#N/A,FALSE,"PL20";#N/A,#N/A,FALSE,"PL30"}</definedName>
    <definedName name="RLDJE" hidden="1">{#N/A,#N/A,FALSE,"실적요약";#N/A,#N/A,FALSE,"팀별손익";#N/A,#N/A,FALSE,"월별손익";#N/A,#N/A,FALSE,"제품손익";#N/A,#N/A,FALSE,"제품상품손익";#N/A,#N/A,FALSE,"판매";#N/A,#N/A,FALSE,"단가";#N/A,#N/A,FALSE,"재고";#N/A,#N/A,FALSE,"인원";#N/A,#N/A,FALSE,"판매비";#N/A,#N/A,FALSE,"총원가";#N/A,#N/A,FALSE,"총원가(월)";#N/A,#N/A,FALSE,"관리비(팀)";#N/A,#N/A,FALSE,"관리비(월)";#N/A,#N/A,FALSE,"제품원가(종합)"}</definedName>
    <definedName name="rldje1" hidden="1">{#N/A,#N/A,FALSE,"군산원가(팀)";#N/A,#N/A,FALSE,"군산원가(월)";#N/A,#N/A,FALSE,"제품원가(군월)";#N/A,#N/A,FALSE,"제품원가(군누)";#N/A,#N/A,FALSE,"원료(군산)";#N/A,#N/A,FALSE,"연료(군산)";#N/A,#N/A,FALSE,"경비(군산)";#N/A,#N/A,FALSE,"제품원가(부월)";#N/A,#N/A,FALSE,"제품원가(부누)";#N/A,#N/A,FALSE,"부산원가";#N/A,#N/A,FALSE,"부산원가(월별)";#N/A,#N/A,FALSE,"원료(부산)";#N/A,#N/A,FALSE,"연료(부산)";#N/A,#N/A,FALSE,"경비(부산)";#N/A,#N/A,FALSE,"제품원가(가월)";#N/A,#N/A,FALSE,"가좌원가(월별)";#N/A,#N/A,FALSE,"경비(가좌)"}</definedName>
    <definedName name="RLTNF" hidden="1">{#N/A,#N/A,FALSE,"Yield";#N/A,#N/A,FALSE,"Loss1";#N/A,#N/A,FALSE,"Loss2";#N/A,#N/A,FALSE,"Hour-Labor(배분)";#N/A,#N/A,FALSE,"Capital Expenditure";#N/A,#N/A,FALSE,"Productivity"}</definedName>
    <definedName name="rm">[313]INFG1198!$B$53:$AZ$279</definedName>
    <definedName name="RMIN">#N/A</definedName>
    <definedName name="RMREOH">#N/A</definedName>
    <definedName name="RMRMR">#REF!</definedName>
    <definedName name="RMRNOT">#N/A</definedName>
    <definedName name="rms" hidden="1">{"adj95mult",#N/A,FALSE,"COMPCO";"adj95est",#N/A,FALSE,"COMPCO"}</definedName>
    <definedName name="RNDBOH">#N/A</definedName>
    <definedName name="RNDEOH">#N/A</definedName>
    <definedName name="RNG">#REF!</definedName>
    <definedName name="rngtot">#REF!</definedName>
    <definedName name="rnqsj">[371]대차대조!$A$1:$A$2,[371]대차대조!#REF!</definedName>
    <definedName name="rnrnf" hidden="1">{"'호선별현황(방식)'!$K$22:$P$22","'호선별현황(방식)'!$K$22:$P$22"}</definedName>
    <definedName name="ROBOT" hidden="1">{#N/A,#N/A,FALSE,"자금소요예측기 (5)";#N/A,#N/A,FALSE,"자금소요예측기 (7)";#N/A,#N/A,FALSE,"자금소요예측기 (6)";#N/A,#N/A,FALSE,"자금소요예측기 (2)";#N/A,#N/A,FALSE,"자금소요예측기";#N/A,#N/A,FALSE,"비용예산명세서";#N/A,#N/A,FALSE,"비용예산검토서";#N/A,#N/A,FALSE,"기승인시설투자";#N/A,#N/A,FALSE,"미승인시설투자";#N/A,#N/A,FALSE,"활동계힉서 (2)";#N/A,#N/A,FALSE,"96 성과분석";#N/A,#N/A,FALSE,"목표시책";#N/A,#N/A,FALSE,"목차";#N/A,#N/A,FALSE,"표지";#N/A,#N/A,FALSE,"인원소요현황"}</definedName>
    <definedName name="Rollup">'[137]PivotTable $'!$C$7:$C$800</definedName>
    <definedName name="ROM">#N/A</definedName>
    <definedName name="Roof" hidden="1">{"Roofs Page 1",#N/A,FALSE,"Roof Outline";"Roofs Page 2",#N/A,FALSE,"Roof Outline"}</definedName>
    <definedName name="ROOF투자명세" hidden="1">{#N/A,#N/A,FALSE,"자금소요예측기 (5)";#N/A,#N/A,FALSE,"자금소요예측기 (7)";#N/A,#N/A,FALSE,"자금소요예측기 (6)";#N/A,#N/A,FALSE,"자금소요예측기 (2)";#N/A,#N/A,FALSE,"자금소요예측기";#N/A,#N/A,FALSE,"비용예산명세서";#N/A,#N/A,FALSE,"비용예산검토서";#N/A,#N/A,FALSE,"기승인시설투자";#N/A,#N/A,FALSE,"미승인시설투자";#N/A,#N/A,FALSE,"활동계힉서 (2)";#N/A,#N/A,FALSE,"96 성과분석";#N/A,#N/A,FALSE,"목표시책";#N/A,#N/A,FALSE,"목차";#N/A,#N/A,FALSE,"표지";#N/A,#N/A,FALSE,"인원소요현황"}</definedName>
    <definedName name="ROSP">#N/A</definedName>
    <definedName name="ROUACT97">#REF!</definedName>
    <definedName name="ROUBUD97">#REF!</definedName>
    <definedName name="ROUNDUP">'[372]급여대장(관리)'!#REF!</definedName>
    <definedName name="ROUPLAN00">#REF!</definedName>
    <definedName name="ROUPLAN98">#REF!</definedName>
    <definedName name="ROUPLAN99">#REF!</definedName>
    <definedName name="ROUREEL96">#REF!</definedName>
    <definedName name="Rovral_wp_500g">[2]INDEX!#REF!</definedName>
    <definedName name="ROW">#REF!</definedName>
    <definedName name="rowcode">#REF!</definedName>
    <definedName name="ROWSTOUPLOAD1">#REF!</definedName>
    <definedName name="rowvalue">#REF!</definedName>
    <definedName name="ROYALTY">#REF!</definedName>
    <definedName name="RP" hidden="1">{#N/A,#N/A,TRUE,"steam경제성비교"}</definedName>
    <definedName name="rPghlr" hidden="1">{#N/A,#N/A,FALSE,"기술료 비교"}</definedName>
    <definedName name="RPLAPRIM">[110]RNMNA!#REF!</definedName>
    <definedName name="RPRI1">#N/A</definedName>
    <definedName name="RPRI2">#N/A</definedName>
    <definedName name="RPRI3">#N/A</definedName>
    <definedName name="RPRI4">#N/A</definedName>
    <definedName name="RPRI5">#N/A</definedName>
    <definedName name="RPRI6">#N/A</definedName>
    <definedName name="RPT" hidden="1">{#N/A,#N/A,FALSE,"자금소요예측기 (5)";#N/A,#N/A,FALSE,"자금소요예측기 (7)";#N/A,#N/A,FALSE,"자금소요예측기 (6)";#N/A,#N/A,FALSE,"자금소요예측기 (2)";#N/A,#N/A,FALSE,"자금소요예측기";#N/A,#N/A,FALSE,"비용예산명세서";#N/A,#N/A,FALSE,"비용예산검토서";#N/A,#N/A,FALSE,"기승인시설투자";#N/A,#N/A,FALSE,"미승인시설투자";#N/A,#N/A,FALSE,"활동계힉서 (2)";#N/A,#N/A,FALSE,"96 성과분석";#N/A,#N/A,FALSE,"목표시책";#N/A,#N/A,FALSE,"목차";#N/A,#N/A,FALSE,"표지";#N/A,#N/A,FALSE,"인원소요현황"}</definedName>
    <definedName name="RptMonth">[321]Selections!$E$9</definedName>
    <definedName name="rr">#N/A</definedName>
    <definedName name="RR.BRAKE" hidden="1">{#N/A,#N/A,FALSE,"단축1";#N/A,#N/A,FALSE,"단축2";#N/A,#N/A,FALSE,"단축3";#N/A,#N/A,FALSE,"장축";#N/A,#N/A,FALSE,"4WD"}</definedName>
    <definedName name="RR.BRK" hidden="1">{#N/A,#N/A,FALSE,"단축1";#N/A,#N/A,FALSE,"단축2";#N/A,#N/A,FALSE,"단축3";#N/A,#N/A,FALSE,"장축";#N/A,#N/A,FALSE,"4WD"}</definedName>
    <definedName name="RRJJ">[67]경영현황!#REF!,[67]경영현황!$B$5:$C$6,[67]경영현황!$B$8:$C$15,[67]경영현황!#REF!</definedName>
    <definedName name="rrpnl">#REF!</definedName>
    <definedName name="RRR" hidden="1">[373]누TB!$G$1:$G$1019</definedName>
    <definedName name="rrrr" hidden="1">{#N/A,#N/A,FALSE,"지침";#N/A,#N/A,FALSE,"환경분석";#N/A,#N/A,FALSE,"Sheet16"}</definedName>
    <definedName name="RRRRR">[104]!RRRRR</definedName>
    <definedName name="RRRRRRR" localSheetId="6">[239]!BlankMacro1</definedName>
    <definedName name="RRRRRRR">[239]!BlankMacro1</definedName>
    <definedName name="RRRRRRRRRRR">#REF!</definedName>
    <definedName name="rrrrrrrrrrrr">#REF!</definedName>
    <definedName name="rrrrrrrrrrrrrrrrrrrrrrrrrrrrrrrrrrrrrrrrrrrrrrrrrrrrrrrrrrrrrrrrrrrrrrrrrrrrrrrrrrrrrrrrrrrrrrr">#REF!</definedName>
    <definedName name="rrrw" hidden="1">{#N/A,#N/A,FALSE,"목차";#N/A,#N/A,FALSE,"요약손익";#N/A,#N/A,FALSE,"월별손익";#N/A,#N/A,FALSE,"요약대차";#N/A,#N/A,FALSE,"대차대조표";#N/A,#N/A,FALSE,"요약CASH";#N/A,#N/A,FALSE,"자금운용표";#N/A,#N/A,FALSE,"판매요약";#N/A,#N/A,FALSE,"탐별 매출";#N/A,#N/A,FALSE,"생산요약";#N/A,#N/A,FALSE,"생산량 (2)";#N/A,#N/A,FALSE,"인원운용";#N/A,#N/A,FALSE,"전사집계";#N/A,#N/A,FALSE,"전사월별";#N/A,#N/A,FALSE,"차입금";#N/A,#N/A,FALSE,"자본지출"}</definedName>
    <definedName name="RS">#REF!</definedName>
    <definedName name="RS_E1">#REF!</definedName>
    <definedName name="RS_LINK">#REF!</definedName>
    <definedName name="RS_T1">#REF!</definedName>
    <definedName name="RS_TRK">#REF!</definedName>
    <definedName name="RSI">#REF!</definedName>
    <definedName name="rt" localSheetId="1"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rt"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RT.RTDK">#REF!</definedName>
    <definedName name="RTCLSPRT">'[259]11'!#REF!</definedName>
    <definedName name="rtclsprtdk">#REF!</definedName>
    <definedName name="rtd">#REF!</definedName>
    <definedName name="RTFGVBWOO" hidden="1">{#N/A,#N/A,FALSE,"지침";#N/A,#N/A,FALSE,"환경분석";#N/A,#N/A,FALSE,"Sheet16"}</definedName>
    <definedName name="rth" hidden="1">{"'표지'!$B$5"}</definedName>
    <definedName name="RTIN">#N/A</definedName>
    <definedName name="rtjrt" localSheetId="6">[104]!BlankMacro1</definedName>
    <definedName name="rtjrt">[104]!BlankMacro1</definedName>
    <definedName name="RTN">#N/A</definedName>
    <definedName name="rtty" hidden="1">{#N/A,#N/A,FALSE,"UNIT";#N/A,#N/A,FALSE,"UNIT";#N/A,#N/A,FALSE,"계정"}</definedName>
    <definedName name="rtyrty" hidden="1">{#N/A,#N/A,TRUE,"Assumptions";#N/A,#N/A,TRUE,"Sources of Revenue";#N/A,#N/A,TRUE,"P&amp;L";#N/A,#N/A,TRUE,"Bal. Sheet";#N/A,#N/A,TRUE,"Rights Issue &amp; X Adjustment";#N/A,#N/A,TRUE,"Transaction Model"}</definedName>
    <definedName name="rtyu" hidden="1">{#N/A,#N/A,TRUE,"Assumptions";#N/A,#N/A,TRUE,"Sources of Revenue";#N/A,#N/A,TRUE,"P&amp;L";#N/A,#N/A,TRUE,"Bal. Sheet";#N/A,#N/A,TRUE,"Rights Issue &amp; X Adjustment";#N/A,#N/A,TRUE,"Transaction Model"}</definedName>
    <definedName name="RT검사">#REF!</definedName>
    <definedName name="RT울산시RTDKDK">#REF!</definedName>
    <definedName name="ru">#REF!</definedName>
    <definedName name="ruby">#REF!</definedName>
    <definedName name="ruby1">#REF!</definedName>
    <definedName name="RUNTIME">'[335]Calcs for Sensitivy'!#REF!</definedName>
    <definedName name="RUS">[292]부대!$I$14</definedName>
    <definedName name="RUSWJR2">#REF!</definedName>
    <definedName name="rv">[84]Accueil!$H$9:$H$10</definedName>
    <definedName name="RW">'[2]2500'!#REF!</definedName>
    <definedName name="rwf">#N/A</definedName>
    <definedName name="RWQ">#N/A</definedName>
    <definedName name="rwqert">#REF!</definedName>
    <definedName name="rww">'[2]2500'!#REF!</definedName>
    <definedName name="RY">#REF!</definedName>
    <definedName name="ryrty" hidden="1">{#N/A,#N/A,FALSE,"손익표지";#N/A,#N/A,FALSE,"손익계산";#N/A,#N/A,FALSE,"일반관리비";#N/A,#N/A,FALSE,"영업외수익";#N/A,#N/A,FALSE,"영업외비용";#N/A,#N/A,FALSE,"매출액";#N/A,#N/A,FALSE,"요약손익";#N/A,#N/A,FALSE,"요약대차";#N/A,#N/A,FALSE,"매출채권현황";#N/A,#N/A,FALSE,"매출채권명세"}</definedName>
    <definedName name="rytk2">[374]Sheet1!#REF!</definedName>
    <definedName name="rytrey">#REF!</definedName>
    <definedName name="ryu" hidden="1">{"'9월'!$F$38"}</definedName>
    <definedName name="ryur">#REF!</definedName>
    <definedName name="R행">#REF!</definedName>
    <definedName name="s" hidden="1">{#N/A,#N/A,FALSE,"BS";#N/A,#N/A,FALSE,"PL";#N/A,#N/A,FALSE,"처분";#N/A,#N/A,FALSE,"현금";#N/A,#N/A,FALSE,"매출";#N/A,#N/A,FALSE,"원가";#N/A,#N/A,FALSE,"경영"}</definedName>
    <definedName name="s_605_01">[57]제품별원가분석!$H$93</definedName>
    <definedName name="s_609_01">[57]제품별원가분석!$H$88</definedName>
    <definedName name="s_609_02">[57]제품별원가분석!$H$89</definedName>
    <definedName name="s_612_02">[57]제품별원가분석!$H$86</definedName>
    <definedName name="s_612_04">[57]제품별원가분석!$H$84</definedName>
    <definedName name="s_615_02">[57]제품별원가분석!$H$82</definedName>
    <definedName name="s_615_04">[57]제품별원가분석!$H$80</definedName>
    <definedName name="s_615_05">[57]제품별원가분석!$H$79</definedName>
    <definedName name="s_617_02">[57]제품별원가분석!$H$77</definedName>
    <definedName name="s_621_01">[57]제품별원가분석!$H$76</definedName>
    <definedName name="s_621_02">[57]제품별원가분석!$H$75</definedName>
    <definedName name="s_707_03">[57]제품별원가분석!$H$95</definedName>
    <definedName name="S_AcctDes">#REF!</definedName>
    <definedName name="S_Adjust">#REF!</definedName>
    <definedName name="S_Adjust_Data">[375]Lead!$J$1:$J$9</definedName>
    <definedName name="S_Adjust_GT">#REF!</definedName>
    <definedName name="S_AJE_Tot">#REF!</definedName>
    <definedName name="S_AJE_Tot_Data">[375]Lead!$I$1:$I$9</definedName>
    <definedName name="S_AJE_Tot_GT">#REF!</definedName>
    <definedName name="S_ALBB1_B">'[285]SRSS BOARD 산출 (1)'!$O$33</definedName>
    <definedName name="S_ALBB2_B">'[285]SRSS BOARD 산출 (2)'!$O$33</definedName>
    <definedName name="S_ALBB3_B">'[285]SRSS BOARD 산출 (3)'!$O$33</definedName>
    <definedName name="S_ALBB4_B">'[285]SRSS BOARD 산출 (4)'!$O$33</definedName>
    <definedName name="S_ALIC1_B128">'[285]SRSS BOARD 산출 (1)'!$O$36</definedName>
    <definedName name="S_ALIC2_B128">'[285]SRSS BOARD 산출 (2)'!$O$36</definedName>
    <definedName name="S_ALIC3_B128">'[285]SRSS BOARD 산출 (3)'!$O$36</definedName>
    <definedName name="S_ALIC4_B128">'[285]SRSS BOARD 산출 (4)'!$O$36</definedName>
    <definedName name="S_ALU1">'[285]SRSS BOARD 산출 (1)'!$O$51</definedName>
    <definedName name="S_ALU2">'[285]SRSS BOARD 산출 (2)'!$O$51</definedName>
    <definedName name="S_ALU3">'[285]SRSS BOARD 산출 (3)'!$O$51</definedName>
    <definedName name="S_ALU4">'[285]SRSS BOARD 산출 (4)'!$O$51</definedName>
    <definedName name="S_BATTERY1">'[285]SRSS BOARD 산출 (1)'!$O$31</definedName>
    <definedName name="S_BATTERY2">'[285]SRSS BOARD 산출 (2)'!$O$31</definedName>
    <definedName name="S_BATTERY3">'[285]SRSS BOARD 산출 (3)'!$O$31</definedName>
    <definedName name="S_BATTERY4">'[285]SRSS BOARD 산출 (4)'!$O$31</definedName>
    <definedName name="S_CompNum">#REF!</definedName>
    <definedName name="S_COR1_RU2">'[285]SRSS BOARD 산출 (1)'!$O$53</definedName>
    <definedName name="S_COR2_RU2">'[285]SRSS BOARD 산출 (2)'!$O$53</definedName>
    <definedName name="S_COR3_RU2">'[285]SRSS BOARD 산출 (3)'!$O$53</definedName>
    <definedName name="S_COR4_RU2">'[285]SRSS BOARD 산출 (4)'!$O$53</definedName>
    <definedName name="S_CPB1_B">'[285]SRSS BOARD 산출 (1)'!$O$11</definedName>
    <definedName name="S_CPB2_B">'[285]SRSS BOARD 산출 (2)'!$O$11</definedName>
    <definedName name="S_CPB3_B">'[285]SRSS BOARD 산출 (3)'!$O$11</definedName>
    <definedName name="S_CPB4_B">'[285]SRSS BOARD 산출 (4)'!$O$11</definedName>
    <definedName name="S_CSLB1_A">'[285]SRSS BOARD 산출 (1)'!$O$12</definedName>
    <definedName name="S_CSLB2_A">'[285]SRSS BOARD 산출 (2)'!$O$12</definedName>
    <definedName name="S_CSLB3_A">'[285]SRSS BOARD 산출 (3)'!$O$12</definedName>
    <definedName name="S_CSLB4_A">'[285]SRSS BOARD 산출 (4)'!$O$12</definedName>
    <definedName name="S_CY_Beg">#REF!</definedName>
    <definedName name="S_CY_Beg_Data">[375]Lead!$G$1:$G$9</definedName>
    <definedName name="S_CY_Beg_GT">#REF!</definedName>
    <definedName name="S_CY_End">#REF!</definedName>
    <definedName name="S_CY_End_Data">[375]Lead!$L$1:$L$9</definedName>
    <definedName name="S_CY_End_GT">#REF!</definedName>
    <definedName name="S_Diff_Amt">#REF!</definedName>
    <definedName name="S_Diff_Pct">#REF!</definedName>
    <definedName name="S_DLIC1">'[285]SRSS BOARD 산출 (1)'!$O$38</definedName>
    <definedName name="S_DLIC2">'[285]SRSS BOARD 산출 (2)'!$O$38</definedName>
    <definedName name="S_DLIC3">'[285]SRSS BOARD 산출 (3)'!$O$38</definedName>
    <definedName name="S_DLIC4">'[285]SRSS BOARD 산출 (4)'!$O$38</definedName>
    <definedName name="S_FILTER1">'[285]SRSS BOARD 산출 (1)'!$O$54</definedName>
    <definedName name="S_FILTER2">'[285]SRSS BOARD 산출 (2)'!$O$54</definedName>
    <definedName name="S_FILTER3">'[285]SRSS BOARD 산출 (3)'!$O$54</definedName>
    <definedName name="S_FILTER4">'[285]SRSS BOARD 산출 (4)'!$O$54</definedName>
    <definedName name="S_FLU1">'[285]SRSS BOARD 산출 (1)'!$O$55</definedName>
    <definedName name="S_FLU2">'[285]SRSS BOARD 산출 (2)'!$O$55</definedName>
    <definedName name="S_FLU3">'[285]SRSS BOARD 산출 (3)'!$O$55</definedName>
    <definedName name="S_FLU4">'[285]SRSS BOARD 산출 (4)'!$O$55</definedName>
    <definedName name="S_GrpNum">#REF!</definedName>
    <definedName name="S_GSLB1_A">'[285]SRSS BOARD 산출 (1)'!$O$15</definedName>
    <definedName name="S_GSLB2_A">'[285]SRSS BOARD 산출 (2)'!$O$15</definedName>
    <definedName name="S_GSLB3_A">'[285]SRSS BOARD 산출 (3)'!$O$15</definedName>
    <definedName name="S_GSLB4_A">'[285]SRSS BOARD 산출 (4)'!$O$15</definedName>
    <definedName name="S_Headings">#REF!</definedName>
    <definedName name="S_KeyValue">#REF!</definedName>
    <definedName name="S_LPBB1">'[285]SRSS BOARD 산출 (1)'!$O$34</definedName>
    <definedName name="S_LPBB2">'[285]SRSS BOARD 산출 (2)'!$O$34</definedName>
    <definedName name="S_LPBB3">'[285]SRSS BOARD 산출 (3)'!$O$34</definedName>
    <definedName name="S_LPBB4">'[285]SRSS BOARD 산출 (4)'!$O$34</definedName>
    <definedName name="S_MLIB1_B">'[285]SRSS BOARD 산출 (1)'!$O$17</definedName>
    <definedName name="S_MLIB2_B">'[285]SRSS BOARD 산출 (2)'!$O$17</definedName>
    <definedName name="S_MLIB3_B">'[285]SRSS BOARD 산출 (3)'!$O$17</definedName>
    <definedName name="S_MLIB4_B">'[285]SRSS BOARD 산출 (4)'!$O$17</definedName>
    <definedName name="S_OWU1">'[285]SRSS BOARD 산출 (1)'!$O$56</definedName>
    <definedName name="S_OWU2">'[285]SRSS BOARD 산출 (2)'!$O$56</definedName>
    <definedName name="S_OWU3">'[285]SRSS BOARD 산출 (3)'!$O$56</definedName>
    <definedName name="S_OWU4">'[285]SRSS BOARD 산출 (4)'!$O$56</definedName>
    <definedName name="S_PD1_U">'[285]SRSS BOARD 산출 (1)'!$O$57</definedName>
    <definedName name="S_PD2_U">'[285]SRSS BOARD 산출 (2)'!$O$57</definedName>
    <definedName name="S_PD3_U">'[285]SRSS BOARD 산출 (3)'!$O$57</definedName>
    <definedName name="S_PD4_U">'[285]SRSS BOARD 산출 (4)'!$O$57</definedName>
    <definedName name="S_PRBC1">'[285]SRSS BOARD 산출 (1)'!$O$39</definedName>
    <definedName name="S_PRBC2">'[285]SRSS BOARD 산출 (2)'!$O$39</definedName>
    <definedName name="S_PRBC3">'[285]SRSS BOARD 산출 (3)'!$O$39</definedName>
    <definedName name="S_PRBC4">'[285]SRSS BOARD 산출 (4)'!$O$39</definedName>
    <definedName name="S_PSHC1_B">'[285]SRSS BOARD 산출 (1)'!$O$40</definedName>
    <definedName name="S_PSHC2_B">'[285]SRSS BOARD 산출 (2)'!$O$40</definedName>
    <definedName name="S_PSHC3_B">'[285]SRSS BOARD 산출 (3)'!$O$40</definedName>
    <definedName name="S_PSHC4_B">'[285]SRSS BOARD 산출 (4)'!$O$40</definedName>
    <definedName name="S_PWRC1">'[285]SRSS BOARD 산출 (1)'!$O$41</definedName>
    <definedName name="S_PWRC2">'[285]SRSS BOARD 산출 (2)'!$O$41</definedName>
    <definedName name="S_PWRC3">'[285]SRSS BOARD 산출 (3)'!$O$41</definedName>
    <definedName name="S_PWRC4">'[285]SRSS BOARD 산출 (4)'!$O$41</definedName>
    <definedName name="S_PY_End">#REF!</definedName>
    <definedName name="S_PY_End_Data">[375]Lead!$N$1:$N$9</definedName>
    <definedName name="S_PY_End_GT">#REF!</definedName>
    <definedName name="s_range">#REF!</definedName>
    <definedName name="S_RGSB1_C">'[285]SRSS BOARD 산출 (1)'!$O$18</definedName>
    <definedName name="S_RGSB2_C">'[285]SRSS BOARD 산출 (2)'!$O$18</definedName>
    <definedName name="S_RGSB3_C">'[285]SRSS BOARD 산출 (3)'!$O$18</definedName>
    <definedName name="S_RGSB4_C">'[285]SRSS BOARD 산출 (4)'!$O$18</definedName>
    <definedName name="S_RJE_Tot">#REF!</definedName>
    <definedName name="S_RJE_Tot_Data">[375]Lead!$K$1:$K$9</definedName>
    <definedName name="S_RJE_Tot_GT">#REF!</definedName>
    <definedName name="S_RowNum">#REF!</definedName>
    <definedName name="S_S">#REF!</definedName>
    <definedName name="S_S_S">#N/A</definedName>
    <definedName name="S_SCAB1">'[285]SRSS BOARD 산출 (1)'!$O$9</definedName>
    <definedName name="S_SCAB2">'[285]SRSS BOARD 산출 (2)'!$O$9</definedName>
    <definedName name="S_SCAB3">'[285]SRSS BOARD 산출 (3)'!$O$9</definedName>
    <definedName name="S_SCAB4">'[285]SRSS BOARD 산출 (4)'!$O$9</definedName>
    <definedName name="S_SCLB1">'[285]SRSS BOARD 산출 (1)'!$O$20</definedName>
    <definedName name="S_SCLB2">'[285]SRSS BOARD 산출 (2)'!$O$20</definedName>
    <definedName name="S_SCLB3">'[285]SRSS BOARD 산출 (3)'!$O$20</definedName>
    <definedName name="S_SCLB4">'[285]SRSS BOARD 산출 (4)'!$O$20</definedName>
    <definedName name="S_SDPB1">'[285]SRSS BOARD 산출 (1)'!$O$21</definedName>
    <definedName name="S_SDPB2">'[285]SRSS BOARD 산출 (2)'!$O$21</definedName>
    <definedName name="S_SDPB3">'[285]SRSS BOARD 산출 (3)'!$O$21</definedName>
    <definedName name="S_SDPB4">'[285]SRSS BOARD 산출 (4)'!$O$21</definedName>
    <definedName name="S_SLCB1_A">'[285]SRSS BOARD 산출 (1)'!$O$23</definedName>
    <definedName name="S_SLCB2_A">'[285]SRSS BOARD 산출 (2)'!$O$23</definedName>
    <definedName name="S_SLCB3_A">'[285]SRSS BOARD 산출 (3)'!$O$23</definedName>
    <definedName name="S_SLCB4_A">'[285]SRSS BOARD 산출 (4)'!$O$23</definedName>
    <definedName name="S_SLPM1">'[285]SRSS BOARD 산출 (1)'!$O$24</definedName>
    <definedName name="S_SLPM2">'[285]SRSS BOARD 산출 (2)'!$O$24</definedName>
    <definedName name="S_SLPM3">'[285]SRSS BOARD 산출 (3)'!$O$24</definedName>
    <definedName name="S_SLPM4">'[285]SRSS BOARD 산출 (4)'!$O$24</definedName>
    <definedName name="S_SMCB1">'[285]SRSS BOARD 산출 (1)'!$O$25</definedName>
    <definedName name="S_SMCB2">'[285]SRSS BOARD 산출 (2)'!$O$25</definedName>
    <definedName name="S_SMCB3">'[285]SRSS BOARD 산출 (3)'!$O$25</definedName>
    <definedName name="S_SMCB4">'[285]SRSS BOARD 산출 (4)'!$O$25</definedName>
    <definedName name="S_SP1_2000">'[285]SRSS BOARD 산출 (1)'!$O$32</definedName>
    <definedName name="S_SP2_2000">'[285]SRSS BOARD 산출 (2)'!$O$32</definedName>
    <definedName name="S_SP3_2000">'[285]SRSS BOARD 산출 (3)'!$O$32</definedName>
    <definedName name="S_SP4_2000">'[285]SRSS BOARD 산출 (4)'!$O$32</definedName>
    <definedName name="S_SRBB1">'[285]SRSS BOARD 산출 (1)'!$O$35</definedName>
    <definedName name="S_SRBB2">'[285]SRSS BOARD 산출 (2)'!$O$35</definedName>
    <definedName name="S_SRBB3">'[285]SRSS BOARD 산출 (3)'!$O$35</definedName>
    <definedName name="S_SRBB4">'[285]SRSS BOARD 산출 (4)'!$O$35</definedName>
    <definedName name="S_SRPB1">'[285]SRSS BOARD 산출 (1)'!$O$26</definedName>
    <definedName name="S_SRPB2">'[285]SRSS BOARD 산출 (2)'!$O$26</definedName>
    <definedName name="S_SRPB3">'[285]SRSS BOARD 산출 (3)'!$O$26</definedName>
    <definedName name="S_SRPB4">'[285]SRSS BOARD 산출 (4)'!$O$26</definedName>
    <definedName name="S_SSPB1_B">'[285]SRSS BOARD 산출 (1)'!$O$30</definedName>
    <definedName name="S_SSPB2_B">'[285]SRSS BOARD 산출 (2)'!$O$30</definedName>
    <definedName name="S_SSPB3_B">'[285]SRSS BOARD 산출 (3)'!$O$30</definedName>
    <definedName name="S_SSPB4_B">'[285]SRSS BOARD 산출 (4)'!$O$30</definedName>
    <definedName name="S_STCB1_A">'[285]SRSS BOARD 산출 (1)'!$O$28</definedName>
    <definedName name="S_STCB2_A">'[285]SRSS BOARD 산출 (2)'!$O$28</definedName>
    <definedName name="S_STCB3_A">'[285]SRSS BOARD 산출 (3)'!$O$28</definedName>
    <definedName name="S_STCB4_A">'[285]SRSS BOARD 산출 (4)'!$O$28</definedName>
    <definedName name="S_STEM1">'[285]SRSS BOARD 산출 (1)'!$O$29</definedName>
    <definedName name="S_STEM2">'[285]SRSS BOARD 산출 (2)'!$O$29</definedName>
    <definedName name="S_STEM3">'[285]SRSS BOARD 산출 (3)'!$O$29</definedName>
    <definedName name="S_STEM4">'[285]SRSS BOARD 산출 (4)'!$O$29</definedName>
    <definedName name="S_TSTC1">'[285]SRSS BOARD 산출 (1)'!$O$42</definedName>
    <definedName name="S_TSTC2">'[285]SRSS BOARD 산출 (2)'!$O$42</definedName>
    <definedName name="S_TSTC3">'[285]SRSS BOARD 산출 (3)'!$O$42</definedName>
    <definedName name="S_TSTC4">'[285]SRSS BOARD 산출 (4)'!$O$42</definedName>
    <definedName name="S_TWCU01">'[285]SRSS BOARD 산출 (1)'!$O$58</definedName>
    <definedName name="S_TWCU02">'[285]SRSS BOARD 산출 (2)'!$O$58</definedName>
    <definedName name="S_TWCU03">'[285]SRSS BOARD 산출 (3)'!$O$58</definedName>
    <definedName name="S_TWCU04">'[285]SRSS BOARD 산출 (4)'!$O$58</definedName>
    <definedName name="S_TWCUI1">'[285]SRSS BOARD 산출 (1)'!$O$59</definedName>
    <definedName name="S_TWCUI2">'[285]SRSS BOARD 산출 (2)'!$O$59</definedName>
    <definedName name="S_TWCUI3">'[285]SRSS BOARD 산출 (3)'!$O$59</definedName>
    <definedName name="S_TWCUI4">'[285]SRSS BOARD 산출 (4)'!$O$59</definedName>
    <definedName name="S_보호기판1">'[285]SRSS BOARD 산출 (1)'!$O$49</definedName>
    <definedName name="S_보호기판2">'[285]SRSS BOARD 산출 (2)'!$O$49</definedName>
    <definedName name="S_보호기판3">'[285]SRSS BOARD 산출 (3)'!$O$49</definedName>
    <definedName name="S_보호기판4">'[285]SRSS BOARD 산출 (4)'!$O$49</definedName>
    <definedName name="S_재크1">'[285]SRSS BOARD 산출 (1)'!$O$50</definedName>
    <definedName name="S_재크2">'[285]SRSS BOARD 산출 (2)'!$O$50</definedName>
    <definedName name="S_재크3">'[285]SRSS BOARD 산출 (3)'!$O$50</definedName>
    <definedName name="S_재크4">'[285]SRSS BOARD 산출 (4)'!$O$50</definedName>
    <definedName name="S0" hidden="1">{#N/A,#N/A,FALSE,"KMC최종회의(7월) 자료"}</definedName>
    <definedName name="SA">#N/A</definedName>
    <definedName name="saa" hidden="1">{#N/A,#N/A,FALSE,"미판매분"}</definedName>
    <definedName name="saas">#REF!</definedName>
    <definedName name="sac">#REF!</definedName>
    <definedName name="SACC">#REF!</definedName>
    <definedName name="sack" localSheetId="6">[202]!sack</definedName>
    <definedName name="sack">[202]!sack</definedName>
    <definedName name="SACO96">[3]IS!$W$2:$W$1201</definedName>
    <definedName name="SACO96_SALE_NOW">[3]IS!$H$2:$H$1201</definedName>
    <definedName name="SACONUGE">[3]IS!$D$2:$D$1345</definedName>
    <definedName name="SACT">#REF!</definedName>
    <definedName name="sad">#REF!</definedName>
    <definedName name="sadadsa" hidden="1">{#N/A,#N/A,FALSE,"Yield";#N/A,#N/A,FALSE,"Loss1";#N/A,#N/A,FALSE,"Loss2";#N/A,#N/A,FALSE,"Hour-Labor(배분)";#N/A,#N/A,FALSE,"Capital Expenditure";#N/A,#N/A,FALSE,"Productivity"}</definedName>
    <definedName name="sadas" hidden="1">{#N/A,#N/A,FALSE,"98소지이동TOTvs99.1 (2)";#N/A,#N/A,FALSE,"TOTAL";#N/A,#N/A,FALSE,"98소지이동TOTvs99.1(b) (2)"}</definedName>
    <definedName name="sadf">[152]수율생산!#REF!</definedName>
    <definedName name="sae" hidden="1">{#N/A,#N/A,TRUE,"TITLE"}</definedName>
    <definedName name="SAIR">#N/A</definedName>
    <definedName name="SAL">#REF!</definedName>
    <definedName name="salary2003">#REF!</definedName>
    <definedName name="SALE">#N/A</definedName>
    <definedName name="SALE_SACO96">[3]IS!$H$2:$H$1201</definedName>
    <definedName name="SALE0004" hidden="1">{#N/A,#N/A,FALSE,"지침";#N/A,#N/A,FALSE,"환경분석";#N/A,#N/A,FALSE,"Sheet16"}</definedName>
    <definedName name="SALE2">#REF!</definedName>
    <definedName name="SALE3">#REF!</definedName>
    <definedName name="SALE4">#REF!</definedName>
    <definedName name="SALE6" hidden="1">{#N/A,#N/A,FALSE,"지침";#N/A,#N/A,FALSE,"환경분석";#N/A,#N/A,FALSE,"Sheet16"}</definedName>
    <definedName name="SALEBOH">#N/A</definedName>
    <definedName name="SALEEOH">#N/A</definedName>
    <definedName name="sales">#REF!</definedName>
    <definedName name="Sales_Equip.">[156]Dec!$A$3:$Y$154</definedName>
    <definedName name="SALES00" hidden="1">{#N/A,#N/A,FALSE,"지침";#N/A,#N/A,FALSE,"환경분석";#N/A,#N/A,FALSE,"Sheet16"}</definedName>
    <definedName name="SALES06" hidden="1">{#N/A,#N/A,FALSE,"지침";#N/A,#N/A,FALSE,"환경분석";#N/A,#N/A,FALSE,"Sheet16"}</definedName>
    <definedName name="salescost" hidden="1">{#N/A,#N/A,FALSE,"지침";#N/A,#N/A,FALSE,"환경분석";#N/A,#N/A,FALSE,"Sheet16"}</definedName>
    <definedName name="SALESEON" hidden="1">{#N/A,#N/A,FALSE,"지침";#N/A,#N/A,FALSE,"환경분석";#N/A,#N/A,FALSE,"Sheet16"}</definedName>
    <definedName name="SALESPLAN">#REF!</definedName>
    <definedName name="SAMBOH">#N/A</definedName>
    <definedName name="SAMEOH">#N/A</definedName>
    <definedName name="Samp_TM_Exp_Diff">'[220]Non-Statistical Sampling'!#REF!</definedName>
    <definedName name="SAMPLE" localSheetId="6">BLCH</definedName>
    <definedName name="SAMPLE">BLCH</definedName>
    <definedName name="Sampled">#REF!</definedName>
    <definedName name="Samuel_Opt">#N/A</definedName>
    <definedName name="Samyang_Fee">#REF!</definedName>
    <definedName name="SAN">SAN</definedName>
    <definedName name="SAnchor">#REF!</definedName>
    <definedName name="sang">#REF!</definedName>
    <definedName name="sang1">#REF!</definedName>
    <definedName name="SANGDAE_AC">#N/A</definedName>
    <definedName name="SANGDATA">#REF!</definedName>
    <definedName name="sangseon" hidden="1">{#N/A,#N/A,FALSE,"지침";#N/A,#N/A,FALSE,"환경분석";#N/A,#N/A,FALSE,"Sheet16"}</definedName>
    <definedName name="SAPBEXrevision" hidden="1">1</definedName>
    <definedName name="SAPBEXsysID" hidden="1">"BWP"</definedName>
    <definedName name="SAPBEXwbID" hidden="1">"42EOBBR0ESV7SIVXR0TWAHCYG"</definedName>
    <definedName name="SAPFuncF4Help" localSheetId="6" hidden="1">Main.SAPF4Help()</definedName>
    <definedName name="SAPFuncF4Help" hidden="1">Main.SAPF4Help()</definedName>
    <definedName name="sau">#REF!</definedName>
    <definedName name="SAUPBU">#N/A</definedName>
    <definedName name="SAUPJA">#N/A</definedName>
    <definedName name="saz">#REF!</definedName>
    <definedName name="sa부하" hidden="1">'[376]CD-실적'!#REF!</definedName>
    <definedName name="SB">#N/A</definedName>
    <definedName name="SBC" hidden="1">#REF!</definedName>
    <definedName name="SBL">[136]JournalSummary!$D$6:$D$394</definedName>
    <definedName name="sbz">{"Tusk"}</definedName>
    <definedName name="sc">#REF!</definedName>
    <definedName name="SC11월">#REF!</definedName>
    <definedName name="SC12월">#REF!</definedName>
    <definedName name="SC1월">'[377]1월출하'!$D$6:$Q$84</definedName>
    <definedName name="SC2월">'[377]2월14출하'!$D$7:$I$77</definedName>
    <definedName name="SC2월2">'[377]2월28일'!$D$8:$I$79</definedName>
    <definedName name="SC3월">'[377]3월출하량'!$D$11:$E$87</definedName>
    <definedName name="SC4월">'[378]13년판매'!$D$10:$P$100</definedName>
    <definedName name="Scala_500g__WP">[2]INDEX!#REF!</definedName>
    <definedName name="Scale">#REF!</definedName>
    <definedName name="ScaleKRW">[205]Report_KRW!$P$1</definedName>
    <definedName name="Scenario">#REF!</definedName>
    <definedName name="Scenario2">#REF!</definedName>
    <definedName name="sch" hidden="1">{#N/A,#N/A,TRUE,"Metrics";#N/A,#N/A,TRUE,"Bal Sht QTR";#N/A,#N/A,TRUE,"Operating stmt QTR";#N/A,#N/A,TRUE,"RevSum";#N/A,#N/A,TRUE,"Intranet direct rev";#N/A,#N/A,TRUE,"Intranet branch rev";#N/A,#N/A,TRUE,"Internet direct rev";#N/A,#N/A,TRUE,"Intranet ISV rev"}</definedName>
    <definedName name="sck" hidden="1">{#N/A,#N/A,FALSE,"BS";#N/A,#N/A,FALSE,"PL";#N/A,#N/A,FALSE,"처분";#N/A,#N/A,FALSE,"현금";#N/A,#N/A,FALSE,"매출";#N/A,#N/A,FALSE,"원가";#N/A,#N/A,FALSE,"경영"}</definedName>
    <definedName name="SCODE">#REF!</definedName>
    <definedName name="SCRBOH">#N/A</definedName>
    <definedName name="SCREOH">#N/A</definedName>
    <definedName name="sd" hidden="1">{"'매출'!$A$1:$I$22"}</definedName>
    <definedName name="SDA">#REF!</definedName>
    <definedName name="sdadasasdas" hidden="1">{#N/A,#N/A,FALSE,"목차";#N/A,#N/A,FALSE,"경영목표";#N/A,#N/A,FALSE,"팀별손익";#N/A,#N/A,FALSE,"총손익";#N/A,#N/A,FALSE,"제품별손익 (2)";#N/A,#N/A,FALSE,"제품상품손익";#N/A,#N/A,FALSE,"년간판매";#N/A,#N/A,FALSE,"제품별판매";#N/A,#N/A,FALSE,"제품별판매 (2)";#N/A,#N/A,FALSE,"단가";#N/A,#N/A,FALSE,"재고";#N/A,#N/A,FALSE,"재고 (2)";#N/A,#N/A,FALSE,"인원운용";#N/A,#N/A,FALSE,"년판매비";#N/A,#N/A,FALSE,"총원가";#N/A,#N/A,FALSE,"팀별관리비";#N/A,#N/A,FALSE,"월별관리비";#N/A,#N/A,FALSE,"월별관리비 (2)";#N/A,#N/A,FALSE,"총괄";#N/A,#N/A,FALSE,"군산";#N/A,#N/A,FALSE,"부산";#N/A,#N/A,FALSE,"가좌"}</definedName>
    <definedName name="SDAFADF" hidden="1">{#N/A,#N/A,FALSE,"손익표지";#N/A,#N/A,FALSE,"손익계산";#N/A,#N/A,FALSE,"일반관리비";#N/A,#N/A,FALSE,"영업외수익";#N/A,#N/A,FALSE,"영업외비용";#N/A,#N/A,FALSE,"매출액";#N/A,#N/A,FALSE,"요약손익";#N/A,#N/A,FALSE,"요약대차";#N/A,#N/A,FALSE,"매출채권현황";#N/A,#N/A,FALSE,"매출채권명세"}</definedName>
    <definedName name="sdafs" hidden="1">{"'9월'!$F$38"}</definedName>
    <definedName name="SDAS" hidden="1">{#N/A,#N/A,FALSE,"자금소요예측기 (5)";#N/A,#N/A,FALSE,"자금소요예측기 (7)";#N/A,#N/A,FALSE,"자금소요예측기 (6)";#N/A,#N/A,FALSE,"자금소요예측기 (2)";#N/A,#N/A,FALSE,"자금소요예측기";#N/A,#N/A,FALSE,"비용예산명세서";#N/A,#N/A,FALSE,"비용예산검토서";#N/A,#N/A,FALSE,"기승인시설투자";#N/A,#N/A,FALSE,"미승인시설투자";#N/A,#N/A,FALSE,"활동계힉서 (2)";#N/A,#N/A,FALSE,"96 성과분석";#N/A,#N/A,FALSE,"목표시책";#N/A,#N/A,FALSE,"목차";#N/A,#N/A,FALSE,"표지";#N/A,#N/A,FALSE,"인원소요현황"}</definedName>
    <definedName name="sdasd" localSheetId="1"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sdasd"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SDB">#REF!</definedName>
    <definedName name="SDCR">#REF!</definedName>
    <definedName name="sdd">#REF!</definedName>
    <definedName name="sddfa" hidden="1">{#N/A,#N/A,FALSE,"LT Assets";#N/A,#N/A,FALSE,"Facilities"}</definedName>
    <definedName name="sdds">[104]!sdds</definedName>
    <definedName name="SDF" hidden="1">'[71]#REF'!#REF!</definedName>
    <definedName name="sdfa" hidden="1">{#N/A,#N/A,TRUE,"1.경영비젼";#N/A,#N/A,TRUE,"2.환경분석";#N/A,#N/A,TRUE,"3.경영목표";#N/A,#N/A,TRUE,"4.중점추진";#N/A,#N/A,TRUE,"5.경영목표";#N/A,#N/A,TRUE,"6.경영계획";#N/A,#N/A,TRUE,"7.매출계획";#N/A,#N/A,TRUE,"8.손익계획";#N/A,#N/A,TRUE,"11.인원계획";#N/A,#N/A,TRUE,"12.변경현황";#N/A,#N/A,TRUE,"표지";#N/A,#N/A,TRUE,"목차";#N/A,#N/A,TRUE,"수립과정 "}</definedName>
    <definedName name="sdfadsjf" localSheetId="6">BLCH</definedName>
    <definedName name="sdfadsjf">BLCH</definedName>
    <definedName name="sdfafd" localSheetId="1"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sdfafd"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sdfasd" hidden="1">{#N/A,#N/A,FALSE,"PART-1234-8-12-9(41)";#N/A,#N/A,FALSE,"PARTS-2(3)";#N/A,#N/A,FALSE,"VAN SYSTEM";#N/A,#N/A,FALSE,"PARTS-10(26)";#N/A,#N/A,FALSE,"PART-5-6-7-11(14)";#N/A,#N/A,FALSE,"PARTS-4(3)";#N/A,#N/A,FALSE,"PCLASS"}</definedName>
    <definedName name="sdfd" hidden="1">{"'status'!$B$2:$H$15"}</definedName>
    <definedName name="SDFFFGGGHHHJJJJ" hidden="1">{#N/A,#N/A,FALSE,"PART-1234-8-12-9(41)";#N/A,#N/A,FALSE,"PARTS-2(3)";#N/A,#N/A,FALSE,"VAN SYSTEM";#N/A,#N/A,FALSE,"PARTS-10(26)";#N/A,#N/A,FALSE,"PART-5-6-7-11(14)";#N/A,#N/A,FALSE,"PARTS-4(3)";#N/A,#N/A,FALSE,"PCLASS"}</definedName>
    <definedName name="SDFFFGHJKL" hidden="1">{#N/A,#N/A,FALSE,"PART-1234-8-12-9(41)";#N/A,#N/A,FALSE,"PARTS-2(3)";#N/A,#N/A,FALSE,"VAN SYSTEM";#N/A,#N/A,FALSE,"PARTS-10(26)";#N/A,#N/A,FALSE,"PART-5-6-7-11(14)";#N/A,#N/A,FALSE,"PARTS-4(3)";#N/A,#N/A,FALSE,"PCLASS"}</definedName>
    <definedName name="SDFFGHJK" hidden="1">{#N/A,#N/A,FALSE,"PART-1234-8-12-9(41)";#N/A,#N/A,FALSE,"PARTS-2(3)";#N/A,#N/A,FALSE,"VAN SYSTEM";#N/A,#N/A,FALSE,"PARTS-10(26)";#N/A,#N/A,FALSE,"PART-5-6-7-11(14)";#N/A,#N/A,FALSE,"PARTS-4(3)";#N/A,#N/A,FALSE,"PCLASS"}</definedName>
    <definedName name="SDFG">#REF!</definedName>
    <definedName name="sdfgd" hidden="1">{#N/A,#N/A,FALSE,"Aging Summary";#N/A,#N/A,FALSE,"Ratio Analysis";#N/A,#N/A,FALSE,"Test 120 Day Accts";#N/A,#N/A,FALSE,"Tickmarks"}</definedName>
    <definedName name="sdfgdfg" hidden="1">{#N/A,#N/A,TRUE,"Assumptions";#N/A,#N/A,TRUE,"Sources of Revenue";#N/A,#N/A,TRUE,"P&amp;L";#N/A,#N/A,TRUE,"Bal. Sheet";#N/A,#N/A,TRUE,"Rights Issue &amp; X Adjustment";#N/A,#N/A,TRUE,"Transaction Model"}</definedName>
    <definedName name="sdfgghjkl" hidden="1">{#N/A,#N/A,FALSE,"PART-1234-8-12-9(41)";#N/A,#N/A,FALSE,"PARTS-2(3)";#N/A,#N/A,FALSE,"VAN SYSTEM";#N/A,#N/A,FALSE,"PARTS-10(26)";#N/A,#N/A,FALSE,"PART-5-6-7-11(14)";#N/A,#N/A,FALSE,"PARTS-4(3)";#N/A,#N/A,FALSE,"PCLASS"}</definedName>
    <definedName name="SDFGHPL" hidden="1">{#N/A,#N/A,FALSE,"지침";#N/A,#N/A,FALSE,"환경분석";#N/A,#N/A,FALSE,"Sheet16"}</definedName>
    <definedName name="sdfgsdfg" hidden="1">{#N/A,#N/A,TRUE,"Assumptions";#N/A,#N/A,TRUE,"Sources of Revenue";#N/A,#N/A,TRUE,"P&amp;L";#N/A,#N/A,TRUE,"Bal. Sheet";#N/A,#N/A,TRUE,"Rights Issue &amp; X Adjustment";#N/A,#N/A,TRUE,"Transaction Model"}</definedName>
    <definedName name="sdfgsdfgsdgfs">#N/A</definedName>
    <definedName name="sdfr1235" hidden="1">{#N/A,#N/A,FALSE,"지침";#N/A,#N/A,FALSE,"환경분석";#N/A,#N/A,FALSE,"Sheet16"}</definedName>
    <definedName name="sdfs" hidden="1">{#N/A,#N/A,FALSE,"손익표지";#N/A,#N/A,FALSE,"손익계산";#N/A,#N/A,FALSE,"일반관리비";#N/A,#N/A,FALSE,"영업외수익";#N/A,#N/A,FALSE,"영업외비용";#N/A,#N/A,FALSE,"매출액";#N/A,#N/A,FALSE,"요약손익";#N/A,#N/A,FALSE,"요약대차";#N/A,#N/A,FALSE,"매출채권현황";#N/A,#N/A,FALSE,"매출채권명세"}</definedName>
    <definedName name="sdfsdfsdf" hidden="1">{#N/A,#N/A,FALSE,"BS";#N/A,#N/A,FALSE,"PL";#N/A,#N/A,FALSE,"A";#N/A,#N/A,FALSE,"B";#N/A,#N/A,FALSE,"B1";#N/A,#N/A,FALSE,"C";#N/A,#N/A,FALSE,"C1";#N/A,#N/A,FALSE,"C2";#N/A,#N/A,FALSE,"D";#N/A,#N/A,FALSE,"E";#N/A,#N/A,FALSE,"F";#N/A,#N/A,FALSE,"AA";#N/A,#N/A,FALSE,"BB";#N/A,#N/A,FALSE,"CC";#N/A,#N/A,FALSE,"DD";#N/A,#N/A,FALSE,"EE";#N/A,#N/A,FALSE,"FF";#N/A,#N/A,FALSE,"PL10";#N/A,#N/A,FALSE,"PL20";#N/A,#N/A,FALSE,"PL30"}</definedName>
    <definedName name="sdfsf" hidden="1">[13]간지!#REF!</definedName>
    <definedName name="sdfteseagegwe" hidden="1">#REF!</definedName>
    <definedName name="sdgfa" localSheetId="1"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sdgfa"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sdksakd" localSheetId="6">BLCH</definedName>
    <definedName name="sdksakd">BLCH</definedName>
    <definedName name="sds" hidden="1">{#N/A,#N/A,TRUE,"Intranet direct rev";#N/A,#N/A,TRUE,"Intranet branch rev";#N/A,#N/A,TRUE,"Intranet ISV rev";#N/A,#N/A,TRUE,"Internet direct rev";#N/A,#N/A,TRUE,"RevSum"}</definedName>
    <definedName name="sdsd" hidden="1">#REF!</definedName>
    <definedName name="sdsgrth" hidden="1">{#N/A,#N/A,FALSE,"목차";#N/A,#N/A,FALSE,"경영목표";#N/A,#N/A,FALSE,"팀별손익";#N/A,#N/A,FALSE,"총손익";#N/A,#N/A,FALSE,"제품별손익 (2)";#N/A,#N/A,FALSE,"제품상품손익";#N/A,#N/A,FALSE,"년간판매";#N/A,#N/A,FALSE,"제품별판매";#N/A,#N/A,FALSE,"제품별판매 (2)";#N/A,#N/A,FALSE,"단가";#N/A,#N/A,FALSE,"재고";#N/A,#N/A,FALSE,"재고 (2)";#N/A,#N/A,FALSE,"인원운용";#N/A,#N/A,FALSE,"년판매비";#N/A,#N/A,FALSE,"총원가";#N/A,#N/A,FALSE,"팀별관리비";#N/A,#N/A,FALSE,"월별관리비";#N/A,#N/A,FALSE,"월별관리비 (2)";#N/A,#N/A,FALSE,"총괄";#N/A,#N/A,FALSE,"군산";#N/A,#N/A,FALSE,"부산";#N/A,#N/A,FALSE,"가좌"}</definedName>
    <definedName name="SDSR">#REF!</definedName>
    <definedName name="sdvrys" hidden="1">{#N/A,#N/A,TRUE,"Assumptions";#N/A,#N/A,TRUE,"Sources of Revenue";#N/A,#N/A,TRUE,"P&amp;L";#N/A,#N/A,TRUE,"Bal. Sheet";#N/A,#N/A,TRUE,"Rights Issue &amp; X Adjustment";#N/A,#N/A,TRUE,"Transaction Model"}</definedName>
    <definedName name="SE">#REF!</definedName>
    <definedName name="Season_factor">#REF!</definedName>
    <definedName name="Season_factor1">#REF!</definedName>
    <definedName name="SEC_서울">#REF!</definedName>
    <definedName name="sectionNames">#REF!</definedName>
    <definedName name="Sector">[149]LU!$B$4:$B$9</definedName>
    <definedName name="SED" hidden="1">{#N/A,#N/A,FALSE,"지침";#N/A,#N/A,FALSE,"환경분석";#N/A,#N/A,FALSE,"Sheet16"}</definedName>
    <definedName name="seed" hidden="1">{#N/A,#N/A,FALSE,"지침";#N/A,#N/A,FALSE,"환경분석";#N/A,#N/A,FALSE,"Sheet16"}</definedName>
    <definedName name="seet3" hidden="1">{"'9월'!$F$38"}</definedName>
    <definedName name="Segment5">[181]Basic_Information!$I$20</definedName>
    <definedName name="SegmentFlag">[181]Basic_Information!$C$7</definedName>
    <definedName name="SEJINBS" hidden="1">{#N/A,#N/A,FALSE,"정공"}</definedName>
    <definedName name="SEK1B99">#REF!</definedName>
    <definedName name="SEK1EST99">#REF!</definedName>
    <definedName name="SEK1P00">#REF!</definedName>
    <definedName name="SEK1P01">#REF!</definedName>
    <definedName name="SEK1P02">#REF!</definedName>
    <definedName name="SEK1P03">#REF!</definedName>
    <definedName name="SEK1P04">#REF!</definedName>
    <definedName name="SEK1R96">#REF!</definedName>
    <definedName name="SEK1R97">#REF!</definedName>
    <definedName name="SEK1R98">#REF!</definedName>
    <definedName name="SEKACT97">#REF!</definedName>
    <definedName name="SEKBUD97">#REF!</definedName>
    <definedName name="SEKPLAN00">#REF!</definedName>
    <definedName name="SEKPLAN98">#REF!</definedName>
    <definedName name="SEKPLAN99">#REF!</definedName>
    <definedName name="SEKREEL96">#REF!</definedName>
    <definedName name="SELECT">[140]Voucher!#REF!</definedName>
    <definedName name="Select_Inp">[291]Select!$C$4,[291]Select!$C$6,[291]Select!$C$8,[291]Select!$C$10</definedName>
    <definedName name="Selected_Materiality">'[379]Input &amp; Summary(기말최초)'!$B$11</definedName>
    <definedName name="SELHAP">#N/A</definedName>
    <definedName name="Sellers">#REF!</definedName>
    <definedName name="SELWOL">#N/A</definedName>
    <definedName name="SEMIIN">#N/A</definedName>
    <definedName name="sencount" hidden="1">2</definedName>
    <definedName name="SenDebtLookup">#REF!</definedName>
    <definedName name="SENG0">[380]engline!#REF!</definedName>
    <definedName name="SEO">[351]보정전!#REF!</definedName>
    <definedName name="seon" hidden="1">{#N/A,#N/A,FALSE,"지침";#N/A,#N/A,FALSE,"환경분석";#N/A,#N/A,FALSE,"Sheet16"}</definedName>
    <definedName name="seonjae" hidden="1">{#N/A,#N/A,FALSE,"지침";#N/A,#N/A,FALSE,"환경분석";#N/A,#N/A,FALSE,"Sheet16"}</definedName>
    <definedName name="SEONPL" hidden="1">{#N/A,#N/A,FALSE,"지침";#N/A,#N/A,FALSE,"환경분석";#N/A,#N/A,FALSE,"Sheet16"}</definedName>
    <definedName name="SEOUL">[381]업무담당!#REF!</definedName>
    <definedName name="sep">#REF!</definedName>
    <definedName name="SEP00">'[147]200009'!$A$1:$J$73</definedName>
    <definedName name="Sept">#REF!</definedName>
    <definedName name="SEQ">#N/A</definedName>
    <definedName name="ser">#N/A</definedName>
    <definedName name="sert" hidden="1">{#N/A,#N/A,FALSE,"PHOTO5";#N/A,#N/A,FALSE,"ETCH5";#N/A,#N/A,FALSE,"DIFF5";#N/A,#N/A,FALSE,"CVD5";#N/A,#N/A,FALSE,"I5";#N/A,#N/A,FALSE,"METAL5";#N/A,#N/A,FALSE,"PHOTO6";#N/A,#N/A,FALSE,"ETCH6";#N/A,#N/A,FALSE,"DIFF6";#N/A,#N/A,FALSE,"CVD6";#N/A,#N/A,FALSE,"I6";#N/A,#N/A,FALSE,"METAL6"}</definedName>
    <definedName name="SERVER">#REF!</definedName>
    <definedName name="SERVICE" hidden="1">{#N/A,#N/A,FALSE,"이태원철근"}</definedName>
    <definedName name="Service_Charges">#REF!</definedName>
    <definedName name="Service_Price_Column">'[167]OPTera LH  BP'!#REF!</definedName>
    <definedName name="SETOFBOOKSID1">#REF!</definedName>
    <definedName name="SETOFBOOKSNAME1">#REF!</definedName>
    <definedName name="Sex">#REF!</definedName>
    <definedName name="sf">#REF!</definedName>
    <definedName name="sfdfdfd" hidden="1">{#N/A,#N/A,FALSE,"목차";#N/A,#N/A,FALSE,"요약손익";#N/A,#N/A,FALSE,"월별손익";#N/A,#N/A,FALSE,"요약대차";#N/A,#N/A,FALSE,"대차대조표";#N/A,#N/A,FALSE,"요약CASH";#N/A,#N/A,FALSE,"자금운용표";#N/A,#N/A,FALSE,"판매요약";#N/A,#N/A,FALSE,"탐별 매출";#N/A,#N/A,FALSE,"생산요약";#N/A,#N/A,FALSE,"생산량 (2)";#N/A,#N/A,FALSE,"인원운용";#N/A,#N/A,FALSE,"전사집계";#N/A,#N/A,FALSE,"전사월별";#N/A,#N/A,FALSE,"차입금";#N/A,#N/A,FALSE,"자본지출"}</definedName>
    <definedName name="SFDG" hidden="1">{#N/A,#N/A,FALSE,"자금소요예측기 (5)";#N/A,#N/A,FALSE,"자금소요예측기 (7)";#N/A,#N/A,FALSE,"자금소요예측기 (6)";#N/A,#N/A,FALSE,"자금소요예측기 (2)";#N/A,#N/A,FALSE,"자금소요예측기";#N/A,#N/A,FALSE,"비용예산명세서";#N/A,#N/A,FALSE,"비용예산검토서";#N/A,#N/A,FALSE,"기승인시설투자";#N/A,#N/A,FALSE,"미승인시설투자";#N/A,#N/A,FALSE,"활동계힉서 (2)";#N/A,#N/A,FALSE,"96 성과분석";#N/A,#N/A,FALSE,"목표시책";#N/A,#N/A,FALSE,"목차";#N/A,#N/A,FALSE,"표지";#N/A,#N/A,FALSE,"인원소요현황"}</definedName>
    <definedName name="SFDJSFJK" hidden="1">{#N/A,#N/A,FALSE,"PART-1234-8-12-9(41)";#N/A,#N/A,FALSE,"PARTS-2(3)";#N/A,#N/A,FALSE,"VAN SYSTEM";#N/A,#N/A,FALSE,"PARTS-10(26)";#N/A,#N/A,FALSE,"PART-5-6-7-11(14)";#N/A,#N/A,FALSE,"PARTS-4(3)";#N/A,#N/A,FALSE,"PCLASS"}</definedName>
    <definedName name="SFRRFGG" hidden="1">{#N/A,#N/A,TRUE,"steam경제성비교"}</definedName>
    <definedName name="sfsdfsdafa" hidden="1">{#N/A,#N/A,FALSE,"손익표지";#N/A,#N/A,FALSE,"손익계산";#N/A,#N/A,FALSE,"일반관리비";#N/A,#N/A,FALSE,"영업외수익";#N/A,#N/A,FALSE,"영업외비용";#N/A,#N/A,FALSE,"매출액";#N/A,#N/A,FALSE,"요약손익";#N/A,#N/A,FALSE,"요약대차";#N/A,#N/A,FALSE,"매출채권현황";#N/A,#N/A,FALSE,"매출채권명세"}</definedName>
    <definedName name="sg">#REF!</definedName>
    <definedName name="SGD">#N/A</definedName>
    <definedName name="sgddh" hidden="1">{#N/A,#N/A,FALSE,"Aging Summary";#N/A,#N/A,FALSE,"Ratio Analysis";#N/A,#N/A,FALSE,"Test 120 Day Accts";#N/A,#N/A,FALSE,"Tickmarks"}</definedName>
    <definedName name="SGEPRI">#N/A</definedName>
    <definedName name="sgfd" hidden="1">{#N/A,#N/A,TRUE,"일반적사항";#N/A,#N/A,TRUE,"주요재무자료";#N/A,#N/A,TRUE,"표지";#N/A,#N/A,TRUE,"총괄표";#N/A,#N/A,TRUE,"1호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주식";#N/A,#N/A,TRUE,"59호 해외특수";#N/A,#N/A,TRUE,"60호 갑 적정유보";#N/A,#N/A,TRUE,"60호 을 적정유보";#N/A,#N/A,TRUE,"요약 BS";#N/A,#N/A,TRUE,"요약 PL";#N/A,#N/A,TRUE,"요약원가";#N/A,#N/A,TRUE,"요약RE"}</definedName>
    <definedName name="SGLPRI">#N/A</definedName>
    <definedName name="SGMPRI">#N/A</definedName>
    <definedName name="SGPRI">#N/A</definedName>
    <definedName name="sgs" hidden="1">{#N/A,#N/A,FALSE,"표지";#N/A,#N/A,FALSE,"총괄표";#N/A,#N/A,FALSE,"1호 과표세액";#N/A,#N/A,FALSE,"3(3)호(갑) 원천납부";#N/A,#N/A,FALSE,"6호 소득금액";#N/A,#N/A,FALSE,"6호 첨부(익)";#N/A,#N/A,FALSE,"6호 첨부(손)";#N/A,#N/A,FALSE,"6-12호 선급비용";#N/A,#N/A,FALSE,"6-14호 부동산보유";#N/A,#N/A,FALSE,"9호 자본금(갑)";#N/A,#N/A,FALSE,"9호 자본금(을)";#N/A,#N/A,FALSE,"10(3)호 주요계정";#N/A,#N/A,FALSE,"10(3)호 부표";#N/A,#N/A,FALSE,"10(4)호 조정수입";#N/A,#N/A,FALSE,"12호 중소검토";#N/A,#N/A,FALSE,"14(1)호 갑 주식";#N/A,#N/A,FALSE,"59호 해외특수";#N/A,#N/A,FALSE,"요약 BS";#N/A,#N/A,FALSE,"요약 PL";#N/A,#N/A,FALSE,"요약원가";#N/A,#N/A,FALSE,"요약RE";#N/A,#N/A,FALSE,"6-5호 외화(갑)";#N/A,#N/A,FALSE,"6-5호 외화(을)"}</definedName>
    <definedName name="sh">#REF!</definedName>
    <definedName name="SHAJA">#REF!</definedName>
    <definedName name="share_tog">#REF!</definedName>
    <definedName name="shareholder_v">#REF!</definedName>
    <definedName name="SharesOutLookup">#REF!</definedName>
    <definedName name="sheet" hidden="1">{#N/A,#N/A,FALSE,"UNIT";#N/A,#N/A,FALSE,"UNIT";#N/A,#N/A,FALSE,"계정"}</definedName>
    <definedName name="SHEET1" hidden="1">{#N/A,#N/A,TRUE,"steam경제성비교"}</definedName>
    <definedName name="SHEET11" localSheetId="6">BlankMacro1</definedName>
    <definedName name="SHEET11">BlankMacro1</definedName>
    <definedName name="sheet2">CELL("filename")</definedName>
    <definedName name="SHEET번호">#REF!</definedName>
    <definedName name="shgsd" hidden="1">{#N/A,#N/A,FALSE,"Aging Summary";#N/A,#N/A,FALSE,"Ratio Analysis";#N/A,#N/A,FALSE,"Test 120 Day Accts";#N/A,#N/A,FALSE,"Tickmarks"}</definedName>
    <definedName name="SHHHH">#REF!</definedName>
    <definedName name="SHINKO">#REF!</definedName>
    <definedName name="ship">#REF!</definedName>
    <definedName name="shipping">#REF!</definedName>
    <definedName name="ShortUnitID">[321]Selections!$D$47</definedName>
    <definedName name="shos">#REF!</definedName>
    <definedName name="SHWC">#REF!</definedName>
    <definedName name="SHWT">#REF!</definedName>
    <definedName name="si">#REF!</definedName>
    <definedName name="Silbaco__WP_100g">[2]INDEX!#REF!</definedName>
    <definedName name="SILJUK">#N/A</definedName>
    <definedName name="silvia">#REF!</definedName>
    <definedName name="silvia1">#REF!</definedName>
    <definedName name="SIMBS">#N/A</definedName>
    <definedName name="SIMIS">#N/A</definedName>
    <definedName name="SIMMFG">#N/A</definedName>
    <definedName name="SIS">#REF!</definedName>
    <definedName name="Site_Fees">#REF!</definedName>
    <definedName name="SITEdATA">[382]호남2!$B$3:$E$281</definedName>
    <definedName name="sj">#REF!</definedName>
    <definedName name="sk">[231]예적금!$A$2:$N$91</definedName>
    <definedName name="skfjlsdfjl" hidden="1">{#N/A,#N/A,FALSE,"1.CRITERIA";#N/A,#N/A,FALSE,"2.IS";#N/A,#N/A,FALSE,"3.BS";#N/A,#N/A,FALSE,"4.PER PL";#N/A,#N/A,FALSE,"5.INVESTMENT";#N/A,#N/A,FALSE,"6.공문";#N/A,#N/A,FALSE,"7.netinvest"}</definedName>
    <definedName name="SKFK">#REF!</definedName>
    <definedName name="sks" hidden="1">{#N/A,#N/A,FALSE,"DAOCM 2차 검토"}</definedName>
    <definedName name="SKSK">#REF!</definedName>
    <definedName name="SKYWORKS">'[44]#REF'!$A$114</definedName>
    <definedName name="SLA">#REF!</definedName>
    <definedName name="sld">#REF!</definedName>
    <definedName name="SLG4_1" hidden="1">{"'status'!$B$2:$H$15"}</definedName>
    <definedName name="SLI">#REF!</definedName>
    <definedName name="SLINK">#REF!</definedName>
    <definedName name="SLIR">#REF!</definedName>
    <definedName name="SLO1B99">#REF!</definedName>
    <definedName name="SLO1EST99">#REF!</definedName>
    <definedName name="SLO1P00">#REF!</definedName>
    <definedName name="SLO1P01">#REF!</definedName>
    <definedName name="SLO1P02">#REF!</definedName>
    <definedName name="SLO1P03">#REF!</definedName>
    <definedName name="SLO1P04">#REF!</definedName>
    <definedName name="SLO1R96">#REF!</definedName>
    <definedName name="SLO1R97">#REF!</definedName>
    <definedName name="SLO1R98">#REF!</definedName>
    <definedName name="SLOCOL1">#REF!</definedName>
    <definedName name="SLOCOL2">#REF!</definedName>
    <definedName name="SLOCOL3">#REF!</definedName>
    <definedName name="SLOCOL4">#REF!</definedName>
    <definedName name="sm" hidden="1">{#N/A,#N/A,TRUE,"1호 과표세액";#N/A,#N/A,TRUE,"1-2호 농어촌과표";#N/A,#N/A,TRUE,"2호 서식";#N/A,#N/A,TRUE,"2호부표 최저한세";#N/A,#N/A,TRUE,"3(1)호 공제감면";#N/A,#N/A,TRUE,"임시특별감면";#N/A,#N/A,TRUE,"3(1)부7 기업합리";#N/A,#N/A,TRUE,"5호 농어촌";#N/A,#N/A,TRUE,"5호2 농감면(갑)";#N/A,#N/A,TRUE,"6호 소득금액";#N/A,#N/A,TRUE,"6호 첨부(익)";#N/A,#N/A,TRUE,"6호 첨부(손)";#N/A,#N/A,TRUE,"감가총괄";#N/A,#N/A,TRUE,"6-6(3)호 감가(정액)";#N/A,#N/A,TRUE,"9호 자본금(갑)";#N/A,#N/A,TRUE,"9호 자본금(을)";#N/A,#N/A,TRUE,"10(3)호 주요계정";#N/A,#N/A,TRUE,"10(4)호 소득구분"}</definedName>
    <definedName name="SM_00">63400</definedName>
    <definedName name="SM_01">77300</definedName>
    <definedName name="SM_02">82700</definedName>
    <definedName name="SM_03">85100</definedName>
    <definedName name="SM_04">85700</definedName>
    <definedName name="SM_05">78300</definedName>
    <definedName name="SM_06">3000</definedName>
    <definedName name="SM_07">0</definedName>
    <definedName name="SM_99">4000</definedName>
    <definedName name="SM_NUMBER">[159]EQP!$T$19</definedName>
    <definedName name="SMALL_BOX_FORK_FEE">#REF!</definedName>
    <definedName name="small_ch">#REF!</definedName>
    <definedName name="Smart_Chart_Data_Table_a790854cd2df4aa0858830633a7d64e2">#REF!</definedName>
    <definedName name="so" hidden="1">[383]회사제시!#REF!</definedName>
    <definedName name="soci??">#REF!</definedName>
    <definedName name="SOE">#REF!</definedName>
    <definedName name="Soju_Effect" localSheetId="6">[166]!Soju_Effect</definedName>
    <definedName name="Soju_Effect">[166]!Soju_Effect</definedName>
    <definedName name="Solaga_GR_1kg">[2]INDEX!#REF!</definedName>
    <definedName name="SOLUONG">#REF!</definedName>
    <definedName name="solver_cvg" hidden="1">0.001</definedName>
    <definedName name="solver_drv" hidden="1">1</definedName>
    <definedName name="solver_est">1</definedName>
    <definedName name="solver_itr">100</definedName>
    <definedName name="solver_lhs1" hidden="1">#REF!</definedName>
    <definedName name="solver_lin" hidden="1">0</definedName>
    <definedName name="solver_neg" hidden="1">2</definedName>
    <definedName name="solver_num">0</definedName>
    <definedName name="solver_nwt">1</definedName>
    <definedName name="solver_pre">0.000001</definedName>
    <definedName name="solver_rel1">1</definedName>
    <definedName name="solver_rhs1" hidden="1">#REF!*1.5</definedName>
    <definedName name="solver_scl" hidden="1">2</definedName>
    <definedName name="solver_sho" hidden="1">2</definedName>
    <definedName name="solver_tim">100</definedName>
    <definedName name="solver_tol">0.05</definedName>
    <definedName name="solver_typ">1</definedName>
    <definedName name="solver_val">0</definedName>
    <definedName name="son">#REF!</definedName>
    <definedName name="SONBOH">#N/A</definedName>
    <definedName name="SONEOH">#N/A</definedName>
    <definedName name="song">#REF!</definedName>
    <definedName name="sorsldfjlsjg">#REF!</definedName>
    <definedName name="sort" hidden="1">#REF!</definedName>
    <definedName name="SortArea">#REF!</definedName>
    <definedName name="SOS" hidden="1">#REF!</definedName>
    <definedName name="SOT">#REF!</definedName>
    <definedName name="sotb">#REF!</definedName>
    <definedName name="SOU">#REF!</definedName>
    <definedName name="SP">#N/A</definedName>
    <definedName name="SP4월">'[378]13년판매'!$D$101:$P$109</definedName>
    <definedName name="SPA" hidden="1">{#N/A,#N/A,FALSE,"주요여수신";#N/A,#N/A,FALSE,"수신금리";#N/A,#N/A,FALSE,"대출금리";#N/A,#N/A,FALSE,"신규대출";#N/A,#N/A,FALSE,"총액대출"}</definedName>
    <definedName name="SPB" hidden="1">{#N/A,#N/A,FALSE,"주요여수신";#N/A,#N/A,FALSE,"수신금리";#N/A,#N/A,FALSE,"대출금리";#N/A,#N/A,FALSE,"신규대출";#N/A,#N/A,FALSE,"총액대출"}</definedName>
    <definedName name="spc">10981000</definedName>
    <definedName name="SPCI">#REF!</definedName>
    <definedName name="SPD" hidden="1">{#N/A,#N/A,FALSE,"주요여수신";#N/A,#N/A,FALSE,"수신금리";#N/A,#N/A,FALSE,"대출금리";#N/A,#N/A,FALSE,"신규대출";#N/A,#N/A,FALSE,"총액대출"}</definedName>
    <definedName name="SPE" hidden="1">{#N/A,#N/A,FALSE,"주요여수신";#N/A,#N/A,FALSE,"수신금리";#N/A,#N/A,FALSE,"대출금리";#N/A,#N/A,FALSE,"신규대출";#N/A,#N/A,FALSE,"총액대출"}</definedName>
    <definedName name="spec">#REF!</definedName>
    <definedName name="SpecialPrice" hidden="1">#REF!</definedName>
    <definedName name="SPO">#REF!</definedName>
    <definedName name="SportakEC_20ml">[2]INDEX!#REF!</definedName>
    <definedName name="SPOT" hidden="1">{#N/A,#N/A,FALSE,"자금소요예측기 (5)";#N/A,#N/A,FALSE,"자금소요예측기 (7)";#N/A,#N/A,FALSE,"자금소요예측기 (6)";#N/A,#N/A,FALSE,"자금소요예측기 (2)";#N/A,#N/A,FALSE,"자금소요예측기";#N/A,#N/A,FALSE,"비용예산명세서";#N/A,#N/A,FALSE,"비용예산검토서";#N/A,#N/A,FALSE,"기승인시설투자";#N/A,#N/A,FALSE,"미승인시설투자";#N/A,#N/A,FALSE,"활동계힉서 (2)";#N/A,#N/A,FALSE,"96 성과분석";#N/A,#N/A,FALSE,"목표시책";#N/A,#N/A,FALSE,"목차";#N/A,#N/A,FALSE,"표지";#N/A,#N/A,FALSE,"인원소요현황"}</definedName>
    <definedName name="Spread">[172]Storage!$D$8</definedName>
    <definedName name="Spredaer_SL">[2]INDEX!#REF!</definedName>
    <definedName name="SPWS_WBID">"2671CACF-89C8-45E7-B90D-E75BF6C08CCD"</definedName>
    <definedName name="sp상">4800849</definedName>
    <definedName name="SQAPage1">'[384]Page 1A - Proposal Strategy '!#REF!</definedName>
    <definedName name="SQAPAGE2">'[384]Page 1A - Proposal Strategy '!#REF!</definedName>
    <definedName name="SQAPage3">'[385]SQA - PHIL (GPP) v1.4'!#REF!</definedName>
    <definedName name="SQD">#REF!</definedName>
    <definedName name="SQSFA">#REF!</definedName>
    <definedName name="SQSFA_NNI">#REF!</definedName>
    <definedName name="SQSFA_UNI">#REF!</definedName>
    <definedName name="SQSRA">#REF!</definedName>
    <definedName name="squeeze">'[386]Cement IS'!#REF!</definedName>
    <definedName name="SR_00">32600</definedName>
    <definedName name="SR_01">38500</definedName>
    <definedName name="SR_02">46100</definedName>
    <definedName name="SR_03">52700</definedName>
    <definedName name="SR_04">53900</definedName>
    <definedName name="SR_05">55400</definedName>
    <definedName name="SR_06">56500</definedName>
    <definedName name="SR_07">57300</definedName>
    <definedName name="SR_99">20700</definedName>
    <definedName name="SR_BRI">#REF!</definedName>
    <definedName name="SR_Line">#REF!</definedName>
    <definedName name="SRASM">#REF!</definedName>
    <definedName name="SRI">#REF!</definedName>
    <definedName name="SRI_Line">#REF!</definedName>
    <definedName name="SRS">#REF!</definedName>
    <definedName name="SRS_E1">#REF!</definedName>
    <definedName name="SRS_T1">#REF!</definedName>
    <definedName name="SRS_TRK">#REF!</definedName>
    <definedName name="SS">[328]전체실적!#REF!</definedName>
    <definedName name="SS_C">#REF!</definedName>
    <definedName name="SS_T">#REF!</definedName>
    <definedName name="SS1FA_NNI">#REF!</definedName>
    <definedName name="SS1FA_UNI">#REF!</definedName>
    <definedName name="SS4_NNI">#REF!</definedName>
    <definedName name="SS4_UNI">#REF!</definedName>
    <definedName name="SS4FA">#REF!</definedName>
    <definedName name="SS7C">#REF!</definedName>
    <definedName name="SS7T">#REF!</definedName>
    <definedName name="SSCR">#REF!</definedName>
    <definedName name="SSD" hidden="1">{#N/A,#N/A,FALSE,"을지 (4)";#N/A,#N/A,FALSE,"을지 (5)";#N/A,#N/A,FALSE,"을지 (6)"}</definedName>
    <definedName name="SSDBB">#REF!</definedName>
    <definedName name="SSFixedAssets">[175]Capex!#REF!</definedName>
    <definedName name="SSL">#REF!</definedName>
    <definedName name="SSLR">#REF!</definedName>
    <definedName name="ssm_array">[387]SSMITM!$A$2:$G$1153</definedName>
    <definedName name="SSNBB">#REF!</definedName>
    <definedName name="SSOPUI">[175]Assumptions!#REF!</definedName>
    <definedName name="SSP">#REF!</definedName>
    <definedName name="SSRR">[388]기안!$A$43</definedName>
    <definedName name="sss">[104]!sss</definedName>
    <definedName name="sssa">#REF!</definedName>
    <definedName name="SSSEE" hidden="1">{#N/A,#N/A,FALSE,"자금소요예측기 (5)";#N/A,#N/A,FALSE,"자금소요예측기 (7)";#N/A,#N/A,FALSE,"자금소요예측기 (6)";#N/A,#N/A,FALSE,"자금소요예측기 (2)";#N/A,#N/A,FALSE,"자금소요예측기";#N/A,#N/A,FALSE,"비용예산명세서";#N/A,#N/A,FALSE,"비용예산검토서";#N/A,#N/A,FALSE,"기승인시설투자";#N/A,#N/A,FALSE,"미승인시설투자";#N/A,#N/A,FALSE,"활동계힉서 (2)";#N/A,#N/A,FALSE,"96 성과분석";#N/A,#N/A,FALSE,"목표시책";#N/A,#N/A,FALSE,"목차";#N/A,#N/A,FALSE,"표지";#N/A,#N/A,FALSE,"인원소요현황"}</definedName>
    <definedName name="ssss">'[2]2500'!#REF!</definedName>
    <definedName name="ssssa">#REF!</definedName>
    <definedName name="sssss">#REF!</definedName>
    <definedName name="ssssss" hidden="1">{#N/A,#N/A,FALSE,"PART-1234-8-12-9(41)";#N/A,#N/A,FALSE,"PARTS-2(3)";#N/A,#N/A,FALSE,"VAN SYSTEM";#N/A,#N/A,FALSE,"PARTS-10(26)";#N/A,#N/A,FALSE,"PART-5-6-7-11(14)";#N/A,#N/A,FALSE,"PARTS-4(3)";#N/A,#N/A,FALSE,"PCLASS"}</definedName>
    <definedName name="sssssssss">#REF!</definedName>
    <definedName name="SSSSSSSSSSSSSSSSSSSS">#REF!</definedName>
    <definedName name="sssssssssssssssssssssss">#REF!</definedName>
    <definedName name="SSW" hidden="1">{#N/A,#N/A,FALSE,"지침";#N/A,#N/A,FALSE,"환경분석";#N/A,#N/A,FALSE,"Sheet16"}</definedName>
    <definedName name="sswoo" hidden="1">{#N/A,#N/A,FALSE,"지침";#N/A,#N/A,FALSE,"환경분석";#N/A,#N/A,FALSE,"Sheet16"}</definedName>
    <definedName name="SSWOO0110PL" hidden="1">{#N/A,#N/A,FALSE,"지침";#N/A,#N/A,FALSE,"환경분석";#N/A,#N/A,FALSE,"Sheet16"}</definedName>
    <definedName name="sswooseon" hidden="1">{#N/A,#N/A,FALSE,"지침";#N/A,#N/A,FALSE,"환경분석";#N/A,#N/A,FALSE,"Sheet16"}</definedName>
    <definedName name="ST">'[2]3100'!#REF!</definedName>
    <definedName name="StakeAcquired">#REF!</definedName>
    <definedName name="stamp">[101]회의실신청!$B:$E,[101]회의실신청!$I:$M</definedName>
    <definedName name="STAR">#REF!</definedName>
    <definedName name="STAR1">#REF!</definedName>
    <definedName name="start">#REF!</definedName>
    <definedName name="START2">#REF!</definedName>
    <definedName name="STARTJOURNALIMPORT1">#REF!</definedName>
    <definedName name="stat_copy">#REF!</definedName>
    <definedName name="STATEMENTS_OF_APPROPRIATION_OF_RETAINED_EARNINGS">#REF!</definedName>
    <definedName name="STATEMENTS_OF_INCOME">#REF!</definedName>
    <definedName name="Staticmachinerybaseprice">[175]Capex!#REF!</definedName>
    <definedName name="STD">[185]잡손실!#REF!</definedName>
    <definedName name="StdBom">#REF!</definedName>
    <definedName name="STE">#REF!</definedName>
    <definedName name="Step">#REF!</definedName>
    <definedName name="step1">#REF!</definedName>
    <definedName name="step2">#REF!</definedName>
    <definedName name="STJ">#REF!</definedName>
    <definedName name="STKMV" hidden="1">#REF!</definedName>
    <definedName name="STL_Inp">[291]Disclosure!$D$6:$D$10,[291]Disclosure!$D$14,[291]Disclosure!$D$16:$D$17</definedName>
    <definedName name="STR">#REF!</definedName>
    <definedName name="Strat_1_Def">'[220]Non-Statistical Sampling'!#REF!</definedName>
    <definedName name="Strat_1_It">'[220]Non-Statistical Sampling'!#REF!</definedName>
    <definedName name="Strat_1_T">'[220]Non-Statistical Sampling'!#REF!</definedName>
    <definedName name="Strat_2_Def">'[220]Non-Statistical Sampling'!#REF!</definedName>
    <definedName name="Strat_2_It">'[220]Non-Statistical Sampling'!#REF!</definedName>
    <definedName name="Strat_2_T">'[220]Non-Statistical Sampling'!#REF!</definedName>
    <definedName name="Strat_Def">'[220]Non-Statistical Sampling'!#REF!</definedName>
    <definedName name="Strat_T_It">'[220]Non-Statistical Sampling'!#REF!</definedName>
    <definedName name="Strat_T_T">'[220]Non-Statistical Sampling'!#REF!</definedName>
    <definedName name="su">#REF!</definedName>
    <definedName name="SUB">#N/A</definedName>
    <definedName name="SubDebtLookup">#REF!</definedName>
    <definedName name="SubDic">#REF!</definedName>
    <definedName name="subj">[297]MRS세부!#REF!</definedName>
    <definedName name="SUC">#REF!</definedName>
    <definedName name="SUECOL1">#REF!</definedName>
    <definedName name="SUECOL2">#REF!</definedName>
    <definedName name="SUECOL3">#REF!</definedName>
    <definedName name="SUECOL4">#REF!</definedName>
    <definedName name="Suhosin_200g">[2]INDEX!#REF!</definedName>
    <definedName name="SUICOL1">#REF!</definedName>
    <definedName name="SUICOL2">#REF!</definedName>
    <definedName name="SUICOL3">#REF!</definedName>
    <definedName name="SUICOL4">#REF!</definedName>
    <definedName name="SUM">#N/A</definedName>
    <definedName name="sum_amt">[191]FT_금액!$A$4:$A$198</definedName>
    <definedName name="sum_chip_inv">[389]CHIP_INV!$A$4:$A$41</definedName>
    <definedName name="sum_fab_amt">[272]FT_금액!$A$4:$A$505</definedName>
    <definedName name="sum_fab_in">[272]FAB_I!$A$4:$A$504</definedName>
    <definedName name="sum_fab_out">[272]FAB_O!$A$4:$A$505</definedName>
    <definedName name="SUMARY" hidden="1">{#N/A,#N/A,FALSE,"지침";#N/A,#N/A,FALSE,"환경분석";#N/A,#N/A,FALSE,"Sheet16"}</definedName>
    <definedName name="SUMM">#REF!</definedName>
    <definedName name="SUMMARY" localSheetId="7" hidden="1">#REF!</definedName>
    <definedName name="SUMMARY" localSheetId="3" hidden="1">#REF!</definedName>
    <definedName name="SUMMARY" localSheetId="2" hidden="1">#REF!</definedName>
    <definedName name="SUMMARY" hidden="1">#REF!</definedName>
    <definedName name="SUMMARYT" localSheetId="7" hidden="1">#REF!</definedName>
    <definedName name="SUMMARYT" localSheetId="3" hidden="1">#REF!</definedName>
    <definedName name="SUMMARYT" localSheetId="2" hidden="1">#REF!</definedName>
    <definedName name="SUMMARYT" hidden="1">#REF!</definedName>
    <definedName name="Summer_Uniform">#REF!</definedName>
    <definedName name="suong">#REF!</definedName>
    <definedName name="suong1">#REF!</definedName>
    <definedName name="SUONG2">#REF!</definedName>
    <definedName name="Supermae_GR_3kg">[2]INDEX!#REF!</definedName>
    <definedName name="SURFPLAT">[110]RNMNA!#REF!</definedName>
    <definedName name="SURFPRIM">[110]RNMNA!#REF!</definedName>
    <definedName name="SURFPVB">[110]RNMNA!#REF!</definedName>
    <definedName name="suspense">#REF!</definedName>
    <definedName name="SV">#REF!</definedName>
    <definedName name="SW">[328]전체실적!#REF!</definedName>
    <definedName name="SW_H">#REF!</definedName>
    <definedName name="SW_I">#REF!</definedName>
    <definedName name="swds" hidden="1">#REF!</definedName>
    <definedName name="SWIRTVB" hidden="1">{#N/A,#N/A,FALSE,"지침";#N/A,#N/A,FALSE,"환경분석";#N/A,#N/A,FALSE,"Sheet16"}</definedName>
    <definedName name="switchfillers">'[167]OPTera LH  BP'!#REF!</definedName>
    <definedName name="SWMods">'[167]OPTera LH  BP'!#REF!</definedName>
    <definedName name="swsw">#REF!</definedName>
    <definedName name="SW가능">[104]!SW가능</definedName>
    <definedName name="sw사용가능2">[104]!sw사용가능2</definedName>
    <definedName name="SW생산량">#REF!</definedName>
    <definedName name="SYN">'[335]DCF Inputs'!$Q$18</definedName>
    <definedName name="Synergies">#REF!</definedName>
    <definedName name="SYNOFF">#REF!</definedName>
    <definedName name="Synon">[172]Storage!$D$21</definedName>
    <definedName name="SYS">#REF!</definedName>
    <definedName name="sysFileStub">[221]sysConfig!$I$16</definedName>
    <definedName name="s부하" hidden="1">'[323]CD-실적'!#REF!</definedName>
    <definedName name="s조향" hidden="1">'[323]CD-실적'!#REF!</definedName>
    <definedName name="S행">#REF!</definedName>
    <definedName name="t">#REF!</definedName>
    <definedName name="t_house_grow">#REF!</definedName>
    <definedName name="t_house_grow_xl">#REF!</definedName>
    <definedName name="t_house_grow_xl1">#REF!</definedName>
    <definedName name="t_incrute021">#REF!</definedName>
    <definedName name="T_Line">#REF!</definedName>
    <definedName name="T_LINK">#REF!</definedName>
    <definedName name="T_S_TECHNOLOGIES">'[44]#REF'!$B$110</definedName>
    <definedName name="T_traff">[159]CRF!$D$45</definedName>
    <definedName name="T1_">#N/A</definedName>
    <definedName name="T1_0">#REF!</definedName>
    <definedName name="T1국제요금">[236]ISP경우_회선!#REF!</definedName>
    <definedName name="T1요금">[236]ISP경우_회선!#REF!</definedName>
    <definedName name="T2_0">[278]SUM!#REF!</definedName>
    <definedName name="T2_1">[390]PT_ED!#REF!</definedName>
    <definedName name="T2_2">[390]PT_ED!#REF!</definedName>
    <definedName name="T2_3">[390]PT_ED!#REF!</definedName>
    <definedName name="T200팀별투자비" hidden="1">{#N/A,#N/A,TRUE,"일정"}</definedName>
    <definedName name="T3_0">#REF!</definedName>
    <definedName name="T3_1">#REF!</definedName>
    <definedName name="T3_2">#REF!</definedName>
    <definedName name="T3_3">#REF!</definedName>
    <definedName name="T3_4">#REF!</definedName>
    <definedName name="T4_0">#REF!</definedName>
    <definedName name="T4_1">#REF!</definedName>
    <definedName name="T4_2">#REF!</definedName>
    <definedName name="T4_3">#REF!</definedName>
    <definedName name="T4_4">#REF!</definedName>
    <definedName name="T4_5">#REF!</definedName>
    <definedName name="T5_0">#REF!</definedName>
    <definedName name="T5_1">#REF!</definedName>
    <definedName name="T5_2">#REF!</definedName>
    <definedName name="T5_3">#REF!</definedName>
    <definedName name="T5_4">#REF!</definedName>
    <definedName name="T6_0">#REF!</definedName>
    <definedName name="T6_1">#REF!</definedName>
    <definedName name="T6_2">#REF!</definedName>
    <definedName name="T6_3">#REF!</definedName>
    <definedName name="TA">#REF!</definedName>
    <definedName name="TAB_BUTTON">#REF!</definedName>
    <definedName name="Tab1_Synthèse">#REF!</definedName>
    <definedName name="Tab2_Paramètres">#REF!</definedName>
    <definedName name="Tab2bis_Corporate">'[391]Croissance interne'!#REF!</definedName>
    <definedName name="Tab3_Croissance_Interne">#REF!</definedName>
    <definedName name="Tab4_Croissance_Externe">#REF!</definedName>
    <definedName name="Tab5_Total_Interne_et_Externe">#REF!</definedName>
    <definedName name="Tab6_Valorisation">#REF!</definedName>
    <definedName name="Table">[143]Table!$A$2</definedName>
    <definedName name="TABLE_10">[2]INDEX!#REF!</definedName>
    <definedName name="TABLE_11">[2]INDEX!#REF!</definedName>
    <definedName name="TABLE_12">[2]INDEX!#REF!</definedName>
    <definedName name="TABLE_13">[2]INDEX!#REF!</definedName>
    <definedName name="TABLE_14">[2]INDEX!#REF!</definedName>
    <definedName name="TABLE_15">[2]INDEX!#REF!</definedName>
    <definedName name="TABLE_16">[2]INDEX!#REF!</definedName>
    <definedName name="TABLE_17">[2]INDEX!#REF!</definedName>
    <definedName name="TABLE_18">[2]INDEX!#REF!</definedName>
    <definedName name="TABLE_19">[2]INDEX!#REF!</definedName>
    <definedName name="TABLE_2">[2]INDEX!#REF!</definedName>
    <definedName name="TABLE_20">[2]INDEX!#REF!</definedName>
    <definedName name="TABLE_21">[2]INDEX!#REF!</definedName>
    <definedName name="TABLE_22">[2]INDEX!#REF!</definedName>
    <definedName name="TABLE_23">[2]INDEX!#REF!</definedName>
    <definedName name="TABLE_24">[2]INDEX!#REF!</definedName>
    <definedName name="TABLE_3">[2]INDEX!#REF!</definedName>
    <definedName name="TABLE_4">[2]INDEX!#REF!</definedName>
    <definedName name="TABLE_5">[2]INDEX!#REF!</definedName>
    <definedName name="TABLE_6">[2]INDEX!#REF!</definedName>
    <definedName name="TABLE_7">[2]INDEX!#REF!</definedName>
    <definedName name="TABLE_8">[2]INDEX!#REF!</definedName>
    <definedName name="TABLE_9">[2]INDEX!#REF!</definedName>
    <definedName name="TABLE1">#REF!</definedName>
    <definedName name="TAL">#REF!</definedName>
    <definedName name="tam">#REF!</definedName>
    <definedName name="Target">#REF!</definedName>
    <definedName name="TargetPremium">#REF!</definedName>
    <definedName name="targetstockprice">'[219]Control Page'!$C$7</definedName>
    <definedName name="tasEC500">[2]INDEX!#REF!</definedName>
    <definedName name="tasWP200">[2]INDEX!#REF!</definedName>
    <definedName name="tasWP500">[2]INDEX!#REF!</definedName>
    <definedName name="taux">#REF!</definedName>
    <definedName name="tax" hidden="1">{#N/A,#N/A,FALSE,"표지";#N/A,#N/A,FALSE,"총괄표";#N/A,#N/A,FALSE,"1호 과표세액";#N/A,#N/A,FALSE,"3(3)호(갑) 원천납부";#N/A,#N/A,FALSE,"6호 소득금액";#N/A,#N/A,FALSE,"6호 첨부(익)";#N/A,#N/A,FALSE,"6호 첨부(손)";#N/A,#N/A,FALSE,"6-12호 선급비용";#N/A,#N/A,FALSE,"6-14호 부동산보유";#N/A,#N/A,FALSE,"9호 자본금(갑)";#N/A,#N/A,FALSE,"9호 자본금(을)";#N/A,#N/A,FALSE,"10(3)호 주요계정";#N/A,#N/A,FALSE,"10(3)호 부표";#N/A,#N/A,FALSE,"10(4)호 조정수입";#N/A,#N/A,FALSE,"12호 중소검토";#N/A,#N/A,FALSE,"14(1)호 갑 주식";#N/A,#N/A,FALSE,"59호 해외특수";#N/A,#N/A,FALSE,"요약 BS";#N/A,#N/A,FALSE,"요약 PL";#N/A,#N/A,FALSE,"요약원가";#N/A,#N/A,FALSE,"요약RE";#N/A,#N/A,FALSE,"6-5호 외화(갑)";#N/A,#N/A,FALSE,"6-5호 외화(을)"}</definedName>
    <definedName name="tax_rate">#REF!</definedName>
    <definedName name="Tax_Rate1">#REF!</definedName>
    <definedName name="Tax_Reduction" localSheetId="6">[166]!Tax_Reduction</definedName>
    <definedName name="Tax_Reduction">[166]!Tax_Reduction</definedName>
    <definedName name="TaxRateLookup">#REF!</definedName>
    <definedName name="TB">#REF!</definedName>
    <definedName name="TB044f0d7f_ba64_49dc_b9e0_cb46a8c40bc6" hidden="1">#REF!</definedName>
    <definedName name="TB04c842c5_0a86_49e6_bbad_8acf3867e553" hidden="1">#REF!</definedName>
    <definedName name="TB055a9612_01de_4a8b_b69d_f81141700f7f" hidden="1">#REF!</definedName>
    <definedName name="TB06837171_ecc8_4b51_a035_cb5635da93b9" hidden="1">#REF!</definedName>
    <definedName name="TB06c67535_11dc_43c7_ab6a_2aae42eab7a9" hidden="1">#REF!</definedName>
    <definedName name="TB088c0c6e_3354_4dc3_a4e0_4b001a7005f1" hidden="1">#REF!</definedName>
    <definedName name="TB0b45fc64_6ac4_4c9b_b66e_5f2399d34b04" hidden="1">#REF!</definedName>
    <definedName name="TB0d46191f_0449_4819_9bed_1d88bbbc95d5" hidden="1">#REF!</definedName>
    <definedName name="TB0de26918_50c2_4772_8f10_a17ef3fb5b23" hidden="1">#REF!</definedName>
    <definedName name="TB0f06b485_ba06_4afe_bb96_f3b414ee5841" hidden="1">#REF!</definedName>
    <definedName name="TB112.1">[55]시산표!#REF!</definedName>
    <definedName name="TB113.1">[54]시산표!$H$14</definedName>
    <definedName name="TB114.1">[54]시산표!$H$17</definedName>
    <definedName name="TB115.1">[55]시산표!#REF!</definedName>
    <definedName name="TB116.1">[54]시산표!#REF!</definedName>
    <definedName name="TB117.1">[55]시산표!#REF!</definedName>
    <definedName name="TB11999f55_3c5b_4ecd_bc23_3bf49e3eb453" hidden="1">#REF!</definedName>
    <definedName name="TB178d5859_7ff0_42c1_be1a_48ae7451ad14" hidden="1">#REF!</definedName>
    <definedName name="TB1a2b2aba_2b2f_4116_a929_d85ca8ffcc75" hidden="1">#REF!</definedName>
    <definedName name="TB1a834165_bb6c_4d8b_8691_e1a60ca2fe9e" hidden="1">#REF!</definedName>
    <definedName name="TB1b052968_23db_4e18_9b00_8ccaaa56423d" hidden="1">[392]BS_15!#REF!</definedName>
    <definedName name="TB1bc9879a_1ecb_4713_ad94_b1c7b4db326a" hidden="1">#REF!</definedName>
    <definedName name="TB1d877901_50f4_449f_b209_17fcaf6f49de" hidden="1">#REF!</definedName>
    <definedName name="TB1f0d3d5c_0bfe_4a69_a7b5_153debd7cb71" hidden="1">#REF!</definedName>
    <definedName name="TB20080f20_e851_45ae_a181_38354b0003e2" hidden="1">#REF!</definedName>
    <definedName name="TB2041f998_3892_45e7_8081_f4bbcef2f908" hidden="1">#REF!</definedName>
    <definedName name="TB20ce45a1_705f_424a_b2b8_0c6f0ef18df7" hidden="1">#REF!</definedName>
    <definedName name="TB212.1">[54]시산표!$H$44</definedName>
    <definedName name="TB213.1">[55]시산표!#REF!</definedName>
    <definedName name="TB2184b0a5_c2d8_44f0_a8f9_9406eb32cf94" hidden="1">#REF!</definedName>
    <definedName name="TB21d01d9e_2bf1_4985_aaa8_a1f96dc64e82" hidden="1">#REF!</definedName>
    <definedName name="TB221.1">[55]시산표!#REF!</definedName>
    <definedName name="TB222.1">[55]시산표!#REF!</definedName>
    <definedName name="TB222.2">[55]시산표!#REF!</definedName>
    <definedName name="TB223.1">[55]시산표!#REF!</definedName>
    <definedName name="TB224.1">[55]시산표!#REF!</definedName>
    <definedName name="TB2279c4ad_c1fe_431a_b7e0_1d080e30877b" hidden="1">#REF!</definedName>
    <definedName name="TB268612fc_896d_4d66_a8fd_993793141f92" hidden="1">#REF!</definedName>
    <definedName name="TB2776bdad_06b7_4eae_9556_00165f0dd325" hidden="1">#REF!</definedName>
    <definedName name="TB2779c744_642e_4a41_961b_93b9d0dc5b43" hidden="1">#REF!</definedName>
    <definedName name="TB282831bc_371b_47e8_a052_5018f5fe2e6b" hidden="1">#REF!</definedName>
    <definedName name="TB28fcf28e_a0c4_42c9_92af_7a604f3b7076" hidden="1">#REF!</definedName>
    <definedName name="TB2a46748a_dbc3_4b08_920f_06d697727a28" hidden="1">#REF!</definedName>
    <definedName name="TB2eea620c_23c8_4e4c_8803_d7e7e18f2fd1" hidden="1">#REF!</definedName>
    <definedName name="TB2f6dac1b_f439_4a45_8b47_5967357253fb" hidden="1">#REF!</definedName>
    <definedName name="TB312.1">[54]시산표!$C$51</definedName>
    <definedName name="TB313.1">[55]시산표!#REF!</definedName>
    <definedName name="TB314.1">[54]시산표!$C$55</definedName>
    <definedName name="TB315.1">[54]시산표!$C$59</definedName>
    <definedName name="TB316.1">[54]시산표!$C$57</definedName>
    <definedName name="TB317.1">[55]시산표!#REF!</definedName>
    <definedName name="TB318.1">[55]시산표!#REF!</definedName>
    <definedName name="TB31f62d6e_bbd0_48fe_aea8_f983f038484e" hidden="1">#REF!</definedName>
    <definedName name="TB32333145_d621_40e8_976b_fe67140b2d2b" hidden="1">#REF!</definedName>
    <definedName name="TB3370c5b7_e60b_4c10_9e10_c436b4f5c821" hidden="1">#REF!</definedName>
    <definedName name="TB34b3932b_2da3_4210_824c_3293c3f6479e" hidden="1">#REF!</definedName>
    <definedName name="TB3570e19b_8e89_4cad_8f55_4b76553fdce1" hidden="1">#REF!</definedName>
    <definedName name="TB366ac6a8_cb1f_413d_889a_320883a7a547" hidden="1">#REF!</definedName>
    <definedName name="TB3672a317_f65e_49eb_96b4_de85173620dc" hidden="1">#REF!</definedName>
    <definedName name="TB3768fb33_3d7a_4056_b9a9_f8695fd7d044" hidden="1">#REF!</definedName>
    <definedName name="TB38a86cde_545c_4f86_918b_74649b894047" hidden="1">#REF!</definedName>
    <definedName name="TB3a508930_ba0a_4dd3_a303_6178670cdd08" hidden="1">#REF!</definedName>
    <definedName name="TB3b0d30e8_b0d5_4800_b5ce_9067cfb2d044" hidden="1">#REF!</definedName>
    <definedName name="TB3cd8568d_678c_487f_aac6_6d1f0c372a32" hidden="1">#REF!</definedName>
    <definedName name="TB3d6f0757_46d2_476e_ac68_5981a1d354fe" hidden="1">[392]BS_15!#REF!</definedName>
    <definedName name="TB3fda457b_6cfd_4dc3_bd29_ba603672f502" hidden="1">#REF!</definedName>
    <definedName name="TB3ff52993_495d_41a0_8de6_c84cb1056752" hidden="1">#REF!</definedName>
    <definedName name="TB4406c945_7620_4774_8f5d_46503bf0e1d6" hidden="1">#REF!</definedName>
    <definedName name="TB443cc124_917c_4c7f_863b_e6e59517468a" hidden="1">[392]BS_15!#REF!</definedName>
    <definedName name="TB446f4c9d_9e75_43b3_ac74_1ef565f33209" hidden="1">#REF!</definedName>
    <definedName name="TB45b563fc_a941_4350_9f3f_ddd7ee922e74" hidden="1">#REF!</definedName>
    <definedName name="TB45b8c2cb_33de_4f22_aedd_d40bc15782d8" hidden="1">#REF!</definedName>
    <definedName name="TB48f8b383_84fc_4abf_ad19_f02b0680a48e" hidden="1">#REF!</definedName>
    <definedName name="TB49ae0492_58ab_44bb_85c4_2df21f49a366" hidden="1">#REF!</definedName>
    <definedName name="TB4edf6196_c1ea_42dd_b4f3_96f5fbff3c7d" hidden="1">#REF!</definedName>
    <definedName name="TB4f7ddb30_624e_44e4_90ac_fdc3b9139774" hidden="1">#REF!</definedName>
    <definedName name="TB5882779e_629a_4192_8d8a_569c5ae6934c" hidden="1">#REF!</definedName>
    <definedName name="TB5b8b4efc_b8a6_4cca_ae0f_fc74e75c0f58" hidden="1">#REF!</definedName>
    <definedName name="TB5c025349_93cb_4237_911c_44c37f1a712d" hidden="1">#REF!</definedName>
    <definedName name="TB5cd2b3dc_907b_404c_98c4_eb9fc5cb6918" hidden="1">#REF!</definedName>
    <definedName name="TB5cebdeb7_4f76_4a17_b21b_7f45bf6ba029" hidden="1">#REF!</definedName>
    <definedName name="TB5d61ffb8_cdde_430c_852e_10f208d492de" hidden="1">#REF!</definedName>
    <definedName name="TB5e61b941_0b37_4eb2_b482_bcb7402e4122" hidden="1">#REF!</definedName>
    <definedName name="TB601.1">[55]시산표!#REF!</definedName>
    <definedName name="TB605.1">[55]시산표!#REF!</definedName>
    <definedName name="TB6280d543_8774_4405_b682_311da1957d74" hidden="1">#REF!</definedName>
    <definedName name="TB63835cbe_1103_45dd_8bea_e43fa8cbb2a7" hidden="1">#REF!</definedName>
    <definedName name="TB647bac51_4c46_409f_a3bc_3c71fb785116" hidden="1">#REF!</definedName>
    <definedName name="TB6b34d76c_0ac3_4149_8167_ab2a6400b438" hidden="1">#REF!</definedName>
    <definedName name="TB6bbd2170_8910_4bf9_88ea_b195cca72374" hidden="1">#REF!</definedName>
    <definedName name="TB6c6090c4_0b08_4ece_891e_4405c972ae61" hidden="1">#REF!</definedName>
    <definedName name="TB6e61e819_f5f1_4fa6_a3f4_bf64fde7b9f9" hidden="1">#REF!</definedName>
    <definedName name="TB6edb6d1a_7519_45a6_afd1_6686ce71bd0a" hidden="1">#REF!</definedName>
    <definedName name="TB70c3a60e_2e51_4ac2_a110_a7026368d2fd" hidden="1">#REF!</definedName>
    <definedName name="TB71420728_78f7_4635_9f8c_6ccc10aa7a02" hidden="1">#REF!</definedName>
    <definedName name="TB71b7e3c2_b610_4a1b_b624_2c69a432bfab" hidden="1">#REF!</definedName>
    <definedName name="TB71f2da21_52f5_42f5_b1a4_1137f1367015" hidden="1">#REF!</definedName>
    <definedName name="TB721f707a_a834_4654_bcd4_16be6a149b7b" hidden="1">#REF!</definedName>
    <definedName name="TB726d5618_77b5_467e_95a6_b9efcf5b2814" hidden="1">#REF!</definedName>
    <definedName name="TB742cef15_e920_4b93_92c0_8773c7ee8606" hidden="1">#REF!</definedName>
    <definedName name="TB782a745a_40d6_4444_b3e5_3a611cda7674" hidden="1">#REF!</definedName>
    <definedName name="TB7a93b818_8e1a_400b_88a5_187454a9fb5a" hidden="1">#REF!</definedName>
    <definedName name="TB7bbfc49f_7dfb_414b_9736_1caef7cca974" hidden="1">[392]BS_15!#REF!</definedName>
    <definedName name="TB7d6b2035_edc1_4622_9df8_5189a452dcc8" hidden="1">#REF!</definedName>
    <definedName name="TB7e05ea1a_826d_424b_9f9d_4543e68c563e" hidden="1">#REF!</definedName>
    <definedName name="TB7e353725_6dbf_40d8_a68a_ab9c450edcab" hidden="1">#REF!</definedName>
    <definedName name="TB821b837a_bc3c_4786_a492_29fa863e672b" hidden="1">#REF!</definedName>
    <definedName name="TB8604807f_4e66_45af_9acc_abb42a860577" hidden="1">#REF!</definedName>
    <definedName name="TB87a380ea_c7e9_47e0_8ff4_011564f48b25" hidden="1">#REF!</definedName>
    <definedName name="TB883de958_ce58_4bcb_b3c4_264354a540c2" hidden="1">#REF!</definedName>
    <definedName name="TB889d016e_11e8_4953_9243_5633c4f5bfb9" hidden="1">#REF!</definedName>
    <definedName name="TB8a0c8256_3079_494d_97f7_ff3dcb57411e" hidden="1">#REF!</definedName>
    <definedName name="TB8c2fca39_9e47_467e_810f_dc50b1693503" hidden="1">#REF!</definedName>
    <definedName name="TB8ee93ea3_0671_43f6_a3b1_14858499854f" hidden="1">#REF!</definedName>
    <definedName name="TB9022544a_b934_4ed7_ac5c_a7b8e27efac4" hidden="1">#REF!</definedName>
    <definedName name="TB904.1">[54]시산표!$H$132</definedName>
    <definedName name="TB904.2">[54]시산표!$H$136</definedName>
    <definedName name="TB93d15880_cea0_4295_b3b0_65db9989c59b" hidden="1">#REF!</definedName>
    <definedName name="TB943cf8f2_b49d_41cf_b0cd_6f374f7730fc" hidden="1">#REF!</definedName>
    <definedName name="TB949c7a22_8ea5_41a8_a06b_0749f39fefa8" hidden="1">#REF!</definedName>
    <definedName name="TB97b40817_416a_4d79_b98d_a2ac4f5e8b40" hidden="1">#REF!</definedName>
    <definedName name="TB994b9e8a_1ad9_40d1_b018_b45008fa27aa" hidden="1">#REF!</definedName>
    <definedName name="TB9dcc9e6d_8496_4d2f_a65c_053c59543bda" hidden="1">#REF!</definedName>
    <definedName name="TBa07112fa_32b2_4eeb_9176_6b145a709a66" hidden="1">#REF!</definedName>
    <definedName name="TBa2554981_57fb_4c81_8300_35055d6e4532" hidden="1">#REF!</definedName>
    <definedName name="TBa47eaded_9413_4465_ab0b_3e2a30d26d90" hidden="1">#REF!</definedName>
    <definedName name="TBa81447ad_ec0d_4920_a2dc_6090018e2097" hidden="1">#REF!</definedName>
    <definedName name="TBaa2068cd_7ae8_4791_8c2e_9a3236263e0d" hidden="1">#REF!</definedName>
    <definedName name="TBaa5a97af_1d18_4acf_b76e_1b18da651575" hidden="1">#REF!</definedName>
    <definedName name="TBad0ed7bd_1b49_413c_a9cf_56b0d81d9bce" hidden="1">#REF!</definedName>
    <definedName name="TBb33bca87_0ce6_4b1e_aa48_03e3fa14013d" hidden="1">#REF!</definedName>
    <definedName name="TBb8279166_6c30_4a72_a8e6_a11e5333446a" hidden="1">#REF!</definedName>
    <definedName name="TBbadb814f_7c33_4d41_af44_4062ef29c1e3" hidden="1">#REF!</definedName>
    <definedName name="TBbf5de070_6976_4a6d_9b23_1d4208664aee" hidden="1">#REF!</definedName>
    <definedName name="TBc17367bb_a5a6_4b21_b37b_eecd57021212" hidden="1">#REF!</definedName>
    <definedName name="TBc3d3b4f4_da5f_44d7_9a6c_598bf15453c6" hidden="1">#REF!</definedName>
    <definedName name="TBc48613d2_9f16_41c1_b94d_7771dddf97cf" hidden="1">#REF!</definedName>
    <definedName name="TBc5d5e81c_b1ef_4b53_8042_ef2b6fc2527a" hidden="1">#REF!</definedName>
    <definedName name="TBc6e19809_a364_4ab3_bb0b_4a131bb2018a" hidden="1">#REF!</definedName>
    <definedName name="TBc9f79343_509f_41e0_83d1_8b7fc59a68f5" hidden="1">#REF!</definedName>
    <definedName name="TBca26e9d5_5173_4aed_abc0_6bc0b266fe9d" hidden="1">#REF!</definedName>
    <definedName name="TBcc172b41_4993_4292_a68d_63d5a5f73bac" hidden="1">#REF!</definedName>
    <definedName name="TBce5015a6_01c1_42b5_adfc_c1ddba3ade2a" hidden="1">#REF!</definedName>
    <definedName name="TBcec59be9_b057_458e_8ada_502c16df5e75" hidden="1">#REF!</definedName>
    <definedName name="TBcfa03b20_4b54_4035_b05c_dcaf51e7c9bf" hidden="1">#REF!</definedName>
    <definedName name="TBd11ec143_faf9_4367_a7c4_6b1688efcbe1" hidden="1">#REF!</definedName>
    <definedName name="TBd1a27ab3_2151_49f2_9241_e70baeddc162" hidden="1">#REF!</definedName>
    <definedName name="TBd2420ad1_588a_4501_9d80_6a62e4c4c159" hidden="1">#REF!</definedName>
    <definedName name="TBd7039c71_9195_4156_a170_510db5c87ebb" hidden="1">#REF!</definedName>
    <definedName name="TBd802c1f5_6e69_44ae_8733_5dcee8d62d3d" hidden="1">#REF!</definedName>
    <definedName name="tbdata">[300]TBclosing!$A$4:$F$331</definedName>
    <definedName name="TBdc19051f_fb1c_43a7_a535_26653603fe61" hidden="1">#REF!</definedName>
    <definedName name="TBdc21ef04_262d_4d52_b98e_d8824b99cc46" hidden="1">#REF!</definedName>
    <definedName name="TBdf4787a7_9b99_45c4_8221_a34b08e27cd8" hidden="1">#REF!</definedName>
    <definedName name="TBe03e952e_9c2f_452a_841e_0e2fa97a6709" hidden="1">#REF!</definedName>
    <definedName name="TBe125a6f0_1785_4d16_aefd_858e68f8c54e" hidden="1">#REF!</definedName>
    <definedName name="TBe12db5f5_0587_4966_a4a4_4d56a9a637ee" hidden="1">#REF!</definedName>
    <definedName name="TBe2bb3401_1470_4ab3_806b_4ba041264e01" hidden="1">#REF!</definedName>
    <definedName name="TBe3640b77_a23b_4468_8092_abf2a68cc9b1" hidden="1">#REF!</definedName>
    <definedName name="TBe3b9dc6e_ee7c_4bae_b9bb_d3fb95862470" hidden="1">#REF!</definedName>
    <definedName name="TBe582934d_dff6_40a1_9977_b1c375bd7ceb" hidden="1">#REF!</definedName>
    <definedName name="TBe612ce14_db4a_4394_9661_99ca0395913d" hidden="1">#REF!</definedName>
    <definedName name="TBe7c01af0_d2e6_41b7_b8a7_edfe4717131a" hidden="1">#REF!</definedName>
    <definedName name="TBe8112f45_8f34_45e0_868d_e94435fb7b0d" hidden="1">#REF!</definedName>
    <definedName name="TBe89511ef_cc19_4591_9353_338b89e241e6" hidden="1">#REF!</definedName>
    <definedName name="TBea8f74bb_84d5_46b7_847a_0a7d9af2f807" hidden="1">#REF!</definedName>
    <definedName name="TBebd746d5_7cde_4c5c_bec9_860622a9c559" hidden="1">#REF!</definedName>
    <definedName name="TBebda4bf2_7961_494f_83fd_7356ed1b4f4e" hidden="1">#REF!</definedName>
    <definedName name="TBed390ab0_3ee1_4263_9851_4ec3fde411f8" hidden="1">#REF!</definedName>
    <definedName name="TBef732aa1_f49c_472f_8e81_a63c301782a6" hidden="1">#REF!</definedName>
    <definedName name="TBf1007777_4747_4659_b144_c76d7863b1ca" hidden="1">#REF!</definedName>
    <definedName name="TBf2015fc3_d071_4d74_b924_354c8e5fdcb8" hidden="1">#REF!</definedName>
    <definedName name="TBf20a9e35_9592_461a_8674_20cb7aa457ba" hidden="1">#REF!</definedName>
    <definedName name="TBf2bae6a3_50e1_4f6d_8181_6cd7c0bf8b5b" hidden="1">#REF!</definedName>
    <definedName name="TBf3bfb81b_179e_4238_bcc2_46a8c04227e2" hidden="1">#REF!</definedName>
    <definedName name="TBf99e3aeb_e172_484e_94d3_24a606d00a11" hidden="1">#REF!</definedName>
    <definedName name="TBfafbfae0_7064_4f1b_8d73_02460ba3b97b" hidden="1">[392]BS_15!#REF!</definedName>
    <definedName name="TBfb6ca320_0659_45fb_b8be_0db27c159f67" hidden="1">#REF!</definedName>
    <definedName name="TBfc622b31_acba_4d10_b5d1_f87e8a12db3f" hidden="1">#REF!</definedName>
    <definedName name="TBfcec24c4_09af_43c9_857a_b77c032c414f" hidden="1">#REF!</definedName>
    <definedName name="TBfdb26674_4725_43a0_8d76_4613e9b3133a" hidden="1">#REF!</definedName>
    <definedName name="TBL">#REF!</definedName>
    <definedName name="tbl_ProdInfo" hidden="1">#REF!</definedName>
    <definedName name="tblTestInfo">#REF!</definedName>
    <definedName name="tboct">[44]oct!$A$7:$K$151</definedName>
    <definedName name="tbsep">[44]sep!$A$7:$K$151</definedName>
    <definedName name="TBTS">#REF!</definedName>
    <definedName name="tc">#REF!</definedName>
    <definedName name="TCase">#REF!</definedName>
    <definedName name="TCE">#REF!</definedName>
    <definedName name="TCH1B99">#REF!</definedName>
    <definedName name="TCH1EST99">#REF!</definedName>
    <definedName name="TCH1P00">#REF!</definedName>
    <definedName name="TCH1P01">#REF!</definedName>
    <definedName name="TCH1P02">#REF!</definedName>
    <definedName name="TCH1P03">#REF!</definedName>
    <definedName name="TCH1P04">#REF!</definedName>
    <definedName name="TCH1R96">#REF!</definedName>
    <definedName name="TCH1R97">#REF!</definedName>
    <definedName name="TCH1R98">#REF!</definedName>
    <definedName name="TCHCOL1">#REF!</definedName>
    <definedName name="TCHCOL2">#REF!</definedName>
    <definedName name="TCHCOL3">#REF!</definedName>
    <definedName name="TCHCOL4">#REF!</definedName>
    <definedName name="TCHCON">#REF!</definedName>
    <definedName name="TCHD">#REF!</definedName>
    <definedName name="TCHS">#REF!</definedName>
    <definedName name="TCHU">#REF!</definedName>
    <definedName name="TCL">#REF!</definedName>
    <definedName name="tcn">[289]적용기준!$B$11</definedName>
    <definedName name="TDGFCHGFCHFC">#REF!</definedName>
    <definedName name="TDS">'[393]관계회사거래내역및 채권채무잔액 99'!#REF!</definedName>
    <definedName name="teaa">'[2]2500'!#REF!</definedName>
    <definedName name="TEAM">[394]계정!$E$3:$F$102</definedName>
    <definedName name="TEC">#REF!</definedName>
    <definedName name="TECHNOLOGIES">'[44]#REF'!$B$110</definedName>
    <definedName name="temp">#REF!</definedName>
    <definedName name="temp1">#REF!</definedName>
    <definedName name="temp10">525.33</definedName>
    <definedName name="temp2">#REF!</definedName>
    <definedName name="TEMPLATENUMBER1">#REF!</definedName>
    <definedName name="TEMPLATESTYLE1">#REF!</definedName>
    <definedName name="TEMPLATETYPE1">#REF!</definedName>
    <definedName name="teq">'[2]2600'!#REF!</definedName>
    <definedName name="tere">'[2]2600'!#REF!</definedName>
    <definedName name="Term_CE_BB">'[167]OPTera LH  BP'!#REF!</definedName>
    <definedName name="term_value">#REF!</definedName>
    <definedName name="term_year">#REF!</definedName>
    <definedName name="Terminal">#REF!</definedName>
    <definedName name="terp1">#REF!</definedName>
    <definedName name="test">[3]BS!$A$2:$O$3177</definedName>
    <definedName name="TEST_1">#REF!</definedName>
    <definedName name="TEST_2">#REF!</definedName>
    <definedName name="TEST_A">#N/A</definedName>
    <definedName name="TEST_A1">#REF!</definedName>
    <definedName name="TEST_A2">#REF!</definedName>
    <definedName name="TEST_A3">#REF!</definedName>
    <definedName name="TEST_B">#N/A</definedName>
    <definedName name="TEST_B1">#REF!</definedName>
    <definedName name="TEST_B2">#REF!</definedName>
    <definedName name="TEST_B3">#REF!</definedName>
    <definedName name="TEST_C">#N/A</definedName>
    <definedName name="TEST_C1">#REF!</definedName>
    <definedName name="TEST_C2">#REF!</definedName>
    <definedName name="TEST_C3">#REF!</definedName>
    <definedName name="TEST_D">#N/A</definedName>
    <definedName name="TEST_D1">#REF!</definedName>
    <definedName name="TEST_D2">#REF!</definedName>
    <definedName name="TEST_D3">#REF!</definedName>
    <definedName name="TEST_E">#N/A</definedName>
    <definedName name="TEST_E1">#REF!</definedName>
    <definedName name="TEST_E2">#REF!</definedName>
    <definedName name="TEST_E3">#REF!</definedName>
    <definedName name="TEST_F1">#REF!</definedName>
    <definedName name="TEST_F2">#REF!</definedName>
    <definedName name="TEST_F3">#REF!</definedName>
    <definedName name="TEST_G">#REF!</definedName>
    <definedName name="TEST_G1">#REF!</definedName>
    <definedName name="TEST_G2">#REF!</definedName>
    <definedName name="TEST_G3">#REF!</definedName>
    <definedName name="TEST_H1">#REF!</definedName>
    <definedName name="TEST_H2">#REF!</definedName>
    <definedName name="TEST_H3">#REF!</definedName>
    <definedName name="TEST_I1">#REF!</definedName>
    <definedName name="TEST_I2">#REF!</definedName>
    <definedName name="TEST_I3">#REF!</definedName>
    <definedName name="TEST_J1">#REF!</definedName>
    <definedName name="TEST_J2">#REF!</definedName>
    <definedName name="TEST_J3">#REF!</definedName>
    <definedName name="TEST_K1">#REF!</definedName>
    <definedName name="TEST_K2">#REF!</definedName>
    <definedName name="TEST_K3">#REF!</definedName>
    <definedName name="TEST_L2">#REF!</definedName>
    <definedName name="TEST_L3">#REF!</definedName>
    <definedName name="TEST_M2">#REF!</definedName>
    <definedName name="TEST_M3">#REF!</definedName>
    <definedName name="TEST_N2">#REF!</definedName>
    <definedName name="TEST_N3">#REF!</definedName>
    <definedName name="TEST_O2">#REF!</definedName>
    <definedName name="TEST_O3">#REF!</definedName>
    <definedName name="Test_OE">[139]Scoping!$M$25</definedName>
    <definedName name="TEST_P2">#REF!</definedName>
    <definedName name="TEST_P3">#REF!</definedName>
    <definedName name="TEST_Q2">#REF!</definedName>
    <definedName name="TEST_Q3">#REF!</definedName>
    <definedName name="TEST_R2">#REF!</definedName>
    <definedName name="TEST_R3">#REF!</definedName>
    <definedName name="TEST_S3">#REF!</definedName>
    <definedName name="TEST_T3">#REF!</definedName>
    <definedName name="Test_Targ">'[220]Non-Statistical Sampling'!$Y$26</definedName>
    <definedName name="TEST_U3">#REF!</definedName>
    <definedName name="TEST_V3">#REF!</definedName>
    <definedName name="TEST_W3">#REF!</definedName>
    <definedName name="TEST_X3">#REF!</definedName>
    <definedName name="TEST_Y3">#REF!</definedName>
    <definedName name="TEST_Z3">#REF!</definedName>
    <definedName name="TEST0">#REF!</definedName>
    <definedName name="TEST1">#N/A</definedName>
    <definedName name="TEST10">#REF!</definedName>
    <definedName name="TEST11">#REF!</definedName>
    <definedName name="TEST12">#REF!</definedName>
    <definedName name="TEST13">#REF!</definedName>
    <definedName name="TEST14">#REF!</definedName>
    <definedName name="TEST15">#REF!</definedName>
    <definedName name="TEST16">#REF!</definedName>
    <definedName name="TEST17">#REF!</definedName>
    <definedName name="TEST18">#REF!</definedName>
    <definedName name="TEST19">#REF!</definedName>
    <definedName name="TEST2">#REF!</definedName>
    <definedName name="TEST20">#REF!</definedName>
    <definedName name="TEST21">#REF!</definedName>
    <definedName name="TEST22">#REF!</definedName>
    <definedName name="TEST23">#REF!</definedName>
    <definedName name="TEST24">#REF!</definedName>
    <definedName name="TEST25">#REF!</definedName>
    <definedName name="TEST26">#REF!</definedName>
    <definedName name="TEST27">#REF!</definedName>
    <definedName name="TEST28">#REF!</definedName>
    <definedName name="TEST29">#REF!</definedName>
    <definedName name="TEST3">#REF!</definedName>
    <definedName name="TEST31">'[395]04_04'!#REF!</definedName>
    <definedName name="TEST4">#REF!</definedName>
    <definedName name="TEST41">'[395]04_08'!#REF!</definedName>
    <definedName name="TEST44">'[395]04_08'!#REF!</definedName>
    <definedName name="TEST5">#REF!</definedName>
    <definedName name="TEST6">#REF!</definedName>
    <definedName name="TEST7">#REF!</definedName>
    <definedName name="TEST8">#REF!</definedName>
    <definedName name="TEST9">#REF!</definedName>
    <definedName name="TESTDTA_F4095">#REF!</definedName>
    <definedName name="TESTHKEY">#REF!</definedName>
    <definedName name="TESTKEYS">#REF!</definedName>
    <definedName name="TESTVKEY">#REF!</definedName>
    <definedName name="tew">'[2]3100'!#REF!</definedName>
    <definedName name="teww" hidden="1">#N/A</definedName>
    <definedName name="tewwwf">#N/A</definedName>
    <definedName name="TEXT">#REF!</definedName>
    <definedName name="TEXT16">#REF!</definedName>
    <definedName name="TextRefCopy1">#REF!</definedName>
    <definedName name="TextRefCopy10">#REF!</definedName>
    <definedName name="TextRefCopy11">#REF!</definedName>
    <definedName name="TextRefCopy12">#N/A</definedName>
    <definedName name="TextRefCopy13">'[396]Disclosure Control'!$E$20</definedName>
    <definedName name="TextRefCopy14">'[396]Disclosure Control'!$E$8</definedName>
    <definedName name="TextRefCopy15">#REF!</definedName>
    <definedName name="TextRefCopy16">#REF!</definedName>
    <definedName name="TextRefCopy17">#REF!</definedName>
    <definedName name="TextRefCopy18">#REF!</definedName>
    <definedName name="TextRefCopy19">#REF!</definedName>
    <definedName name="TextRefCopy2">#N/A</definedName>
    <definedName name="TextRefCopy20">#REF!</definedName>
    <definedName name="TextRefCopy21">[397]유형자산!$J$53</definedName>
    <definedName name="TextRefCopy22">#REF!</definedName>
    <definedName name="TextRefCopy23">#REF!</definedName>
    <definedName name="TextRefCopy24">#REF!</definedName>
    <definedName name="TextRefCopy3">'[2]1300'!#REF!</definedName>
    <definedName name="TextRefCopy4">#REF!</definedName>
    <definedName name="TextRefCopy5">#N/A</definedName>
    <definedName name="TextRefCopy6">#N/A</definedName>
    <definedName name="TextRefCopy7">#REF!</definedName>
    <definedName name="TextRefCopy8">[398]F456!#REF!</definedName>
    <definedName name="TextRefCopy9">#REF!</definedName>
    <definedName name="TextRefCopyRangeCount" hidden="1">2</definedName>
    <definedName name="TF" hidden="1">[70]FAB별!#REF!</definedName>
    <definedName name="TFA">#REF!</definedName>
    <definedName name="TFAnchor">#REF!</definedName>
    <definedName name="tfde">'[2]2500'!#REF!</definedName>
    <definedName name="TFESL">#REF!</definedName>
    <definedName name="TFESR">#REF!</definedName>
    <definedName name="TG" hidden="1">{#N/A,#N/A,TRUE,"1.경영비젼";#N/A,#N/A,TRUE,"2.환경분석";#N/A,#N/A,TRUE,"3.경영목표";#N/A,#N/A,TRUE,"4.중점추진";#N/A,#N/A,TRUE,"5.경영목표";#N/A,#N/A,TRUE,"6.경영계획";#N/A,#N/A,TRUE,"7.매출계획";#N/A,#N/A,TRUE,"8.손익계획";#N/A,#N/A,TRUE,"11.인원계획";#N/A,#N/A,TRUE,"12.변경현황";#N/A,#N/A,TRUE,"표지";#N/A,#N/A,TRUE,"목차";#N/A,#N/A,TRUE,"수립과정 "}</definedName>
    <definedName name="tggf" hidden="1">#N/A</definedName>
    <definedName name="TGPSR">#REF!</definedName>
    <definedName name="TGY">#N/A</definedName>
    <definedName name="tgyo">#N/A</definedName>
    <definedName name="THANG1">#REF!</definedName>
    <definedName name="THANH">#REF!</definedName>
    <definedName name="ThanhXuan110">'[2]2500'!#REF!</definedName>
    <definedName name="thd">'[399]Valuation Assumption'!$B$92</definedName>
    <definedName name="THEME2" hidden="1">{#N/A,#N/A,FALSE,"96 3월물량표";#N/A,#N/A,FALSE,"96 4월물량표";#N/A,#N/A,FALSE,"96 5월물량표"}</definedName>
    <definedName name="THING">#REF!</definedName>
    <definedName name="Thiolix__3Kg">[2]INDEX!#REF!</definedName>
    <definedName name="Thiolix_EC_500ml">[2]INDEX!#REF!</definedName>
    <definedName name="ThisPeriod">[135]HEADER!$I$4</definedName>
    <definedName name="ThisYear">[135]HEADER!$C$4</definedName>
    <definedName name="THOS">#REF!</definedName>
    <definedName name="thou">#REF!</definedName>
    <definedName name="Threshold">#N/A</definedName>
    <definedName name="thsdorlsf" hidden="1">{"'분양원가'!$B$1:$F$113"}</definedName>
    <definedName name="THU">#REF!</definedName>
    <definedName name="thulan">#REF!</definedName>
    <definedName name="thuriwp200">[2]INDEX!#REF!</definedName>
    <definedName name="ti">#REF!</definedName>
    <definedName name="Tier1Lookup">#REF!</definedName>
    <definedName name="Tier2Lookup">#REF!</definedName>
    <definedName name="tim">#REF!</definedName>
    <definedName name="TIME">#REF!</definedName>
    <definedName name="TIMESTAMP">#REF!</definedName>
    <definedName name="TimetoExp">#REF!</definedName>
    <definedName name="TINS">#N/A</definedName>
    <definedName name="TIP">#REF!</definedName>
    <definedName name="TIR" hidden="1">{#N/A,#N/A,FALSE,"자금소요예측기 (5)";#N/A,#N/A,FALSE,"자금소요예측기 (7)";#N/A,#N/A,FALSE,"자금소요예측기 (6)";#N/A,#N/A,FALSE,"자금소요예측기 (2)";#N/A,#N/A,FALSE,"자금소요예측기";#N/A,#N/A,FALSE,"비용예산명세서";#N/A,#N/A,FALSE,"비용예산검토서";#N/A,#N/A,FALSE,"기승인시설투자";#N/A,#N/A,FALSE,"미승인시설투자";#N/A,#N/A,FALSE,"활동계힉서 (2)";#N/A,#N/A,FALSE,"96 성과분석";#N/A,#N/A,FALSE,"목표시책";#N/A,#N/A,FALSE,"목차";#N/A,#N/A,FALSE,"표지";#N/A,#N/A,FALSE,"인원소요현황"}</definedName>
    <definedName name="TITLE">#REF!</definedName>
    <definedName name="Title1">#REF!</definedName>
    <definedName name="Title2">#REF!</definedName>
    <definedName name="Title3">#REF!</definedName>
    <definedName name="Title4">#REF!</definedName>
    <definedName name="Title5">#REF!</definedName>
    <definedName name="Title6">#REF!</definedName>
    <definedName name="TJ" hidden="1">{#N/A,#N/A,FALSE,"자금소요예측기 (5)";#N/A,#N/A,FALSE,"자금소요예측기 (7)";#N/A,#N/A,FALSE,"자금소요예측기 (6)";#N/A,#N/A,FALSE,"자금소요예측기 (2)";#N/A,#N/A,FALSE,"자금소요예측기";#N/A,#N/A,FALSE,"비용예산명세서";#N/A,#N/A,FALSE,"비용예산검토서";#N/A,#N/A,FALSE,"기승인시설투자";#N/A,#N/A,FALSE,"미승인시설투자";#N/A,#N/A,FALSE,"활동계힉서 (2)";#N/A,#N/A,FALSE,"96 성과분석";#N/A,#N/A,FALSE,"목표시책";#N/A,#N/A,FALSE,"목차";#N/A,#N/A,FALSE,"표지";#N/A,#N/A,FALSE,"인원소요현황"}</definedName>
    <definedName name="tk" localSheetId="6">BlankMacro1</definedName>
    <definedName name="tk">BlankMacro1</definedName>
    <definedName name="TKDJQ">[400]회사정보!$C$8</definedName>
    <definedName name="TKRW">#REF!</definedName>
    <definedName name="tkrwp">#REF!</definedName>
    <definedName name="TKTKTK" hidden="1">{"'미착금액'!$A$4:$G$14"}</definedName>
    <definedName name="TL">#REF!</definedName>
    <definedName name="TLBar" localSheetId="6">[141]!TLBar</definedName>
    <definedName name="TLBar">[141]!TLBar</definedName>
    <definedName name="TM">[104]!TM</definedName>
    <definedName name="TMEMDPPP" hidden="1">{#N/A,#N/A,FALSE,"회선임차현황"}</definedName>
    <definedName name="tmp" hidden="1">{#N/A,#N/A,FALSE,"회선임차현황"}</definedName>
    <definedName name="TN164F">#REF!</definedName>
    <definedName name="TN16X">#REF!</definedName>
    <definedName name="TN16XE">#REF!</definedName>
    <definedName name="TN1C">#REF!</definedName>
    <definedName name="TN1P">#REF!</definedName>
    <definedName name="TN1X">#REF!</definedName>
    <definedName name="TN1XS">#REF!</definedName>
    <definedName name="TN40X">#REF!</definedName>
    <definedName name="TN4T">'[401]Edit(01)'!#REF!</definedName>
    <definedName name="TN4X">#REF!</definedName>
    <definedName name="TN4XE">#REF!</definedName>
    <definedName name="TN64X">#REF!</definedName>
    <definedName name="TN7_Link">#REF!</definedName>
    <definedName name="TNWJD" hidden="1">{#N/A,#N/A,TRUE,"steam경제성비교"}</definedName>
    <definedName name="TNWJDTHSDLRKJFKFSD" hidden="1">{#N/A,#N/A,FALSE,"지침";#N/A,#N/A,FALSE,"환경분석";#N/A,#N/A,FALSE,"Sheet16"}</definedName>
    <definedName name="to" hidden="1">{#N/A,#N/A,FALSE,"표지";#N/A,#N/A,FALSE,"전제";#N/A,#N/A,FALSE,"손익-자 (2)";#N/A,#N/A,FALSE,"손익-자";#N/A,#N/A,FALSE,"손익-마 (2)";#N/A,#N/A,FALSE,"손익-마";#N/A,#N/A,FALSE,"총손최종"}</definedName>
    <definedName name="TOAN">#REF!</definedName>
    <definedName name="today">#REF!</definedName>
    <definedName name="todlfma" localSheetId="6">Word</definedName>
    <definedName name="todlfma">Word</definedName>
    <definedName name="TON_TRT_FR">#REF!</definedName>
    <definedName name="TOP">#REF!</definedName>
    <definedName name="torj">#REF!</definedName>
    <definedName name="TORSION" hidden="1">{#N/A,#N/A,FALSE,"단축1";#N/A,#N/A,FALSE,"단축2";#N/A,#N/A,FALSE,"단축3";#N/A,#N/A,FALSE,"장축";#N/A,#N/A,FALSE,"4WD"}</definedName>
    <definedName name="TOT">#REF!</definedName>
    <definedName name="tot_coin">[402]INPUT!$B$14</definedName>
    <definedName name="tot_line">[402]INPUT!$B$9</definedName>
    <definedName name="TOTAL">#N/A</definedName>
    <definedName name="Total_anticipated_uncorrected_misstatements">#REF!</definedName>
    <definedName name="Total_Debt">'[2]2600'!$X$125+'[2]2600'!$X$139</definedName>
    <definedName name="TOTAL1">#N/A</definedName>
    <definedName name="TOTAL2">#N/A</definedName>
    <definedName name="TOTAL3">#N/A</definedName>
    <definedName name="Totals">[403]Edit!#REF!</definedName>
    <definedName name="totamt">#REF!</definedName>
    <definedName name="tp" hidden="1">{#N/A,#N/A,FALSE,"주요여수신";#N/A,#N/A,FALSE,"수신금리";#N/A,#N/A,FALSE,"대출금리";#N/A,#N/A,FALSE,"신규대출";#N/A,#N/A,FALSE,"총액대출"}</definedName>
    <definedName name="TP1t">[135]language!$E$72</definedName>
    <definedName name="TP2t">[135]language!$E$73</definedName>
    <definedName name="TP3t">[135]language!$E$74</definedName>
    <definedName name="TP5t">[135]language!$E$75</definedName>
    <definedName name="TPL">#REF!</definedName>
    <definedName name="TR">#REF!</definedName>
    <definedName name="traduction">#REF!</definedName>
    <definedName name="traff">#N/A</definedName>
    <definedName name="Traffic">#N/A</definedName>
    <definedName name="Training">#REF!</definedName>
    <definedName name="tranche_ATax02_SUM">#N/A</definedName>
    <definedName name="tranche_CFSum">#N/A</definedName>
    <definedName name="tranche02_CF">#N/A</definedName>
    <definedName name="trang">#REF!</definedName>
    <definedName name="TRANS_CODE">#N/A</definedName>
    <definedName name="TransDate">#REF!</definedName>
    <definedName name="TransInputs">#REF!</definedName>
    <definedName name="translation_adj">'[86]#REF'!#REF!</definedName>
    <definedName name="TransNum">#REF!</definedName>
    <definedName name="TRATE">#REF!</definedName>
    <definedName name="tre" localSheetId="1"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tre"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tree">[2]INDEX!#REF!</definedName>
    <definedName name="tree수정" hidden="1">{#N/A,#N/A,FALSE,"지침";#N/A,#N/A,FALSE,"환경분석";#N/A,#N/A,FALSE,"Sheet16"}</definedName>
    <definedName name="treg">[104]!treg</definedName>
    <definedName name="Trend">#N/A</definedName>
    <definedName name="trf_org_coin">[402]INPUT!$C$14</definedName>
    <definedName name="trf_org_line">[402]INPUT!$C$9</definedName>
    <definedName name="trf_term_coin">[402]INPUT!$D$14</definedName>
    <definedName name="trf_term_line">[402]INPUT!$D$9</definedName>
    <definedName name="TRIM">[404]현황보고!#REF!</definedName>
    <definedName name="trizol100">[2]INDEX!#REF!</definedName>
    <definedName name="TRK">[405]협조전!#REF!</definedName>
    <definedName name="trung">#REF!</definedName>
    <definedName name="TRUNK">#REF!</definedName>
    <definedName name="tryrye" hidden="1">{#N/A,#N/A,FALSE,"손익표지";#N/A,#N/A,FALSE,"손익계산";#N/A,#N/A,FALSE,"일반관리비";#N/A,#N/A,FALSE,"영업외수익";#N/A,#N/A,FALSE,"영업외비용";#N/A,#N/A,FALSE,"매출액";#N/A,#N/A,FALSE,"요약손익";#N/A,#N/A,FALSE,"요약대차";#N/A,#N/A,FALSE,"매출채권현황";#N/A,#N/A,FALSE,"매출채권명세"}</definedName>
    <definedName name="tryt" localSheetId="1"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tryt"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TSEC">#REF!</definedName>
    <definedName name="TSL">#REF!</definedName>
    <definedName name="TSLC">#REF!</definedName>
    <definedName name="TSLT">#REF!</definedName>
    <definedName name="TSM">#REF!</definedName>
    <definedName name="TSYS">#REF!</definedName>
    <definedName name="tt">#REF!</definedName>
    <definedName name="TTB">#REF!</definedName>
    <definedName name="TTC">#REF!</definedName>
    <definedName name="TTCHS">#REF!</definedName>
    <definedName name="TTCU">#REF!</definedName>
    <definedName name="TTD">#REF!</definedName>
    <definedName name="TTDesiredLevelOfEvidenceItems">'[331]Global Data'!$B$92:$B$95</definedName>
    <definedName name="tthh" hidden="1">#N/A</definedName>
    <definedName name="TTL">#N/A</definedName>
    <definedName name="TTL_COS">#N/A</definedName>
    <definedName name="TTL_SALE">#N/A</definedName>
    <definedName name="TTL_UC">#N/A</definedName>
    <definedName name="TTLSALE">#N/A</definedName>
    <definedName name="TTN" hidden="1">{#N/A,#N/A,FALSE,"자금소요예측기 (5)";#N/A,#N/A,FALSE,"자금소요예측기 (7)";#N/A,#N/A,FALSE,"자금소요예측기 (6)";#N/A,#N/A,FALSE,"자금소요예측기 (2)";#N/A,#N/A,FALSE,"자금소요예측기";#N/A,#N/A,FALSE,"비용예산명세서";#N/A,#N/A,FALSE,"비용예산검토서";#N/A,#N/A,FALSE,"기승인시설투자";#N/A,#N/A,FALSE,"미승인시설투자";#N/A,#N/A,FALSE,"활동계힉서 (2)";#N/A,#N/A,FALSE,"96 성과분석";#N/A,#N/A,FALSE,"목표시책";#N/A,#N/A,FALSE,"목차";#N/A,#N/A,FALSE,"표지";#N/A,#N/A,FALSE,"인원소요현황"}</definedName>
    <definedName name="ttp" hidden="1">{#N/A,#N/A,FALSE,"Yield";#N/A,#N/A,FALSE,"Loss1";#N/A,#N/A,FALSE,"Loss2";#N/A,#N/A,FALSE,"Hour-Labor(배분)";#N/A,#N/A,FALSE,"Capital Expenditure";#N/A,#N/A,FALSE,"Productivity"}</definedName>
    <definedName name="TTPL">#REF!</definedName>
    <definedName name="ttt">[406]ttt!#REF!</definedName>
    <definedName name="TTTJ">#N/A</definedName>
    <definedName name="tttq" hidden="1">{#N/A,#N/A,FALSE,"목차";#N/A,#N/A,FALSE,"경영목표";#N/A,#N/A,FALSE,"팀별손익";#N/A,#N/A,FALSE,"총손익";#N/A,#N/A,FALSE,"제품별손익 (2)";#N/A,#N/A,FALSE,"제품상품손익";#N/A,#N/A,FALSE,"년간판매";#N/A,#N/A,FALSE,"제품별판매";#N/A,#N/A,FALSE,"제품별판매 (2)";#N/A,#N/A,FALSE,"단가";#N/A,#N/A,FALSE,"재고";#N/A,#N/A,FALSE,"재고 (2)";#N/A,#N/A,FALSE,"인원운용";#N/A,#N/A,FALSE,"년판매비";#N/A,#N/A,FALSE,"총원가";#N/A,#N/A,FALSE,"팀별관리비";#N/A,#N/A,FALSE,"월별관리비";#N/A,#N/A,FALSE,"월별관리비 (2)";#N/A,#N/A,FALSE,"총괄";#N/A,#N/A,FALSE,"군산";#N/A,#N/A,FALSE,"부산";#N/A,#N/A,FALSE,"가좌"}</definedName>
    <definedName name="TTTR">#N/A</definedName>
    <definedName name="TTTT">#REF!</definedName>
    <definedName name="ttttt" hidden="1">{#N/A,#N/A,FALSE,"지침";#N/A,#N/A,FALSE,"환경분석";#N/A,#N/A,FALSE,"Sheet16"}</definedName>
    <definedName name="TTTTTTT" localSheetId="6">[239]!BlankMacro1</definedName>
    <definedName name="TTTTTTT">[239]!BlankMacro1</definedName>
    <definedName name="ttttttttt">#REF!</definedName>
    <definedName name="tttttttttttt" hidden="1">{#N/A,#N/A,FALSE,"손익표지";#N/A,#N/A,FALSE,"손익계산";#N/A,#N/A,FALSE,"일반관리비";#N/A,#N/A,FALSE,"영업외수익";#N/A,#N/A,FALSE,"영업외비용";#N/A,#N/A,FALSE,"매출액";#N/A,#N/A,FALSE,"요약손익";#N/A,#N/A,FALSE,"요약대차";#N/A,#N/A,FALSE,"매출채권현황";#N/A,#N/A,FALSE,"매출채권명세"}</definedName>
    <definedName name="ttttttttttttttttttttttttttttttttttttttttttttttttttttt">#REF!</definedName>
    <definedName name="TTWD">#REF!</definedName>
    <definedName name="TV">#REF!</definedName>
    <definedName name="TVMETH1">#REF!</definedName>
    <definedName name="TVMETH2">#REF!</definedName>
    <definedName name="TVMETH3">#REF!</definedName>
    <definedName name="TVMETH4">#REF!</definedName>
    <definedName name="TVMETH5">#REF!</definedName>
    <definedName name="tw">'[2]3100'!#REF!</definedName>
    <definedName name="twan">#REF!</definedName>
    <definedName name="TwelveMonthMovingAvg">AVERAGE([2]INDEX!XFD1:XFD1048566)</definedName>
    <definedName name="TWN">[247]국내!$C$8:$Q$32</definedName>
    <definedName name="TWO">#N/A</definedName>
    <definedName name="Two_Out_GR_3kg">[2]INDEX!#REF!</definedName>
    <definedName name="TwoStepMisstatementIdentified">'[331]Two Step Revenue Testing Master'!$C$85</definedName>
    <definedName name="TwoStepTolerableEstMisstmtCalc">'[331]Two Step Revenue Testing Master'!$T$45</definedName>
    <definedName name="tws">#N/A</definedName>
    <definedName name="txchange">[110]RNMNA!#REF!</definedName>
    <definedName name="TXH">#REF!</definedName>
    <definedName name="TXK">#REF!</definedName>
    <definedName name="txmo">[110]RNMNA!#REF!</definedName>
    <definedName name="TY">#N/A</definedName>
    <definedName name="tyhg">#REF!</definedName>
    <definedName name="tyht" hidden="1">{#N/A,#N/A,FALSE,"지침";#N/A,#N/A,FALSE,"환경분석";#N/A,#N/A,FALSE,"Sheet16"}</definedName>
    <definedName name="Type">[139]Scoping!$M$20</definedName>
    <definedName name="TypeTest">'[139]Drop down'!$K$6:$K$9</definedName>
    <definedName name="tyui">#N/A</definedName>
    <definedName name="tyuiiut" hidden="1">{#N/A,#N/A,TRUE,"Assumptions";#N/A,#N/A,TRUE,"Sources of Revenue";#N/A,#N/A,TRUE,"P&amp;L";#N/A,#N/A,TRUE,"Bal. Sheet";#N/A,#N/A,TRUE,"Rights Issue &amp; X Adjustment";#N/A,#N/A,TRUE,"Transaction Model"}</definedName>
    <definedName name="tyuiryudadf" hidden="1">{#N/A,#N/A,TRUE,"Assumptions";#N/A,#N/A,TRUE,"Sources of Revenue";#N/A,#N/A,TRUE,"P&amp;L";#N/A,#N/A,TRUE,"Bal. Sheet";#N/A,#N/A,TRUE,"Rights Issue &amp; X Adjustment";#N/A,#N/A,TRUE,"Transaction Model"}</definedName>
    <definedName name="TYUITYUITYUI" hidden="1">{#N/A,#N/A,TRUE,"Assumptions";#N/A,#N/A,TRUE,"Sources of Revenue";#N/A,#N/A,TRUE,"P&amp;L";#N/A,#N/A,TRUE,"Bal. Sheet";#N/A,#N/A,TRUE,"Rights Issue &amp; X Adjustment";#N/A,#N/A,TRUE,"Transaction Model"}</definedName>
    <definedName name="tyut" hidden="1">{#N/A,#N/A,FALSE,"손익표지";#N/A,#N/A,FALSE,"손익계산";#N/A,#N/A,FALSE,"일반관리비";#N/A,#N/A,FALSE,"영업외수익";#N/A,#N/A,FALSE,"영업외비용";#N/A,#N/A,FALSE,"매출액";#N/A,#N/A,FALSE,"요약손익";#N/A,#N/A,FALSE,"요약대차";#N/A,#N/A,FALSE,"매출채권현황";#N/A,#N/A,FALSE,"매출채권명세"}</definedName>
    <definedName name="T행">#REF!</definedName>
    <definedName name="u">[104]!u</definedName>
    <definedName name="U___2">'[4]6월인원'!#REF!</definedName>
    <definedName name="U_C11">#REF!</definedName>
    <definedName name="u100tir" hidden="1">{#N/A,#N/A,FALSE,"자금소요예측기 (5)";#N/A,#N/A,FALSE,"자금소요예측기 (7)";#N/A,#N/A,FALSE,"자금소요예측기 (6)";#N/A,#N/A,FALSE,"자금소요예측기 (2)";#N/A,#N/A,FALSE,"자금소요예측기";#N/A,#N/A,FALSE,"비용예산명세서";#N/A,#N/A,FALSE,"비용예산검토서";#N/A,#N/A,FALSE,"기승인시설투자";#N/A,#N/A,FALSE,"미승인시설투자";#N/A,#N/A,FALSE,"활동계힉서 (2)";#N/A,#N/A,FALSE,"96 성과분석";#N/A,#N/A,FALSE,"목표시책";#N/A,#N/A,FALSE,"목차";#N/A,#N/A,FALSE,"표지";#N/A,#N/A,FALSE,"인원소요현황"}</definedName>
    <definedName name="u100top" hidden="1">{#N/A,#N/A,FALSE,"자금소요예측기 (5)";#N/A,#N/A,FALSE,"자금소요예측기 (7)";#N/A,#N/A,FALSE,"자금소요예측기 (6)";#N/A,#N/A,FALSE,"자금소요예측기 (2)";#N/A,#N/A,FALSE,"자금소요예측기";#N/A,#N/A,FALSE,"비용예산명세서";#N/A,#N/A,FALSE,"비용예산검토서";#N/A,#N/A,FALSE,"기승인시설투자";#N/A,#N/A,FALSE,"미승인시설투자";#N/A,#N/A,FALSE,"활동계힉서 (2)";#N/A,#N/A,FALSE,"96 성과분석";#N/A,#N/A,FALSE,"목표시책";#N/A,#N/A,FALSE,"목차";#N/A,#N/A,FALSE,"표지";#N/A,#N/A,FALSE,"인원소요현황"}</definedName>
    <definedName name="u1q">[292]환률!$G$14</definedName>
    <definedName name="u2q">[292]환률!$H$14</definedName>
    <definedName name="u3q">[292]환률!$I$14</definedName>
    <definedName name="u4q">[292]환률!$J$14</definedName>
    <definedName name="ua" hidden="1">{#N/A,#N/A,FALSE,"Aging Summary";#N/A,#N/A,FALSE,"Ratio Analysis";#N/A,#N/A,FALSE,"Test 120 Day Accts";#N/A,#N/A,FALSE,"Tickmarks"}</definedName>
    <definedName name="UACr95">#REF!</definedName>
    <definedName name="UACr96">#REF!</definedName>
    <definedName name="UACr97">#REF!</definedName>
    <definedName name="UACr98">#REF!</definedName>
    <definedName name="UACr98.10">#REF!</definedName>
    <definedName name="UACr98.11">#REF!</definedName>
    <definedName name="UADr95">#REF!</definedName>
    <definedName name="UADr96">#REF!</definedName>
    <definedName name="UADr97">#REF!</definedName>
    <definedName name="UADr98">#REF!</definedName>
    <definedName name="UADr98.10">#REF!</definedName>
    <definedName name="UADr98.11">#REF!</definedName>
    <definedName name="ucf">#REF!</definedName>
    <definedName name="UEIMAS">#REF!</definedName>
    <definedName name="UFF">[407]지수!$E$12</definedName>
    <definedName name="UGaap95">#REF!</definedName>
    <definedName name="UGaap96">#REF!</definedName>
    <definedName name="UGaap97">#REF!</definedName>
    <definedName name="UGaap98">#REF!</definedName>
    <definedName name="UGaap98.10">#REF!</definedName>
    <definedName name="UGaap98.11">#REF!</definedName>
    <definedName name="uhg">#N/A</definedName>
    <definedName name="uhgt">'[2]2500'!#REF!</definedName>
    <definedName name="uhyt">#N/A</definedName>
    <definedName name="ui" hidden="1">'[71]#REF'!$A$206:$Q$214</definedName>
    <definedName name="uighkj" hidden="1">{#N/A,#N/A,TRUE,"Assumptions";#N/A,#N/A,TRUE,"Sources of Revenue";#N/A,#N/A,TRUE,"P&amp;L";#N/A,#N/A,TRUE,"Bal. Sheet";#N/A,#N/A,TRUE,"Rights Issue &amp; X Adjustment";#N/A,#N/A,TRUE,"Transaction Model"}</definedName>
    <definedName name="uio" hidden="1">{#N/A,#N/A,TRUE,"Assumptions";#N/A,#N/A,TRUE,"Sources of Revenue";#N/A,#N/A,TRUE,"P&amp;L";#N/A,#N/A,TRUE,"Bal. Sheet";#N/A,#N/A,TRUE,"Rights Issue &amp; X Adjustment";#N/A,#N/A,TRUE,"Transaction Model"}</definedName>
    <definedName name="uiyhgf">'[408]10월판관'!#REF!</definedName>
    <definedName name="uk">#REF!</definedName>
    <definedName name="UNI_FILT_OFFSPEC" hidden="1">2</definedName>
    <definedName name="UNI_FILT_ONSPEC" hidden="1">1</definedName>
    <definedName name="UNI_NOTHING" hidden="1">0</definedName>
    <definedName name="UNI_PRES_FILTER" hidden="1">1</definedName>
    <definedName name="UNI_PRES_HEADINGS" hidden="1">16</definedName>
    <definedName name="UNI_PRES_INVERT" hidden="1">2</definedName>
    <definedName name="UNI_PRES_MATRIX" hidden="1">4</definedName>
    <definedName name="UNI_PRES_MERGED" hidden="1">8</definedName>
    <definedName name="UNI_PRES_OUTLIERS" hidden="1">32</definedName>
    <definedName name="UNI_RET_ATTRIB" hidden="1">64</definedName>
    <definedName name="UNI_RET_CONF" hidden="1">32</definedName>
    <definedName name="UNI_RET_DESC" hidden="1">4</definedName>
    <definedName name="UNI_RET_EQUIP" hidden="1">1</definedName>
    <definedName name="UNI_RET_OFFSPEC" hidden="1">512</definedName>
    <definedName name="UNI_RET_ONSPEC" hidden="1">256</definedName>
    <definedName name="UNI_RET_PROP" hidden="1">32</definedName>
    <definedName name="UNI_RET_PROPDESC" hidden="1">64</definedName>
    <definedName name="UNI_RET_SMPLPNT" hidden="1">4</definedName>
    <definedName name="UNI_RET_SPECMAX" hidden="1">2048</definedName>
    <definedName name="UNI_RET_SPECMIN" hidden="1">1024</definedName>
    <definedName name="UNI_RET_TAG" hidden="1">1</definedName>
    <definedName name="UNI_RET_TESTTIME" hidden="1">128</definedName>
    <definedName name="UNI_RET_TIME" hidden="1">8</definedName>
    <definedName name="UNI_RET_UNIT" hidden="1">2</definedName>
    <definedName name="UNI_RET_VALUE" hidden="1">16</definedName>
    <definedName name="UNIT">#N/A</definedName>
    <definedName name="unit_cm">#REF!</definedName>
    <definedName name="Unit_Pipeline_Cost_Arterial">#REF!</definedName>
    <definedName name="unitus">[179]Disclaimer!#REF!</definedName>
    <definedName name="UnitW">[409]CTRLs!$D$169</definedName>
    <definedName name="unlev_fcf_rate">#REF!</definedName>
    <definedName name="Untitled">#REF!</definedName>
    <definedName name="up" hidden="1">{#N/A,#N/A,FALSE,"지침";#N/A,#N/A,FALSE,"환경분석";#N/A,#N/A,FALSE,"Sheet16"}</definedName>
    <definedName name="UP_KOPIE">#REF!</definedName>
    <definedName name="UpArrow" localSheetId="6">[410]!UpArrow</definedName>
    <definedName name="UpArrow">[410]!UpArrow</definedName>
    <definedName name="UPC">#REF!</definedName>
    <definedName name="Update_Else">[139]Scoping!$M$42</definedName>
    <definedName name="UploadFile">[135]calendar!$E$69</definedName>
    <definedName name="urt">#N/A</definedName>
    <definedName name="US">[139]Scoping!$M$9</definedName>
    <definedName name="USA">[247]국내!$C$6:$Q$10</definedName>
    <definedName name="USD">#N/A</definedName>
    <definedName name="USD_BUDGET">OFFSET([158]RATE!$D$3,0,0,COUNTA([158]RATE!$D$1:$D$65536))</definedName>
    <definedName name="USD_FX_RATE">OFFSET([158]RATE!$C$3,0,0,COUNTA([158]RATE!$C$1:$C$65536))</definedName>
    <definedName name="USD_JPY">OFFSET([158]RATE!$G$3,0,0,COUNTA([158]RATE!$G$1:$G$65536))</definedName>
    <definedName name="USDACT97">#REF!</definedName>
    <definedName name="USDBUD97">#REF!</definedName>
    <definedName name="USDPLAN00">#REF!</definedName>
    <definedName name="USDPLAN98">#REF!</definedName>
    <definedName name="USDPLAN99">#REF!</definedName>
    <definedName name="usdRate">1043.8</definedName>
    <definedName name="USDREEL96">#REF!</definedName>
    <definedName name="user_cnt">#REF!</definedName>
    <definedName name="User_Contribution_Household">#REF!</definedName>
    <definedName name="USH">#REF!</definedName>
    <definedName name="UT검사">#REF!</definedName>
    <definedName name="uu">#REF!</definedName>
    <definedName name="uuoa">#REF!</definedName>
    <definedName name="uuu">#REF!</definedName>
    <definedName name="uuui" hidden="1">{#N/A,#N/A,FALSE,"목차";#N/A,#N/A,FALSE,"요약손익";#N/A,#N/A,FALSE,"월별손익";#N/A,#N/A,FALSE,"요약대차";#N/A,#N/A,FALSE,"대차대조표";#N/A,#N/A,FALSE,"요약CASH";#N/A,#N/A,FALSE,"자금운용표";#N/A,#N/A,FALSE,"판매요약";#N/A,#N/A,FALSE,"탐별 매출";#N/A,#N/A,FALSE,"생산요약";#N/A,#N/A,FALSE,"생산량 (2)";#N/A,#N/A,FALSE,"인원운용";#N/A,#N/A,FALSE,"전사집계";#N/A,#N/A,FALSE,"전사월별";#N/A,#N/A,FALSE,"차입금";#N/A,#N/A,FALSE,"자본지출"}</definedName>
    <definedName name="uuuu" hidden="1">{#N/A,#N/A,FALSE,"목차";#N/A,#N/A,FALSE,"요약손익";#N/A,#N/A,FALSE,"월별손익";#N/A,#N/A,FALSE,"요약대차";#N/A,#N/A,FALSE,"대차대조표";#N/A,#N/A,FALSE,"요약CASH";#N/A,#N/A,FALSE,"자금운용표";#N/A,#N/A,FALSE,"판매요약";#N/A,#N/A,FALSE,"탐별 매출";#N/A,#N/A,FALSE,"생산요약";#N/A,#N/A,FALSE,"생산량 (2)";#N/A,#N/A,FALSE,"인원운용";#N/A,#N/A,FALSE,"전사집계";#N/A,#N/A,FALSE,"전사월별";#N/A,#N/A,FALSE,"차입금";#N/A,#N/A,FALSE,"자본지출"}</definedName>
    <definedName name="uuuuuu">#REF!</definedName>
    <definedName name="uuuuuuuuuuuuuuuuuuuuuuuuuuuuuuuuuuuuuuuuuuuuuuuuuuuuuuuuuuuuuuuuuuuuuuuuuuuuuuuuuuuuuuuuuuuuuuuuuuuuuu">#REF!</definedName>
    <definedName name="UY" hidden="1">{#N/A,#N/A,FALSE,"PART-1234-8-12-9(41)";#N/A,#N/A,FALSE,"PARTS-2(3)";#N/A,#N/A,FALSE,"VAN SYSTEM";#N/A,#N/A,FALSE,"PARTS-10(26)";#N/A,#N/A,FALSE,"PART-5-6-7-11(14)";#N/A,#N/A,FALSE,"PARTS-4(3)";#N/A,#N/A,FALSE,"PCLASS"}</definedName>
    <definedName name="UYT">#N/A</definedName>
    <definedName name="U행">#REF!</definedName>
    <definedName name="v">#REF!</definedName>
    <definedName name="V_?i">#REF!</definedName>
    <definedName name="V_20">#REF!</definedName>
    <definedName name="V_21">#REF!</definedName>
    <definedName name="V_22">#REF!</definedName>
    <definedName name="V_23">#REF!</definedName>
    <definedName name="V_24">#REF!</definedName>
    <definedName name="V_25">#REF!</definedName>
    <definedName name="V_26">#REF!</definedName>
    <definedName name="V_30">#REF!</definedName>
    <definedName name="V_32">#REF!</definedName>
    <definedName name="V_34">#REF!</definedName>
    <definedName name="V_i_E">#REF!</definedName>
    <definedName name="V_k">#REF!</definedName>
    <definedName name="V_NAME">#REF!</definedName>
    <definedName name="V_O">#REF!</definedName>
    <definedName name="V5_Line">#REF!</definedName>
    <definedName name="va">'[2]2600'!#REF!</definedName>
    <definedName name="Val.in_RC">#N/A</definedName>
    <definedName name="Val_Percent">[142]ControlPanel!$J$33</definedName>
    <definedName name="value" hidden="1">#REF!</definedName>
    <definedName name="value_date">#REF!</definedName>
    <definedName name="value1" hidden="1">{#N/A,#N/A,FALSE,"Cashflow Analysis";#N/A,#N/A,FALSE,"Sensitivity Analysis";#N/A,#N/A,FALSE,"PV";#N/A,#N/A,FALSE,"Pro Forma"}</definedName>
    <definedName name="ValueMath">#REF!</definedName>
    <definedName name="var">[317]Accueil!$C$3:$C$7</definedName>
    <definedName name="VARAMT">#N/A</definedName>
    <definedName name="VAREOH">#N/A</definedName>
    <definedName name="VAT">#REF!</definedName>
    <definedName name="VBFGRT" hidden="1">{#N/A,#N/A,FALSE,"지침";#N/A,#N/A,FALSE,"환경분석";#N/A,#N/A,FALSE,"Sheet16"}</definedName>
    <definedName name="vbhfhfg">[104]!vbhfhfg</definedName>
    <definedName name="vbn" hidden="1">{#N/A,#N/A,TRUE,"Assumptions";#N/A,#N/A,TRUE,"Sources of Revenue";#N/A,#N/A,TRUE,"P&amp;L";#N/A,#N/A,TRUE,"Bal. Sheet";#N/A,#N/A,TRUE,"Rights Issue &amp; X Adjustment";#N/A,#N/A,TRUE,"Transaction Model"}</definedName>
    <definedName name="VBS">#N/A</definedName>
    <definedName name="vczxv" localSheetId="1"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vczxv"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vd">'[2]2600'!#REF!</definedName>
    <definedName name="vddd">#N/A</definedName>
    <definedName name="vdfeww">#N/A</definedName>
    <definedName name="VDSAG" hidden="1">{#N/A,#N/A,TRUE,"일정"}</definedName>
    <definedName name="vdweww">[2]INDEX!#REF!</definedName>
    <definedName name="vdww">[2]INDEX!#REF!</definedName>
    <definedName name="vfasd">[411]통계자료!#REF!</definedName>
    <definedName name="vfdf" hidden="1">{#N/A,#N/A,TRUE,"Assumptions";#N/A,#N/A,TRUE,"Sources of Revenue";#N/A,#N/A,TRUE,"P&amp;L";#N/A,#N/A,TRUE,"Bal. Sheet";#N/A,#N/A,TRUE,"Rights Issue &amp; X Adjustment";#N/A,#N/A,TRUE,"Transaction Model"}</definedName>
    <definedName name="vi">#REF!</definedName>
    <definedName name="View구매자재">[237]Macro1!#REF!</definedName>
    <definedName name="View세부자재">[237]Macro1!#REF!</definedName>
    <definedName name="VIS">#N/A</definedName>
    <definedName name="vision2" hidden="1">{#N/A,#N/A,FALSE,"손익표지";#N/A,#N/A,FALSE,"손익계산";#N/A,#N/A,FALSE,"일반관리비";#N/A,#N/A,FALSE,"영업외수익";#N/A,#N/A,FALSE,"영업외비용";#N/A,#N/A,FALSE,"매출액";#N/A,#N/A,FALSE,"요약손익";#N/A,#N/A,FALSE,"요약대차";#N/A,#N/A,FALSE,"매출채권현황";#N/A,#N/A,FALSE,"매출채권명세"}</definedName>
    <definedName name="VISNET">#REF!</definedName>
    <definedName name="vjwp">#N/A</definedName>
    <definedName name="VM" localSheetId="6">[65]!_a1Z,[65]!_a2Z</definedName>
    <definedName name="VM">[65]!_a1Z,[65]!_a2Z</definedName>
    <definedName name="vmfls">[231]예적금!$A$5:$IV$7</definedName>
    <definedName name="VMH">#REF!</definedName>
    <definedName name="VMHC">#REF!</definedName>
    <definedName name="VMHT">#REF!</definedName>
    <definedName name="VN">[412]현금!#REF!</definedName>
    <definedName name="vnb" localSheetId="1"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vnb"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vnn">#REF!</definedName>
    <definedName name="VOCDIDTLR2" hidden="1">#REF!</definedName>
    <definedName name="Vol">#REF!</definedName>
    <definedName name="VOUCHER">#REF!</definedName>
    <definedName name="vrfcasc">#REF!</definedName>
    <definedName name="VSD" hidden="1">{#N/A,#N/A,FALSE,"지침";#N/A,#N/A,FALSE,"환경분석";#N/A,#N/A,FALSE,"Sheet16"}</definedName>
    <definedName name="VSI">#REF!</definedName>
    <definedName name="VSIC">#REF!</definedName>
    <definedName name="VSIT">#REF!</definedName>
    <definedName name="VSPCC">#REF!</definedName>
    <definedName name="VSPCT">#REF!</definedName>
    <definedName name="VSUMCL">[7]현금경비중역!#REF!</definedName>
    <definedName name="VT">'[413]2.5T흐름'!#REF!</definedName>
    <definedName name="vv">[104]!vv</definedName>
    <definedName name="VVT">#REF!</definedName>
    <definedName name="VVV">#REF!</definedName>
    <definedName name="vvvv">#REF!</definedName>
    <definedName name="vvvvvvvvvvvvvv">#REF!</definedName>
    <definedName name="vvvvvvvvvvvvvvvvvvvvvvvvvvvv">[104]!vvvvvvvvvvvvvvvvvvvvvvvvvvvv</definedName>
    <definedName name="VX" hidden="1">{#N/A,#N/A,FALSE,"Aging Summary";#N/A,#N/A,FALSE,"Ratio Analysis";#N/A,#N/A,FALSE,"Test 120 Day Accts";#N/A,#N/A,FALSE,"Tickmarks"}</definedName>
    <definedName name="vy">#REF!</definedName>
    <definedName name="VYWL" localSheetId="1"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VYWL"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vz" hidden="1">{"mgmt forecast",#N/A,FALSE,"Mgmt Forecast";"dcf table",#N/A,FALSE,"Mgmt Forecast";"sensitivity",#N/A,FALSE,"Mgmt Forecast";"table inputs",#N/A,FALSE,"Mgmt Forecast";"calculations",#N/A,FALSE,"Mgmt Forecast"}</definedName>
    <definedName name="vzx" hidden="1">{"mgmt forecast",#N/A,FALSE,"Mgmt Forecast";"dcf table",#N/A,FALSE,"Mgmt Forecast";"sensitivity",#N/A,FALSE,"Mgmt Forecast";"table inputs",#N/A,FALSE,"Mgmt Forecast";"calculations",#N/A,FALSE,"Mgmt Forecast"}</definedName>
    <definedName name="V행">#REF!</definedName>
    <definedName name="w" localSheetId="1" hidden="1">{#N/A,#N/A,FALSE,"1.CRITERIA";#N/A,#N/A,FALSE,"2.IS";#N/A,#N/A,FALSE,"3.BS";#N/A,#N/A,FALSE,"4.PER PL";#N/A,#N/A,FALSE,"5.INVESTMENT";#N/A,#N/A,FALSE,"6.공문";#N/A,#N/A,FALSE,"7.netinvest"}</definedName>
    <definedName name="w" hidden="1">{#N/A,#N/A,FALSE,"1.CRITERIA";#N/A,#N/A,FALSE,"2.IS";#N/A,#N/A,FALSE,"3.BS";#N/A,#N/A,FALSE,"4.PER PL";#N/A,#N/A,FALSE,"5.INVESTMENT";#N/A,#N/A,FALSE,"6.공문";#N/A,#N/A,FALSE,"7.netinvest"}</definedName>
    <definedName name="w.forecast" hidden="1">{#N/A,#N/A,FALSE,"model"}</definedName>
    <definedName name="W.S">#REF!</definedName>
    <definedName name="W.SHOP">#N/A</definedName>
    <definedName name="W0" hidden="1">{#N/A,#N/A,FALSE,"KMC최종회의(7월) 자료"}</definedName>
    <definedName name="wa">'[2]2500'!#REF!</definedName>
    <definedName name="wacc">#REF!</definedName>
    <definedName name="WACC_h">#REF!</definedName>
    <definedName name="WACC_sen">#REF!</definedName>
    <definedName name="wacc1">#REF!</definedName>
    <definedName name="WAFER_生産">#REF!</definedName>
    <definedName name="walter2" hidden="1">{#N/A,#N/A,FALSE,"미판매분"}</definedName>
    <definedName name="wanbang">[2]INDEX!#REF!</definedName>
    <definedName name="warrants">#REF!</definedName>
    <definedName name="warrants1">#REF!</definedName>
    <definedName name="water" localSheetId="1" hidden="1">{#N/A,#N/A,FALSE,"현장 NCR 분석";#N/A,#N/A,FALSE,"현장품질감사";#N/A,#N/A,FALSE,"현장품질감사"}</definedName>
    <definedName name="water" hidden="1">{#N/A,#N/A,FALSE,"현장 NCR 분석";#N/A,#N/A,FALSE,"현장품질감사";#N/A,#N/A,FALSE,"현장품질감사"}</definedName>
    <definedName name="WATERMIST" hidden="1">{"'Sheet1'!$A$1:$H$36"}</definedName>
    <definedName name="wc">[2]INDEX!#REF!</definedName>
    <definedName name="wd" hidden="1">{#N/A,#N/A,FALSE,"미판매분"}</definedName>
    <definedName name="wdd" hidden="1">{#N/A,#N/A,FALSE,"UNIT";#N/A,#N/A,FALSE,"UNIT";#N/A,#N/A,FALSE,"계정"}</definedName>
    <definedName name="wddw" hidden="1">{#N/A,#N/A,FALSE,"지침";#N/A,#N/A,FALSE,"환경분석";#N/A,#N/A,FALSE,"Sheet16"}</definedName>
    <definedName name="wdq" hidden="1">{#N/A,#N/A,FALSE,"미판매분"}</definedName>
    <definedName name="we" localSheetId="1"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we"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wedcwde">#REF!</definedName>
    <definedName name="weee" hidden="1">{#N/A,#N/A,FALSE,"목차";#N/A,#N/A,FALSE,"경영목표";#N/A,#N/A,FALSE,"팀별손익";#N/A,#N/A,FALSE,"총손익";#N/A,#N/A,FALSE,"제품별손익 (2)";#N/A,#N/A,FALSE,"제품상품손익";#N/A,#N/A,FALSE,"년간판매";#N/A,#N/A,FALSE,"제품별판매";#N/A,#N/A,FALSE,"제품별판매 (2)";#N/A,#N/A,FALSE,"단가";#N/A,#N/A,FALSE,"재고";#N/A,#N/A,FALSE,"재고 (2)";#N/A,#N/A,FALSE,"인원운용";#N/A,#N/A,FALSE,"년판매비";#N/A,#N/A,FALSE,"총원가";#N/A,#N/A,FALSE,"팀별관리비";#N/A,#N/A,FALSE,"월별관리비";#N/A,#N/A,FALSE,"월별관리비 (2)";#N/A,#N/A,FALSE,"총괄";#N/A,#N/A,FALSE,"군산";#N/A,#N/A,FALSE,"부산";#N/A,#N/A,FALSE,"가좌"}</definedName>
    <definedName name="WEERRRRRRRRRRRRRRRRR">#REF!</definedName>
    <definedName name="wef">[152]수율생산!#REF!</definedName>
    <definedName name="wegb">{1}</definedName>
    <definedName name="wekn">{1}</definedName>
    <definedName name="WELD">#REF!</definedName>
    <definedName name="WER" hidden="1">{#N/A,#N/A,FALSE,"Aging Summary";#N/A,#N/A,FALSE,"Ratio Analysis";#N/A,#N/A,FALSE,"Test 120 Day Accts";#N/A,#N/A,FALSE,"Tickmarks"}</definedName>
    <definedName name="werew" hidden="1">{#N/A,#N/A,FALSE,"손익표지";#N/A,#N/A,FALSE,"손익계산";#N/A,#N/A,FALSE,"일반관리비";#N/A,#N/A,FALSE,"영업외수익";#N/A,#N/A,FALSE,"영업외비용";#N/A,#N/A,FALSE,"매출액";#N/A,#N/A,FALSE,"요약손익";#N/A,#N/A,FALSE,"요약대차";#N/A,#N/A,FALSE,"매출채권현황";#N/A,#N/A,FALSE,"매출채권명세"}</definedName>
    <definedName name="wern">{1}</definedName>
    <definedName name="WERT" hidden="1">{#N/A,#N/A,FALSE,"지침";#N/A,#N/A,FALSE,"환경분석";#N/A,#N/A,FALSE,"Sheet16"}</definedName>
    <definedName name="wertq" hidden="1">{#N/A,#N/A,FALSE,"지침";#N/A,#N/A,FALSE,"환경분석";#N/A,#N/A,FALSE,"Sheet16"}</definedName>
    <definedName name="WERTY" hidden="1">{#N/A,#N/A,FALSE,"지침";#N/A,#N/A,FALSE,"환경분석";#N/A,#N/A,FALSE,"Sheet16"}</definedName>
    <definedName name="werw" hidden="1">{#N/A,#N/A,FALSE,"손익표지";#N/A,#N/A,FALSE,"손익계산";#N/A,#N/A,FALSE,"일반관리비";#N/A,#N/A,FALSE,"영업외수익";#N/A,#N/A,FALSE,"영업외비용";#N/A,#N/A,FALSE,"매출액";#N/A,#N/A,FALSE,"요약손익";#N/A,#N/A,FALSE,"요약대차";#N/A,#N/A,FALSE,"매출채권현황";#N/A,#N/A,FALSE,"매출채권명세"}</definedName>
    <definedName name="werwe" hidden="1">{#N/A,#N/A,FALSE,"손익표지";#N/A,#N/A,FALSE,"손익계산";#N/A,#N/A,FALSE,"일반관리비";#N/A,#N/A,FALSE,"영업외수익";#N/A,#N/A,FALSE,"영업외비용";#N/A,#N/A,FALSE,"매출액";#N/A,#N/A,FALSE,"요약손익";#N/A,#N/A,FALSE,"요약대차";#N/A,#N/A,FALSE,"매출채권현황";#N/A,#N/A,FALSE,"매출채권명세"}</definedName>
    <definedName name="werwr" hidden="1">{#N/A,#N/A,FALSE,"손익표지";#N/A,#N/A,FALSE,"손익계산";#N/A,#N/A,FALSE,"일반관리비";#N/A,#N/A,FALSE,"영업외수익";#N/A,#N/A,FALSE,"영업외비용";#N/A,#N/A,FALSE,"매출액";#N/A,#N/A,FALSE,"요약손익";#N/A,#N/A,FALSE,"요약대차";#N/A,#N/A,FALSE,"매출채권현황";#N/A,#N/A,FALSE,"매출채권명세"}</definedName>
    <definedName name="wetr" hidden="1">{#N/A,#N/A,TRUE,"Assumptions";#N/A,#N/A,TRUE,"Sources of Revenue";#N/A,#N/A,TRUE,"P&amp;L";#N/A,#N/A,TRUE,"Bal. Sheet";#N/A,#N/A,TRUE,"Rights Issue &amp; X Adjustment";#N/A,#N/A,TRUE,"Transaction Model"}</definedName>
    <definedName name="wetrwet" hidden="1">{#N/A,#N/A,TRUE,"Assumptions";#N/A,#N/A,TRUE,"Sources of Revenue";#N/A,#N/A,TRUE,"P&amp;L";#N/A,#N/A,TRUE,"Bal. Sheet";#N/A,#N/A,TRUE,"Rights Issue &amp; X Adjustment";#N/A,#N/A,TRUE,"Transaction Model"}</definedName>
    <definedName name="wevg">{"Tusk"}</definedName>
    <definedName name="wevw">{"Tusk"}</definedName>
    <definedName name="WEW">'[2]2500'!#REF!</definedName>
    <definedName name="wewdew" hidden="1">{#N/A,#N/A,FALSE,"UNIT";#N/A,#N/A,FALSE,"UNIT";#N/A,#N/A,FALSE,"계정"}</definedName>
    <definedName name="wewewew" hidden="1">{#N/A,#N/A,FALSE,"UNIT";#N/A,#N/A,FALSE,"UNIT";#N/A,#N/A,FALSE,"계정"}</definedName>
    <definedName name="wewewewewwww" hidden="1">{#N/A,#N/A,FALSE,"UNIT";#N/A,#N/A,FALSE,"UNIT";#N/A,#N/A,FALSE,"계정"}</definedName>
    <definedName name="wewewewwwww" hidden="1">{#N/A,#N/A,FALSE,"UNIT";#N/A,#N/A,FALSE,"UNIT";#N/A,#N/A,FALSE,"계정"}</definedName>
    <definedName name="WF생산">#REF!</definedName>
    <definedName name="wg" hidden="1">{#N/A,#N/A,FALSE,"KMC최종회의(7월) 자료"}</definedName>
    <definedName name="wh">#REF!</definedName>
    <definedName name="WHANM">#N/A</definedName>
    <definedName name="WHANS">#N/A</definedName>
    <definedName name="WHANS1">#N/A</definedName>
    <definedName name="WHANS2">#N/A</definedName>
    <definedName name="WHANS3">#N/A</definedName>
    <definedName name="WHANY">#N/A</definedName>
    <definedName name="WHANY1">#N/A</definedName>
    <definedName name="WHANY2">#N/A</definedName>
    <definedName name="WHANY3">#N/A</definedName>
    <definedName name="WHDGK" hidden="1">{#N/A,#N/A,FALSE,"KMC최종회의(7월) 자료"}</definedName>
    <definedName name="whr" localSheetId="6">[104]!BlankMacro1</definedName>
    <definedName name="whr">[104]!BlankMacro1</definedName>
    <definedName name="WI">#REF!</definedName>
    <definedName name="WID">[414]WI!$B$5:$B$188</definedName>
    <definedName name="widebs">#REF!</definedName>
    <definedName name="win" hidden="1">{#N/A,#N/A,FALSE,"지침";#N/A,#N/A,FALSE,"환경분석";#N/A,#N/A,FALSE,"Sheet16"}</definedName>
    <definedName name="Winter_Uniform">#REF!</definedName>
    <definedName name="WIP">#REF!</definedName>
    <definedName name="wis">#REF!</definedName>
    <definedName name="wjd" hidden="1">{#N/A,#N/A,FALSE,"BS";#N/A,#N/A,FALSE,"PL";#N/A,#N/A,FALSE,"처분";#N/A,#N/A,FALSE,"현금";#N/A,#N/A,FALSE,"매출";#N/A,#N/A,FALSE,"원가";#N/A,#N/A,FALSE,"경영"}</definedName>
    <definedName name="WJDW">{1}</definedName>
    <definedName name="WJRCL" hidden="1">{#N/A,#N/A,FALSE,"군산원가";#N/A,#N/A,FALSE,"팀별월별";#N/A,#N/A,FALSE,"타공정대체";#N/A,#N/A,FALSE,"기타경비";#N/A,#N/A,FALSE,"원료";#N/A,#N/A,FALSE,"연료"}</definedName>
    <definedName name="wk" localSheetId="6">BLCH</definedName>
    <definedName name="wk">BLCH</definedName>
    <definedName name="wkd">[415]미구주!$C$15:$N$53</definedName>
    <definedName name="wkgk" hidden="1">{#N/A,#N/A,FALSE,"BS";#N/A,#N/A,FALSE,"PL";#N/A,#N/A,FALSE,"처분";#N/A,#N/A,FALSE,"현금";#N/A,#N/A,FALSE,"매출";#N/A,#N/A,FALSE,"원가";#N/A,#N/A,FALSE,"경영"}</definedName>
    <definedName name="wkrma" hidden="1">{#N/A,#N/A,FALSE,"P.V.C 9월 압출 CAPA";#N/A,#N/A,FALSE,"P.V.C 10월 압출 CAPA ";#N/A,#N/A,FALSE,"P.V.C 11월 압출 CAPA ";#N/A,#N/A,FALSE,"P.V.C 12월 압출 CAPA "}</definedName>
    <definedName name="WNDY" hidden="1">{#N/A,#N/A,FALSE,"PART-1234-8-12-9(41)";#N/A,#N/A,FALSE,"PARTS-2(3)";#N/A,#N/A,FALSE,"VAN SYSTEM";#N/A,#N/A,FALSE,"PARTS-10(26)";#N/A,#N/A,FALSE,"PART-5-6-7-11(14)";#N/A,#N/A,FALSE,"PARTS-4(3)";#N/A,#N/A,FALSE,"PCLASS"}</definedName>
    <definedName name="wnmklnj">{1}</definedName>
    <definedName name="WON">#REF!</definedName>
    <definedName name="won_Threshold">#REF!</definedName>
    <definedName name="WOO" hidden="1">{#N/A,#N/A,FALSE,"지침";#N/A,#N/A,FALSE,"환경분석";#N/A,#N/A,FALSE,"Sheet16"}</definedName>
    <definedName name="WOOCOG" hidden="1">{#N/A,#N/A,FALSE,"지침";#N/A,#N/A,FALSE,"환경분석";#N/A,#N/A,FALSE,"Sheet16"}</definedName>
    <definedName name="WOOLEEPL" hidden="1">{#N/A,#N/A,FALSE,"지침";#N/A,#N/A,FALSE,"환경분석";#N/A,#N/A,FALSE,"Sheet16"}</definedName>
    <definedName name="WOOSEON" hidden="1">{#N/A,#N/A,FALSE,"지침";#N/A,#N/A,FALSE,"환경분석";#N/A,#N/A,FALSE,"Sheet16"}</definedName>
    <definedName name="Work">#REF!</definedName>
    <definedName name="WORK_COM">#N/A</definedName>
    <definedName name="Work_Program_By_Area_List">#REF!</definedName>
    <definedName name="Worker_Food_Fee">#REF!</definedName>
    <definedName name="Working">#REF!</definedName>
    <definedName name="working_cap">#REF!</definedName>
    <definedName name="Working_Days">#REF!</definedName>
    <definedName name="Working_Hours">#REF!</definedName>
    <definedName name="WP">'[233]GEN Inputs'!$D$18</definedName>
    <definedName name="WP투자사업개요" hidden="1">{#N/A,#N/A,FALSE,"자금소요예측기 (5)";#N/A,#N/A,FALSE,"자금소요예측기 (7)";#N/A,#N/A,FALSE,"자금소요예측기 (6)";#N/A,#N/A,FALSE,"자금소요예측기 (2)";#N/A,#N/A,FALSE,"자금소요예측기";#N/A,#N/A,FALSE,"비용예산명세서";#N/A,#N/A,FALSE,"비용예산검토서";#N/A,#N/A,FALSE,"기승인시설투자";#N/A,#N/A,FALSE,"미승인시설투자";#N/A,#N/A,FALSE,"활동계힉서 (2)";#N/A,#N/A,FALSE,"96 성과분석";#N/A,#N/A,FALSE,"목표시책";#N/A,#N/A,FALSE,"목차";#N/A,#N/A,FALSE,"표지";#N/A,#N/A,FALSE,"인원소요현황"}</definedName>
    <definedName name="WQ" hidden="1">{#N/A,#N/A,FALSE,"을지 (4)";#N/A,#N/A,FALSE,"을지 (5)";#N/A,#N/A,FALSE,"을지 (6)"}</definedName>
    <definedName name="wqd" hidden="1">{#N/A,#N/A,FALSE,"미판매분"}</definedName>
    <definedName name="wqdqd" hidden="1">{#N/A,#N/A,FALSE,"미판매분"}</definedName>
    <definedName name="wqe" localSheetId="1"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wqe"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wqetr" hidden="1">{"'9월'!$F$38"}</definedName>
    <definedName name="wr" hidden="1">{#N/A,#N/A,FALSE,"Aging Summary";#N/A,#N/A,FALSE,"Ratio Analysis";#N/A,#N/A,FALSE,"Test 120 Day Accts";#N/A,#N/A,FALSE,"Tickmarks"}</definedName>
    <definedName name="wrab">{"Tusk"}</definedName>
    <definedName name="wre">#N/A</definedName>
    <definedName name="wrea">{1}</definedName>
    <definedName name="wret" hidden="1">{#N/A,#N/A,TRUE,"총괄표";#N/A,#N/A,TRUE,"1호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주식";#N/A,#N/A,TRUE,"60호 갑 적정유보";#N/A,#N/A,TRUE,"60호 을 적정유보"}</definedName>
    <definedName name="wrew">#REF!</definedName>
    <definedName name="WriteIntoMainSheet">[104]!WriteIntoMainSheet</definedName>
    <definedName name="wrn" localSheetId="1" hidden="1">{#N/A,#N/A,FALSE,"일반적사항";#N/A,#N/A,FALSE,"주요재무자료";#N/A,#N/A,FALSE,"표지";#N/A,#N/A,FALSE,"총괄표";#N/A,#N/A,FALSE,"1호 과표세액";#N/A,#N/A,FALSE,"1-2호 농어촌과표";#N/A,#N/A,FALSE,"2호 서식";#N/A,#N/A,FALSE,"2호부표 최저한세";#N/A,#N/A,FALSE,"3(1)부7 기업합리";#N/A,#N/A,FALSE,"3(3)호(갑) 원천납부";#N/A,#N/A,FALSE,"5호 농어촌";#N/A,#N/A,FALSE,"5호2 농감면(갑)";#N/A,#N/A,FALSE,"6호 소득금액";#N/A,#N/A,FALSE,"6호 첨부(익)";#N/A,#N/A,FALSE,"6호 첨부(손)";#N/A,#N/A,FALSE,"6-1호 수입금액";#N/A,#N/A,FALSE,"6-3호 퇴충";#N/A,#N/A,FALSE,"6-3(3)호 단퇴";#N/A,#N/A,FALSE,"6-3(4)호 대손";#N/A,#N/A,FALSE,"6-4호 접대(갑)";#N/A,#N/A,FALSE,"6-4호 접대(을)";#N/A,#N/A,FALSE,"6-5호 외화(갑)";#N/A,#N/A,FALSE,"6-5호 외화(을)";#N/A,#N/A,FALSE,"감가총괄";#N/A,#N/A,FALSE,"6-6(3)호 감가(정액)";#N/A,#N/A,FALSE,"6-6호(부표) 자본적지출";#N/A,#N/A,FALSE,"6-7호 가지급금(갑)";#N/A,#N/A,FALSE,"6-7호 가지급(을)";#N/A,#N/A,FALSE,"6-10호 재고자산";#N/A,#N/A,FALSE,"6-11호 세금과공과";#N/A,#N/A,FALSE,"6-12호 선급비용";#N/A,#N/A,FALSE,"6-13호 기부금";#N/A,#N/A,FALSE,"6-14호 부동산보유";#N/A,#N/A,FALSE,"8호 기부금조정";#N/A,#N/A,FALSE,"9호 자본금(갑)";#N/A,#N/A,FALSE,"9호 자본금(을)";#N/A,#N/A,FALSE,"10(2)호 소득공제";#N/A,#N/A,FALSE,"10(3)호 주요계정";#N/A,#N/A,FALSE,"10(3)호 부표";#N/A,#N/A,FALSE,"10(4)호 조정수입";#N/A,#N/A,FALSE,"14(1)호 갑 주식";#N/A,#N/A,FALSE,"59호 해외특수";#N/A,#N/A,FALSE,"요약 BS";#N/A,#N/A,FALSE,"요약 PL";#N/A,#N/A,FALSE,"요약RE"}</definedName>
    <definedName name="wrn" hidden="1">{#N/A,#N/A,FALSE,"일반적사항";#N/A,#N/A,FALSE,"주요재무자료";#N/A,#N/A,FALSE,"표지";#N/A,#N/A,FALSE,"총괄표";#N/A,#N/A,FALSE,"1호 과표세액";#N/A,#N/A,FALSE,"1-2호 농어촌과표";#N/A,#N/A,FALSE,"2호 서식";#N/A,#N/A,FALSE,"2호부표 최저한세";#N/A,#N/A,FALSE,"3(1)부7 기업합리";#N/A,#N/A,FALSE,"3(3)호(갑) 원천납부";#N/A,#N/A,FALSE,"5호 농어촌";#N/A,#N/A,FALSE,"5호2 농감면(갑)";#N/A,#N/A,FALSE,"6호 소득금액";#N/A,#N/A,FALSE,"6호 첨부(익)";#N/A,#N/A,FALSE,"6호 첨부(손)";#N/A,#N/A,FALSE,"6-1호 수입금액";#N/A,#N/A,FALSE,"6-3호 퇴충";#N/A,#N/A,FALSE,"6-3(3)호 단퇴";#N/A,#N/A,FALSE,"6-3(4)호 대손";#N/A,#N/A,FALSE,"6-4호 접대(갑)";#N/A,#N/A,FALSE,"6-4호 접대(을)";#N/A,#N/A,FALSE,"6-5호 외화(갑)";#N/A,#N/A,FALSE,"6-5호 외화(을)";#N/A,#N/A,FALSE,"감가총괄";#N/A,#N/A,FALSE,"6-6(3)호 감가(정액)";#N/A,#N/A,FALSE,"6-6호(부표) 자본적지출";#N/A,#N/A,FALSE,"6-7호 가지급금(갑)";#N/A,#N/A,FALSE,"6-7호 가지급(을)";#N/A,#N/A,FALSE,"6-10호 재고자산";#N/A,#N/A,FALSE,"6-11호 세금과공과";#N/A,#N/A,FALSE,"6-12호 선급비용";#N/A,#N/A,FALSE,"6-13호 기부금";#N/A,#N/A,FALSE,"6-14호 부동산보유";#N/A,#N/A,FALSE,"8호 기부금조정";#N/A,#N/A,FALSE,"9호 자본금(갑)";#N/A,#N/A,FALSE,"9호 자본금(을)";#N/A,#N/A,FALSE,"10(2)호 소득공제";#N/A,#N/A,FALSE,"10(3)호 주요계정";#N/A,#N/A,FALSE,"10(3)호 부표";#N/A,#N/A,FALSE,"10(4)호 조정수입";#N/A,#N/A,FALSE,"14(1)호 갑 주식";#N/A,#N/A,FALSE,"59호 해외특수";#N/A,#N/A,FALSE,"요약 BS";#N/A,#N/A,FALSE,"요약 PL";#N/A,#N/A,FALSE,"요약RE"}</definedName>
    <definedName name="wrn.1" hidden="1">{#N/A,#N/A,FALSE,"2000";#N/A,#N/A,FALSE,"1999_1998"}</definedName>
    <definedName name="wrn.1." hidden="1">{#N/A,#N/A,FALSE,"사업소세(재산할)"}</definedName>
    <definedName name="wrn.1._.Core._.Projections_._.quarterly." hidden="1">{#N/A,#N/A,TRUE,"Metrics";#N/A,#N/A,TRUE,"Bal Sht QTR";#N/A,#N/A,TRUE,"Operating stmt QTR";#N/A,#N/A,TRUE,"RevSum";#N/A,#N/A,TRUE,"Intranet direct rev";#N/A,#N/A,TRUE,"Intranet branch rev";#N/A,#N/A,TRUE,"Internet direct rev";#N/A,#N/A,TRUE,"Intranet ISV rev"}</definedName>
    <definedName name="wrn.111." hidden="1">{#N/A,#N/A,FALSE,"제목"}</definedName>
    <definedName name="wrn.1월제조원가." hidden="1">{#N/A,#N/A,TRUE,"규격별손익현황";#N/A,#N/A,TRUE,"매출impact";#N/A,#N/A,TRUE,"원가impact";#N/A,#N/A,TRUE,"원재료비분석";#N/A,#N/A,TRUE,"제조경비차이";#N/A,#N/A,TRUE,"제조원단위";#N/A,#N/A,TRUE,"제조원가명세서";#N/A,#N/A,TRUE,"종합제조원가";#N/A,#N/A,TRUE,"규격별제조원가";#N/A,#N/A,TRUE,"규격별원부재료사용량";#N/A,#N/A,TRUE,"재공품평가";#N/A,#N/A,TRUE,"고정비배부";#N/A,#N/A,TRUE,"규격별제품수불현황";#N/A,#N/A,TRUE,"수불현황";#N/A,#N/A,TRUE,"원재료수불현황";#N/A,#N/A,TRUE,"부재료수불";#N/A,#N/A,TRUE,"저장품수불";#N/A,#N/A,TRUE,"b-c油"}</definedName>
    <definedName name="wrn.2.1._.Full._.projection._.workbook." hidden="1">{#N/A,#N/A,TRUE,"Operating stmt QTR";#N/A,#N/A,TRUE,"Bal Sht QTR";#N/A,#N/A,TRUE,"Bal Sht";#N/A,#N/A,TRUE,"Operating stmt";#N/A,#N/A,TRUE,"Cash Flow";#N/A,#N/A,TRUE,"RevSum";#N/A,#N/A,TRUE,"Intranet branch rev";#N/A,#N/A,TRUE,"Intranet direct rev";#N/A,#N/A,TRUE,"Internet direct rev";#N/A,#N/A,TRUE,"Intranet ISV rev";#N/A,#N/A,TRUE,"Staffing by Person";#N/A,#N/A,TRUE,"Direct costs";#N/A,#N/A,TRUE,"Sales &amp; direct costs";#N/A,#N/A,TRUE,"Selling";#N/A,#N/A,TRUE,"Mkting";#N/A,#N/A,TRUE,"G&amp;A";#N/A,#N/A,TRUE,"Branch offices";#N/A,#N/A,TRUE,"Facilities";#N/A,#N/A,TRUE,"LT Assets";#N/A,#N/A,TRUE,"BS detail"}</definedName>
    <definedName name="wrn.2월제조원가." hidden="1">{#N/A,#N/A,TRUE,"규격별손익현황";#N/A,#N/A,TRUE,"매출impact";#N/A,#N/A,TRUE,"원가impact";#N/A,#N/A,TRUE,"원재료비분석";#N/A,#N/A,TRUE,"제조경비차이";#N/A,#N/A,TRUE,"제조원단위";#N/A,#N/A,TRUE,"제조원가명세서";#N/A,#N/A,TRUE,"종합제조원가";#N/A,#N/A,TRUE,"규격별제조원가";#N/A,#N/A,TRUE,"규격별원부재료사용량";#N/A,#N/A,TRUE,"재공품평가";#N/A,#N/A,TRUE,"고정비배부";#N/A,#N/A,TRUE,"규격별제품수불현황";#N/A,#N/A,TRUE,"수불현황";#N/A,#N/A,TRUE,"원재료수불현황";#N/A,#N/A,TRUE,"부재료수불";#N/A,#N/A,TRUE,"저장품수불";#N/A,#N/A,TRUE,"b-c油"}</definedName>
    <definedName name="wrn.3._.Financials." hidden="1">{#N/A,#N/A,TRUE,"Metrics";#N/A,#N/A,TRUE,"Operating stmt QTR";#N/A,#N/A,TRUE,"Bal Sht QTR";#N/A,#N/A,TRUE,"Operating stmt";#N/A,#N/A,TRUE,"Bal Sht";#N/A,#N/A,TRUE,"Cash Flow";#N/A,#N/A,TRUE,"RevSum"}</definedName>
    <definedName name="wrn.3._.Year._.Summary." hidden="1">{#N/A,#N/A,FALSE,"3-Year Summary"}</definedName>
    <definedName name="wrn.345." hidden="1">{#N/A,#N/A,FALSE,"96 3월물량표";#N/A,#N/A,FALSE,"96 4월물량표";#N/A,#N/A,FALSE,"96 5월물량표"}</definedName>
    <definedName name="wrn.4._.Revenue." hidden="1">{#N/A,#N/A,TRUE,"Intranet direct rev";#N/A,#N/A,TRUE,"Intranet branch rev";#N/A,#N/A,TRUE,"Intranet ISV rev";#N/A,#N/A,TRUE,"Internet direct rev";#N/A,#N/A,TRUE,"RevSum"}</definedName>
    <definedName name="wrn.5._.Branch._.offices." hidden="1">{#N/A,#N/A,FALSE,"Branch offices";#N/A,#N/A,FALSE,"Intranet branch rev"}</definedName>
    <definedName name="wrn.5월사장단회의." hidden="1">{#N/A,#N/A,FALSE,"9905";#N/A,#N/A,FALSE,"5누적";#N/A,#N/A,FALSE,"99년trim (2)";#N/A,#N/A,FALSE,"Loss1(5)";#N/A,#N/A,FALSE,"Yield(5)";#N/A,#N/A,FALSE,"Sheet2"}</definedName>
    <definedName name="wrn.6._.Expenses." hidden="1">{#N/A,#N/A,FALSE,"Staffing by Person";#N/A,#N/A,FALSE,"Direct costs";#N/A,#N/A,FALSE,"Sales &amp; direct costs";#N/A,#N/A,FALSE,"Selling";#N/A,#N/A,FALSE,"Mkting";#N/A,#N/A,FALSE,"G&amp;A";#N/A,#N/A,FALSE,"Facilities"}</definedName>
    <definedName name="wrn.7._.Fixed._.assets." hidden="1">{#N/A,#N/A,FALSE,"LT Assets";#N/A,#N/A,FALSE,"Facilities"}</definedName>
    <definedName name="wrn.96사업계획." hidden="1">{#N/A,#N/A,FALSE,"96자동차사 계획";#N/A,#N/A,FALSE,"96자동차사 계획"}</definedName>
    <definedName name="wrn.97." hidden="1">{#N/A,#N/A,FALSE,"지침";#N/A,#N/A,FALSE,"환경분석";#N/A,#N/A,FALSE,"Sheet16"}</definedName>
    <definedName name="wrn.97년._.투자계획." hidden="1">{#N/A,#N/A,FALSE,"97년 투자계획 세부내역 "}</definedName>
    <definedName name="WRN.98." hidden="1">{#N/A,#N/A,FALSE,"지침";#N/A,#N/A,FALSE,"환경분석";#N/A,#N/A,FALSE,"Sheet16"}</definedName>
    <definedName name="wrn.aa." hidden="1">{#N/A,#N/A,FALSE,"UNIT";#N/A,#N/A,FALSE,"UNIT";#N/A,#N/A,FALSE,"계정"}</definedName>
    <definedName name="WRN.AAA." hidden="1">{#N/A,#N/A,FALSE,"단축1";#N/A,#N/A,FALSE,"단축2";#N/A,#N/A,FALSE,"단축3";#N/A,#N/A,FALSE,"장축";#N/A,#N/A,FALSE,"4WD"}</definedName>
    <definedName name="wrn.ACCEL._.PERF." hidden="1">{#N/A,#N/A,FALSE,"입력SHT"}</definedName>
    <definedName name="wrn.ACHESON94TAXRETURN." hidden="1">{#N/A,#N/A,FALSE,"일반적사항";#N/A,#N/A,FALSE,"주요재무자료";#N/A,#N/A,FALSE,"표지";#N/A,#N/A,FALSE,"총괄표";#N/A,#N/A,FALSE,"1호 과표세액";#N/A,#N/A,FALSE,"1-2호 농어촌과표";#N/A,#N/A,FALSE,"2호 서식";#N/A,#N/A,FALSE,"3(1)호 공제감면";#N/A,#N/A,FALSE,"임시특별감면";#N/A,#N/A,FALSE,"3(1)부7 기업합리";#N/A,#N/A,FALSE,"3(3)호(갑) 원천납부";#N/A,#N/A,FALSE,"5호 농어촌";#N/A,#N/A,FALSE,"6호 소득금액";#N/A,#N/A,FALSE,"6호 첨부(익)";#N/A,#N/A,FALSE,"6호 첨부(손)";#N/A,#N/A,FALSE,"6-1호 수입금액";#N/A,#N/A,FALSE,"6-3호 퇴충";#N/A,#N/A,FALSE,"6-3(4)호 대손";#N/A,#N/A,FALSE,"6-4호 접대(갑)";#N/A,#N/A,FALSE,"6-4호 접대(을)";#N/A,#N/A,FALSE,"6-6호(부표) 자본적지출";#N/A,#N/A,FALSE,"6-10호 재고자산";#N/A,#N/A,FALSE,"6-11호 세금과공과";#N/A,#N/A,FALSE,"6-12호 선급비용";#N/A,#N/A,FALSE,"6-14호 부동산보유";#N/A,#N/A,FALSE,"9호 자본금(갑)";#N/A,#N/A,FALSE,"9호 자본금(을)";#N/A,#N/A,FALSE,"10(3)호 주요계정";#N/A,#N/A,FALSE,"10(3)호 부표";#N/A,#N/A,FALSE,"10(4)호 조정수입";#N/A,#N/A,FALSE,"10(4)호 소득구분";#N/A,#N/A,FALSE,"12호 중소검토";#N/A,#N/A,FALSE,"14(1)호 갑 주식";#N/A,#N/A,FALSE,"59호 해외특수";#N/A,#N/A,FALSE,"요약 BS";#N/A,#N/A,FALSE,"요약 PL";#N/A,#N/A,FALSE,"요약원가";#N/A,#N/A,FALSE,"요약RE"}</definedName>
    <definedName name="wrn.Acquisition_matrix." hidden="1">{"Acq_matrix",#N/A,FALSE,"Acquisition Matrix"}</definedName>
    <definedName name="wrn.adj95." hidden="1">{"adj95mult",#N/A,FALSE,"COMPCO";"adj95est",#N/A,FALSE,"COMPCO"}</definedName>
    <definedName name="wrn.Aging._.and._.Trend._.Analysis." localSheetId="1" hidden="1">{#N/A,#N/A,FALSE,"Aging Summary";#N/A,#N/A,FALSE,"Ratio Analysis";#N/A,#N/A,FALSE,"Test 120 Day Accts";#N/A,#N/A,FALSE,"Tickmarks"}</definedName>
    <definedName name="wrn.Aging._.and._.Trend._.Analysis." hidden="1">{#N/A,#N/A,FALSE,"Aging Summary";#N/A,#N/A,FALSE,"Ratio Analysis";#N/A,#N/A,FALSE,"Test 120 Day Accts";#N/A,#N/A,FALSE,"Tickmarks"}</definedName>
    <definedName name="wrn.all." hidden="1">{#N/A,#N/A,FALSE,"COVER";#N/A,#N/A,FALSE,"TABLE OF CONTENTS";#N/A,#N/A,FALSE,"EXEC SUMM";#N/A,#N/A,FALSE,"SURVEY ";#N/A,#N/A,FALSE,"PROSPECT";#N/A,#N/A,FALSE,"NEW,EXPANSION,RENEWAL,RELET";#N/A,#N/A,FALSE,"EXPIRED,DEFAULTED";#N/A,#N/A,FALSE,"SIGNED LEASES";#N/A,#N/A,FALSE,"LOST TRANSACTIONS ";#N/A,#N/A,FALSE,"STACKING PLAN";#N/A,#N/A,FALSE,"EXPIRATIONS";#N/A,#N/A,FALSE,"OPTIONS";#N/A,#N/A,FALSE,"SUBLEASE";#N/A,#N/A,FALSE,"AR ANALYSIS";#N/A,#N/A,FALSE,"titles"}</definedName>
    <definedName name="wrn.All._.Budget._.Detail_Forecast." hidden="1">{"All Budget Detail-Forecast",#N/A,FALSE,"Forecast"}</definedName>
    <definedName name="wrn.All._.Budget._.Detail_Reit." hidden="1">{"All Budget Detail-Reit",#N/A,FALSE,"Forecast"}</definedName>
    <definedName name="wrn.All._.Non._.Recov._.Op._.Exp_Forecast." hidden="1">{"All Non-Recov. Op. Exp-Forecast",#N/A,FALSE,"Forecast"}</definedName>
    <definedName name="wrn.All._.Non._.Recov._.Op._.Exp_Reit." hidden="1">{"All Non-Recov. Op. Exp-Reit",#N/A,FALSE,"Forecast"}</definedName>
    <definedName name="wrn.All._.Rental._.Income_Forecast." hidden="1">{"All Rental Income-Reforecast",#N/A,FALSE,"Forecast"}</definedName>
    <definedName name="wrn.All._.Rental._.Income_Reit." hidden="1">{"All Rental Income-Reit",#N/A,FALSE,"Forecast"}</definedName>
    <definedName name="wrn.All._.Schedules." hidden="1">{#N/A,#N/A,FALSE,"CF Consolidated 2";#N/A,#N/A,FALSE,"Retail Assump";#N/A,#N/A,FALSE,"CF Retail";#N/A,#N/A,FALSE,"Garage Assumpt 1";#N/A,#N/A,FALSE,"Garage Op Proj";#N/A,#N/A,FALSE,"Hist I&amp;E";#N/A,#N/A,FALSE,"Rent Roll";#N/A,#N/A,FALSE,"RE Taxes";#N/A,#N/A,FALSE,"CAM - BH";#N/A,#N/A,FALSE,"Comm.Condo CAM"}</definedName>
    <definedName name="wrn.All._.Sheets." hidden="1">{#N/A,#N/A,TRUE,"Assumptions";#N/A,#N/A,TRUE,"Sources of Revenue";#N/A,#N/A,TRUE,"P&amp;L";#N/A,#N/A,TRUE,"Bal. Sheet";#N/A,#N/A,TRUE,"Rights Issue &amp; X Adjustment";#N/A,#N/A,TRUE,"Transaction Model"}</definedName>
    <definedName name="wrn.Annual._.Report." hidden="1">{"annual",#N/A,FALSE,"Pro Forma";#N/A,#N/A,FALSE,"Golf Operations"}</definedName>
    <definedName name="wrn.antilope." hidden="1">{"billy",#N/A,FALSE,"Order Intake MIS"}</definedName>
    <definedName name="wrn.AQUIROR._.DCF." hidden="1">{"AQUIRORDCF",#N/A,FALSE,"Merger consequences";"Acquirorassns",#N/A,FALSE,"Merger consequences"}</definedName>
    <definedName name="wrn.AU._.검사성적서." hidden="1">{#N/A,#N/A,FALSE,"을지 (4)";#N/A,#N/A,FALSE,"을지 (5)";#N/A,#N/A,FALSE,"을지 (6)"}</definedName>
    <definedName name="wrn.AU._.초도품._.보증서." hidden="1">{#N/A,#N/A,FALSE,"초도품";#N/A,#N/A,FALSE,"초도품 (2)";#N/A,#N/A,FALSE,"초도품 (3)";#N/A,#N/A,FALSE,"초도품 (4)";#N/A,#N/A,FALSE,"초도품 (5)";#N/A,#N/A,FALSE,"초도품 (6)"}</definedName>
    <definedName name="wrn.bbb." hidden="1">{#N/A,#N/A,FALSE,"단축1";#N/A,#N/A,FALSE,"단축2";#N/A,#N/A,FALSE,"단축3";#N/A,#N/A,FALSE,"장축";#N/A,#N/A,FALSE,"4WD"}</definedName>
    <definedName name="wrn.BL94TAXRETURN." hidden="1">{#N/A,#N/A,FALSE,"일반적사항";#N/A,#N/A,FALSE,"주요재무자료";#N/A,#N/A,FALSE,"10(2)호 소득공제";#N/A,#N/A,FALSE,"표지";#N/A,#N/A,FALSE,"총괄표";#N/A,#N/A,FALSE,"1호 과표세액";#N/A,#N/A,FALSE,"2호 서식";#N/A,#N/A,FALSE,"2호부표 최저한세";#N/A,#N/A,FALSE,"3(1)호 공제감면";#N/A,#N/A,FALSE,"3(1) 부1 공제감면";#N/A,#N/A,FALSE,"임시특별감면";#N/A,#N/A,FALSE,"3(1)부7 기업합리";#N/A,#N/A,FALSE,"3(3)호(갑) 원천납부";#N/A,#N/A,FALSE,"5호 농어촌";#N/A,#N/A,FALSE,"6호 소득금액";#N/A,#N/A,FALSE,"6호 첨부(익)";#N/A,#N/A,FALSE,"6호 첨부(손)";#N/A,#N/A,FALSE,"재고자산추인";#N/A,#N/A,FALSE,"6-1호 수입금액";#N/A,#N/A,FALSE,"6-2(2)호 중소투자";#N/A,#N/A,FALSE,"6-2(4)호 해외시장";#N/A,#N/A,FALSE,"6-2(12)호 수출손실";#N/A,#N/A,FALSE,"6-3호 퇴충";#N/A,#N/A,FALSE,"6-3(3)호 단퇴";#N/A,#N/A,FALSE,"6-3(4)호 대손";#N/A,#N/A,FALSE,"6-4호 접대(갑)";#N/A,#N/A,FALSE,"6-4호 접대(을)";#N/A,#N/A,FALSE,"6-5호 외화(갑)";#N/A,#N/A,FALSE,"6-5호 외화(을)";#N/A,#N/A,FALSE,"6-6호(부표) 자본적지출";#N/A,#N/A,FALSE,"감가총괄";#N/A,#N/A,FALSE,"6-10호 재고자산";#N/A,#N/A,FALSE,"6-11호 세금과공과";#N/A,#N/A,FALSE,"6-12호 선급비용";#N/A,#N/A,FALSE,"6-13호 기부금";#N/A,#N/A,FALSE,"6-14호 부동산보유";#N/A,#N/A,FALSE,"8호 기부금조정";#N/A,#N/A,FALSE,"9호 자본금(갑)";#N/A,#N/A,FALSE,"9호 자본금(을)";#N/A,#N/A,FALSE,"10(3)호 주요계정";#N/A,#N/A,FALSE,"10(3)호 부표";#N/A,#N/A,FALSE,"10(4)호 조정수입";#N/A,#N/A,FALSE,"10(4)호 소득구분";#N/A,#N/A,FALSE,"12호 중소검토";#N/A,#N/A,FALSE,"14(1)호 갑 주식";#N/A,#N/A,FALSE,"59호 해외특수";#N/A,#N/A,FALSE,"요약 BS";#N/A,#N/A,FALSE,"요약 PL";#N/A,#N/A,FALSE,"요약원가";#N/A,#N/A,FALSE,"요약RE";#N/A,#N/A,FALSE,"60호 을 적정유보";#N/A,#N/A,FALSE,"60호 갑 적정유보";#N/A,#N/A,FALSE,"표지";#N/A,#N/A,FALSE,"총괄표";#N/A,#N/A,FALSE,"1호 과표세액";#N/A,#N/A,FALSE,"1호 과표세액";#N/A,#N/A,FALSE,"1호 과표세액";#N/A,#N/A,FALSE,"1-2호 농어촌과표";#N/A,#N/A,FALSE,"2호 서식";#N/A,#N/A,FALSE,"2호부표 최저한세";#N/A,#N/A,FALSE,"3(1)호 공제감면";#N/A,#N/A,FALSE,"3(1) 부1 공제감면";#N/A,#N/A,FALSE,"3(1) 부2 공제감면";#N/A,#N/A,FALSE,"3(1) 부3 세액조정";#N/A,#N/A,FALSE,"3(1) 부4 공제감면";#N/A,#N/A,FALSE,"3호 임시투자공제";#N/A,#N/A,FALSE,"3(1)부7 기업합리";#N/A,#N/A,FALSE,"3(3)호(갑) 원천납부";#N/A,#N/A,FALSE,"5호 농어촌";#N/A,#N/A,FALSE,"6호 소득금액";#N/A,#N/A,FALSE,"6호 첨부(익)";#N/A,#N/A,FALSE,"6-1호 수입금액";#N/A,#N/A,FALSE,"6-1호 수입금액";#N/A,#N/A,FALSE,"6-3호 퇴충";#N/A,#N/A,FALSE,"6-3(3)호 단퇴";#N/A,#N/A,FALSE,"6-3(4)호 대손";#N/A,#N/A,FALSE,"6-4호 접대(갑)";#N/A,#N/A,FALSE,"6-4호 접대(을)";#N/A,#N/A,FALSE,"6-5호 외화(갑)";#N/A,#N/A,FALSE,"6-5호 외화(을)";#N/A,#N/A,FALSE,"6-6호(부표) 자본적지출";#N/A,#N/A,FALSE,"6-10호 재고자산";#N/A,#N/A,FALSE,"6-11호 세금과공과";#N/A,#N/A,FALSE,"6-12호 선급비용";#N/A,#N/A,FALSE,"9호 자본금(갑)";#N/A,#N/A,FALSE,"9호 자본금(을)";#N/A,#N/A,FALSE,"10(2)호 소득공제";#N/A,#N/A,FALSE,"10(3)호 부표";#N/A,#N/A,FALSE,"10(3)호 주요계정";#N/A,#N/A,FALSE,"10(4)호 조정수입";#N/A,#N/A,FALSE,"14(1)호 갑 주식";#N/A,#N/A,FALSE,"59호 해외특수";#N/A,#N/A,FALSE,"60호 갑 적정유보";#N/A,#N/A,FALSE,"60호 을 적정유보";#N/A,#N/A,FALSE,"요약 BS";#N/A,#N/A,FALSE,"요약 PL";#N/A,#N/A,FALSE,"요약원가";#N/A,#N/A,FALSE,"요약RE";#N/A,#N/A,FALSE,"요약RE"}</definedName>
    <definedName name="wrn.BOOK." hidden="1">{#N/A,#N/A,FALSE,"COVER";#N/A,#N/A,FALSE,"TABLE OF CONTENTS";#N/A,#N/A,FALSE,"EXEC SUMM";#N/A,#N/A,FALSE,"SURVEY";#N/A,#N/A,FALSE,"PROSPECT";#N/A,#N/A,FALSE,"NEW,EXPANSION,RENEWAL,RELET";#N/A,#N/A,FALSE,"EXPIRED,DEFAULTED";#N/A,#N/A,FALSE,"SIGNED LEASES";#N/A,#N/A,FALSE,"LOST TRANSACTIONS ";#N/A,#N/A,FALSE,"STACKING PLAN";#N/A,#N/A,FALSE,"EXPIRATIONS";#N/A,#N/A,FALSE,"OPTIONS";#N/A,#N/A,FALSE,"SUBLEASE";#N/A,#N/A,FALSE,"AR ANALYSIS";#N/A,#N/A,FALSE,"NER_IN_PLACE";#N/A,#N/A,FALSE,"NER_ACQ_DATE";#N/A,#N/A,FALSE,"titles"}</definedName>
    <definedName name="wrn.CAPA." hidden="1">{#N/A,#N/A,FALSE,"상재GS";#N/A,#N/A,FALSE,"상재GM";#N/A,#N/A,FALSE,"건재";#N/A,#N/A,FALSE,"SBR";#N/A,#N/A,FALSE,"부품";#N/A,#N/A,FALSE,"기능자재";#N/A,#N/A,FALSE,"특수"}</definedName>
    <definedName name="wrn.CAPA2." hidden="1">{#N/A,#N/A,FALSE,"보고";#N/A,#N/A,FALSE,"유첨"}</definedName>
    <definedName name="wrn.Capital_Increm.." hidden="1">{#N/A,#N/A,FALSE,"Capital-Incremental"}</definedName>
    <definedName name="wrn.Capital_Nonincre.." hidden="1">{#N/A,#N/A,FALSE,"Capital-Nonincremental"}</definedName>
    <definedName name="wrn.CAPREIT." hidden="1">{#N/A,#N/A,FALSE,"CAPREIT"}</definedName>
    <definedName name="wrn.CAPREIT2" hidden="1">{#N/A,#N/A,FALSE,"CAPREIT"}</definedName>
    <definedName name="wrn.CASH." hidden="1">{#N/A,#N/A,FALSE,"Sheet5"}</definedName>
    <definedName name="wrn.Cash._.Flow._.and._.Matrix." hidden="1">{#N/A,#N/A,FALSE,"Matrix";#N/A,#N/A,FALSE,"Cash Flow";#N/A,#N/A,FALSE,"10 Year Cost Analysis"}</definedName>
    <definedName name="wrn.CASH._.FLOWS._.ONLY." hidden="1">{#N/A,#N/A,FALSE,"Assumptions";#N/A,#N/A,FALSE,"Consol CF";#N/A,#N/A,FALSE,"Hacienda CF";#N/A,#N/A,FALSE,"Chabot CF";#N/A,#N/A,FALSE,"Diablo CF"}</definedName>
    <definedName name="wrn.CIC94TAX." hidden="1">{#N/A,#N/A,FALSE,"일반적사항";#N/A,#N/A,FALSE,"주요재무자료";#N/A,#N/A,FALSE,"표지";#N/A,#N/A,FALSE,"총괄표";#N/A,#N/A,FALSE,"1호 과표세액";#N/A,#N/A,FALSE,"2호 서식";#N/A,#N/A,FALSE,"3(3)호(갑) 원천납부";#N/A,#N/A,FALSE,"6호 소득금액";#N/A,#N/A,FALSE,"6호 첨부(익)";#N/A,#N/A,FALSE,"6호 첨부(익)";#N/A,#N/A,FALSE,"6호 첨부(손)";#N/A,#N/A,FALSE,"6-1호 수입금액";#N/A,#N/A,FALSE,"6-3호 퇴충";#N/A,#N/A,FALSE,"6-4호 접대(갑)";#N/A,#N/A,FALSE,"6-4호 접대(을)";#N/A,#N/A,FALSE,"감가총괄";#N/A,#N/A,FALSE,"6-6(3)호 감가(정액)";#N/A,#N/A,FALSE,"전기부인액추인";#N/A,#N/A,FALSE,"6-6호(부표) 자본적지출";#N/A,#N/A,FALSE,"6-10호 재고자산";#N/A,#N/A,FALSE,"6-11호 세금과공과";#N/A,#N/A,FALSE,"6-12호 선급비용";#N/A,#N/A,FALSE,"9호 자본금(갑)";#N/A,#N/A,FALSE,"9호 자본금(을)";#N/A,#N/A,FALSE,"10(4)호 조정수입";#N/A,#N/A,FALSE,"59호 해외특수"}</definedName>
    <definedName name="wrn.co" localSheetId="1" hidden="1">{#N/A,#N/A,FALSE,"일반적사항";#N/A,#N/A,FALSE,"주요재무자료";#N/A,#N/A,FALSE,"표지";#N/A,#N/A,FALSE,"총괄표";#N/A,#N/A,FALSE,"1호 과표세액";#N/A,#N/A,FALSE,"1-2호 농어촌과표";#N/A,#N/A,FALSE,"2호 서식";#N/A,#N/A,FALSE,"2호부표 최저한세";#N/A,#N/A,FALSE,"3(1)부7 기업합리";#N/A,#N/A,FALSE,"3(3)호(갑) 원천납부";#N/A,#N/A,FALSE,"5호 농어촌";#N/A,#N/A,FALSE,"5호2 농감면(갑)";#N/A,#N/A,FALSE,"6호 소득금액";#N/A,#N/A,FALSE,"6호 첨부(익)";#N/A,#N/A,FALSE,"6호 첨부(손)";#N/A,#N/A,FALSE,"6-1호 수입금액";#N/A,#N/A,FALSE,"6-3호 퇴충";#N/A,#N/A,FALSE,"6-3(3)호 단퇴";#N/A,#N/A,FALSE,"6-3(4)호 대손";#N/A,#N/A,FALSE,"6-4호 접대(갑)";#N/A,#N/A,FALSE,"6-4호 접대(을)";#N/A,#N/A,FALSE,"6-5호 외화(갑)";#N/A,#N/A,FALSE,"6-5호 외화(을)";#N/A,#N/A,FALSE,"감가총괄";#N/A,#N/A,FALSE,"6-6(3)호 감가(정액)";#N/A,#N/A,FALSE,"6-6호(부표) 자본적지출";#N/A,#N/A,FALSE,"6-7호 가지급금(갑)";#N/A,#N/A,FALSE,"6-7호 가지급(을)";#N/A,#N/A,FALSE,"6-10호 재고자산";#N/A,#N/A,FALSE,"6-11호 세금과공과";#N/A,#N/A,FALSE,"6-12호 선급비용";#N/A,#N/A,FALSE,"6-13호 기부금";#N/A,#N/A,FALSE,"6-14호 부동산보유";#N/A,#N/A,FALSE,"8호 기부금조정";#N/A,#N/A,FALSE,"9호 자본금(갑)";#N/A,#N/A,FALSE,"9호 자본금(을)";#N/A,#N/A,FALSE,"10(2)호 소득공제";#N/A,#N/A,FALSE,"10(3)호 주요계정";#N/A,#N/A,FALSE,"10(3)호 부표";#N/A,#N/A,FALSE,"10(4)호 조정수입";#N/A,#N/A,FALSE,"14(1)호 갑 주식";#N/A,#N/A,FALSE,"59호 해외특수";#N/A,#N/A,FALSE,"요약 BS";#N/A,#N/A,FALSE,"요약 PL";#N/A,#N/A,FALSE,"요약RE"}</definedName>
    <definedName name="wrn.co" hidden="1">{#N/A,#N/A,FALSE,"일반적사항";#N/A,#N/A,FALSE,"주요재무자료";#N/A,#N/A,FALSE,"표지";#N/A,#N/A,FALSE,"총괄표";#N/A,#N/A,FALSE,"1호 과표세액";#N/A,#N/A,FALSE,"1-2호 농어촌과표";#N/A,#N/A,FALSE,"2호 서식";#N/A,#N/A,FALSE,"2호부표 최저한세";#N/A,#N/A,FALSE,"3(1)부7 기업합리";#N/A,#N/A,FALSE,"3(3)호(갑) 원천납부";#N/A,#N/A,FALSE,"5호 농어촌";#N/A,#N/A,FALSE,"5호2 농감면(갑)";#N/A,#N/A,FALSE,"6호 소득금액";#N/A,#N/A,FALSE,"6호 첨부(익)";#N/A,#N/A,FALSE,"6호 첨부(손)";#N/A,#N/A,FALSE,"6-1호 수입금액";#N/A,#N/A,FALSE,"6-3호 퇴충";#N/A,#N/A,FALSE,"6-3(3)호 단퇴";#N/A,#N/A,FALSE,"6-3(4)호 대손";#N/A,#N/A,FALSE,"6-4호 접대(갑)";#N/A,#N/A,FALSE,"6-4호 접대(을)";#N/A,#N/A,FALSE,"6-5호 외화(갑)";#N/A,#N/A,FALSE,"6-5호 외화(을)";#N/A,#N/A,FALSE,"감가총괄";#N/A,#N/A,FALSE,"6-6(3)호 감가(정액)";#N/A,#N/A,FALSE,"6-6호(부표) 자본적지출";#N/A,#N/A,FALSE,"6-7호 가지급금(갑)";#N/A,#N/A,FALSE,"6-7호 가지급(을)";#N/A,#N/A,FALSE,"6-10호 재고자산";#N/A,#N/A,FALSE,"6-11호 세금과공과";#N/A,#N/A,FALSE,"6-12호 선급비용";#N/A,#N/A,FALSE,"6-13호 기부금";#N/A,#N/A,FALSE,"6-14호 부동산보유";#N/A,#N/A,FALSE,"8호 기부금조정";#N/A,#N/A,FALSE,"9호 자본금(갑)";#N/A,#N/A,FALSE,"9호 자본금(을)";#N/A,#N/A,FALSE,"10(2)호 소득공제";#N/A,#N/A,FALSE,"10(3)호 주요계정";#N/A,#N/A,FALSE,"10(3)호 부표";#N/A,#N/A,FALSE,"10(4)호 조정수입";#N/A,#N/A,FALSE,"14(1)호 갑 주식";#N/A,#N/A,FALSE,"59호 해외특수";#N/A,#N/A,FALSE,"요약 BS";#N/A,#N/A,FALSE,"요약 PL";#N/A,#N/A,FALSE,"요약RE"}</definedName>
    <definedName name="wrn.COLLECTION._.HISTORY._.REPORT." hidden="1">{#N/A,#N/A,FALSE,"COL-HIS"}</definedName>
    <definedName name="wrn.COMMISSION." hidden="1">{"FORM17",#N/A,FALSE,"Commission1";"FORM17.1",#N/A,FALSE,"Commission2"}</definedName>
    <definedName name="wrn.compco." hidden="1">{"mult96",#N/A,FALSE,"PETCOMP";"est96",#N/A,FALSE,"PETCOMP";"mult95",#N/A,FALSE,"PETCOMP";"est95",#N/A,FALSE,"PETCOMP";"multltm",#N/A,FALSE,"PETCOMP";"resultltm",#N/A,FALSE,"PETCOMP"}</definedName>
    <definedName name="wrn.Complete._.Report." hidden="1">{"A",#N/A,FALSE,"Scenario Control";"A",#N/A,FALSE,"Executive Summary";"A",#N/A,FALSE,"P&amp;L";"B",#N/A,FALSE,"P&amp;L";"A",#N/A,FALSE,"BalanceSheet";"B",#N/A,FALSE,"BalanceSheet";"A",#N/A,FALSE,"CashFlow";"A",#N/A,FALSE,"Ratios";"A",#N/A,FALSE,"DCF";"A",#N/A,FALSE,"WACC";"A",#N/A,FALSE,"P&amp;VAssumpts";"A",#N/A,FALSE,"Depr-Capex";"A",#N/A,FALSE,"SHF";"A",#N/A,FALSE,"Debt";"A",#N/A,FALSE,"Working Capital";"A",#N/A,FALSE,"Other Assumptions";"A",#N/A,FALSE,"Regulated Price";"B",#N/A,FALSE,"Regulated Price";"A",#N/A,FALSE,"BG Investment";"A",#N/A,FALSE,"Appendix"}</definedName>
    <definedName name="wrn.CompleteReport." hidden="1">{"A",#N/A,FALSE,"Scenario Control";"A",#N/A,FALSE,"Executive Summary";"A",#N/A,FALSE,"P&amp;L";"B",#N/A,FALSE,"P&amp;L";"A",#N/A,FALSE,"BalanceSheet";"B",#N/A,FALSE,"BalanceSheet";"A",#N/A,FALSE,"CashFlow";"A",#N/A,FALSE,"Ratios";"A",#N/A,FALSE,"DCF";"A",#N/A,FALSE,"WACC";"A",#N/A,FALSE,"P&amp;VAssumpts";"A",#N/A,FALSE,"Depr-Capex";"A",#N/A,FALSE,"SHF";"A",#N/A,FALSE,"Debt";"A",#N/A,FALSE,"Working Capital";"A",#N/A,FALSE,"Other Assumptions";"A",#N/A,FALSE,"Regulated Price";"B",#N/A,FALSE,"Regulated Price";"A",#N/A,FALSE,"BG Investment";"A",#N/A,FALSE,"Appendix"}</definedName>
    <definedName name="wrn.contribution." hidden="1">{#N/A,#N/A,FALSE,"Contribution Analysis"}</definedName>
    <definedName name="wrn.contribution.1" hidden="1">{#N/A,#N/A,FALSE,"Contribution Analysis"}</definedName>
    <definedName name="wrn.COSA._.FS._.국문." hidden="1">{#N/A,#N/A,FALSE,"BS";#N/A,#N/A,FALSE,"PL";#N/A,#N/A,FALSE,"처분";#N/A,#N/A,FALSE,"현금";#N/A,#N/A,FALSE,"매출";#N/A,#N/A,FALSE,"원가";#N/A,#N/A,FALSE,"경영"}</definedName>
    <definedName name="wrn.COSA94TAXRETURN." localSheetId="1" hidden="1">{#N/A,#N/A,FALSE,"일반적사항";#N/A,#N/A,FALSE,"주요재무자료";#N/A,#N/A,FALSE,"표지";#N/A,#N/A,FALSE,"총괄표";#N/A,#N/A,FALSE,"1호 과표세액";#N/A,#N/A,FALSE,"1-2호 농어촌과표";#N/A,#N/A,FALSE,"2호 서식";#N/A,#N/A,FALSE,"2호부표 최저한세";#N/A,#N/A,FALSE,"3(1)부7 기업합리";#N/A,#N/A,FALSE,"3(3)호(갑) 원천납부";#N/A,#N/A,FALSE,"5호 농어촌";#N/A,#N/A,FALSE,"5호2 농감면(갑)";#N/A,#N/A,FALSE,"6호 소득금액";#N/A,#N/A,FALSE,"6호 첨부(익)";#N/A,#N/A,FALSE,"6호 첨부(손)";#N/A,#N/A,FALSE,"6-1호 수입금액";#N/A,#N/A,FALSE,"6-3호 퇴충";#N/A,#N/A,FALSE,"6-3(3)호 단퇴";#N/A,#N/A,FALSE,"6-3(4)호 대손";#N/A,#N/A,FALSE,"6-4호 접대(갑)";#N/A,#N/A,FALSE,"6-4호 접대(을)";#N/A,#N/A,FALSE,"6-5호 외화(갑)";#N/A,#N/A,FALSE,"6-5호 외화(을)";#N/A,#N/A,FALSE,"감가총괄";#N/A,#N/A,FALSE,"6-6(3)호 감가(정액)";#N/A,#N/A,FALSE,"6-6호(부표) 자본적지출";#N/A,#N/A,FALSE,"6-7호 가지급금(갑)";#N/A,#N/A,FALSE,"6-7호 가지급(을)";#N/A,#N/A,FALSE,"6-10호 재고자산";#N/A,#N/A,FALSE,"6-11호 세금과공과";#N/A,#N/A,FALSE,"6-12호 선급비용";#N/A,#N/A,FALSE,"6-13호 기부금";#N/A,#N/A,FALSE,"6-14호 부동산보유";#N/A,#N/A,FALSE,"8호 기부금조정";#N/A,#N/A,FALSE,"9호 자본금(갑)";#N/A,#N/A,FALSE,"9호 자본금(을)";#N/A,#N/A,FALSE,"10(2)호 소득공제";#N/A,#N/A,FALSE,"10(3)호 주요계정";#N/A,#N/A,FALSE,"10(3)호 부표";#N/A,#N/A,FALSE,"10(4)호 조정수입";#N/A,#N/A,FALSE,"14(1)호 갑 주식";#N/A,#N/A,FALSE,"59호 해외특수";#N/A,#N/A,FALSE,"요약 BS";#N/A,#N/A,FALSE,"요약 PL";#N/A,#N/A,FALSE,"요약RE"}</definedName>
    <definedName name="wrn.COSA94TAXRETURN." hidden="1">{#N/A,#N/A,FALSE,"일반적사항";#N/A,#N/A,FALSE,"주요재무자료";#N/A,#N/A,FALSE,"표지";#N/A,#N/A,FALSE,"총괄표";#N/A,#N/A,FALSE,"1호 과표세액";#N/A,#N/A,FALSE,"1-2호 농어촌과표";#N/A,#N/A,FALSE,"2호 서식";#N/A,#N/A,FALSE,"2호부표 최저한세";#N/A,#N/A,FALSE,"3(1)부7 기업합리";#N/A,#N/A,FALSE,"3(3)호(갑) 원천납부";#N/A,#N/A,FALSE,"5호 농어촌";#N/A,#N/A,FALSE,"5호2 농감면(갑)";#N/A,#N/A,FALSE,"6호 소득금액";#N/A,#N/A,FALSE,"6호 첨부(익)";#N/A,#N/A,FALSE,"6호 첨부(손)";#N/A,#N/A,FALSE,"6-1호 수입금액";#N/A,#N/A,FALSE,"6-3호 퇴충";#N/A,#N/A,FALSE,"6-3(3)호 단퇴";#N/A,#N/A,FALSE,"6-3(4)호 대손";#N/A,#N/A,FALSE,"6-4호 접대(갑)";#N/A,#N/A,FALSE,"6-4호 접대(을)";#N/A,#N/A,FALSE,"6-5호 외화(갑)";#N/A,#N/A,FALSE,"6-5호 외화(을)";#N/A,#N/A,FALSE,"감가총괄";#N/A,#N/A,FALSE,"6-6(3)호 감가(정액)";#N/A,#N/A,FALSE,"6-6호(부표) 자본적지출";#N/A,#N/A,FALSE,"6-7호 가지급금(갑)";#N/A,#N/A,FALSE,"6-7호 가지급(을)";#N/A,#N/A,FALSE,"6-10호 재고자산";#N/A,#N/A,FALSE,"6-11호 세금과공과";#N/A,#N/A,FALSE,"6-12호 선급비용";#N/A,#N/A,FALSE,"6-13호 기부금";#N/A,#N/A,FALSE,"6-14호 부동산보유";#N/A,#N/A,FALSE,"8호 기부금조정";#N/A,#N/A,FALSE,"9호 자본금(갑)";#N/A,#N/A,FALSE,"9호 자본금(을)";#N/A,#N/A,FALSE,"10(2)호 소득공제";#N/A,#N/A,FALSE,"10(3)호 주요계정";#N/A,#N/A,FALSE,"10(3)호 부표";#N/A,#N/A,FALSE,"10(4)호 조정수입";#N/A,#N/A,FALSE,"14(1)호 갑 주식";#N/A,#N/A,FALSE,"59호 해외특수";#N/A,#N/A,FALSE,"요약 BS";#N/A,#N/A,FALSE,"요약 PL";#N/A,#N/A,FALSE,"요약RE"}</definedName>
    <definedName name="wrn.cosco" localSheetId="1" hidden="1">{#N/A,#N/A,FALSE,"일반적사항";#N/A,#N/A,FALSE,"주요재무자료";#N/A,#N/A,FALSE,"표지";#N/A,#N/A,FALSE,"총괄표";#N/A,#N/A,FALSE,"1호 과표세액";#N/A,#N/A,FALSE,"1-2호 농어촌과표";#N/A,#N/A,FALSE,"2호 서식";#N/A,#N/A,FALSE,"2호부표 최저한세";#N/A,#N/A,FALSE,"3(1)부7 기업합리";#N/A,#N/A,FALSE,"3(3)호(갑) 원천납부";#N/A,#N/A,FALSE,"5호 농어촌";#N/A,#N/A,FALSE,"5호2 농감면(갑)";#N/A,#N/A,FALSE,"6호 소득금액";#N/A,#N/A,FALSE,"6호 첨부(익)";#N/A,#N/A,FALSE,"6호 첨부(손)";#N/A,#N/A,FALSE,"6-1호 수입금액";#N/A,#N/A,FALSE,"6-3호 퇴충";#N/A,#N/A,FALSE,"6-3(3)호 단퇴";#N/A,#N/A,FALSE,"6-3(4)호 대손";#N/A,#N/A,FALSE,"6-4호 접대(갑)";#N/A,#N/A,FALSE,"6-4호 접대(을)";#N/A,#N/A,FALSE,"6-5호 외화(갑)";#N/A,#N/A,FALSE,"6-5호 외화(을)";#N/A,#N/A,FALSE,"감가총괄";#N/A,#N/A,FALSE,"6-6(3)호 감가(정액)";#N/A,#N/A,FALSE,"6-6호(부표) 자본적지출";#N/A,#N/A,FALSE,"6-7호 가지급금(갑)";#N/A,#N/A,FALSE,"6-7호 가지급(을)";#N/A,#N/A,FALSE,"6-10호 재고자산";#N/A,#N/A,FALSE,"6-11호 세금과공과";#N/A,#N/A,FALSE,"6-12호 선급비용";#N/A,#N/A,FALSE,"6-13호 기부금";#N/A,#N/A,FALSE,"6-14호 부동산보유";#N/A,#N/A,FALSE,"8호 기부금조정";#N/A,#N/A,FALSE,"9호 자본금(갑)";#N/A,#N/A,FALSE,"9호 자본금(을)";#N/A,#N/A,FALSE,"10(2)호 소득공제";#N/A,#N/A,FALSE,"10(3)호 주요계정";#N/A,#N/A,FALSE,"10(3)호 부표";#N/A,#N/A,FALSE,"10(4)호 조정수입";#N/A,#N/A,FALSE,"14(1)호 갑 주식";#N/A,#N/A,FALSE,"59호 해외특수";#N/A,#N/A,FALSE,"요약 BS";#N/A,#N/A,FALSE,"요약 PL";#N/A,#N/A,FALSE,"요약RE"}</definedName>
    <definedName name="wrn.cosco" hidden="1">{#N/A,#N/A,FALSE,"일반적사항";#N/A,#N/A,FALSE,"주요재무자료";#N/A,#N/A,FALSE,"표지";#N/A,#N/A,FALSE,"총괄표";#N/A,#N/A,FALSE,"1호 과표세액";#N/A,#N/A,FALSE,"1-2호 농어촌과표";#N/A,#N/A,FALSE,"2호 서식";#N/A,#N/A,FALSE,"2호부표 최저한세";#N/A,#N/A,FALSE,"3(1)부7 기업합리";#N/A,#N/A,FALSE,"3(3)호(갑) 원천납부";#N/A,#N/A,FALSE,"5호 농어촌";#N/A,#N/A,FALSE,"5호2 농감면(갑)";#N/A,#N/A,FALSE,"6호 소득금액";#N/A,#N/A,FALSE,"6호 첨부(익)";#N/A,#N/A,FALSE,"6호 첨부(손)";#N/A,#N/A,FALSE,"6-1호 수입금액";#N/A,#N/A,FALSE,"6-3호 퇴충";#N/A,#N/A,FALSE,"6-3(3)호 단퇴";#N/A,#N/A,FALSE,"6-3(4)호 대손";#N/A,#N/A,FALSE,"6-4호 접대(갑)";#N/A,#N/A,FALSE,"6-4호 접대(을)";#N/A,#N/A,FALSE,"6-5호 외화(갑)";#N/A,#N/A,FALSE,"6-5호 외화(을)";#N/A,#N/A,FALSE,"감가총괄";#N/A,#N/A,FALSE,"6-6(3)호 감가(정액)";#N/A,#N/A,FALSE,"6-6호(부표) 자본적지출";#N/A,#N/A,FALSE,"6-7호 가지급금(갑)";#N/A,#N/A,FALSE,"6-7호 가지급(을)";#N/A,#N/A,FALSE,"6-10호 재고자산";#N/A,#N/A,FALSE,"6-11호 세금과공과";#N/A,#N/A,FALSE,"6-12호 선급비용";#N/A,#N/A,FALSE,"6-13호 기부금";#N/A,#N/A,FALSE,"6-14호 부동산보유";#N/A,#N/A,FALSE,"8호 기부금조정";#N/A,#N/A,FALSE,"9호 자본금(갑)";#N/A,#N/A,FALSE,"9호 자본금(을)";#N/A,#N/A,FALSE,"10(2)호 소득공제";#N/A,#N/A,FALSE,"10(3)호 주요계정";#N/A,#N/A,FALSE,"10(3)호 부표";#N/A,#N/A,FALSE,"10(4)호 조정수입";#N/A,#N/A,FALSE,"14(1)호 갑 주식";#N/A,#N/A,FALSE,"59호 해외특수";#N/A,#N/A,FALSE,"요약 BS";#N/A,#N/A,FALSE,"요약 PL";#N/A,#N/A,FALSE,"요약RE"}</definedName>
    <definedName name="wrn.criteria.95p." localSheetId="1" hidden="1">{#N/A,#N/A,FALSE,"1.CRITERIA";#N/A,#N/A,FALSE,"2.IS";#N/A,#N/A,FALSE,"3.BS";#N/A,#N/A,FALSE,"4.PER PL";#N/A,#N/A,FALSE,"5.INVESTMENT";#N/A,#N/A,FALSE,"6.공문";#N/A,#N/A,FALSE,"7.netinvest"}</definedName>
    <definedName name="wrn.criteria.95p." hidden="1">{#N/A,#N/A,FALSE,"1.CRITERIA";#N/A,#N/A,FALSE,"2.IS";#N/A,#N/A,FALSE,"3.BS";#N/A,#N/A,FALSE,"4.PER PL";#N/A,#N/A,FALSE,"5.INVESTMENT";#N/A,#N/A,FALSE,"6.공문";#N/A,#N/A,FALSE,"7.netinvest"}</definedName>
    <definedName name="wrn.csc." hidden="1">{"orixcsc",#N/A,FALSE,"ORIX CSC";"orixcsc2",#N/A,FALSE,"ORIX CSC"}</definedName>
    <definedName name="wrn.csc.1" hidden="1">{"orixcsc",#N/A,FALSE,"ORIX CSC";"orixcsc2",#N/A,FALSE,"ORIX CSC"}</definedName>
    <definedName name="wrn.csc.3" hidden="1">{#N/A,#N/A,FALSE,"ORIX CSC"}</definedName>
    <definedName name="wrn.csc2." hidden="1">{#N/A,#N/A,FALSE,"ORIX CSC"}</definedName>
    <definedName name="wrn.DACOM._.광전송장치._.투찰가._.검토." hidden="1">{#N/A,#N/A,FALSE,"DAOCM 2차 검토"}</definedName>
    <definedName name="wrn.Dauerlauf._.Messprotokolle._.0._.Std.." hidden="1">{#N/A,#N/A,FALSE,"Main -, Conrod Big End Bear (1)";#N/A,#N/A,FALSE,"Piston Pin, Pin Bore, Conr. (3)";#N/A,#N/A,FALSE,"Cylinder Liner &amp; Piston (4)";#N/A,#N/A,FALSE,"Piston Ring (7)";#N/A,#N/A,FALSE,"Camshaft Bearing (8)";#N/A,#N/A,FALSE,"Rocker Arm, -Shaft (9)";#N/A,#N/A,FALSE,"Unit rocker arm, shaft (10)";#N/A,#N/A,FALSE,"Valve Intake (11)";#N/A,#N/A,FALSE,"Valve Exhaust (12)";#N/A,#N/A,FALSE,"Valve Recess (13)";#N/A,#N/A,FALSE,"Valve cross head (14)";#N/A,#N/A,FALSE,"Idler Gear Bearings (15)";#N/A,#N/A,FALSE,"Gear Backlashes, End Float (16)";#N/A,#N/A,FALSE,"Valve Lift Curves, cyl. 1 (17)";#N/A,#N/A,FALSE,"Plungerlift Curves, cyl. 1 (18)";#N/A,#N/A,FALSE,"Valve To Piston Clearance(19)";#N/A,#N/A,FALSE,"Piston To Head Clearance(19)"}</definedName>
    <definedName name="wrn.dcf." hidden="1">{"mgmt forecast",#N/A,FALSE,"Mgmt Forecast";"dcf table",#N/A,FALSE,"Mgmt Forecast";"sensitivity",#N/A,FALSE,"Mgmt Forecast";"table inputs",#N/A,FALSE,"Mgmt Forecast";"calculations",#N/A,FALSE,"Mgmt Forecast"}</definedName>
    <definedName name="wrn.DCF_Terminal_Value_qchm." hidden="1">{"qchm_dcf",#N/A,FALSE,"QCHMDCF2";"qchm_terminal",#N/A,FALSE,"QCHMDCF2"}</definedName>
    <definedName name="wrn.dd" hidden="1">{#N/A,#N/A,TRUE,"일반적사항";#N/A,#N/A,TRUE,"주요재무자료";#N/A,#N/A,TRUE,"표지";#N/A,#N/A,TRUE,"총괄표";#N/A,#N/A,TRUE,"1호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주식";#N/A,#N/A,TRUE,"59호 해외특수";#N/A,#N/A,TRUE,"60호 갑 적정유보";#N/A,#N/A,TRUE,"60호 을 적정유보";#N/A,#N/A,TRUE,"요약 BS";#N/A,#N/A,TRUE,"요약 PL";#N/A,#N/A,TRUE,"요약원가";#N/A,#N/A,TRUE,"요약RE"}</definedName>
    <definedName name="wrn.DDD." hidden="1">{#N/A,#N/A,FALSE,"자금소요예측기 (5)";#N/A,#N/A,FALSE,"자금소요예측기 (7)";#N/A,#N/A,FALSE,"자금소요예측기 (6)";#N/A,#N/A,FALSE,"자금소요예측기 (2)";#N/A,#N/A,FALSE,"자금소요예측기";#N/A,#N/A,FALSE,"비용예산명세서";#N/A,#N/A,FALSE,"비용예산검토서";#N/A,#N/A,FALSE,"기승인시설투자";#N/A,#N/A,FALSE,"미승인시설투자";#N/A,#N/A,FALSE,"활동계힉서 (2)";#N/A,#N/A,FALSE,"96 성과분석";#N/A,#N/A,FALSE,"목표시책";#N/A,#N/A,FALSE,"목차";#N/A,#N/A,FALSE,"표지";#N/A,#N/A,FALSE,"인원소요현황"}</definedName>
    <definedName name="wrn.Economic._.Value._.Added._.Analysis." hidden="1">{"EVA",#N/A,FALSE,"EVA";"WACC",#N/A,FALSE,"WACC"}</definedName>
    <definedName name="wrn.EM." hidden="1">{#N/A,#N/A,FALSE,"전제";#N/A,#N/A,FALSE,"표지";#N/A,#N/A,FALSE,"6D16";#N/A,#N/A,FALSE,"6D22";#N/A,#N/A,FALSE,"6D22-T";#N/A,#N/A,FALSE,"Q-DEG";#N/A,#N/A,FALSE,"총손";#N/A,#N/A,FALSE,"대당";#N/A,#N/A,FALSE,"가공비"}</definedName>
    <definedName name="wrn.Everything." hidden="1">{#N/A,#N/A,FALSE,"BNSF";#N/A,#N/A,FALSE,"KC";#N/A,#N/A,FALSE,"KCws";#N/A,#N/A,FALSE,"MergKC";#N/A,#N/A,FALSE,"CredStwKC";#N/A,#N/A,FALSE,"SP";#N/A,#N/A,FALSE,"SPws";#N/A,#N/A,FALSE,"MergSP";#N/A,#N/A,FALSE,"CredStwSP";#N/A,#N/A,FALSE,"SPbrkup";#N/A,#N/A,FALSE,"SPwBNSFws";#N/A,#N/A,FALSE,"MergSPwBNSF";#N/A,#N/A,FALSE,"CredStSPwBNSF (2)";#N/A,#N/A,FALSE,"SPwKCws (2)";#N/A,#N/A,FALSE,"MergSPwKC (2)";#N/A,#N/A,FALSE,"CredStKCwSP";#N/A,#N/A,FALSE,"ILL";#N/A,#N/A,FALSE,"SPwILLws";#N/A,#N/A,FALSE,"CredStILLwSP";#N/A,#N/A,FALSE,"MergSPwILL";#N/A,#N/A,FALSE,"CredStILLwSP";#N/A,#N/A,FALSE,"Conrail";#N/A,#N/A,FALSE,"CONws";#N/A,#N/A,FALSE,"MergCON";#N/A,#N/A,FALSE,"CredStwCON";#N/A,#N/A,FALSE,"SPwCONws ";#N/A,#N/A,FALSE,"MergSPwCON";#N/A,#N/A,FALSE,"CredStILLwCON";#N/A,#N/A,FALSE,"SPws (2)";#N/A,#N/A,FALSE,"MergSP (2)";#N/A,#N/A,FALSE,"CredStwSP (2)";#N/A,#N/A,FALSE,"CSX";#N/A,#N/A,FALSE,"CSXws";#N/A,#N/A,FALSE,"MergCSX";#N/A,#N/A,FALSE,"CredStwCSX";#N/A,#N/A,FALSE,"Norfolk";#N/A,#N/A,FALSE,"NORws";#N/A,#N/A,FALSE,"MergNOR";#N/A,#N/A,FALSE,"CredStwNOR";#N/A,#N/A,FALSE,"NORwCONws";#N/A,#N/A,FALSE,"MergNORwCON"}</definedName>
    <definedName name="wrn.exco." hidden="1">{#N/A,#N/A,FALSE,"Yield";#N/A,#N/A,FALSE,"Loss1";#N/A,#N/A,FALSE,"Loss2";#N/A,#N/A,FALSE,"Hour-Labor(배분)";#N/A,#N/A,FALSE,"Capital Expenditure";#N/A,#N/A,FALSE,"Productivity"}</definedName>
    <definedName name="wrn.EXCO1월loss현황분석자료." hidden="1">{#N/A,#N/A,FALSE,"98소지이동TOTvs99.1 (2)";#N/A,#N/A,FALSE,"TOTAL";#N/A,#N/A,FALSE,"98소지이동TOTvs99.1(b) (2)"}</definedName>
    <definedName name="wrn.FIII._.HOOK._.UP._.견적서." hidden="1">{#N/A,#N/A,TRUE,"960318-1";#N/A,#N/A,TRUE,"960318-2";#N/A,#N/A,TRUE,"960318-3"}</definedName>
    <definedName name="wrn.Financial._.Reports." hidden="1">{#N/A,#N/A,FALSE,"Overview";#N/A,#N/A,FALSE,"santafe";#N/A,#N/A,FALSE,"noble";#N/A,#N/A,FALSE,"Combined Results";#N/A,#N/A,FALSE,"Earnings"}</definedName>
    <definedName name="wrn.Financial._.Statements." hidden="1">{#N/A,#N/A,FALSE,"BS";#N/A,#N/A,FALSE,"IS";#N/A,#N/A,FALSE,"CF";#N/A,#N/A,FALSE,"EXP";#N/A,#N/A,FALSE,"FURN";#N/A,#N/A,FALSE,"MANNOI"}</definedName>
    <definedName name="wrn.Fleet." hidden="1">{"FleetDetailsNE",#N/A,FALSE,"NEForecast"}</definedName>
    <definedName name="wrn.Fmgmtfee." hidden="1">{#N/A,#N/A,FALSE,"Fmgmtfee"}</definedName>
    <definedName name="wrn.forecast." hidden="1">{#N/A,#N/A,FALSE,"model"}</definedName>
    <definedName name="wrn.forecastassumptions." hidden="1">{#N/A,#N/A,FALSE,"model"}</definedName>
    <definedName name="wrn.forecastROIC." hidden="1">{#N/A,#N/A,FALSE,"model"}</definedName>
    <definedName name="wrn.Full._.Print." hidden="1">{#N/A,#N/A,FALSE,"Cover";#N/A,#N/A,FALSE,"Table";#N/A,#N/A,FALSE,"sec 1";#N/A,#N/A,FALSE,"Summary Schedule";#N/A,#N/A,FALSE,"Sec 2";#N/A,#N/A,FALSE,"Use of Proceeds";#N/A,#N/A,FALSE,"Sec 3";#N/A,#N/A,FALSE,"Yield Cal";#N/A,#N/A,FALSE,"Sec 4";#N/A,#N/A,FALSE,"Qtrly Distributions";#N/A,#N/A,FALSE,"Sec 5";#N/A,#N/A,FALSE,"RATE";#N/A,#N/A,FALSE,"Sec 6";#N/A,#N/A,FALSE,"OPERATIONS";#N/A,#N/A,FALSE,"Sec 7";#N/A,#N/A,FALSE,"Dev. Budget";#N/A,#N/A,FALSE,"Sec 8";#N/A,#N/A,FALSE,"Draw";#N/A,#N/A,FALSE,"Sec 9";#N/A,#N/A,FALSE,"COMPARISON SCHEDULE";#N/A,#N/A,FALSE,"Sec 10";#N/A,#N/A,FALSE,"Investor10";#N/A,#N/A,FALSE,"Sec 11";#N/A,#N/A,FALSE,"10 year a";#N/A,#N/A,FALSE,"Sec 12";#N/A,#N/A,FALSE,"Assum."}</definedName>
    <definedName name="wrn.Garage." hidden="1">{#N/A,#N/A,FALSE,"Garage Assumpt 1";#N/A,#N/A,FALSE,"Garage Op Proj";#N/A,#N/A,FALSE,"Hist I&amp;E";#N/A,#N/A,FALSE,"Garage Lease"}</definedName>
    <definedName name="wrn.Gross._.up." hidden="1">{#N/A,#N/A,FALSE,"Gross-Up"}</definedName>
    <definedName name="wrn.history." hidden="1">{#N/A,#N/A,FALSE,"model"}</definedName>
    <definedName name="wrn.histROIC." hidden="1">{#N/A,#N/A,FALSE,"model"}</definedName>
    <definedName name="wrn.IBP." hidden="1">{"IBP SUMMARY ANNUAL",#N/A,FALSE,"IBP Sheets";"IBP SUMMARY PHASED",#N/A,FALSE,"IBP Sheets"}</definedName>
    <definedName name="wrn.IFF94TAX." hidden="1">{#N/A,#N/A,FALSE,"일반적사항";#N/A,#N/A,FALSE,"주요재무자료";#N/A,#N/A,FALSE,"표지";#N/A,#N/A,FALSE,"총괄표";#N/A,#N/A,FALSE,"1호 과표세액";#N/A,#N/A,FALSE,"2호 서식";#N/A,#N/A,FALSE,"3(3)호(갑) 원천납부";#N/A,#N/A,FALSE,"6호 소득금액";#N/A,#N/A,FALSE,"6호 첨부(익)";#N/A,#N/A,FALSE,"6호 첨부(손)";#N/A,#N/A,FALSE,"6-1호 수입금액";#N/A,#N/A,FALSE,"6-3호 퇴충";#N/A,#N/A,FALSE,"6-4호 접대(갑)";#N/A,#N/A,FALSE,"6-4호 접대(을)";#N/A,#N/A,FALSE,"6-5 갑 외화";#N/A,#N/A,FALSE,"6-5을 외화";#N/A,#N/A,FALSE,"감가총괄";#N/A,#N/A,FALSE,"전기부인액추인";#N/A,#N/A,FALSE,"6-6호(부표) 자본적지출";#N/A,#N/A,FALSE,"6-11호 세금과공과";#N/A,#N/A,FALSE,"6-12호 선급비용";#N/A,#N/A,FALSE,"9호 자본금(갑)";#N/A,#N/A,FALSE,"9호 자본금(을)";#N/A,#N/A,FALSE,"10(3)호 주요계정";#N/A,#N/A,FALSE,"10(4)호 조정수입";#N/A,#N/A,FALSE,"12호 중소검토";#N/A,#N/A,FALSE,"14(1) 주주이동(갑)";#N/A,#N/A,FALSE,"59호 해외특수";#N/A,#N/A,FALSE,"해외명세";#N/A,#N/A,FALSE,"요약 BS";#N/A,#N/A,FALSE,"요약RE";#N/A,#N/A,FALSE,"요약 PL"}</definedName>
    <definedName name="wrn.Income._.Statements." hidden="1">{#N/A,#N/A,FALSE,"Consol CF";#N/A,#N/A,FALSE,"matx B4 DS";#N/A,#N/A,FALSE,"Hacienda CF";#N/A,#N/A,FALSE,"matx B4 DS Hac";#N/A,#N/A,FALSE,"Chabot CF";#N/A,#N/A,FALSE,"matx B4 DS Chabot";#N/A,#N/A,FALSE,"Diablo CF";#N/A,#N/A,FALSE,"matx B4 DS Diablo";#N/A,#N/A,FALSE,"HAC2-CF";#N/A,#N/A,FALSE,"HAC3-CF";#N/A,#N/A,FALSE,"HAC4-CF";#N/A,#N/A,FALSE,"HAC5-CF";#N/A,#N/A,FALSE,"HAC6-CF";#N/A,#N/A,FALSE,"HAC7-CF";#N/A,#N/A,FALSE,"HAC8-CF";#N/A,#N/A,FALSE,"HAC9-CF";#N/A,#N/A,FALSE,"HA10-CF"}</definedName>
    <definedName name="wrn.jck94TAXRETURN." hidden="1">{#N/A,#N/A,FALSE,"표지";#N/A,#N/A,FALSE,"총괄표";#N/A,#N/A,FALSE,"1호 과표세액";#N/A,#N/A,FALSE,"3(3)호(갑) 원천납부";#N/A,#N/A,FALSE,"6호 소득금액";#N/A,#N/A,FALSE,"6호 첨부(익)";#N/A,#N/A,FALSE,"6호 첨부(손)";#N/A,#N/A,FALSE,"6-12호 선급비용";#N/A,#N/A,FALSE,"6-14호 부동산보유";#N/A,#N/A,FALSE,"9호 자본금(갑)";#N/A,#N/A,FALSE,"9호 자본금(을)";#N/A,#N/A,FALSE,"10(3)호 주요계정";#N/A,#N/A,FALSE,"10(3)호 부표";#N/A,#N/A,FALSE,"10(4)호 조정수입";#N/A,#N/A,FALSE,"12호 중소검토";#N/A,#N/A,FALSE,"14(1)호 갑 주식";#N/A,#N/A,FALSE,"59호 해외특수";#N/A,#N/A,FALSE,"요약 BS";#N/A,#N/A,FALSE,"요약 PL";#N/A,#N/A,FALSE,"요약원가";#N/A,#N/A,FALSE,"요약RE";#N/A,#N/A,FALSE,"6-5호 외화(갑)";#N/A,#N/A,FALSE,"6-5호 외화(을)"}</definedName>
    <definedName name="wrn.KIM2." hidden="1">{#N/A,#N/A,FALSE,"FLOOR FRT";#N/A,#N/A,FALSE,"FLOOR RR FRT";#N/A,#N/A,FALSE,"FLOOR RR RR";#N/A,#N/A,FALSE,"FRT DOOR OTR";#N/A,#N/A,FALSE,"RR DOOR OTR";#N/A,#N/A,FALSE,"FRT DOOR INR";#N/A,#N/A,FALSE,"RR DOOR INR";#N/A,#N/A,FALSE,"HOOD OTR";#N/A,#N/A,FALSE,"HOOD INR";#N/A,#N/A,FALSE,"FENDER";#N/A,#N/A,FALSE,"R_F FRT DR H_SIDE";#N/A,#N/A,FALSE,"HINGE PLR RR DOOR";#N/A,#N/A,FALSE,"ROOF";#N/A,#N/A,FALSE,"SIDE OTR";#N/A,#N/A,FALSE,"SIDE INR";#N/A,#N/A,FALSE,"TRUNK OTR";#N/A,#N/A,FALSE,"TRUNK INR";#N/A,#N/A,FALSE,"FRAME SIDE INR ROOF";#N/A,#N/A,FALSE,"R_F ROCKER";#N/A,#N/A,FALSE,"BULK HEAD RR"}</definedName>
    <definedName name="wrn.Lead._.Schedule." hidden="1">{#N/A,#N/A,FALSE,"BS";#N/A,#N/A,FALSE,"PL";#N/A,#N/A,FALSE,"A";#N/A,#N/A,FALSE,"B";#N/A,#N/A,FALSE,"B1";#N/A,#N/A,FALSE,"C";#N/A,#N/A,FALSE,"C1";#N/A,#N/A,FALSE,"C2";#N/A,#N/A,FALSE,"D";#N/A,#N/A,FALSE,"E";#N/A,#N/A,FALSE,"F";#N/A,#N/A,FALSE,"AA";#N/A,#N/A,FALSE,"BB";#N/A,#N/A,FALSE,"CC";#N/A,#N/A,FALSE,"DD";#N/A,#N/A,FALSE,"EE";#N/A,#N/A,FALSE,"FF";#N/A,#N/A,FALSE,"PL10";#N/A,#N/A,FALSE,"PL20";#N/A,#N/A,FALSE,"PL30"}</definedName>
    <definedName name="wrn.manager." hidden="1">{#N/A,#N/A,FALSE,"PART-1234-8-12-9(41)";#N/A,#N/A,FALSE,"PARTS-2(3)";#N/A,#N/A,FALSE,"VAN SYSTEM";#N/A,#N/A,FALSE,"PARTS-10(26)";#N/A,#N/A,FALSE,"PART-5-6-7-11(14)";#N/A,#N/A,FALSE,"PARTS-4(3)";#N/A,#N/A,FALSE,"PCLASS"}</definedName>
    <definedName name="wrn.MATRICES._.and._.CFs." hidden="1">{#N/A,#N/A,FALSE,"Assumptions";#N/A,#N/A,FALSE,"Consol CF";#N/A,#N/A,FALSE,"matx B4 DS";#N/A,#N/A,FALSE,"Hacienda CF";#N/A,#N/A,FALSE,"matx B4 DS Hac";#N/A,#N/A,FALSE,"Chabot CF";#N/A,#N/A,FALSE,"matx B4 DS Chabot";#N/A,#N/A,FALSE,"Diablo CF";#N/A,#N/A,FALSE,"matx B4 DS Diablo"}</definedName>
    <definedName name="wrn.MATRICIES._.ONLY." hidden="1">{#N/A,#N/A,FALSE,"matx B4 DS";#N/A,#N/A,FALSE,"matx B4 DS Hac";#N/A,#N/A,FALSE,"matx B4 DS Chabot";#N/A,#N/A,FALSE,"matx B4 DS Diablo"}</definedName>
    <definedName name="wrn.MERGER._.PLANS." hidden="1">{"Assumptions1",#N/A,FALSE,"Assumptions";"MergerPlans1","20yearamort",FALSE,"MergerPlans";"MergerPlans1","40yearamort",FALSE,"MergerPlans";"MergerPlans2",#N/A,FALSE,"MergerPlans";"inputs",#N/A,FALSE,"MergerPlans"}</definedName>
    <definedName name="wrn.no.1." hidden="1">{#N/A,#N/A,FALSE,"Const";#N/A,#N/A,FALSE,"P&amp;L";#N/A,#N/A,FALSE,"Sale"}</definedName>
    <definedName name="wrn.OUTPUT." hidden="1">{"DCF","UPSIDE CASE",FALSE,"Sheet1";"DCF","BASE CASE",FALSE,"Sheet1";"DCF","DOWNSIDE CASE",FALSE,"Sheet1"}</definedName>
    <definedName name="wrn.Overview._.Reports." hidden="1">{#N/A,#N/A,FALSE,"DCF Values";#N/A,#N/A,FALSE,"Overview";#N/A,#N/A,FALSE,"Earnings";#N/A,#N/A,FALSE,"StockMarketValues";#N/A,#N/A,FALSE,"Asset Values";#N/A,#N/A,FALSE,"Accretion EPS";#N/A,#N/A,FALSE,"Accretion CFPS";#N/A,#N/A,FALSE,"santafe";#N/A,#N/A,FALSE,"noble";#N/A,#N/A,FALSE,"Combined Results"}</definedName>
    <definedName name="wrn.PAIM._.TAX._.PRO." hidden="1">{#N/A,#N/A,FALSE,"표지";#N/A,#N/A,FALSE,"총괄표";#N/A,#N/A,FALSE,"1호 과표세액";#N/A,#N/A,FALSE,"2호 서식";#N/A,#N/A,FALSE,"3(3)호(갑) 원천납부";#N/A,#N/A,FALSE,"6호 소득금액";#N/A,#N/A,FALSE,"6호 첨부(익)";#N/A,#N/A,FALSE,"6호 첨부(손)";#N/A,#N/A,FALSE,"6-1호 수입금액";#N/A,#N/A,FALSE,"6-3호 퇴충";#N/A,#N/A,FALSE,"6-3(3)호 단퇴";#N/A,#N/A,FALSE,"6-3(4)호 대손";#N/A,#N/A,FALSE,"6-4호 접대(갑)";#N/A,#N/A,FALSE,"6-4호 접대(을)";#N/A,#N/A,FALSE,"6-5호 외화(갑)";#N/A,#N/A,FALSE,"6-5호 외화(을)";#N/A,#N/A,FALSE,"6-6호(부표) 자본적지출";#N/A,#N/A,FALSE,"6-11호 세금과공과";#N/A,#N/A,FALSE,"6-12호 선급비용";#N/A,#N/A,FALSE,"9호 자본금(갑)";#N/A,#N/A,FALSE,"9호 자본금(을)";#N/A,#N/A,FALSE,"10(3)호 주요계정";#N/A,#N/A,FALSE,"10(3)호 부표";#N/A,#N/A,FALSE,"10(4)호 조정수입";#N/A,#N/A,FALSE,"요약 BS";#N/A,#N/A,FALSE,"요약 PL";#N/A,#N/A,FALSE,"요약RE"}</definedName>
    <definedName name="wrn.Palms._.at._.South._.Shore." hidden="1">{#N/A,#N/A,FALSE,"loananalysis";#N/A,#N/A,FALSE,"proforma";#N/A,#N/A,FALSE,"unitmix"}</definedName>
    <definedName name="wrn.Partial." hidden="1">{#N/A,#N/A,FALSE,"1Summary";#N/A,#N/A,FALSE,"Assumptions";#N/A,#N/A,FALSE,"Rent Roll Summary";#N/A,#N/A,FALSE,"Effective Rental Income Detail";#N/A,#N/A,FALSE,"Cash Flow Projections";#N/A,#N/A,FALSE,"Operating Statement";#N/A,#N/A,FALSE,"Pricing Matrix"}</definedName>
    <definedName name="wrn.Partial_Template." hidden="1">{#N/A,#N/A,FALSE,"1Summary";#N/A,#N/A,FALSE,"2Assumptions";#N/A,#N/A,FALSE,"3Cash Flow";#N/A,#N/A,FALSE,"6Residual";#N/A,#N/A,FALSE,"AExpiration Schedule"}</definedName>
    <definedName name="wrn.PERSONNEL." hidden="1">{"FORM16",#N/A,TRUE,"Personnel1";"FORM16.2",#N/A,TRUE,"Personnel2";"FORM16.2",#N/A,TRUE,"Personnel3";"FORM16.3",#N/A,TRUE,"Personnel4";"FORM16.4",#N/A,TRUE,"Personnel5"}</definedName>
    <definedName name="wrn.Pineway." hidden="1">{#N/A,#N/A,FALSE,"rent schedule";#N/A,#N/A,FALSE,"income expenses";#N/A,#N/A,FALSE,"proforma";#N/A,#N/A,FALSE,"proforma stab";#N/A,#N/A,FALSE,"loan analysis";#N/A,#N/A,FALSE,"loan analysis stab";#N/A,#N/A,FALSE,"income expenses"}</definedName>
    <definedName name="wrn.Plan._.Europe._.pdts._.transparents." hidden="1">{#N/A,#N/A,FALSE,"TRANSP2";#N/A,#N/A,FALSE,"VISOL2";#N/A,#N/A,FALSE,"ITR2";#N/A,#N/A,FALSE,"CSOL2";#N/A,#N/A,FALSE,"FEUILLETE2";#N/A,#N/A,FALSE,"TRMP2";#N/A,#N/A,FALSE,"ARG2";#N/A,#N/A,FALSE,"VIMP2"}</definedName>
    <definedName name="wrn.Planone." hidden="1">{#N/A,#N/A,FALSE,"TRANSP1";#N/A,#N/A,FALSE,"VISOL1";#N/A,#N/A,FALSE,"ITR1";#N/A,#N/A,FALSE,"CSOL1";#N/A,#N/A,FALSE,"FEUILLETE1";#N/A,#N/A,FALSE,"TRMP1";#N/A,#N/A,FALSE,"ARG1";#N/A,#N/A,FALSE,"VIMP1"}</definedName>
    <definedName name="wrn.Portfolio." hidden="1">{#N/A,#N/A,FALSE,"Portfolio Summary";#N/A,#N/A,FALSE,"Portfolio Operating Stmt";#N/A,#N/A,FALSE,"Portfolio Cash Flow"}</definedName>
    <definedName name="wrn.Prepaid_Recov.." hidden="1">{#N/A,#N/A,FALSE,"Prepaid Recoverable"}</definedName>
    <definedName name="wrn.PRINT." hidden="1">{#N/A,#N/A,FALSE,"Contents";#N/A,#N/A,FALSE,"Ex 1";#N/A,#N/A,FALSE,"Ex 2";#N/A,#N/A,FALSE,"Ex 3";#N/A,#N/A,FALSE,"Ex 4";#N/A,#N/A,FALSE,"Ex 5";#N/A,#N/A,FALSE,"Ex 6";#N/A,#N/A,FALSE,"Ex 7";#N/A,#N/A,FALSE,"Ex 8";#N/A,#N/A,FALSE,"Ex 9";#N/A,#N/A,FALSE,"Ex 10";#N/A,#N/A,FALSE,"Ex 11";#N/A,#N/A,FALSE,"Ex 12";#N/A,#N/A,FALSE,"Ex 13";#N/A,#N/A,FALSE,"Ex 14";#N/A,#N/A,FALSE,"Ex 15";#N/A,#N/A,FALSE,"Ex 16";#N/A,#N/A,FALSE,"Ex 17";#N/A,#N/A,FALSE,"Ex 18";#N/A,#N/A,FALSE,"Ex 19";#N/A,#N/A,FALSE,"Ex 20";#N/A,#N/A,FALSE,"Ex 21";#N/A,#N/A,FALSE,"Ex 22";#N/A,#N/A,FALSE,"Ex 23";#N/A,#N/A,FALSE,"Ex 24";#N/A,#N/A,FALSE,"Ex 25";#N/A,#N/A,FALSE,"Ex 26";#N/A,#N/A,FALSE,"Ex 27";#N/A,#N/A,FALSE,"Ex 28";#N/A,#N/A,FALSE,"Ex 29";#N/A,#N/A,FALSE,"Ex 30";#N/A,#N/A,FALSE,"Ex 31";#N/A,#N/A,FALSE,"Ex 32";#N/A,#N/A,FALSE,"Ex 33";#N/A,#N/A,FALSE,"Ex 34";#N/A,#N/A,FALSE,"Ex 35";#N/A,#N/A,FALSE,"Ex 36";#N/A,#N/A,FALSE,"Ex 37"}</definedName>
    <definedName name="wrn.Print._.Ltd._.Ptr._.Heller." hidden="1">{#N/A,#N/A,FALSE,"Summary Schedule Heller Ltd";#N/A,#N/A,FALSE,"Qtrly  heller Page 1";#N/A,#N/A,FALSE,"Qtrly heller Page 3"}</definedName>
    <definedName name="wrn.print._.standalone." hidden="1">{"standalone1",#N/A,FALSE,"DCFBase";"standalone2",#N/A,FALSE,"DCFBase"}</definedName>
    <definedName name="wrn.Print._.sum." hidden="1">{#N/A,#N/A,FALSE,"Summary Schedule";#N/A,#N/A,FALSE,"Use of Proceeds";#N/A,#N/A,FALSE,"Yield Cal";#N/A,#N/A,FALSE,"Qtrly Distributions";#N/A,#N/A,FALSE,"RATE";#N/A,#N/A,FALSE,"OPERATIONS";#N/A,#N/A,FALSE,"Draw";#N/A,#N/A,FALSE,"COMPARISON SCHEDULE";#N/A,#N/A,FALSE,"Dev. Budget";#N/A,#N/A,FALSE,"Investor10";#N/A,#N/A,FALSE,"10 year a";#N/A,#N/A,FALSE,"Assum."}</definedName>
    <definedName name="wrn.Print_Heller." hidden="1">{#N/A,#N/A,TRUE,"Summary Schedule Heller";#N/A,#N/A,TRUE,"Qtrly  heller Page 1";#N/A,#N/A,TRUE,"Qtrly heller Page 2";#N/A,#N/A,TRUE,"Qtrly heller Page 2A";#N/A,#N/A,TRUE,"Qtrly heller Page 3";#N/A,#N/A,TRUE,"Qtrly heller Page 3A";#N/A,#N/A,TRUE,"Summary Schedule Heller Ltd";#N/A,#N/A,TRUE,"Qtrly  heller 4 yr"}</definedName>
    <definedName name="wrn.PrintAll." hidden="1">{#N/A,#N/A,TRUE,"Summary";#N/A,#N/A,TRUE,"IS";#N/A,#N/A,TRUE,"Adj";#N/A,#N/A,TRUE,"BS";#N/A,#N/A,TRUE,"CF";#N/A,#N/A,TRUE,"Debt";#N/A,#N/A,TRUE,"IRR"}</definedName>
    <definedName name="wrn.PVC." hidden="1">{#N/A,#N/A,FALSE,"P.V.C 9월 압출 CAPA";#N/A,#N/A,FALSE,"P.V.C 10월 압출 CAPA ";#N/A,#N/A,FALSE,"P.V.C 11월 압출 CAPA ";#N/A,#N/A,FALSE,"P.V.C 12월 압출 CAPA "}</definedName>
    <definedName name="wrn.recap." hidden="1">{#N/A,#N/A,FALSE,"RECAP";#N/A,#N/A,FALSE,"CW_B";#N/A,#N/A,FALSE,"CW_M";#N/A,#N/A,FALSE,"CW_E";#N/A,#N/A,FALSE,"CW_F";#N/A,#N/A,FALSE,"FC_B";#N/A,#N/A,FALSE,"FC_M";#N/A,#N/A,FALSE,"FC_E";#N/A,#N/A,FALSE,"FC_F";#N/A,#N/A,FALSE,"CS"}</definedName>
    <definedName name="wrn.REV1." hidden="1">{"FORM1",#N/A,FALSE,"Revenue";"FORMTR",#N/A,FALSE,"Revenue";"FORM3.1",#N/A,FALSE,"Revenue"}</definedName>
    <definedName name="wrn.REVENUE." hidden="1">{"FORM1",#N/A,TRUE,"Revenue";"FORM1.1",#N/A,TRUE,"Revenue";"FORM1.2",#N/A,TRUE,"Revenue";"FORM2",#N/A,TRUE,"Revenue";"FORM2.1",#N/A,TRUE,"Revenue"}</definedName>
    <definedName name="wrn.Rmgmtfee." hidden="1">{#N/A,#N/A,FALSE,"Rmgmtfee"}</definedName>
    <definedName name="wrn.Roof._.Report." hidden="1">{"Roofs Page 1",#N/A,FALSE,"Roof Outline";"Roofs Page 2",#N/A,FALSE,"Roof Outline"}</definedName>
    <definedName name="wrn.RPT." hidden="1">{#N/A,#N/A,FALSE,"인원";#N/A,#N/A,FALSE,"비용2";#N/A,#N/A,FALSE,"비용1";#N/A,#N/A,FALSE,"비용";#N/A,#N/A,FALSE,"보증2";#N/A,#N/A,FALSE,"보증1";#N/A,#N/A,FALSE,"보증";#N/A,#N/A,FALSE,"손익1";#N/A,#N/A,FALSE,"손익";#N/A,#N/A,FALSE,"부서별매출";#N/A,#N/A,FALSE,"매출"}</definedName>
    <definedName name="wrn.SAA94TAX." hidden="1">{#N/A,#N/A,TRUE,"표지";#N/A,#N/A,TRUE,"총괄표";#N/A,#N/A,TRUE,"1호 과표세액";#N/A,#N/A,TRUE,"2호 서식";#N/A,#N/A,TRUE,"3(1) 부3 세액조정";#N/A,#N/A,TRUE,"임시투자공제";#N/A,#N/A,TRUE,"조8호 기술인력";#N/A,#N/A,TRUE,"3(1)부7 기업합리";#N/A,#N/A,TRUE,"3(3)호(갑) 원천납부";#N/A,#N/A,TRUE,"6호 소득금액";#N/A,#N/A,TRUE,"6호 첨부(익)";#N/A,#N/A,TRUE,"6호 첨부(손)";#N/A,#N/A,TRUE,"6-1호 수입금액";#N/A,#N/A,TRUE,"6-2(4)호 해외시장";#N/A,#N/A,TRUE,"6-2(12)호 수출손실";#N/A,#N/A,TRUE,"6-3호 퇴충";#N/A,#N/A,TRUE,"6-3(3)호 단퇴";#N/A,#N/A,TRUE,"6-3(4)호 대손";#N/A,#N/A,TRUE,"6-4호 접대(갑)";#N/A,#N/A,TRUE,"6-4호 접대(을)";#N/A,#N/A,TRUE,"6-5호 외화(갑)";#N/A,#N/A,TRUE,"6-5호 외화(을)";#N/A,#N/A,TRUE,"6-6호(부표) 자본적지출";#N/A,#N/A,TRUE,"6-10호 재고자산";#N/A,#N/A,TRUE,"6-11호 세금과공과";#N/A,#N/A,TRUE,"6-12호 선급비용";#N/A,#N/A,TRUE,"6-13호 기부금";#N/A,#N/A,TRUE,"6-14호 부동산보유";#N/A,#N/A,TRUE,"8호 기부금조정";#N/A,#N/A,TRUE,"9호 자본금(갑)";#N/A,#N/A,TRUE,"9호 자본금(을)";#N/A,#N/A,TRUE,"10(3)호 주요계정";#N/A,#N/A,TRUE,"10(3)호 부표";#N/A,#N/A,TRUE,"10(4)호 조정수입";#N/A,#N/A,TRUE,"14(1)호 갑 주식";#N/A,#N/A,TRUE,"요약 BS";#N/A,#N/A,TRUE,"요약 PL";#N/A,#N/A,TRUE,"요약원가";#N/A,#N/A,TRUE,"요약RE"}</definedName>
    <definedName name="wrn.saasimple." hidden="1">{#N/A,#N/A,FALSE,"1호 과표세액";#N/A,#N/A,FALSE,"2호 서식";#N/A,#N/A,FALSE,"3(1)부7 기업합리";#N/A,#N/A,FALSE,"6호 소득금액";#N/A,#N/A,FALSE,"6호 첨부(익)";#N/A,#N/A,FALSE,"6호 첨부(손)";#N/A,#N/A,FALSE,"6-1호 수입금액";#N/A,#N/A,FALSE,"6-3(4)호 대손";#N/A,#N/A,FALSE,"6-3호 퇴충";#N/A,#N/A,FALSE,"6-3(3)호 단퇴";#N/A,#N/A,FALSE,"6-3(4)호 대손";#N/A,#N/A,FALSE,"6-4호 접대(갑)";#N/A,#N/A,FALSE,"6-4호 접대(을)";#N/A,#N/A,FALSE,"6-5호 외화(갑)";#N/A,#N/A,FALSE,"6-5호 외화(을)";#N/A,#N/A,FALSE,"6-11호 세금과공과";#N/A,#N/A,FALSE,"6-13호 기부금";#N/A,#N/A,FALSE,"8호 기부금조정";#N/A,#N/A,FALSE,"9호 자본금(갑)";#N/A,#N/A,FALSE,"9호 자본금(을)";#N/A,#N/A,FALSE,"10(3)호 주요계정";#N/A,#N/A,FALSE,"10(3)호 부표";#N/A,#N/A,FALSE,"요약 PL";#N/A,#N/A,FALSE,"10(4)호 조정수입";#N/A,#N/A,FALSE,"14(1)호 갑 주식"}</definedName>
    <definedName name="wrn.Sales._.2000._.Onwards." hidden="1">{"Sales 2000 onwards",#N/A,FALSE,"SALES"}</definedName>
    <definedName name="wrn.Sales._.Information." hidden="1">{#N/A,#N/A,FALSE,"Cover Page";#N/A,#N/A,FALSE,"Table of Contents";#N/A,#N/A,FALSE,"Investment-Acquisition Costs";#N/A,#N/A,FALSE,"Financing Assumptions";#N/A,#N/A,FALSE,"Proforma Assumptions";#N/A,#N/A,FALSE,"Rent Roll";#N/A,#N/A,FALSE,"Taxes and Assessments"}</definedName>
    <definedName name="wrn.Sales._.Package._.MPS._.01." hidden="1">{#N/A,#N/A,FALSE,"Cover Page";#N/A,#N/A,FALSE,"Table of Contents";#N/A,#N/A,FALSE,"Executive Summary";#N/A,#N/A,FALSE,"Investment-Acquisition Costs";#N/A,#N/A,FALSE,"Financing Assumptions";#N/A,#N/A,FALSE,"Rent Roll";#N/A,#N/A,FALSE,"Taxes and Assessments"}</definedName>
    <definedName name="wrn.SKSCS1." hidden="1">{#N/A,#N/A,FALSE,"Antony Financials";#N/A,#N/A,FALSE,"Cowboy Financials";#N/A,#N/A,FALSE,"Combined";#N/A,#N/A,FALSE,"Valuematrix";#N/A,#N/A,FALSE,"DCFAntony";#N/A,#N/A,FALSE,"DCFCowboy";#N/A,#N/A,FALSE,"DCFCombined"}</definedName>
    <definedName name="wrn.SPG._.Estimate." hidden="1">{#N/A,#N/A,FALSE,"Detail";#N/A,#N/A,FALSE,"Totals"}</definedName>
    <definedName name="wrn.su." hidden="1">{#N/A,#N/A,FALSE,"표지";#N/A,#N/A,FALSE,"전제";#N/A,#N/A,FALSE,"손익-자 (2)";#N/A,#N/A,FALSE,"손익-자";#N/A,#N/A,FALSE,"손익-마 (2)";#N/A,#N/A,FALSE,"손익-마";#N/A,#N/A,FALSE,"총손최종"}</definedName>
    <definedName name="wrn.summary." hidden="1">{#N/A,#N/A,FALSE,"Sheet1";#N/A,#N/A,FALSE,"Summary Schedule";#N/A,#N/A,FALSE,"Use of Proceeds";#N/A,#N/A,FALSE,"Yield Cal";#N/A,#N/A,FALSE,"Qtrly Distributions";#N/A,#N/A,FALSE,"OPERATIONS"}</definedName>
    <definedName name="wrn.SummaryPgs." hidden="1">{#N/A,#N/A,FALSE,"CreditStat";#N/A,#N/A,FALSE,"SPbrkup";#N/A,#N/A,FALSE,"MerSPsyn";#N/A,#N/A,FALSE,"MerSPwKCsyn";#N/A,#N/A,FALSE,"MerSPwKCsyn (2)";#N/A,#N/A,FALSE,"CreditStat (2)"}</definedName>
    <definedName name="wrn.T._.and._.E._.Report." hidden="1">{#N/A,#N/A,TRUE,"T&amp;E";#N/A,#N/A,TRUE,"BUS. ENT. DET."}</definedName>
    <definedName name="wrn.TARGET._.DCF." hidden="1">{"targetdcf",#N/A,FALSE,"Merger consequences";"TARGETASSU",#N/A,FALSE,"Merger consequences";"TERMINAL VALUE",#N/A,FALSE,"Merger consequences"}</definedName>
    <definedName name="wrn.Template." hidden="1">{#N/A,#N/A,FALSE,"1_Executive Summary";#N/A,#N/A,FALSE,"2_Assumptions";#N/A,#N/A,FALSE,"3_Footnotes";#N/A,#N/A,FALSE,"4_Cash Flow";#N/A,#N/A,FALSE,"5_Exp Detail";#N/A,#N/A,FALSE,"6_Residual - Marketing";#N/A,#N/A,FALSE,"7_Residual Matrix";#N/A,#N/A,FALSE,"8_Pricing Matrix";#N/A,#N/A,FALSE,"9_Value Matrix";#N/A,#N/A,FALSE,"10_Vacancy Detail";#N/A,#N/A,FALSE,"12_Expiration Schedule";#N/A,#N/A,FALSE,"13_Exp Analysis Fixed-Var";#N/A,#N/A,FALSE,"14_Existing vs Mkt"}</definedName>
    <definedName name="wrn.test." hidden="1">{"Seite 17",#N/A,FALSE,"Valve Lift Curves, cyl. 1 (17)"}</definedName>
    <definedName name="wrn.Tweety." hidden="1">{#N/A,#N/A,FALSE,"A&amp;E";#N/A,#N/A,FALSE,"HighTop";#N/A,#N/A,FALSE,"JG";#N/A,#N/A,FALSE,"RI";#N/A,#N/A,FALSE,"woHT";#N/A,#N/A,FALSE,"woHT&amp;JG"}</definedName>
    <definedName name="wrn.UNIONGAS94TAXRETURN." hidden="1">{#N/A,#N/A,FALSE,"일반적사항";#N/A,#N/A,FALSE,"주요재무자료";#N/A,#N/A,FALSE,"표지";#N/A,#N/A,FALSE,"총괄표";#N/A,#N/A,FALSE,"1호 과표세액";#N/A,#N/A,FALSE,"1-2호 농어촌과표";#N/A,#N/A,FALSE,"2호 서식";#N/A,#N/A,FALSE,"2호부표 최저한세";#N/A,#N/A,FALSE,"3(1)호 공제감면";#N/A,#N/A,FALSE,"3(1) 부3 세액조정";#N/A,#N/A,FALSE,"3호 임시투자공제";#N/A,#N/A,FALSE,"조8호 기술인력";#N/A,#N/A,FALSE,"3(1)부7 기업합리";#N/A,#N/A,FALSE,"3(3)호(갑) 원천납부";#N/A,#N/A,FALSE,"5호 농어촌";#N/A,#N/A,FALSE,"5호2 농감면(갑)";#N/A,#N/A,FALSE,"6호 소득금액";#N/A,#N/A,FALSE,"6호 첨부(익)";#N/A,#N/A,FALSE,"6호 첨부(손)";#N/A,#N/A,FALSE,"6-1호 수입금액";#N/A,#N/A,FALSE,"6-3호 퇴충";#N/A,#N/A,FALSE,"6-3(4)호 대손";#N/A,#N/A,FALSE,"6-4호 접대(갑)";#N/A,#N/A,FALSE,"6-4호 접대(을)";#N/A,#N/A,FALSE,"6-5호 외화(갑)";#N/A,#N/A,FALSE,"6-6호(부표) 자본적지출";#N/A,#N/A,FALSE,"6-7호 가지급금(갑)";#N/A,#N/A,FALSE,"6-7호 가지급(을)";#N/A,#N/A,FALSE,"6-10호 재고자산";#N/A,#N/A,FALSE,"6-11호 세금과공과";#N/A,#N/A,FALSE,"6-12호 선급비용";#N/A,#N/A,FALSE,"6-13호 기부금";#N/A,#N/A,FALSE,"6-14호 부동산보유";#N/A,#N/A,FALSE,"8호 기부금조정";#N/A,#N/A,FALSE,"9호 자본금(갑)";#N/A,#N/A,FALSE,"9호 자본금(을)";#N/A,#N/A,FALSE,"10(3)호 주요계정";#N/A,#N/A,FALSE,"10(3)호 부표";#N/A,#N/A,FALSE,"10(4)호 조정수입";#N/A,#N/A,FALSE,"14(1)호 갑 주식";#N/A,#N/A,FALSE,"59호 해외특수";#N/A,#N/A,FALSE,"60호 갑 적정유보";#N/A,#N/A,FALSE,"60호 을 적정유보";#N/A,#N/A,FALSE,"요약 BS";#N/A,#N/A,FALSE,"요약 PL";#N/A,#N/A,FALSE,"요약원가";#N/A,#N/A,FALSE,"요약RE"}</definedName>
    <definedName name="wrn.Value." hidden="1">{#N/A,#N/A,FALSE,"Cashflow Analysis";#N/A,#N/A,FALSE,"Sensitivity Analysis";#N/A,#N/A,FALSE,"PV";#N/A,#N/A,FALSE,"Pro Forma"}</definedName>
    <definedName name="wrn.VT수익성._.FULL._.SET." hidden="1">{#N/A,#N/A,FALSE,"내수MGT 2.5T목표대비";#N/A,#N/A,FALSE,"내수 2.5T";#N/A,#N/A,FALSE,"내수VT 2.5T 목표대비";#N/A,#N/A,FALSE,"내수 2.5T S_CAB";#N/A,#N/A,FALSE,"내수 2.5T DBL";#N/A,#N/A,FALSE,"내수 2.5T DBL-한계";#N/A,#N/A,FALSE,"내수MGT 3.5T 목표대비";#N/A,#N/A,FALSE,"내수 3.5T";#N/A,#N/A,FALSE,"내수VT 3.5T 목표대비";#N/A,#N/A,FALSE,"수출MGT 2.5T 목표대비";#N/A,#N/A,FALSE,"수출 2.5T";#N/A,#N/A,FALSE,"수출VT 2.5T 목표대비";#N/A,#N/A,FALSE,"수출현 3.5T 목표대비";#N/A,#N/A,FALSE,"수출 3.5T";#N/A,#N/A,FALSE,"수출VT 3.5T 목표대비"}</definedName>
    <definedName name="wrn.Yield._.Graph." hidden="1">{#N/A,#N/A,FALSE,"Yield Graph"}</definedName>
    <definedName name="wrn.Yield._.Graph._.plus._.Input." hidden="1">{#N/A,#N/A,FALSE,"Yield Graph";#N/A,#N/A,FALSE,"Rent Roll";#N/A,#N/A,FALSE,"OE Yr1";#N/A,#N/A,FALSE,"Repl.Cst.+Ins."}</definedName>
    <definedName name="wrn.YUH33400." hidden="1">{#N/A,#N/A,FALSE,"2000";#N/A,#N/A,FALSE,"1999_1998"}</definedName>
    <definedName name="wrn.Y차._.종합." hidden="1">{#N/A,#N/A,TRUE,"Y생산";#N/A,#N/A,TRUE,"Y판매";#N/A,#N/A,TRUE,"Y총물량";#N/A,#N/A,TRUE,"Y능력";#N/A,#N/A,TRUE,"YKD"}</definedName>
    <definedName name="wrn.간단한세무조정계산서." localSheetId="1" hidden="1">{#N/A,#N/A,TRUE,"1호 과표세액";#N/A,#N/A,TRUE,"1-2호 농어촌과표";#N/A,#N/A,TRUE,"2호 서식";#N/A,#N/A,TRUE,"2호부표 최저한세";#N/A,#N/A,TRUE,"3(1)호 공제감면";#N/A,#N/A,TRUE,"임시특별감면";#N/A,#N/A,TRUE,"3(1)부7 기업합리";#N/A,#N/A,TRUE,"5호 농어촌";#N/A,#N/A,TRUE,"5호2 농감면(갑)";#N/A,#N/A,TRUE,"6호 소득금액";#N/A,#N/A,TRUE,"6호 첨부(익)";#N/A,#N/A,TRUE,"6호 첨부(손)";#N/A,#N/A,TRUE,"감가총괄";#N/A,#N/A,TRUE,"6-6(3)호 감가(정액)";#N/A,#N/A,TRUE,"9호 자본금(갑)";#N/A,#N/A,TRUE,"9호 자본금(을)";#N/A,#N/A,TRUE,"10(3)호 주요계정";#N/A,#N/A,TRUE,"10(4)호 소득구분"}</definedName>
    <definedName name="wrn.간단한세무조정계산서." hidden="1">{#N/A,#N/A,TRUE,"1호 과표세액";#N/A,#N/A,TRUE,"1-2호 농어촌과표";#N/A,#N/A,TRUE,"2호 서식";#N/A,#N/A,TRUE,"2호부표 최저한세";#N/A,#N/A,TRUE,"3(1)호 공제감면";#N/A,#N/A,TRUE,"임시특별감면";#N/A,#N/A,TRUE,"3(1)부7 기업합리";#N/A,#N/A,TRUE,"5호 농어촌";#N/A,#N/A,TRUE,"5호2 농감면(갑)";#N/A,#N/A,TRUE,"6호 소득금액";#N/A,#N/A,TRUE,"6호 첨부(익)";#N/A,#N/A,TRUE,"6호 첨부(손)";#N/A,#N/A,TRUE,"감가총괄";#N/A,#N/A,TRUE,"6-6(3)호 감가(정액)";#N/A,#N/A,TRUE,"9호 자본금(갑)";#N/A,#N/A,TRUE,"9호 자본금(을)";#N/A,#N/A,TRUE,"10(3)호 주요계정";#N/A,#N/A,TRUE,"10(4)호 소득구분"}</definedName>
    <definedName name="wrn.관섬예산." hidden="1">{#N/A,#N/A,FALSE,"관섬";#N/A,#N/A,FALSE,"목차";#N/A,#N/A,FALSE,"실행목표";#N/A,#N/A,FALSE,"팀별손익";#N/A,#N/A,FALSE,"월별손익";#N/A,#N/A,FALSE,"제품별손익";#N/A,#N/A,FALSE,"년간판매";#N/A,#N/A,FALSE,"관매출";#N/A,#N/A,FALSE,"관섬 단가";#N/A,#N/A,FALSE,"인원운용";#N/A,#N/A,FALSE,"판매비";#N/A,#N/A,FALSE,"팀별관리비";#N/A,#N/A,FALSE,"월별관리비";#N/A,#N/A,FALSE,"월별손익 (2)";#N/A,#N/A,FALSE,"재고 (2)";#N/A,#N/A,FALSE,"판매비 (2)";#N/A,#N/A,FALSE,"월별관리비 (2)";#N/A,#N/A,FALSE,"월별손익 (3)";#N/A,#N/A,FALSE,"관섬 매출";#N/A,#N/A,FALSE,"재고수불";#N/A,#N/A,FALSE,"판매비 (3)";#N/A,#N/A,FALSE,"월별관리비 (3)";#N/A,#N/A,FALSE,"인천원가";#N/A,#N/A,FALSE,"총원가";#N/A,#N/A,FALSE,"제조원가";#N/A,#N/A,FALSE,"기타비용";#N/A,#N/A,FALSE,"원료";#N/A,#N/A,FALSE,"연료";#N/A,#N/A,FALSE,"인천"}</definedName>
    <definedName name="wrn.급여인상안." hidden="1">{#N/A,#N/A,FALSE,"계약직(여)"}</definedName>
    <definedName name="wrn.기술료._.비교." hidden="1">{#N/A,#N/A,FALSE,"기술료 비교"}</definedName>
    <definedName name="wrn.미판매." hidden="1">{#N/A,#N/A,FALSE,"미판매분"}</definedName>
    <definedName name="wrn.보험현황." hidden="1">{#N/A,#N/A,FALSE,"보험현황";#N/A,#N/A,FALSE,"보험현황"}</definedName>
    <definedName name="wrn.부문손익." hidden="1">{#N/A,#N/A,FALSE,"매출이익"}</definedName>
    <definedName name="wrn.부산주경기장." localSheetId="1"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wrn.부산주경기장."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wrn.부하계획." hidden="1">{#N/A,#N/A,TRUE,"LOADCOVE";#N/A,#N/A,TRUE,"PAGE001";#N/A,#N/A,TRUE,"PAGE002";#N/A,#N/A,TRUE,"PAGE003";#N/A,#N/A,TRUE,"PAGE004";#N/A,#N/A,TRUE,"PAGE005";#N/A,#N/A,TRUE,"PAGE006";#N/A,#N/A,TRUE,"PAGE007";#N/A,#N/A,TRUE,"PAGE008";#N/A,#N/A,TRUE,"PAGE009";#N/A,#N/A,TRUE,"PAGE010";#N/A,#N/A,TRUE,"PAGE011";#N/A,#N/A,TRUE,"PAGE012";#N/A,#N/A,TRUE,"PAGE013"}</definedName>
    <definedName name="wrn.사업계획." hidden="1">{#N/A,#N/A,FALSE,"SILO현황";#N/A,#N/A,FALSE,"타업체";#N/A,#N/A,FALSE,"생산능력"}</definedName>
    <definedName name="wrn.사업계획서." hidden="1">{#N/A,#N/A,FALSE,"표지";#N/A,#N/A,FALSE,"목차";#N/A,#N/A,FALSE,"사업개요";#N/A,#N/A,FALSE,"수급전망";#N/A,#N/A,FALSE,"기간연장";#N/A,#N/A,FALSE,"선박운항계획";#N/A,#N/A,FALSE,"채산성"}</definedName>
    <definedName name="wrn.사육가축." hidden="1">{#N/A,#N/A,FALSE,"표제";#N/A,#N/A,FALSE,"집계표";#N/A,#N/A,FALSE,"브랑가스(♀)";#N/A,#N/A,FALSE,"브랑가스(♂)";#N/A,#N/A,FALSE,"브라만(♀)";#N/A,#N/A,FALSE,"브라만(♂)";#N/A,#N/A,FALSE,"샤로레(♀)";#N/A,#N/A,FALSE,"샤로레(♂)";#N/A,#N/A,FALSE,"샤브레(♀)";#N/A,#N/A,FALSE,"샤브레(♂)";#N/A,#N/A,FALSE,"산타(♀)";#N/A,#N/A,FALSE,"산타(♂)";#N/A,#N/A,FALSE,"한우(♀)";#N/A,#N/A,FALSE,"한우(♂)";#N/A,#N/A,FALSE,"홀스타인(♀)";#N/A,#N/A,FALSE,"홀스타인(♂)";#N/A,#N/A,FALSE,"홀스타인 경산우"}</definedName>
    <definedName name="wrn.선박도입._.채산성." hidden="1">{#N/A,#N/A,FALSE,"채산3501.XLS";#N/A,#N/A,FALSE,"신조수A.XLS";#N/A,#N/A,FALSE,"신조수b.XLS";#N/A,#N/A,FALSE,"채산3502.XLS";#N/A,#N/A,FALSE,"신조원리.XLS";#N/A,#N/A,FALSE,"신조감가.XLS"}</definedName>
    <definedName name="wrn.선사." hidden="1">{#N/A,#N/A,FALSE,"품의서";#N/A,#N/A,FALSE,"전제";#N/A,#N/A,FALSE,"총손";#N/A,#N/A,FALSE,"손익"}</definedName>
    <definedName name="wrn.설변현황." hidden="1">{#N/A,#N/A,FALSE,"KMC최종회의(7월) 자료"}</definedName>
    <definedName name="wrn.세" localSheetId="1" hidden="1">{#N/A,#N/A,TRUE,"총괄표";#N/A,#N/A,TRUE,"1호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주식";#N/A,#N/A,TRUE,"60호 갑 적정유보";#N/A,#N/A,TRUE,"60호 을 적정유보"}</definedName>
    <definedName name="wrn.세" hidden="1">{#N/A,#N/A,TRUE,"총괄표";#N/A,#N/A,TRUE,"1호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주식";#N/A,#N/A,TRUE,"60호 갑 적정유보";#N/A,#N/A,TRUE,"60호 을 적정유보"}</definedName>
    <definedName name="wrn.세무" hidden="1">{#N/A,#N/A,TRUE,"총괄표";#N/A,#N/A,TRUE,"1호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주식";#N/A,#N/A,TRUE,"60호 갑 적정유보";#N/A,#N/A,TRUE,"60호 을 적정유보"}</definedName>
    <definedName name="wrn.세무조정계산서." localSheetId="1" hidden="1">{#N/A,#N/A,TRUE,"총괄표";#N/A,#N/A,TRUE,"1호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주식";#N/A,#N/A,TRUE,"60호 갑 적정유보";#N/A,#N/A,TRUE,"60호 을 적정유보"}</definedName>
    <definedName name="wrn.세무조정계산서." hidden="1">{#N/A,#N/A,TRUE,"총괄표";#N/A,#N/A,TRUE,"1호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주식";#N/A,#N/A,TRUE,"60호 갑 적정유보";#N/A,#N/A,TRUE,"60호 을 적정유보"}</definedName>
    <definedName name="wrn.세무조정모든양식." localSheetId="1" hidden="1">{#N/A,#N/A,TRUE,"일반적사항";#N/A,#N/A,TRUE,"주요재무자료";#N/A,#N/A,TRUE,"표지";#N/A,#N/A,TRUE,"총괄표";#N/A,#N/A,TRUE,"1호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주식";#N/A,#N/A,TRUE,"59호 해외특수";#N/A,#N/A,TRUE,"60호 갑 적정유보";#N/A,#N/A,TRUE,"60호 을 적정유보";#N/A,#N/A,TRUE,"요약 BS";#N/A,#N/A,TRUE,"요약 PL";#N/A,#N/A,TRUE,"요약원가";#N/A,#N/A,TRUE,"요약RE"}</definedName>
    <definedName name="wrn.세무조정모든양식." hidden="1">{#N/A,#N/A,TRUE,"일반적사항";#N/A,#N/A,TRUE,"주요재무자료";#N/A,#N/A,TRUE,"표지";#N/A,#N/A,TRUE,"총괄표";#N/A,#N/A,TRUE,"1호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주식";#N/A,#N/A,TRUE,"59호 해외특수";#N/A,#N/A,TRUE,"60호 갑 적정유보";#N/A,#N/A,TRUE,"60호 을 적정유보";#N/A,#N/A,TRUE,"요약 BS";#N/A,#N/A,TRUE,"요약 PL";#N/A,#N/A,TRUE,"요약원가";#N/A,#N/A,TRUE,"요약RE"}</definedName>
    <definedName name="wrn.손익보고." hidden="1">{#N/A,#N/A,FALSE,"손익표지";#N/A,#N/A,FALSE,"손익계산";#N/A,#N/A,FALSE,"일반관리비";#N/A,#N/A,FALSE,"영업외수익";#N/A,#N/A,FALSE,"영업외비용";#N/A,#N/A,FALSE,"매출액";#N/A,#N/A,FALSE,"요약손익";#N/A,#N/A,FALSE,"요약대차";#N/A,#N/A,FALSE,"매출채권현황";#N/A,#N/A,FALSE,"매출채권명세"}</definedName>
    <definedName name="wrn.수." hidden="1">{#N/A,"수불부",FALSE,"사급자재수불서";#N/A,"수불부",FALSE,"사급자재수불서"}</definedName>
    <definedName name="wrn.스팀경제성검토복고서." hidden="1">{#N/A,#N/A,TRUE,"steam경제성비교"}</definedName>
    <definedName name="wrn.신규dep._.full._.set." hidden="1">{#N/A,#N/A,FALSE,"신규dep";#N/A,#N/A,FALSE,"신규dep-금형상각후";#N/A,#N/A,FALSE,"신규dep-연구비상각후";#N/A,#N/A,FALSE,"신규dep-기계,공구상각후"}</definedName>
    <definedName name="wrn.씨엠정1." hidden="1">{#N/A,#N/A,FALSE,"선급공사비명세서 1-2";#N/A,#N/A,FALSE,"건설가계정명세서 3";#N/A,#N/A,FALSE,"자본금명세서 4-5";#N/A,#N/A,FALSE,"용역원가명세서 6-7";#N/A,#N/A,FALSE,"상풍매출원가명세서 8";#N/A,#N/A,FALSE,"판매비와일반관리명세서 9-10";#N/A,#N/A,FALSE,"결손처리계산서(안) 11"}</definedName>
    <definedName name="wrn.씨엠정산." hidden="1">{#N/A,#N/A,FALSE,"수입금 명세서 1";#N/A,#N/A,FALSE,"현장별공사손익현황 2";#N/A,#N/A,FALSE,"수입명세서 3-5";#N/A,#N/A,FALSE,"영업외수익명세서 6-10";#N/A,#N/A,FALSE,"특별이익명세서 11";#N/A,#N/A,FALSE,"고정자산처분명세서 12-13";#N/A,#N/A,FALSE,"공사원가명세서 14";#N/A,#N/A,FALSE,"영업외비용명세서 15-17";#N/A,#N/A,FALSE,"특별손실명세서 18";#N/A,#N/A,FALSE,"채권명세서 19";#N/A,#N/A,FALSE,"관계회사자산명세서 20";#N/A,#N/A,FALSE,"21, 23-24";#N/A,#N/A,FALSE,"감가상각비등명세서 22";#N/A,#N/A,FALSE,"사채명세서 25";#N/A,#N/A,FALSE,"충당금명세서 26"}</definedName>
    <definedName name="wrn.에실대비." hidden="1">{#N/A,#N/A,FALSE,"실적요약";#N/A,#N/A,FALSE,"팀별손익";#N/A,#N/A,FALSE,"월별손익";#N/A,#N/A,FALSE,"제품손익";#N/A,#N/A,FALSE,"제품상품손익";#N/A,#N/A,FALSE,"판매";#N/A,#N/A,FALSE,"단가";#N/A,#N/A,FALSE,"재고";#N/A,#N/A,FALSE,"인원";#N/A,#N/A,FALSE,"판매비";#N/A,#N/A,FALSE,"총원가";#N/A,#N/A,FALSE,"총원가(월)";#N/A,#N/A,FALSE,"관리비(팀)";#N/A,#N/A,FALSE,"관리비(월)";#N/A,#N/A,FALSE,"제품원가(종합)"}</definedName>
    <definedName name="wrn.예실대비." hidden="1">{#N/A,#N/A,FALSE,"군산원가(팀)";#N/A,#N/A,FALSE,"군산원가(월)";#N/A,#N/A,FALSE,"제품원가(군월)";#N/A,#N/A,FALSE,"제품원가(군누)";#N/A,#N/A,FALSE,"원료(군산)";#N/A,#N/A,FALSE,"연료(군산)";#N/A,#N/A,FALSE,"경비(군산)";#N/A,#N/A,FALSE,"제품원가(부월)";#N/A,#N/A,FALSE,"제품원가(부누)";#N/A,#N/A,FALSE,"부산원가";#N/A,#N/A,FALSE,"부산원가(월별)";#N/A,#N/A,FALSE,"원료(부산)";#N/A,#N/A,FALSE,"연료(부산)";#N/A,#N/A,FALSE,"경비(부산)";#N/A,#N/A,FALSE,"제품원가(가월)";#N/A,#N/A,FALSE,"가좌원가(월별)";#N/A,#N/A,FALSE,"경비(가좌)"}</definedName>
    <definedName name="wrn.월보." hidden="1">{#N/A,#N/A,FALSE,"표지";#N/A,#N/A,FALSE,"생산현황";#N/A,#N/A,FALSE,"중량수율";#N/A,#N/A,FALSE,"길이수율";#N/A,#N/A,FALSE,"노동";#N/A,#N/A,FALSE,"기기";#N/A,#N/A,FALSE,"기기가동(누계)";#N/A,#N/A,FALSE,"자소원료"}</definedName>
    <definedName name="wrn.월추정." localSheetId="1" hidden="1">{#N/A,#N/A,FALSE,"월추정감가상각비";#N/A,#N/A,FALSE,"main_prog"}</definedName>
    <definedName name="wrn.월추정." hidden="1">{#N/A,#N/A,FALSE,"월추정감가상각비";#N/A,#N/A,FALSE,"main_prog"}</definedName>
    <definedName name="wrn.이태원._.철근." hidden="1">{#N/A,#N/A,FALSE,"이태원철근"}</definedName>
    <definedName name="wrn.일일보고." hidden="1">{#N/A,#N/A,FALSE,"보통예금";#N/A,#N/A,FALSE,"입.출금명세서";#N/A,#N/A,FALSE,"현금출납현황 ";#N/A,#N/A,FALSE,"차입금,예금"}</definedName>
    <definedName name="wrn.자산인쇄." hidden="1">{#N/A,#N/A,FALSE,"당좌자산";#N/A,#N/A,FALSE,"재고자산";#N/A,#N/A,FALSE,"기타유동";#N/A,#N/A,FALSE,"투자자산";#N/A,#N/A,FALSE,"기타자산"}</definedName>
    <definedName name="wrn.자판정비._.월간회의자료." hidden="1">{#N/A,#N/A,FALSE,"총매출,이익";#N/A,#N/A,FALSE,"사업소계";#N/A,#N/A,FALSE,"남대구";#N/A,#N/A,FALSE,"평촌";#N/A,#N/A,FALSE,"사상";#N/A,#N/A,FALSE,"이리";#N/A,#N/A,FALSE,"수원";#N/A,#N/A,FALSE,"남부산";#N/A,#N/A,FALSE,"김해";#N/A,#N/A,FALSE,"일산";#N/A,#N/A,FALSE,"포항";#N/A,#N/A,FALSE,"청주";#N/A,#N/A,FALSE,"요약손익";#N/A,#N/A,FALSE,"요약손익누계";#N/A,#N/A,FALSE,"당월누계"}</definedName>
    <definedName name="wrn.재무제표." hidden="1">{#N/A,#N/A,FALSE,"BS";#N/A,#N/A,FALSE,"IS";#N/A,#N/A,FALSE,"결손금처리";#N/A,#N/A,FALSE,"cashflow"}</definedName>
    <definedName name="wrn.전부인쇄." hidden="1">{#N/A,#N/A,FALSE,"단축1";#N/A,#N/A,FALSE,"단축2";#N/A,#N/A,FALSE,"단축3";#N/A,#N/A,FALSE,"장축";#N/A,#N/A,FALSE,"4WD"}</definedName>
    <definedName name="wrn.전사예산." hidden="1">{#N/A,#N/A,FALSE,"목차";#N/A,#N/A,FALSE,"요약손익";#N/A,#N/A,FALSE,"월별손익";#N/A,#N/A,FALSE,"요약대차";#N/A,#N/A,FALSE,"대차대조표";#N/A,#N/A,FALSE,"요약CASH";#N/A,#N/A,FALSE,"자금운용표";#N/A,#N/A,FALSE,"판매요약";#N/A,#N/A,FALSE,"탐별 매출";#N/A,#N/A,FALSE,"생산요약";#N/A,#N/A,FALSE,"생산량 (2)";#N/A,#N/A,FALSE,"인원운용";#N/A,#N/A,FALSE,"전사집계";#N/A,#N/A,FALSE,"전사월별";#N/A,#N/A,FALSE,"차입금";#N/A,#N/A,FALSE,"자본지출"}</definedName>
    <definedName name="wrn.조흥94세무." hidden="1">{#N/A,#N/A,TRUE,"일반적사항";#N/A,#N/A,TRUE,"주요재무자료";#N/A,#N/A,TRUE,"표지";#N/A,#N/A,TRUE,"총괄표";#N/A,#N/A,TRUE,"1호 과표세액";#N/A,#N/A,TRUE,"2호 서식";#N/A,#N/A,TRUE,"2호부표 최저한세";#N/A,#N/A,TRUE,"3(1)호 공제감면";#N/A,#N/A,TRUE,"3(1) 부1 공제감면";#N/A,#N/A,TRUE,"3(1) 부2 공제감면";#N/A,#N/A,TRUE,"3(1) 부3 세액조정";#N/A,#N/A,TRUE,"3(1)부7 기업합리";#N/A,#N/A,TRUE,"3(3)호(갑) 원천납부";#N/A,#N/A,TRUE,"4호 특별부가";#N/A,#N/A,TRUE,"5호 농어촌";#N/A,#N/A,TRUE,"5호2 농감면(갑)";#N/A,#N/A,TRUE,"5호2 농감면(을)";#N/A,#N/A,TRUE,"6호 소득금액";#N/A,#N/A,TRUE,"6호 첨부(익)";#N/A,#N/A,TRUE,"6호 첨부(손)";#N/A,#N/A,TRUE,"6-1호 수입금액";#N/A,#N/A,TRUE,"6-2(7)호 해외투자";#N/A,#N/A,TRUE,"6-3호 퇴충";#N/A,#N/A,TRUE,"6-3(3)호 단퇴";#N/A,#N/A,TRUE,"6-3(4)호 대손";#N/A,#N/A,TRUE,"6-4호 접대(갑)";#N/A,#N/A,TRUE,"6-4호 접대(을)";#N/A,#N/A,TRUE,"감가총괄표";#N/A,#N/A,TRUE,"6-6(3)호 감가(정율)";#N/A,#N/A,TRUE,"6-6호(부표) 자본적지출";#N/A,#N/A,TRUE,"6-10호 재고자산";#N/A,#N/A,TRUE,"6-11호 세금과공과";#N/A,#N/A,TRUE,"6-12호 선급비용";#N/A,#N/A,TRUE,"6-13호 기부금";#N/A,#N/A,TRUE,"기부1";#N/A,#N/A,TRUE,"기부2";#N/A,#N/A,TRUE,"8호 기부금조정";#N/A,#N/A,TRUE,"9호 자본금(갑)";#N/A,#N/A,TRUE,"9호 자본금(을)";#N/A,#N/A,TRUE,"10(3)호 주요계정";#N/A,#N/A,TRUE,"10(3)호 부표";#N/A,#N/A,TRUE,"10(4)호 조정수입";#N/A,#N/A,TRUE,"14(1)호 갑 주식";#N/A,#N/A,TRUE,"59호 해외특수";#N/A,#N/A,TRUE,"요약 BS";#N/A,#N/A,TRUE,"요약 PL";#N/A,#N/A,TRUE,"요약RE";#N/A,#N/A,TRUE,"조8호 기술인력";#N/A,#N/A,TRUE,"국공채감면";#N/A,#N/A,TRUE,"전기수정";#N/A,#N/A,TRUE,"퇴충명세";#N/A,#N/A,TRUE,"적금모집권유비";#N/A,#N/A,TRUE,"해외투자현황";#N/A,#N/A,TRUE,"외화감면";#N/A,#N/A,TRUE,"offshore";#N/A,#N/A,TRUE,"대손상각등명세"}</definedName>
    <definedName name="wrn.조흥축약94." hidden="1">{#N/A,#N/A,FALSE,"1호 과표세액";#N/A,#N/A,FALSE,"2호 서식";#N/A,#N/A,FALSE,"2호부표 최저한세";#N/A,#N/A,FALSE,"5호 농어촌";#N/A,#N/A,FALSE,"6호 소득금액";#N/A,#N/A,FALSE,"6호 첨부(익)";#N/A,#N/A,FALSE,"6호 첨부(손)";#N/A,#N/A,FALSE,"6-1호 수입금액";#N/A,#N/A,FALSE,"6-2(7)호 해외투자";#N/A,#N/A,FALSE,"6-3호 퇴충";#N/A,#N/A,FALSE,"6-3(3)호 단퇴";#N/A,#N/A,FALSE,"6-3(4)호 대손";#N/A,#N/A,FALSE,"6-4호 접대(갑)";#N/A,#N/A,FALSE,"6-4호 접대(을)";#N/A,#N/A,FALSE,"9호 자본금(갑)";#N/A,#N/A,FALSE,"9호 자본금(을)";#N/A,#N/A,FALSE,"조8호 기술인력";#N/A,#N/A,FALSE,"국공채감면";#N/A,#N/A,FALSE,"전기수정";#N/A,#N/A,FALSE,"퇴충명세";#N/A,#N/A,FALSE,"적금모집권유비";#N/A,#N/A,FALSE,"해외투자현황";#N/A,#N/A,FALSE,"외화감면";#N/A,#N/A,FALSE,"대손상각등명세"}</definedName>
    <definedName name="wrn.주가동율." hidden="1">{#N/A,#N/A,FALSE,"PHOTO5";#N/A,#N/A,FALSE,"ETCH5";#N/A,#N/A,FALSE,"DIFF5";#N/A,#N/A,FALSE,"CVD5";#N/A,#N/A,FALSE,"I5";#N/A,#N/A,FALSE,"METAL5";#N/A,#N/A,FALSE,"PHOTO6";#N/A,#N/A,FALSE,"ETCH6";#N/A,#N/A,FALSE,"DIFF6";#N/A,#N/A,FALSE,"CVD6";#N/A,#N/A,FALSE,"I6";#N/A,#N/A,FALSE,"METAL6"}</definedName>
    <definedName name="wrn.주간._.보고." hidden="1">{#N/A,#N/A,TRUE,"일정"}</definedName>
    <definedName name="wrn.주보." hidden="1">{#N/A,#N/A,TRUE,"TITLE"}</definedName>
    <definedName name="wrn.중국.XLS." hidden="1">{#N/A,#N/A,FALSE,"표지";#N/A,#N/A,FALSE,"을지1";#N/A,#N/A,FALSE,"일정1";#N/A,#N/A,FALSE,"일정2";#N/A,#N/A,FALSE,"11T-C";#N/A,#N/A,FALSE,"15T-D";#N/A,#N/A,FALSE,"판매현황";#N/A,#N/A,FALSE,"업무 FLOW"}</definedName>
    <definedName name="wrn.중장기._.사업계획." hidden="1">{#N/A,#N/A,TRUE,"1.경영비젼";#N/A,#N/A,TRUE,"2.환경분석";#N/A,#N/A,TRUE,"3.경영목표";#N/A,#N/A,TRUE,"4.중점추진";#N/A,#N/A,TRUE,"5.경영목표";#N/A,#N/A,TRUE,"6.경영계획";#N/A,#N/A,TRUE,"7.매출계획";#N/A,#N/A,TRUE,"8.손익계획";#N/A,#N/A,TRUE,"11.인원계획";#N/A,#N/A,TRUE,"12.변경현황";#N/A,#N/A,TRUE,"표지";#N/A,#N/A,TRUE,"목차";#N/A,#N/A,TRUE,"수립과정 "}</definedName>
    <definedName name="wrn.직좌." hidden="1">{#N/A,#N/A,FALSE,"품의서";#N/A,#N/A,FALSE,"전제";#N/A,#N/A,FALSE,"총손";#N/A,#N/A,FALSE,"손익";#N/A,#N/A,FALSE,"대당";#N/A,#N/A,FALSE,"가공비";#N/A,#N/A,FALSE,"재료비";#N/A,#N/A,FALSE,"판비";#N/A,#N/A,FALSE,"가격"}</definedName>
    <definedName name="wrn.직중." hidden="1">{#N/A,#N/A,FALSE,"표지";#N/A,#N/A,FALSE,"전제";#N/A,#N/A,FALSE,"대당";#N/A,#N/A,FALSE,"가공비";#N/A,#N/A,FALSE,"재료비";#N/A,#N/A,FALSE,"손익"}</definedName>
    <definedName name="wrn.채권재조정." hidden="1">{#N/A,#N/A,FALSE,"낫소";#N/A,#N/A,FALSE,"라전모방";#N/A,#N/A,FALSE,"삼익건설";#N/A,#N/A,FALSE,"서울시스템";#N/A,#N/A,FALSE,"엔케이전선";#N/A,#N/A,FALSE,"우성관광";#N/A,#N/A,FALSE,"원우아스콘";#N/A,#N/A,FALSE,"원우종합건설";#N/A,#N/A,FALSE,"월다크";#N/A,#N/A,FALSE,"전성기공";#N/A,#N/A,FALSE,"청전";#N/A,#N/A,FALSE,"화니";#N/A,#N/A,FALSE,"총괄표"}</definedName>
    <definedName name="wrn.채권채무조회서." hidden="1">{#N/A,#N/A,FALSE,"채권채무";#N/A,#N/A,FALSE,"control sheet"}</definedName>
    <definedName name="wrn.철골집계표._.5칸." localSheetId="1" hidden="1">{#N/A,#N/A,FALSE,"Sheet1"}</definedName>
    <definedName name="wrn.철골집계표._.5칸." hidden="1">{#N/A,#N/A,FALSE,"Sheet1"}</definedName>
    <definedName name="wrn.총괄._.수정." hidden="1">{#N/A,#N/A,FALSE,"총괄수정"}</definedName>
    <definedName name="wrn.통신지." localSheetId="1" hidden="1">{#N/A,#N/A,FALSE,"기안지";#N/A,#N/A,FALSE,"통신지"}</definedName>
    <definedName name="wrn.통신지." hidden="1">{#N/A,#N/A,FALSE,"기안지";#N/A,#N/A,FALSE,"통신지"}</definedName>
    <definedName name="wrn.판유리예산." hidden="1">{#N/A,#N/A,FALSE,"목차";#N/A,#N/A,FALSE,"경영목표";#N/A,#N/A,FALSE,"팀별손익";#N/A,#N/A,FALSE,"총손익";#N/A,#N/A,FALSE,"제품별손익 (2)";#N/A,#N/A,FALSE,"제품상품손익";#N/A,#N/A,FALSE,"년간판매";#N/A,#N/A,FALSE,"제품별판매";#N/A,#N/A,FALSE,"제품별판매 (2)";#N/A,#N/A,FALSE,"단가";#N/A,#N/A,FALSE,"재고";#N/A,#N/A,FALSE,"재고 (2)";#N/A,#N/A,FALSE,"인원운용";#N/A,#N/A,FALSE,"년판매비";#N/A,#N/A,FALSE,"총원가";#N/A,#N/A,FALSE,"팀별관리비";#N/A,#N/A,FALSE,"월별관리비";#N/A,#N/A,FALSE,"월별관리비 (2)";#N/A,#N/A,FALSE,"총괄";#N/A,#N/A,FALSE,"군산";#N/A,#N/A,FALSE,"부산";#N/A,#N/A,FALSE,"가좌"}</definedName>
    <definedName name="wrn.포장단가." hidden="1">{#N/A,#N/A,FALSE,"포장단가"}</definedName>
    <definedName name="wrn.포항강판." localSheetId="1" hidden="1">{"현수",#N/A,FALSE,"월추정감가상각비"}</definedName>
    <definedName name="wrn.포항강판." hidden="1">{"현수",#N/A,FALSE,"월추정감가상각비"}</definedName>
    <definedName name="wrn.플랜트조직변경에따른인원변동." hidden="1">{#N/A,#N/A,FALSE,"Sheet1";#N/A,#N/A,FALSE,"Sheet1";#N/A,#N/A,FALSE,"Sheet1"}</definedName>
    <definedName name="wrn.한국은행._.보고서." hidden="1">{#N/A,#N/A,FALSE,"주요여수신";#N/A,#N/A,FALSE,"수신금리";#N/A,#N/A,FALSE,"대출금리";#N/A,#N/A,FALSE,"신규대출";#N/A,#N/A,FALSE,"총액대출"}</definedName>
    <definedName name="wrn.함영민." hidden="1">{#N/A,#N/A,FALSE,"범우구미";#N/A,#N/A,FALSE,"세한케미칼";#N/A,#N/A,FALSE,"세명화학";#N/A,#N/A,FALSE,"신영케미칼";#N/A,#N/A,FALSE,"일석상사"}</definedName>
    <definedName name="wrn.현대정공구매현황." hidden="1">{#N/A,#N/A,FALSE,"정공"}</definedName>
    <definedName name="wrn.현장._.NCR._.분석." localSheetId="1" hidden="1">{#N/A,#N/A,FALSE,"현장 NCR 분석";#N/A,#N/A,FALSE,"현장품질감사";#N/A,#N/A,FALSE,"현장품질감사"}</definedName>
    <definedName name="wrn.현장._.NCR._.분석." hidden="1">{#N/A,#N/A,FALSE,"현장 NCR 분석";#N/A,#N/A,FALSE,"현장품질감사";#N/A,#N/A,FALSE,"현장품질감사"}</definedName>
    <definedName name="wrn.현장._.NCR._.분석.B" localSheetId="1" hidden="1">{#N/A,#N/A,FALSE,"현장 NCR 분석";#N/A,#N/A,FALSE,"현장품질감사";#N/A,#N/A,FALSE,"현장품질감사"}</definedName>
    <definedName name="wrn.현장._.NCR._.분석.B" hidden="1">{#N/A,#N/A,FALSE,"현장 NCR 분석";#N/A,#N/A,FALSE,"현장품질감사";#N/A,#N/A,FALSE,"현장품질감사"}</definedName>
    <definedName name="wrn.회선임차현황." hidden="1">{#N/A,#N/A,FALSE,"회선임차현황"}</definedName>
    <definedName name="wrn1.주보1." hidden="1">{#N/A,#N/A,TRUE,"TITLE"}</definedName>
    <definedName name="wrn2.주보2." hidden="1">{#N/A,#N/A,TRUE,"TITLE"}</definedName>
    <definedName name="wrn2.주보3." hidden="1">{#N/A,#N/A,TRUE,"TITLE"}</definedName>
    <definedName name="WS">[416]RESULT!$D$3:$BM$55</definedName>
    <definedName name="wslee2" hidden="1">{#N/A,#N/A,FALSE,"미판매분"}</definedName>
    <definedName name="WSS0110PL" hidden="1">{#N/A,#N/A,FALSE,"지침";#N/A,#N/A,FALSE,"환경분석";#N/A,#N/A,FALSE,"Sheet16"}</definedName>
    <definedName name="WSSDD" hidden="1">{#N/A,#N/A,FALSE,"지침";#N/A,#N/A,FALSE,"환경분석";#N/A,#N/A,FALSE,"Sheet16"}</definedName>
    <definedName name="WSSDSN" hidden="1">{#N/A,#N/A,FALSE,"지침";#N/A,#N/A,FALSE,"환경분석";#N/A,#N/A,FALSE,"Sheet16"}</definedName>
    <definedName name="WSSEIS" hidden="1">{#N/A,#N/A,FALSE,"지침";#N/A,#N/A,FALSE,"환경분석";#N/A,#N/A,FALSE,"Sheet16"}</definedName>
    <definedName name="wtrw">#REF!</definedName>
    <definedName name="ww">#REF!</definedName>
    <definedName name="wwew" hidden="1">{#N/A,#N/A,FALSE,"UNIT";#N/A,#N/A,FALSE,"UNIT";#N/A,#N/A,FALSE,"계정"}</definedName>
    <definedName name="wwewewewe" hidden="1">{#N/A,#N/A,TRUE,"Summary";#N/A,#N/A,TRUE,"IS";#N/A,#N/A,TRUE,"Adj";#N/A,#N/A,TRUE,"BS";#N/A,#N/A,TRUE,"CF";#N/A,#N/A,TRUE,"Debt";#N/A,#N/A,TRUE,"IRR"}</definedName>
    <definedName name="wwewww" hidden="1">{#N/A,#N/A,FALSE,"UNIT";#N/A,#N/A,FALSE,"UNIT";#N/A,#N/A,FALSE,"계정"}</definedName>
    <definedName name="wwg">'[2]3100'!#REF!</definedName>
    <definedName name="wwlwlw">'[2]2500'!#REF!</definedName>
    <definedName name="wws">'[2]3100'!#REF!</definedName>
    <definedName name="WWW" hidden="1">{#N/A,#N/A,FALSE,"P.V.C 9월 압출 CAPA";#N/A,#N/A,FALSE,"P.V.C 10월 압출 CAPA ";#N/A,#N/A,FALSE,"P.V.C 11월 압출 CAPA ";#N/A,#N/A,FALSE,"P.V.C 12월 압출 CAPA "}</definedName>
    <definedName name="wwww">#REF!</definedName>
    <definedName name="wwwww" hidden="1">#REF!</definedName>
    <definedName name="WWWWWPPPPPPP">[104]!WWWWWPPPPPPP</definedName>
    <definedName name="wwwwww" hidden="1">{"'호선별현황(방식)'!$K$22:$P$22","'호선별현황(방식)'!$K$22:$P$22"}</definedName>
    <definedName name="wwwwwww" hidden="1">{#N/A,#N/A,FALSE,"UNIT";#N/A,#N/A,FALSE,"UNIT";#N/A,#N/A,FALSE,"계정"}</definedName>
    <definedName name="wwwwwwww" hidden="1">{#N/A,#N/A,FALSE,"UNIT";#N/A,#N/A,FALSE,"UNIT";#N/A,#N/A,FALSE,"계정"}</definedName>
    <definedName name="wwwwwwwwdw" hidden="1">{#N/A,#N/A,FALSE,"UNIT";#N/A,#N/A,FALSE,"UNIT";#N/A,#N/A,FALSE,"계정"}</definedName>
    <definedName name="wwwwwwwww" hidden="1">{#N/A,#N/A,FALSE,"UNIT";#N/A,#N/A,FALSE,"UNIT";#N/A,#N/A,FALSE,"계정"}</definedName>
    <definedName name="wwwwwwwwwwww" hidden="1">{#N/A,#N/A,FALSE,"UNIT";#N/A,#N/A,FALSE,"UNIT";#N/A,#N/A,FALSE,"계정"}</definedName>
    <definedName name="WWWWWWWWWWWWW">#REF!</definedName>
    <definedName name="wwwwwwwwwwwwwww" hidden="1">{#N/A,#N/A,FALSE,"UNIT";#N/A,#N/A,FALSE,"UNIT";#N/A,#N/A,FALSE,"계정"}</definedName>
    <definedName name="WWWWWWWWWWWWWWWW">#REF!</definedName>
    <definedName name="wwwwwwwwwwwwwwwwww">#REF!</definedName>
    <definedName name="WWWX" hidden="1">{#N/A,#N/A,FALSE,"제목"}</definedName>
    <definedName name="w손익요약내용수정" hidden="1">{#N/A,#N/A,FALSE,"정공"}</definedName>
    <definedName name="W행">#REF!</definedName>
    <definedName name="W행1">#N/A</definedName>
    <definedName name="X">#N/A</definedName>
    <definedName name="X_10">#REF!</definedName>
    <definedName name="X_10A">#REF!</definedName>
    <definedName name="X_10B">#REF!</definedName>
    <definedName name="X_10C">#REF!</definedName>
    <definedName name="X_11">#REF!</definedName>
    <definedName name="X_40A">#REF!</definedName>
    <definedName name="X_40B">#REF!</definedName>
    <definedName name="X_40C">#REF!</definedName>
    <definedName name="X_40D">#REF!</definedName>
    <definedName name="X_41">#REF!</definedName>
    <definedName name="X_42">#REF!</definedName>
    <definedName name="X97생산성_노동지수_List">#REF!</definedName>
    <definedName name="X9802장판원본_원본_List">#REF!</definedName>
    <definedName name="xa">#REF!</definedName>
    <definedName name="XBAR">#REF!</definedName>
    <definedName name="xc">#REF!</definedName>
    <definedName name="XCCT">0.5</definedName>
    <definedName name="XCVBDGFWOO" hidden="1">{#N/A,#N/A,FALSE,"지침";#N/A,#N/A,FALSE,"환경분석";#N/A,#N/A,FALSE,"Sheet16"}</definedName>
    <definedName name="XCVR">#REF!</definedName>
    <definedName name="XCVSR">#REF!</definedName>
    <definedName name="XCVSX">#REF!</definedName>
    <definedName name="XD_00">169900</definedName>
    <definedName name="XD_01">272600</definedName>
    <definedName name="XD_02">301800</definedName>
    <definedName name="XD_03">309400</definedName>
    <definedName name="XD_04">309100</definedName>
    <definedName name="XD_05">114700</definedName>
    <definedName name="XD_06">26600</definedName>
    <definedName name="XD_07">0</definedName>
    <definedName name="XD_99">0</definedName>
    <definedName name="XDS" hidden="1">{#N/A,#N/A,FALSE,"을지 (4)";#N/A,#N/A,FALSE,"을지 (5)";#N/A,#N/A,FALSE,"을지 (6)"}</definedName>
    <definedName name="xem">#REF!</definedName>
    <definedName name="XF">#REF!</definedName>
    <definedName name="XG액션">#REF!</definedName>
    <definedName name="XIII._당기순이익">'[2]2500'!#REF!</definedName>
    <definedName name="xl">[417]손익합산!$L$5:$L$92</definedName>
    <definedName name="xm" hidden="1">{#N/A,#N/A,FALSE,"표지";#N/A,#N/A,FALSE,"총괄표";#N/A,#N/A,FALSE,"1호 과표세액";#N/A,#N/A,FALSE,"3(3)호(갑) 원천납부";#N/A,#N/A,FALSE,"6호 소득금액";#N/A,#N/A,FALSE,"6호 첨부(익)";#N/A,#N/A,FALSE,"6호 첨부(손)";#N/A,#N/A,FALSE,"6-12호 선급비용";#N/A,#N/A,FALSE,"6-14호 부동산보유";#N/A,#N/A,FALSE,"9호 자본금(갑)";#N/A,#N/A,FALSE,"9호 자본금(을)";#N/A,#N/A,FALSE,"10(3)호 주요계정";#N/A,#N/A,FALSE,"10(3)호 부표";#N/A,#N/A,FALSE,"10(4)호 조정수입";#N/A,#N/A,FALSE,"12호 중소검토";#N/A,#N/A,FALSE,"14(1)호 갑 주식";#N/A,#N/A,FALSE,"59호 해외특수";#N/A,#N/A,FALSE,"요약 BS";#N/A,#N/A,FALSE,"요약 PL";#N/A,#N/A,FALSE,"요약원가";#N/A,#N/A,FALSE,"요약RE";#N/A,#N/A,FALSE,"6-5호 외화(갑)";#N/A,#N/A,FALSE,"6-5호 외화(을)"}</definedName>
    <definedName name="XNIP">#REF!</definedName>
    <definedName name="XNWK" hidden="1">{#N/A,#N/A,FALSE,"지침";#N/A,#N/A,FALSE,"환경분석";#N/A,#N/A,FALSE,"Sheet16"}</definedName>
    <definedName name="XPrice">#REF!</definedName>
    <definedName name="XREF_COLUMN_1" localSheetId="7" hidden="1">#REF!</definedName>
    <definedName name="XREF_COLUMN_1" localSheetId="3" hidden="1">#REF!</definedName>
    <definedName name="XREF_COLUMN_1" localSheetId="2" hidden="1">#REF!</definedName>
    <definedName name="XREF_COLUMN_1" hidden="1">#REF!</definedName>
    <definedName name="XREF_COLUMN_10" localSheetId="7" hidden="1">#REF!</definedName>
    <definedName name="XREF_COLUMN_10" localSheetId="3" hidden="1">#REF!</definedName>
    <definedName name="XREF_COLUMN_10" localSheetId="2" hidden="1">#REF!</definedName>
    <definedName name="XREF_COLUMN_10" hidden="1">#REF!</definedName>
    <definedName name="XREF_COLUMN_11" localSheetId="7" hidden="1">#REF!</definedName>
    <definedName name="XREF_COLUMN_11" localSheetId="3" hidden="1">#REF!</definedName>
    <definedName name="XREF_COLUMN_11" localSheetId="2" hidden="1">#REF!</definedName>
    <definedName name="XREF_COLUMN_11" hidden="1">#REF!</definedName>
    <definedName name="XREF_COLUMN_110" hidden="1">[418]감가상각LS!#REF!</definedName>
    <definedName name="XREF_COLUMN_12" localSheetId="7" hidden="1">#REF!</definedName>
    <definedName name="XREF_COLUMN_12" localSheetId="3" hidden="1">#REF!</definedName>
    <definedName name="XREF_COLUMN_12" localSheetId="2" hidden="1">#REF!</definedName>
    <definedName name="XREF_COLUMN_12" hidden="1">#REF!</definedName>
    <definedName name="XREF_COLUMN_13" hidden="1">[419]BS!#REF!</definedName>
    <definedName name="XREF_COLUMN_14" hidden="1">[2]INDEX!#REF!</definedName>
    <definedName name="XREF_COLUMN_15" hidden="1">#REF!</definedName>
    <definedName name="XREF_COLUMN_16" hidden="1">#N/A</definedName>
    <definedName name="XREF_COLUMN_17" hidden="1">[419]BS!#REF!</definedName>
    <definedName name="XREF_COLUMN_18" hidden="1">#N/A</definedName>
    <definedName name="XREF_COLUMN_19" hidden="1">[420]WTB!#REF!</definedName>
    <definedName name="XREF_COLUMN_2" hidden="1">[2]INDEX!#REF!</definedName>
    <definedName name="XREF_COLUMN_20" hidden="1">#N/A</definedName>
    <definedName name="XREF_COLUMN_21" hidden="1">[2]INDEX!#REF!</definedName>
    <definedName name="XREF_COLUMN_22" hidden="1">'[421]LS (2)'!$D$1:$D$65536</definedName>
    <definedName name="XREF_COLUMN_23" hidden="1">#N/A</definedName>
    <definedName name="XREF_COLUMN_24" hidden="1">'[421]건물 (2)'!$K$1:$K$65536</definedName>
    <definedName name="XREF_COLUMN_25" hidden="1">'[421]유선방송설비 (2)'!$D$1:$D$65536</definedName>
    <definedName name="XREF_COLUMN_26" hidden="1">'[421]차량운반구 (2)'!$D$1:$D$65536</definedName>
    <definedName name="XREF_COLUMN_27" hidden="1">'[421]전송선로설비 (2)'!$D$1:$D$65536</definedName>
    <definedName name="XREF_COLUMN_28" hidden="1">'[421]집기비품 (2)'!$D$1:$D$65536</definedName>
    <definedName name="XREF_COLUMN_29" hidden="1">'[421]공구기구 (2)'!$D$1:$D$65536</definedName>
    <definedName name="XREF_COLUMN_3" localSheetId="7" hidden="1">#REF!</definedName>
    <definedName name="XREF_COLUMN_3" localSheetId="3" hidden="1">#REF!</definedName>
    <definedName name="XREF_COLUMN_3" localSheetId="2" hidden="1">#REF!</definedName>
    <definedName name="XREF_COLUMN_3" hidden="1">#REF!</definedName>
    <definedName name="XREF_COLUMN_30" hidden="1">'[421]건물 (2)'!$I$1:$I$65536</definedName>
    <definedName name="XREF_COLUMN_31" hidden="1">'[421]유선방송설비 (2)'!$I$1:$I$65536</definedName>
    <definedName name="XREF_COLUMN_32" hidden="1">'[2]1100'!#REF!</definedName>
    <definedName name="XREF_COLUMN_33" hidden="1">'[421]전송선로설비 (2)'!$I$1:$I$65536</definedName>
    <definedName name="XREF_COLUMN_34" hidden="1">#N/A</definedName>
    <definedName name="XREF_COLUMN_35" hidden="1">'[421]공구기구 (2)'!$I$1:$I$65536</definedName>
    <definedName name="XREF_COLUMN_36" hidden="1">#N/A</definedName>
    <definedName name="XREF_COLUMN_37" hidden="1">#REF!</definedName>
    <definedName name="XREF_COLUMN_38" hidden="1">'[421]구축물 (2)'!$M$1:$M$65536</definedName>
    <definedName name="XREF_COLUMN_39" hidden="1">'[421]유선방송설비 (2)'!$O$1:$O$65536</definedName>
    <definedName name="XREF_COLUMN_4" localSheetId="7" hidden="1">[422]지분법평가!#REF!</definedName>
    <definedName name="XREF_COLUMN_4" localSheetId="3" hidden="1">[422]지분법평가!#REF!</definedName>
    <definedName name="XREF_COLUMN_4" localSheetId="2" hidden="1">[422]지분법평가!#REF!</definedName>
    <definedName name="XREF_COLUMN_4" hidden="1">[422]지분법평가!#REF!</definedName>
    <definedName name="XREF_COLUMN_40" hidden="1">'[421]차량운반구 (2)'!$O$1:$O$65536</definedName>
    <definedName name="XREF_COLUMN_41" hidden="1">'[421]전송선로설비 (2)'!$O$1:$O$65536</definedName>
    <definedName name="XREF_COLUMN_42" hidden="1">'[421]집기비품 (2)'!$O$1:$O$65536</definedName>
    <definedName name="XREF_COLUMN_43" hidden="1">'[421]컨버터 (2)'!$M$1:$M$65536</definedName>
    <definedName name="XREF_COLUMN_44" hidden="1">'[421]공구기구 (2)'!$O$1:$O$65536</definedName>
    <definedName name="XREF_COLUMN_45" hidden="1">'[421]건물 (2)'!$R$1:$R$65536</definedName>
    <definedName name="XREF_COLUMN_46" hidden="1">#REF!</definedName>
    <definedName name="XREF_COLUMN_47" hidden="1">'[421]구축물 (2)'!$O$1:$O$65536</definedName>
    <definedName name="XREF_COLUMN_48" hidden="1">'[421]유선방송설비 (2)'!$Q$1:$Q$65536</definedName>
    <definedName name="XREF_COLUMN_49" hidden="1">'[421]차량운반구 (2)'!$Q$1:$Q$65536</definedName>
    <definedName name="XREF_COLUMN_4B" localSheetId="7" hidden="1">[423]지분법평가!#REF!</definedName>
    <definedName name="XREF_COLUMN_4B" localSheetId="3" hidden="1">[423]지분법평가!#REF!</definedName>
    <definedName name="XREF_COLUMN_4B" localSheetId="2" hidden="1">[423]지분법평가!#REF!</definedName>
    <definedName name="XREF_COLUMN_4B" hidden="1">[423]지분법평가!#REF!</definedName>
    <definedName name="XREF_COLUMN_5" localSheetId="7" hidden="1">[422]LS!#REF!</definedName>
    <definedName name="XREF_COLUMN_5" localSheetId="3" hidden="1">[422]LS!#REF!</definedName>
    <definedName name="XREF_COLUMN_5" localSheetId="2" hidden="1">[422]LS!#REF!</definedName>
    <definedName name="XREF_COLUMN_5" hidden="1">[422]LS!#REF!</definedName>
    <definedName name="XREF_COLUMN_50" hidden="1">'[421]전송선로설비 (2)'!$Q$1:$Q$65536</definedName>
    <definedName name="XREF_COLUMN_51" hidden="1">'[421]컨버터 (2)'!$O$1:$O$65536</definedName>
    <definedName name="XREF_COLUMN_52" hidden="1">'[421]집기비품 (2)'!$Q$1:$Q$65536</definedName>
    <definedName name="XREF_COLUMN_53" hidden="1">'[421]공구기구 (2)'!$Q$1:$Q$65536</definedName>
    <definedName name="XREF_COLUMN_54" hidden="1">#REF!</definedName>
    <definedName name="XREF_COLUMN_55" hidden="1">'[421]건물 (2)'!$AA$1:$AA$65536</definedName>
    <definedName name="XREF_COLUMN_56" hidden="1">#REF!</definedName>
    <definedName name="XREF_COLUMN_57" hidden="1">'[421]건물 (2)'!$Y$1:$Y$65536</definedName>
    <definedName name="XREF_COLUMN_58" hidden="1">'[421]건물 (2)'!$W$1:$W$65536</definedName>
    <definedName name="XREF_COLUMN_59" hidden="1">'[421]구축물 (2)'!$S$1:$S$65536</definedName>
    <definedName name="XREF_COLUMN_5B" localSheetId="7" hidden="1">[423]LS!#REF!</definedName>
    <definedName name="XREF_COLUMN_5B" localSheetId="3" hidden="1">[423]LS!#REF!</definedName>
    <definedName name="XREF_COLUMN_5B" localSheetId="2" hidden="1">[423]LS!#REF!</definedName>
    <definedName name="XREF_COLUMN_5B" hidden="1">[423]LS!#REF!</definedName>
    <definedName name="XREF_COLUMN_6" hidden="1">[419]BS!#REF!</definedName>
    <definedName name="XREF_COLUMN_60" hidden="1">#REF!</definedName>
    <definedName name="XREF_COLUMN_61" hidden="1">'[421]유선방송설비 (2)'!$Z$1:$Z$65536</definedName>
    <definedName name="XREF_COLUMN_62" hidden="1">'[421]유선방송설비 (2)'!$V$1:$V$65536</definedName>
    <definedName name="XREF_COLUMN_63" hidden="1">'[421]유선방송설비 (2)'!$X$1:$X$65536</definedName>
    <definedName name="XREF_COLUMN_64" hidden="1">'[421]차량운반구 (2)'!$Z$1:$Z$65536</definedName>
    <definedName name="XREF_COLUMN_65" hidden="1">'[421]차량운반구 (2)'!$X$1:$X$65536</definedName>
    <definedName name="XREF_COLUMN_66" hidden="1">'[421]차량운반구 (2)'!$V$1:$V$65536</definedName>
    <definedName name="XREF_COLUMN_67" hidden="1">'[421]전송선로설비 (2)'!$Z$1:$Z$65536</definedName>
    <definedName name="XREF_COLUMN_68" hidden="1">'[421]전송선로설비 (2)'!$X$1:$X$65536</definedName>
    <definedName name="XREF_COLUMN_69" hidden="1">'[421]전송선로설비 (2)'!$V$1:$V$65536</definedName>
    <definedName name="XREF_COLUMN_7" hidden="1">[419]BS!#REF!</definedName>
    <definedName name="XREF_COLUMN_70" hidden="1">'[421]컨버터 (2)'!$S$1:$S$65536</definedName>
    <definedName name="XREF_COLUMN_71" hidden="1">'[421]집기비품 (2)'!$Z$1:$Z$65536</definedName>
    <definedName name="XREF_COLUMN_72" hidden="1">'[421]집기비품 (2)'!$V$1:$V$65536</definedName>
    <definedName name="XREF_COLUMN_73" hidden="1">'[421]집기비품 (2)'!$X$1:$X$65536</definedName>
    <definedName name="XREF_COLUMN_74" hidden="1">'[421]공구기구 (2)'!$X$1:$X$65536</definedName>
    <definedName name="XREF_COLUMN_75" hidden="1">'[421]공구기구 (2)'!$T$1:$T$65536</definedName>
    <definedName name="XREF_COLUMN_76" hidden="1">'[421]공구기구 (2)'!$V$1:$V$65536</definedName>
    <definedName name="XREF_COLUMN_77" hidden="1">'[418]LS '!#REF!</definedName>
    <definedName name="XREF_COLUMN_79" hidden="1">'[418]LS '!#REF!</definedName>
    <definedName name="XREF_COLUMN_8" hidden="1">[419]BS!#REF!</definedName>
    <definedName name="XREF_COLUMN_81" hidden="1">'[418]LS '!#REF!</definedName>
    <definedName name="XREF_COLUMN_83" hidden="1">'[418]LS '!#REF!</definedName>
    <definedName name="XREF_COLUMN_87" hidden="1">'[418]LS '!#REF!</definedName>
    <definedName name="XREF_COLUMN_89" hidden="1">'[418]LS '!#REF!</definedName>
    <definedName name="XREF_COLUMN_9" localSheetId="7" hidden="1">#REF!</definedName>
    <definedName name="XREF_COLUMN_9" localSheetId="3" hidden="1">#REF!</definedName>
    <definedName name="XREF_COLUMN_9" localSheetId="2" hidden="1">#REF!</definedName>
    <definedName name="XREF_COLUMN_9" hidden="1">#REF!</definedName>
    <definedName name="XREF_COLUMN_91" hidden="1">'[418]LS '!#REF!</definedName>
    <definedName name="XREF_COLUMN_93" hidden="1">'[418]LS '!#REF!</definedName>
    <definedName name="XREF_COLUMN_95" hidden="1">'[418]LS '!#REF!</definedName>
    <definedName name="XREF_COLUMN_97" hidden="1">'[418]LS '!#REF!</definedName>
    <definedName name="XRefActiveRow" hidden="1">[398]XREF!#REF!</definedName>
    <definedName name="XRefColumnsCount" hidden="1">3</definedName>
    <definedName name="XRefCopy1" localSheetId="7" hidden="1">#REF!</definedName>
    <definedName name="XRefCopy1" localSheetId="3" hidden="1">#REF!</definedName>
    <definedName name="XRefCopy1" localSheetId="2" hidden="1">#REF!</definedName>
    <definedName name="XRefCopy1" hidden="1">#REF!</definedName>
    <definedName name="XRefCopy10" hidden="1">#REF!</definedName>
    <definedName name="XRefCopy100" hidden="1">#REF!</definedName>
    <definedName name="XRefCopy101" hidden="1">[2]INDEX!#REF!</definedName>
    <definedName name="XRefCopy101Row" hidden="1">#N/A</definedName>
    <definedName name="XRefCopy102" hidden="1">#REF!</definedName>
    <definedName name="XRefCopy103" hidden="1">#REF!</definedName>
    <definedName name="XRefCopy104" hidden="1">[2]INDEX!#REF!</definedName>
    <definedName name="XRefCopy104Row" hidden="1">#N/A</definedName>
    <definedName name="XRefCopy105" hidden="1">#REF!</definedName>
    <definedName name="XRefCopy106Row" hidden="1">#N/A</definedName>
    <definedName name="XRefCopy108Row" hidden="1">#N/A</definedName>
    <definedName name="XRefCopy109Row" hidden="1">#N/A</definedName>
    <definedName name="XRefCopy10Row" localSheetId="7" hidden="1">[424]XREF!#REF!</definedName>
    <definedName name="XRefCopy10Row" localSheetId="3" hidden="1">[424]XREF!#REF!</definedName>
    <definedName name="XRefCopy10Row" localSheetId="2" hidden="1">[424]XREF!#REF!</definedName>
    <definedName name="XRefCopy10Row" hidden="1">[424]XREF!#REF!</definedName>
    <definedName name="XRefCopy11" hidden="1">#REF!</definedName>
    <definedName name="XRefCopy111Row" hidden="1">#N/A</definedName>
    <definedName name="XRefCopy112Row" hidden="1">#N/A</definedName>
    <definedName name="XRefCopy113Row" hidden="1">#N/A</definedName>
    <definedName name="XRefCopy114Row" hidden="1">#N/A</definedName>
    <definedName name="XRefCopy115Row" hidden="1">#N/A</definedName>
    <definedName name="XRefCopy116Row" hidden="1">#N/A</definedName>
    <definedName name="XRefCopy117Row" hidden="1">#N/A</definedName>
    <definedName name="XRefCopy119Row" hidden="1">#N/A</definedName>
    <definedName name="XRefCopy11Row" localSheetId="7" hidden="1">[424]XREF!#REF!</definedName>
    <definedName name="XRefCopy11Row" localSheetId="3" hidden="1">[424]XREF!#REF!</definedName>
    <definedName name="XRefCopy11Row" localSheetId="2" hidden="1">[424]XREF!#REF!</definedName>
    <definedName name="XRefCopy11Row" hidden="1">[424]XREF!#REF!</definedName>
    <definedName name="XRefCopy12" hidden="1">#REF!</definedName>
    <definedName name="XRefCopy120" hidden="1">[2]INDEX!#REF!</definedName>
    <definedName name="XRefCopy122Row" hidden="1">#N/A</definedName>
    <definedName name="XRefCopy123Row" hidden="1">#N/A</definedName>
    <definedName name="XRefCopy124Row" hidden="1">[2]INDEX!#REF!</definedName>
    <definedName name="XRefCopy125Row" hidden="1">[2]INDEX!#REF!</definedName>
    <definedName name="XRefCopy126Row" hidden="1">[2]INDEX!#REF!</definedName>
    <definedName name="XRefCopy12Row" localSheetId="7" hidden="1">[425]XREF!#REF!</definedName>
    <definedName name="XRefCopy12Row" localSheetId="3" hidden="1">[425]XREF!#REF!</definedName>
    <definedName name="XRefCopy12Row" localSheetId="2" hidden="1">[425]XREF!#REF!</definedName>
    <definedName name="XRefCopy12Row" hidden="1">[425]XREF!#REF!</definedName>
    <definedName name="XRefCopy13" hidden="1">#REF!</definedName>
    <definedName name="XRefCopy13Row" localSheetId="7" hidden="1">[424]XREF!#REF!</definedName>
    <definedName name="XRefCopy13Row" localSheetId="3" hidden="1">[424]XREF!#REF!</definedName>
    <definedName name="XRefCopy13Row" localSheetId="2" hidden="1">[424]XREF!#REF!</definedName>
    <definedName name="XRefCopy13Row" hidden="1">[424]XREF!#REF!</definedName>
    <definedName name="XRefCopy14" hidden="1">[398]F456!#REF!</definedName>
    <definedName name="XRefCopy14Row" hidden="1">#N/A</definedName>
    <definedName name="XRefCopy15" hidden="1">[419]BS!#REF!</definedName>
    <definedName name="XRefCopy15Row" hidden="1">#N/A</definedName>
    <definedName name="XRefCopy16" hidden="1">[398]F456!#REF!</definedName>
    <definedName name="XRefCopy16Row" hidden="1">#N/A</definedName>
    <definedName name="XRefCopy17" hidden="1">#REF!</definedName>
    <definedName name="XRefCopy17Row" hidden="1">#N/A</definedName>
    <definedName name="XRefCopy18" localSheetId="7" hidden="1">#REF!</definedName>
    <definedName name="XRefCopy18" localSheetId="3" hidden="1">#REF!</definedName>
    <definedName name="XRefCopy18" localSheetId="2" hidden="1">#REF!</definedName>
    <definedName name="XRefCopy18" hidden="1">#REF!</definedName>
    <definedName name="XRefCopy18Row" hidden="1">#N/A</definedName>
    <definedName name="XRefCopy19" localSheetId="7" hidden="1">#REF!</definedName>
    <definedName name="XRefCopy19" localSheetId="3" hidden="1">#REF!</definedName>
    <definedName name="XRefCopy19" localSheetId="2" hidden="1">#REF!</definedName>
    <definedName name="XRefCopy19" hidden="1">#REF!</definedName>
    <definedName name="XRefCopy19Row" localSheetId="7" hidden="1">[426]XREF!#REF!</definedName>
    <definedName name="XRefCopy19Row" localSheetId="3" hidden="1">[426]XREF!#REF!</definedName>
    <definedName name="XRefCopy19Row" localSheetId="2" hidden="1">[426]XREF!#REF!</definedName>
    <definedName name="XRefCopy19Row" hidden="1">[426]XREF!#REF!</definedName>
    <definedName name="XRefCopy1Row" localSheetId="7" hidden="1">[427]XREF!#REF!</definedName>
    <definedName name="XRefCopy1Row" localSheetId="3" hidden="1">[427]XREF!#REF!</definedName>
    <definedName name="XRefCopy1Row" localSheetId="2" hidden="1">[427]XREF!#REF!</definedName>
    <definedName name="XRefCopy1Row" hidden="1">[427]XREF!#REF!</definedName>
    <definedName name="XRefCopy2" localSheetId="7" hidden="1">#REF!</definedName>
    <definedName name="XRefCopy2" localSheetId="3" hidden="1">#REF!</definedName>
    <definedName name="XRefCopy2" localSheetId="2" hidden="1">#REF!</definedName>
    <definedName name="XRefCopy2" hidden="1">#REF!</definedName>
    <definedName name="XRefCopy20" localSheetId="7" hidden="1">#REF!</definedName>
    <definedName name="XRefCopy20" localSheetId="3" hidden="1">#REF!</definedName>
    <definedName name="XRefCopy20" localSheetId="2" hidden="1">#REF!</definedName>
    <definedName name="XRefCopy20" hidden="1">#REF!</definedName>
    <definedName name="XRefCopy20Row" localSheetId="7" hidden="1">[426]XREF!#REF!</definedName>
    <definedName name="XRefCopy20Row" localSheetId="3" hidden="1">[426]XREF!#REF!</definedName>
    <definedName name="XRefCopy20Row" localSheetId="2" hidden="1">[426]XREF!#REF!</definedName>
    <definedName name="XRefCopy20Row" hidden="1">[426]XREF!#REF!</definedName>
    <definedName name="XRefCopy21" localSheetId="7" hidden="1">#REF!</definedName>
    <definedName name="XRefCopy21" localSheetId="3" hidden="1">#REF!</definedName>
    <definedName name="XRefCopy21" localSheetId="2" hidden="1">#REF!</definedName>
    <definedName name="XRefCopy21" hidden="1">#REF!</definedName>
    <definedName name="XRefCopy21Row" hidden="1">#N/A</definedName>
    <definedName name="XRefCopy22" localSheetId="7" hidden="1">#REF!</definedName>
    <definedName name="XRefCopy22" localSheetId="3" hidden="1">#REF!</definedName>
    <definedName name="XRefCopy22" localSheetId="2" hidden="1">#REF!</definedName>
    <definedName name="XRefCopy22" hidden="1">#REF!</definedName>
    <definedName name="XRefCopy22Row" hidden="1">#N/A</definedName>
    <definedName name="XRefCopy23" localSheetId="7" hidden="1">#REF!</definedName>
    <definedName name="XRefCopy23" localSheetId="3" hidden="1">#REF!</definedName>
    <definedName name="XRefCopy23" localSheetId="2" hidden="1">#REF!</definedName>
    <definedName name="XRefCopy23" hidden="1">#REF!</definedName>
    <definedName name="XRefCopy23Row" hidden="1">#N/A</definedName>
    <definedName name="XRefCopy24" localSheetId="7" hidden="1">#REF!</definedName>
    <definedName name="XRefCopy24" localSheetId="3" hidden="1">#REF!</definedName>
    <definedName name="XRefCopy24" localSheetId="2" hidden="1">#REF!</definedName>
    <definedName name="XRefCopy24" hidden="1">#REF!</definedName>
    <definedName name="XRefCopy24Row" hidden="1">#N/A</definedName>
    <definedName name="XRefCopy25" localSheetId="7" hidden="1">#REF!</definedName>
    <definedName name="XRefCopy25" localSheetId="3" hidden="1">#REF!</definedName>
    <definedName name="XRefCopy25" localSheetId="2" hidden="1">#REF!</definedName>
    <definedName name="XRefCopy25" hidden="1">#REF!</definedName>
    <definedName name="XRefCopy25Row" hidden="1">#N/A</definedName>
    <definedName name="XRefCopy26" localSheetId="7" hidden="1">#REF!</definedName>
    <definedName name="XRefCopy26" localSheetId="3" hidden="1">#REF!</definedName>
    <definedName name="XRefCopy26" localSheetId="2" hidden="1">#REF!</definedName>
    <definedName name="XRefCopy26" hidden="1">#REF!</definedName>
    <definedName name="XRefCopy26Row" hidden="1">#N/A</definedName>
    <definedName name="XRefCopy27" localSheetId="7" hidden="1">#REF!</definedName>
    <definedName name="XRefCopy27" localSheetId="3" hidden="1">#REF!</definedName>
    <definedName name="XRefCopy27" localSheetId="2" hidden="1">#REF!</definedName>
    <definedName name="XRefCopy27" hidden="1">#REF!</definedName>
    <definedName name="XRefCopy27Row" hidden="1">#N/A</definedName>
    <definedName name="XRefCopy28" hidden="1">#REF!</definedName>
    <definedName name="XRefCopy28Row" hidden="1">#N/A</definedName>
    <definedName name="XRefCopy29" hidden="1">#REF!</definedName>
    <definedName name="XRefCopy29Row" hidden="1">#N/A</definedName>
    <definedName name="XRefCopy2Row" localSheetId="7" hidden="1">[427]XREF!#REF!</definedName>
    <definedName name="XRefCopy2Row" localSheetId="3" hidden="1">[427]XREF!#REF!</definedName>
    <definedName name="XRefCopy2Row" localSheetId="2" hidden="1">[427]XREF!#REF!</definedName>
    <definedName name="XRefCopy2Row" hidden="1">[427]XREF!#REF!</definedName>
    <definedName name="XRefCopy3" localSheetId="7" hidden="1">[422]지분법평가!#REF!</definedName>
    <definedName name="XRefCopy3" localSheetId="3" hidden="1">[422]지분법평가!#REF!</definedName>
    <definedName name="XRefCopy3" localSheetId="2" hidden="1">[422]지분법평가!#REF!</definedName>
    <definedName name="XRefCopy3" hidden="1">[422]지분법평가!#REF!</definedName>
    <definedName name="XRefCopy30" hidden="1">#REF!</definedName>
    <definedName name="XRefCopy30Row" hidden="1">#N/A</definedName>
    <definedName name="XRefCopy31" hidden="1">#REF!</definedName>
    <definedName name="XRefCopy31Row" hidden="1">#N/A</definedName>
    <definedName name="XRefCopy32" hidden="1">#REF!</definedName>
    <definedName name="XRefCopy32Row" hidden="1">#N/A</definedName>
    <definedName name="XRefCopy33" hidden="1">#REF!</definedName>
    <definedName name="XRefCopy33Row" hidden="1">#N/A</definedName>
    <definedName name="XRefCopy34" hidden="1">#REF!</definedName>
    <definedName name="XRefCopy34Row" hidden="1">#N/A</definedName>
    <definedName name="XRefCopy35" hidden="1">#REF!</definedName>
    <definedName name="XRefCopy35Row" hidden="1">#N/A</definedName>
    <definedName name="XRefCopy36" hidden="1">#REF!</definedName>
    <definedName name="XRefCopy36Row" hidden="1">#N/A</definedName>
    <definedName name="XRefCopy37" hidden="1">#REF!</definedName>
    <definedName name="XRefCopy37Row" hidden="1">#N/A</definedName>
    <definedName name="XRefCopy38" hidden="1">#REF!</definedName>
    <definedName name="XRefCopy38Row" hidden="1">#N/A</definedName>
    <definedName name="XRefCopy39" hidden="1">#REF!</definedName>
    <definedName name="XRefCopy39Row" hidden="1">#N/A</definedName>
    <definedName name="XRefCopy3B" localSheetId="7" hidden="1">[423]지분법평가!#REF!</definedName>
    <definedName name="XRefCopy3B" localSheetId="3" hidden="1">[423]지분법평가!#REF!</definedName>
    <definedName name="XRefCopy3B" localSheetId="2" hidden="1">[423]지분법평가!#REF!</definedName>
    <definedName name="XRefCopy3B" hidden="1">[423]지분법평가!#REF!</definedName>
    <definedName name="XRefCopy3Row" localSheetId="7" hidden="1">[422]XREF!#REF!</definedName>
    <definedName name="XRefCopy3Row" localSheetId="3" hidden="1">[422]XREF!#REF!</definedName>
    <definedName name="XRefCopy3Row" localSheetId="2" hidden="1">[422]XREF!#REF!</definedName>
    <definedName name="XRefCopy3Row" hidden="1">[422]XREF!#REF!</definedName>
    <definedName name="XRefCopy3RowB" localSheetId="7" hidden="1">[423]XREF!#REF!</definedName>
    <definedName name="XRefCopy3RowB" localSheetId="3" hidden="1">[423]XREF!#REF!</definedName>
    <definedName name="XRefCopy3RowB" localSheetId="2" hidden="1">[423]XREF!#REF!</definedName>
    <definedName name="XRefCopy3RowB" hidden="1">[423]XREF!#REF!</definedName>
    <definedName name="XRefCopy4" localSheetId="7" hidden="1">#REF!</definedName>
    <definedName name="XRefCopy4" localSheetId="3" hidden="1">#REF!</definedName>
    <definedName name="XRefCopy4" localSheetId="2" hidden="1">#REF!</definedName>
    <definedName name="XRefCopy4" hidden="1">#REF!</definedName>
    <definedName name="XRefCopy40" hidden="1">'[2]1300'!#REF!</definedName>
    <definedName name="XRefCopy40Row" hidden="1">#N/A</definedName>
    <definedName name="XRefCopy41" hidden="1">'[2]1300'!#REF!</definedName>
    <definedName name="XRefCopy41Row" hidden="1">#N/A</definedName>
    <definedName name="XRefCopy42" hidden="1">'[2]1300'!#REF!</definedName>
    <definedName name="XRefCopy42Row" hidden="1">#N/A</definedName>
    <definedName name="XRefCopy43" hidden="1">'[2]1300'!#REF!</definedName>
    <definedName name="XRefCopy43Row" hidden="1">#N/A</definedName>
    <definedName name="XRefCopy44" hidden="1">'[2]1300'!#REF!</definedName>
    <definedName name="XRefCopy44Row" hidden="1">#N/A</definedName>
    <definedName name="XRefCopy45" hidden="1">'[2]1300'!#REF!</definedName>
    <definedName name="XRefCopy45Row" hidden="1">#N/A</definedName>
    <definedName name="XRefCopy46" hidden="1">'[2]1300'!#REF!</definedName>
    <definedName name="XRefCopy46Row" hidden="1">#N/A</definedName>
    <definedName name="XRefCopy47" hidden="1">'[2]1300'!#REF!</definedName>
    <definedName name="XRefCopy47Row" hidden="1">#N/A</definedName>
    <definedName name="XRefCopy48" hidden="1">'[2]1300'!#REF!</definedName>
    <definedName name="XRefCopy48Row" hidden="1">#N/A</definedName>
    <definedName name="XRefCopy49" hidden="1">'[2]1300'!#REF!</definedName>
    <definedName name="XRefCopy49Row" hidden="1">#N/A</definedName>
    <definedName name="XRefCopy4Row" localSheetId="7" hidden="1">[427]XREF!#REF!</definedName>
    <definedName name="XRefCopy4Row" localSheetId="3" hidden="1">[427]XREF!#REF!</definedName>
    <definedName name="XRefCopy4Row" localSheetId="2" hidden="1">[427]XREF!#REF!</definedName>
    <definedName name="XRefCopy4Row" hidden="1">[427]XREF!#REF!</definedName>
    <definedName name="XRefCopy5" localSheetId="7" hidden="1">#REF!</definedName>
    <definedName name="XRefCopy5" localSheetId="3" hidden="1">#REF!</definedName>
    <definedName name="XRefCopy5" localSheetId="2" hidden="1">#REF!</definedName>
    <definedName name="XRefCopy5" hidden="1">#REF!</definedName>
    <definedName name="XRefCopy50" hidden="1">'[2]1300'!#REF!</definedName>
    <definedName name="XRefCopy50Row" hidden="1">#N/A</definedName>
    <definedName name="XRefCopy51" hidden="1">'[2]1300'!#REF!</definedName>
    <definedName name="XRefCopy51Row" hidden="1">#N/A</definedName>
    <definedName name="XRefCopy52" hidden="1">'[2]1300'!#REF!</definedName>
    <definedName name="XRefCopy52Row" hidden="1">#N/A</definedName>
    <definedName name="XRefCopy53" hidden="1">'[2]1300'!#REF!</definedName>
    <definedName name="XRefCopy53Row" hidden="1">#N/A</definedName>
    <definedName name="XRefCopy54" hidden="1">'[2]1300'!#REF!</definedName>
    <definedName name="XRefCopy54Row" hidden="1">#N/A</definedName>
    <definedName name="XRefCopy55" hidden="1">'[2]1300'!#REF!</definedName>
    <definedName name="XRefCopy55Row" hidden="1">[428]XREF!#REF!</definedName>
    <definedName name="XRefCopy56" hidden="1">[2]INDEX!#REF!</definedName>
    <definedName name="XRefCopy56Row" hidden="1">#N/A</definedName>
    <definedName name="XRefCopy57" hidden="1">'[421]LS (2)'!$C$26</definedName>
    <definedName name="XRefCopy57Row" hidden="1">#N/A</definedName>
    <definedName name="XRefCopy58" hidden="1">[2]INDEX!#REF!</definedName>
    <definedName name="XRefCopy58Row" hidden="1">#N/A</definedName>
    <definedName name="XRefCopy59" hidden="1">[2]INDEX!#REF!</definedName>
    <definedName name="XRefCopy59Row" hidden="1">#N/A</definedName>
    <definedName name="XRefCopy5Row" localSheetId="7" hidden="1">[425]XREF!#REF!</definedName>
    <definedName name="XRefCopy5Row" localSheetId="3" hidden="1">[425]XREF!#REF!</definedName>
    <definedName name="XRefCopy5Row" localSheetId="2" hidden="1">[425]XREF!#REF!</definedName>
    <definedName name="XRefCopy5Row" hidden="1">[425]XREF!#REF!</definedName>
    <definedName name="XRefCopy6" localSheetId="7" hidden="1">#REF!</definedName>
    <definedName name="XRefCopy6" localSheetId="3" hidden="1">#REF!</definedName>
    <definedName name="XRefCopy6" localSheetId="2" hidden="1">#REF!</definedName>
    <definedName name="XRefCopy6" hidden="1">#REF!</definedName>
    <definedName name="XRefCopy60" hidden="1">'[421]LS (2)'!$C$28</definedName>
    <definedName name="XRefCopy60Row" hidden="1">#N/A</definedName>
    <definedName name="XRefCopy61" hidden="1">[2]INDEX!#REF!</definedName>
    <definedName name="XRefCopy61Row" hidden="1">#N/A</definedName>
    <definedName name="XRefCopy62" hidden="1">[2]INDEX!#REF!</definedName>
    <definedName name="XRefCopy62Row" hidden="1">#N/A</definedName>
    <definedName name="XRefCopy63" hidden="1">[2]INDEX!#REF!</definedName>
    <definedName name="XRefCopy63Row" hidden="1">#N/A</definedName>
    <definedName name="XRefCopy64" hidden="1">[2]INDEX!#REF!</definedName>
    <definedName name="XRefCopy64Row" hidden="1">#N/A</definedName>
    <definedName name="XRefCopy65" hidden="1">[2]INDEX!#REF!</definedName>
    <definedName name="XRefCopy65Row" hidden="1">#N/A</definedName>
    <definedName name="XRefCopy66" hidden="1">#REF!</definedName>
    <definedName name="XRefCopy66Row" hidden="1">#N/A</definedName>
    <definedName name="XRefCopy67" hidden="1">[2]INDEX!#REF!</definedName>
    <definedName name="XRefCopy67Row" hidden="1">#N/A</definedName>
    <definedName name="XRefCopy68" hidden="1">[2]INDEX!#REF!</definedName>
    <definedName name="XRefCopy68Row" hidden="1">#N/A</definedName>
    <definedName name="XRefCopy69" hidden="1">[2]INDEX!#REF!</definedName>
    <definedName name="XRefCopy69Row" hidden="1">#N/A</definedName>
    <definedName name="XRefCopy6Row" localSheetId="7" hidden="1">[425]XREF!#REF!</definedName>
    <definedName name="XRefCopy6Row" localSheetId="3" hidden="1">[425]XREF!#REF!</definedName>
    <definedName name="XRefCopy6Row" localSheetId="2" hidden="1">[425]XREF!#REF!</definedName>
    <definedName name="XRefCopy6Row" hidden="1">[425]XREF!#REF!</definedName>
    <definedName name="XRefCopy7" hidden="1">[398]F456!#REF!</definedName>
    <definedName name="XRefCopy70" hidden="1">[2]INDEX!#REF!</definedName>
    <definedName name="XRefCopy70Row" hidden="1">#N/A</definedName>
    <definedName name="XRefCopy71" hidden="1">[2]INDEX!#REF!</definedName>
    <definedName name="XRefCopy71Row" hidden="1">#N/A</definedName>
    <definedName name="XRefCopy72" hidden="1">[2]INDEX!#REF!</definedName>
    <definedName name="XRefCopy72Row" hidden="1">#N/A</definedName>
    <definedName name="XRefCopy73" hidden="1">[2]INDEX!#REF!</definedName>
    <definedName name="XRefCopy73Row" hidden="1">#N/A</definedName>
    <definedName name="XRefCopy74" hidden="1">[2]INDEX!#REF!</definedName>
    <definedName name="XRefCopy74Row" hidden="1">#N/A</definedName>
    <definedName name="XRefCopy75" hidden="1">[2]INDEX!#REF!</definedName>
    <definedName name="XRefCopy75Row" hidden="1">#N/A</definedName>
    <definedName name="XRefCopy76" hidden="1">'[421]건물 (2)'!$Q$7</definedName>
    <definedName name="XRefCopy76Row" hidden="1">#N/A</definedName>
    <definedName name="XRefCopy77" hidden="1">'[421]구축물 (2)'!$N$12</definedName>
    <definedName name="XRefCopy77Row" hidden="1">#N/A</definedName>
    <definedName name="XRefCopy78" hidden="1">[2]INDEX!#REF!</definedName>
    <definedName name="XRefCopy78Row" hidden="1">#N/A</definedName>
    <definedName name="XRefCopy79" hidden="1">'[421]차량운반구 (2)'!$P$55</definedName>
    <definedName name="XRefCopy79Row" hidden="1">#N/A</definedName>
    <definedName name="XRefCopy7Row" localSheetId="7" hidden="1">[425]XREF!#REF!</definedName>
    <definedName name="XRefCopy7Row" localSheetId="3" hidden="1">[425]XREF!#REF!</definedName>
    <definedName name="XRefCopy7Row" localSheetId="2" hidden="1">[425]XREF!#REF!</definedName>
    <definedName name="XRefCopy7Row" hidden="1">[425]XREF!#REF!</definedName>
    <definedName name="XRefCopy8" hidden="1">[398]F456!#REF!</definedName>
    <definedName name="XRefCopy80" hidden="1">[2]INDEX!#REF!</definedName>
    <definedName name="XRefCopy80Row" hidden="1">#N/A</definedName>
    <definedName name="XRefCopy81" hidden="1">'[421]컨버터 (2)'!$N$8</definedName>
    <definedName name="XRefCopy82" hidden="1">'[421]집기비품 (2)'!$P$143</definedName>
    <definedName name="XRefCopy83" hidden="1">'[421]공구기구 (2)'!$P$7</definedName>
    <definedName name="XRefCopy84" hidden="1">#REF!</definedName>
    <definedName name="XRefCopy85" hidden="1">'[421]건물 (2)'!$X$7</definedName>
    <definedName name="XRefCopy86" hidden="1">#REF!</definedName>
    <definedName name="XRefCopy87" hidden="1">'[421]건물 (2)'!$V$7</definedName>
    <definedName name="XRefCopy88" hidden="1">#REF!</definedName>
    <definedName name="XRefCopy89" hidden="1">#REF!</definedName>
    <definedName name="XRefCopy8Row" hidden="1">#N/A</definedName>
    <definedName name="XRefCopy9" hidden="1">[398]F456!#REF!</definedName>
    <definedName name="XRefCopy90" hidden="1">'[421]유선방송설비 (2)'!$U$316</definedName>
    <definedName name="XRefCopy91" hidden="1">#REF!</definedName>
    <definedName name="XRefCopy92" hidden="1">#REF!</definedName>
    <definedName name="XRefCopy93" hidden="1">'[421]차량운반구 (2)'!$W$55</definedName>
    <definedName name="XRefCopy94" hidden="1">#REF!</definedName>
    <definedName name="XRefCopy95" hidden="1">#REF!</definedName>
    <definedName name="XRefCopy96" hidden="1">'[421]전송선로설비 (2)'!$W$44</definedName>
    <definedName name="XRefCopy97" hidden="1">#REF!</definedName>
    <definedName name="XRefCopy98" hidden="1">#REF!</definedName>
    <definedName name="XRefCopy99" hidden="1">#REF!</definedName>
    <definedName name="XRefCopy9Row" localSheetId="7" hidden="1">[425]XREF!#REF!</definedName>
    <definedName name="XRefCopy9Row" localSheetId="3" hidden="1">[425]XREF!#REF!</definedName>
    <definedName name="XRefCopy9Row" localSheetId="2" hidden="1">[425]XREF!#REF!</definedName>
    <definedName name="XRefCopy9Row" hidden="1">[425]XREF!#REF!</definedName>
    <definedName name="XRefCopyRangeCount" hidden="1">2</definedName>
    <definedName name="XRefPaste1" localSheetId="7" hidden="1">[429]Lead!#REF!</definedName>
    <definedName name="XRefPaste1" localSheetId="3" hidden="1">[429]Lead!#REF!</definedName>
    <definedName name="XRefPaste1" localSheetId="2" hidden="1">[429]Lead!#REF!</definedName>
    <definedName name="XRefPaste1" hidden="1">[429]Lead!#REF!</definedName>
    <definedName name="XRefPaste10" hidden="1">#N/A</definedName>
    <definedName name="XRefPaste100" hidden="1">'[430]F1,2'!#REF!</definedName>
    <definedName name="XRefPaste100Row" hidden="1">'[2]2600'!#REF!</definedName>
    <definedName name="XRefPaste101" hidden="1">'[2]2600'!#REF!</definedName>
    <definedName name="XRefPaste101Row" hidden="1">'[2]2600'!#REF!</definedName>
    <definedName name="XRefPaste102" hidden="1">'[2]2600'!#REF!</definedName>
    <definedName name="XRefPaste102Row" hidden="1">'[2]2600'!#REF!</definedName>
    <definedName name="XRefPaste103" hidden="1">'[430]F1,2'!#REF!</definedName>
    <definedName name="XRefPaste103Row" hidden="1">#REF!</definedName>
    <definedName name="XRefPaste104Row" hidden="1">'[2]2600'!#REF!</definedName>
    <definedName name="XRefPaste105" hidden="1">#REF!</definedName>
    <definedName name="XRefPaste105Row" hidden="1">'[2]2600'!#REF!</definedName>
    <definedName name="XRefPaste106" hidden="1">#REF!</definedName>
    <definedName name="XRefPaste106Row" hidden="1">'[2]2600'!#REF!</definedName>
    <definedName name="XRefPaste107" hidden="1">[3]IS!#REF!</definedName>
    <definedName name="XRefPaste107Row" hidden="1">'[2]2600'!#REF!</definedName>
    <definedName name="XRefPaste108" hidden="1">[3]IS!#REF!</definedName>
    <definedName name="XRefPaste108Row" hidden="1">'[2]2600'!#REF!</definedName>
    <definedName name="XRefPaste109" hidden="1">[3]IS!#REF!</definedName>
    <definedName name="XRefPaste109Row" hidden="1">#REF!</definedName>
    <definedName name="XRefPaste10Row" hidden="1">[431]심리RN!#REF!</definedName>
    <definedName name="XRefPaste11" localSheetId="7" hidden="1">[429]Lead!#REF!</definedName>
    <definedName name="XRefPaste11" localSheetId="3" hidden="1">[429]Lead!#REF!</definedName>
    <definedName name="XRefPaste11" localSheetId="2" hidden="1">[429]Lead!#REF!</definedName>
    <definedName name="XRefPaste11" hidden="1">[429]Lead!#REF!</definedName>
    <definedName name="XRefPaste110" hidden="1">[3]IS!#REF!</definedName>
    <definedName name="XRefPaste110Row" hidden="1">#REF!</definedName>
    <definedName name="XRefPaste111" hidden="1">'[420]PAJE,PRJE'!#REF!</definedName>
    <definedName name="XRefPaste111Row" hidden="1">#REF!</definedName>
    <definedName name="XRefPaste112" hidden="1">'[420]PAJE,PRJE'!#REF!</definedName>
    <definedName name="XRefPaste112Row" hidden="1">#REF!</definedName>
    <definedName name="XRefPaste113" hidden="1">'[420]PAJE,PRJE'!#REF!</definedName>
    <definedName name="XRefPaste113Row" hidden="1">#REF!</definedName>
    <definedName name="XRefPaste114" hidden="1">'[2]2500'!#REF!</definedName>
    <definedName name="XRefPaste114Row" hidden="1">#REF!</definedName>
    <definedName name="XRefPaste115" hidden="1">'[2]2500'!#REF!</definedName>
    <definedName name="XRefPaste115Row" hidden="1">#REF!</definedName>
    <definedName name="XRefPaste116" hidden="1">'[2]2500'!#REF!</definedName>
    <definedName name="XRefPaste116Row" hidden="1">#REF!</definedName>
    <definedName name="XRefPaste117" hidden="1">'[2]2500'!#REF!</definedName>
    <definedName name="XRefPaste117Row" hidden="1">#REF!</definedName>
    <definedName name="XRefPaste118" hidden="1">'[430]F1,2'!#REF!</definedName>
    <definedName name="XRefPaste118Row" hidden="1">#REF!</definedName>
    <definedName name="XRefPaste119Row" hidden="1">#REF!</definedName>
    <definedName name="XRefPaste11Row" hidden="1">#REF!</definedName>
    <definedName name="XRefPaste12" hidden="1">#REF!</definedName>
    <definedName name="XRefPaste120" hidden="1">'[2]2500'!#REF!</definedName>
    <definedName name="XRefPaste120Row" hidden="1">#REF!</definedName>
    <definedName name="XRefPaste121" hidden="1">'[2]2500'!#REF!</definedName>
    <definedName name="XRefPaste121Row" hidden="1">#REF!</definedName>
    <definedName name="XRefPaste122Row" hidden="1">#REF!</definedName>
    <definedName name="XRefPaste123Row" hidden="1">#REF!</definedName>
    <definedName name="XRefPaste124" hidden="1">'[2]2500'!#REF!</definedName>
    <definedName name="XRefPaste124Row" hidden="1">#REF!</definedName>
    <definedName name="XRefPaste125Row" hidden="1">#REF!</definedName>
    <definedName name="XRefPaste126" hidden="1">'[2]2500'!#REF!</definedName>
    <definedName name="XRefPaste126Row" hidden="1">#REF!</definedName>
    <definedName name="XRefPaste127Row" hidden="1">#REF!</definedName>
    <definedName name="XRefPaste128" hidden="1">'[430]F1,2'!#REF!</definedName>
    <definedName name="XRefPaste128Row" hidden="1">#REF!</definedName>
    <definedName name="XRefPaste129" hidden="1">'[2]2500'!#REF!</definedName>
    <definedName name="XRefPaste129Row" hidden="1">#REF!</definedName>
    <definedName name="XRefPaste12Row" hidden="1">#REF!</definedName>
    <definedName name="XRefPaste13" hidden="1">#REF!</definedName>
    <definedName name="XRefPaste130" hidden="1">'[2]2500'!#REF!</definedName>
    <definedName name="XRefPaste130Row" hidden="1">#REF!</definedName>
    <definedName name="XRefPaste131" hidden="1">'[432]BS-이연차수정'!#REF!</definedName>
    <definedName name="XRefPaste131Row" hidden="1">#REF!</definedName>
    <definedName name="XRefPaste132Row" hidden="1">#REF!</definedName>
    <definedName name="XRefPaste133Row" hidden="1">#REF!</definedName>
    <definedName name="XRefPaste134" hidden="1">'[2]2500'!#REF!</definedName>
    <definedName name="XRefPaste134Row" hidden="1">#REF!</definedName>
    <definedName name="XRefPaste135" hidden="1">'[2]2500'!#REF!</definedName>
    <definedName name="XRefPaste135Row" hidden="1">#REF!</definedName>
    <definedName name="XRefPaste136" hidden="1">'[2]2500'!#REF!</definedName>
    <definedName name="XRefPaste136Row" hidden="1">#REF!</definedName>
    <definedName name="XRefPaste137Row" hidden="1">#REF!</definedName>
    <definedName name="XRefPaste138" hidden="1">'[2]2500'!#REF!</definedName>
    <definedName name="XRefPaste138Row" hidden="1">#REF!</definedName>
    <definedName name="XRefPaste139" hidden="1">'[430]F1,2'!#REF!</definedName>
    <definedName name="XRefPaste139Row" hidden="1">#REF!</definedName>
    <definedName name="XRefPaste13Row" hidden="1">#REF!</definedName>
    <definedName name="XRefPaste14" hidden="1">#REF!</definedName>
    <definedName name="XRefPaste140" hidden="1">'[2]2600'!#REF!</definedName>
    <definedName name="XRefPaste140Row" hidden="1">#REF!</definedName>
    <definedName name="XRefPaste141Row" hidden="1">#REF!</definedName>
    <definedName name="XRefPaste142Row" hidden="1">#REF!</definedName>
    <definedName name="XRefPaste143" hidden="1">'[420]PAJE,PRJE'!#REF!</definedName>
    <definedName name="XRefPaste143Row" hidden="1">#REF!</definedName>
    <definedName name="XRefPaste144" hidden="1">'[2]2600'!#REF!</definedName>
    <definedName name="XRefPaste144Row" hidden="1">#REF!</definedName>
    <definedName name="XRefPaste145" hidden="1">'[2]2600'!#REF!</definedName>
    <definedName name="XRefPaste145Row" hidden="1">#REF!</definedName>
    <definedName name="XRefPaste146" hidden="1">'[2]2600'!#REF!</definedName>
    <definedName name="XRefPaste146Row" hidden="1">#REF!</definedName>
    <definedName name="XRefPaste147" hidden="1">'[2]2600'!#REF!</definedName>
    <definedName name="XRefPaste147Row" hidden="1">#REF!</definedName>
    <definedName name="XRefPaste148" hidden="1">[3]IS!#REF!</definedName>
    <definedName name="XRefPaste148Row" hidden="1">#REF!</definedName>
    <definedName name="XRefPaste149" hidden="1">[3]IS!#REF!</definedName>
    <definedName name="XRefPaste149Row" hidden="1">#REF!</definedName>
    <definedName name="XRefPaste14Row" hidden="1">#REF!</definedName>
    <definedName name="XRefPaste15" hidden="1">#REF!</definedName>
    <definedName name="XRefPaste150" hidden="1">[3]IS!#REF!</definedName>
    <definedName name="XRefPaste150Row" hidden="1">#REF!</definedName>
    <definedName name="XRefPaste151" hidden="1">[3]IS!#REF!</definedName>
    <definedName name="XRefPaste151Row" hidden="1">#REF!</definedName>
    <definedName name="XRefPaste152" hidden="1">[3]IS!#REF!</definedName>
    <definedName name="XRefPaste152Row" hidden="1">#REF!</definedName>
    <definedName name="XRefPaste153" hidden="1">'[2]2600'!#REF!</definedName>
    <definedName name="XRefPaste153Row" hidden="1">#REF!</definedName>
    <definedName name="XRefPaste154" hidden="1">'[2]2600'!#REF!</definedName>
    <definedName name="XRefPaste154Row" hidden="1">#REF!</definedName>
    <definedName name="XRefPaste155" hidden="1">[3]IS!#REF!</definedName>
    <definedName name="XRefPaste155Row" hidden="1">#REF!</definedName>
    <definedName name="XRefPaste156" hidden="1">[3]IS!#REF!</definedName>
    <definedName name="XRefPaste156Row" hidden="1">#REF!</definedName>
    <definedName name="XRefPaste157" hidden="1">[3]IS!#REF!</definedName>
    <definedName name="XRefPaste157Row" hidden="1">#REF!</definedName>
    <definedName name="XRefPaste158" hidden="1">[3]IS!#REF!</definedName>
    <definedName name="XRefPaste158Row" hidden="1">#REF!</definedName>
    <definedName name="XRefPaste159" hidden="1">[3]IS!#REF!</definedName>
    <definedName name="XRefPaste159Row" hidden="1">#REF!</definedName>
    <definedName name="XRefPaste15Row" hidden="1">'[2]1300'!#REF!</definedName>
    <definedName name="XRefPaste16" hidden="1">#N/A</definedName>
    <definedName name="XRefPaste160" hidden="1">[3]IS!#REF!</definedName>
    <definedName name="XRefPaste160Row" hidden="1">#REF!</definedName>
    <definedName name="XRefPaste161" hidden="1">'[2]2600'!#REF!</definedName>
    <definedName name="XRefPaste161Row" hidden="1">#REF!</definedName>
    <definedName name="XRefPaste162" hidden="1">'[2]2600'!#REF!</definedName>
    <definedName name="XRefPaste162Row" hidden="1">#REF!</definedName>
    <definedName name="XRefPaste163" hidden="1">[3]IS!#REF!</definedName>
    <definedName name="XRefPaste163Row" hidden="1">#REF!</definedName>
    <definedName name="XRefPaste164" hidden="1">[3]IS!#REF!</definedName>
    <definedName name="XRefPaste164Row" hidden="1">#REF!</definedName>
    <definedName name="XRefPaste165" hidden="1">[3]IS!#REF!</definedName>
    <definedName name="XRefPaste165Row" hidden="1">#REF!</definedName>
    <definedName name="XRefPaste166" hidden="1">[3]IS!#REF!</definedName>
    <definedName name="XRefPaste166Row" hidden="1">#REF!</definedName>
    <definedName name="XRefPaste167" hidden="1">[3]IS!#REF!</definedName>
    <definedName name="XRefPaste167Row" hidden="1">#REF!</definedName>
    <definedName name="XRefPaste168" hidden="1">[3]IS!#REF!</definedName>
    <definedName name="XRefPaste168Row" hidden="1">#REF!</definedName>
    <definedName name="XRefPaste169" hidden="1">[3]IS!#REF!</definedName>
    <definedName name="XRefPaste169Row" hidden="1">#REF!</definedName>
    <definedName name="XRefPaste16Row" hidden="1">'[2]1300'!#REF!</definedName>
    <definedName name="XRefPaste17" hidden="1">#N/A</definedName>
    <definedName name="XRefPaste170" hidden="1">[3]IS!#REF!</definedName>
    <definedName name="XRefPaste170Row" hidden="1">#REF!</definedName>
    <definedName name="XRefPaste171" hidden="1">[3]IS!#REF!</definedName>
    <definedName name="XRefPaste171Row" hidden="1">#REF!</definedName>
    <definedName name="XRefPaste172" hidden="1">[3]IS!#REF!</definedName>
    <definedName name="XRefPaste172Row" hidden="1">#REF!</definedName>
    <definedName name="XRefPaste173" hidden="1">[3]IS!#REF!</definedName>
    <definedName name="XRefPaste173Row" hidden="1">#REF!</definedName>
    <definedName name="XRefPaste174" hidden="1">[3]IS!#REF!</definedName>
    <definedName name="XRefPaste174Row" hidden="1">#REF!</definedName>
    <definedName name="XRefPaste175" hidden="1">[3]IS!#REF!</definedName>
    <definedName name="XRefPaste175Row" hidden="1">#REF!</definedName>
    <definedName name="XRefPaste176Row" hidden="1">#REF!</definedName>
    <definedName name="XRefPaste177Row" hidden="1">#REF!</definedName>
    <definedName name="XRefPaste179" hidden="1">[3]IS!#REF!</definedName>
    <definedName name="XRefPaste179Row" hidden="1">#REF!</definedName>
    <definedName name="XRefPaste17Row" hidden="1">'[2]1300'!#REF!</definedName>
    <definedName name="XRefPaste18" hidden="1">#N/A</definedName>
    <definedName name="XRefPaste180" hidden="1">[3]IS!#REF!</definedName>
    <definedName name="XRefPaste180Row" hidden="1">[433]XREF!#REF!</definedName>
    <definedName name="XRefPaste181" hidden="1">[3]IS!#REF!</definedName>
    <definedName name="XRefPaste181Row" hidden="1">#REF!</definedName>
    <definedName name="XRefPaste182" hidden="1">[3]IS!#REF!</definedName>
    <definedName name="XRefPaste182Row" hidden="1">#REF!</definedName>
    <definedName name="XRefPaste183" hidden="1">[3]IS!#REF!</definedName>
    <definedName name="XRefPaste183Row" hidden="1">#REF!</definedName>
    <definedName name="XRefPaste184" hidden="1">'[2]2600'!#REF!</definedName>
    <definedName name="XRefPaste184Row" hidden="1">#REF!</definedName>
    <definedName name="XRefPaste185" hidden="1">'[2]2600'!#REF!</definedName>
    <definedName name="XRefPaste185Row" hidden="1">#REF!</definedName>
    <definedName name="XRefPaste186" hidden="1">[3]IS!#REF!</definedName>
    <definedName name="XRefPaste186Row" hidden="1">#REF!</definedName>
    <definedName name="XRefPaste187" hidden="1">[3]IS!#REF!</definedName>
    <definedName name="XRefPaste187Row" hidden="1">#REF!</definedName>
    <definedName name="XRefPaste188" hidden="1">'[2]2600'!#REF!</definedName>
    <definedName name="XRefPaste188Row" hidden="1">#REF!</definedName>
    <definedName name="XRefPaste189" hidden="1">'[2]2600'!#REF!</definedName>
    <definedName name="XRefPaste189Row" hidden="1">#REF!</definedName>
    <definedName name="XRefPaste18Row" hidden="1">[434]XREF!#REF!</definedName>
    <definedName name="XRefPaste19" hidden="1">#N/A</definedName>
    <definedName name="XRefPaste190Row" hidden="1">'[2]3100'!#REF!</definedName>
    <definedName name="XRefPaste191" hidden="1">'[432]BS-이연차수정'!#REF!</definedName>
    <definedName name="XRefPaste191Row" hidden="1">'[2]3100'!#REF!</definedName>
    <definedName name="XRefPaste192Row" hidden="1">'[2]3100'!#REF!</definedName>
    <definedName name="XRefPaste193Row" hidden="1">'[2]3100'!#REF!</definedName>
    <definedName name="XRefPaste194" hidden="1">'[2]2500'!#REF!</definedName>
    <definedName name="XRefPaste194Row" hidden="1">'[2]3100'!#REF!</definedName>
    <definedName name="XRefPaste195Row" hidden="1">'[2]3100'!#REF!</definedName>
    <definedName name="XRefPaste196Row" hidden="1">'[2]3100'!#REF!</definedName>
    <definedName name="XRefPaste197" hidden="1">'[2]2500'!#REF!</definedName>
    <definedName name="XRefPaste197Row" hidden="1">'[2]3100'!#REF!</definedName>
    <definedName name="XRefPaste198" hidden="1">'[420]PAJE,PRJE'!#REF!</definedName>
    <definedName name="XRefPaste198Row" hidden="1">'[2]3100'!#REF!</definedName>
    <definedName name="XRefPaste199" hidden="1">#REF!</definedName>
    <definedName name="XRefPaste199Row" hidden="1">'[2]3100'!#REF!</definedName>
    <definedName name="XRefPaste19Row" hidden="1">[434]XREF!#REF!</definedName>
    <definedName name="XRefPaste1Row" localSheetId="7" hidden="1">[427]XREF!#REF!</definedName>
    <definedName name="XRefPaste1Row" localSheetId="3" hidden="1">[427]XREF!#REF!</definedName>
    <definedName name="XRefPaste1Row" localSheetId="2" hidden="1">[427]XREF!#REF!</definedName>
    <definedName name="XRefPaste1Row" hidden="1">[427]XREF!#REF!</definedName>
    <definedName name="XRefPaste2" hidden="1">#N/A</definedName>
    <definedName name="XRefPaste20" hidden="1">'[2]1300'!#REF!</definedName>
    <definedName name="XRefPaste200" hidden="1">#REF!</definedName>
    <definedName name="XRefPaste200Row" hidden="1">'[2]3100'!#REF!</definedName>
    <definedName name="XRefPaste201" hidden="1">'[2]2500'!#REF!</definedName>
    <definedName name="XRefPaste201Row" hidden="1">'[2]3100'!#REF!</definedName>
    <definedName name="XRefPaste202" hidden="1">'[2]2500'!#REF!</definedName>
    <definedName name="XRefPaste202Row" hidden="1">'[2]3100'!#REF!</definedName>
    <definedName name="XRefPaste203" hidden="1">'[2]2500'!#REF!</definedName>
    <definedName name="XRefPaste203Row" hidden="1">'[2]3100'!#REF!</definedName>
    <definedName name="XRefPaste204" hidden="1">#REF!</definedName>
    <definedName name="XRefPaste204Row" hidden="1">'[2]3100'!#REF!</definedName>
    <definedName name="XRefPaste205" hidden="1">#REF!</definedName>
    <definedName name="XRefPaste205Row" hidden="1">'[2]3100'!#REF!</definedName>
    <definedName name="XRefPaste206" hidden="1">#REF!</definedName>
    <definedName name="XRefPaste206Row" hidden="1">'[2]3100'!#REF!</definedName>
    <definedName name="XRefPaste207" hidden="1">#REF!</definedName>
    <definedName name="XRefPaste207Row" hidden="1">'[2]3100'!#REF!</definedName>
    <definedName name="XRefPaste208" hidden="1">'[2]2500'!#REF!</definedName>
    <definedName name="XRefPaste208Row" hidden="1">'[2]3100'!#REF!</definedName>
    <definedName name="XRefPaste209" hidden="1">'[2]2500'!#REF!</definedName>
    <definedName name="XRefPaste209Row" hidden="1">'[2]3100'!#REF!</definedName>
    <definedName name="XRefPaste20Row" hidden="1">[434]XREF!#REF!</definedName>
    <definedName name="XRefPaste21" hidden="1">'[2]1300'!#REF!</definedName>
    <definedName name="XRefPaste210" hidden="1">#REF!</definedName>
    <definedName name="XRefPaste210Row" hidden="1">'[2]3100'!#REF!</definedName>
    <definedName name="XRefPaste211" hidden="1">#REF!</definedName>
    <definedName name="XRefPaste211Row" hidden="1">'[2]3100'!#REF!</definedName>
    <definedName name="XRefPaste212" hidden="1">#REF!</definedName>
    <definedName name="XRefPaste212Row" hidden="1">'[2]3100'!#REF!</definedName>
    <definedName name="XRefPaste213" hidden="1">#REF!</definedName>
    <definedName name="XRefPaste213Row" hidden="1">'[2]3100'!#REF!</definedName>
    <definedName name="XRefPaste214" hidden="1">#REF!</definedName>
    <definedName name="XRefPaste214Row" hidden="1">'[2]3100'!#REF!</definedName>
    <definedName name="XRefPaste215" hidden="1">'[2]2500'!#REF!</definedName>
    <definedName name="XRefPaste215Row" hidden="1">'[2]3100'!#REF!</definedName>
    <definedName name="XRefPaste216" hidden="1">#REF!</definedName>
    <definedName name="XRefPaste216Row" hidden="1">'[2]3100'!#REF!</definedName>
    <definedName name="XRefPaste217" hidden="1">#REF!</definedName>
    <definedName name="XRefPaste217Row" hidden="1">'[2]3100'!#REF!</definedName>
    <definedName name="XRefPaste218" hidden="1">#REF!</definedName>
    <definedName name="XRefPaste218Row" hidden="1">'[2]3100'!#REF!</definedName>
    <definedName name="XRefPaste219" hidden="1">#REF!</definedName>
    <definedName name="XRefPaste219Row" hidden="1">'[2]3100'!#REF!</definedName>
    <definedName name="XRefPaste21Row" hidden="1">[434]XREF!#REF!</definedName>
    <definedName name="XRefPaste22" hidden="1">'[2]1300'!#REF!</definedName>
    <definedName name="XRefPaste220" hidden="1">#REF!</definedName>
    <definedName name="XRefPaste220Row" hidden="1">'[2]3100'!#REF!</definedName>
    <definedName name="XRefPaste221" hidden="1">#REF!</definedName>
    <definedName name="XRefPaste221Row" hidden="1">'[2]3100'!#REF!</definedName>
    <definedName name="XRefPaste222" hidden="1">#REF!</definedName>
    <definedName name="XRefPaste222Row" hidden="1">'[2]3100'!#REF!</definedName>
    <definedName name="XRefPaste223" hidden="1">#REF!</definedName>
    <definedName name="XRefPaste223Row" hidden="1">'[2]3100'!#REF!</definedName>
    <definedName name="XRefPaste224" hidden="1">#REF!</definedName>
    <definedName name="XRefPaste224Row" hidden="1">'[2]3100'!#REF!</definedName>
    <definedName name="XRefPaste225" hidden="1">#REF!</definedName>
    <definedName name="XRefPaste225Row" hidden="1">'[2]3100'!#REF!</definedName>
    <definedName name="XRefPaste226" hidden="1">#REF!</definedName>
    <definedName name="XRefPaste226Row" hidden="1">'[2]3100'!#REF!</definedName>
    <definedName name="XRefPaste227" hidden="1">#REF!</definedName>
    <definedName name="XRefPaste227Row" hidden="1">'[2]3100'!#REF!</definedName>
    <definedName name="XRefPaste228" hidden="1">#REF!</definedName>
    <definedName name="XRefPaste228Row" hidden="1">'[2]3100'!#REF!</definedName>
    <definedName name="XRefPaste229" hidden="1">#REF!</definedName>
    <definedName name="XRefPaste229Row" hidden="1">'[2]3100'!#REF!</definedName>
    <definedName name="XRefPaste22Row" hidden="1">[434]XREF!#REF!</definedName>
    <definedName name="XRefPaste23" hidden="1">'[420]PAJE,PRJE'!#REF!</definedName>
    <definedName name="XRefPaste230" hidden="1">#REF!</definedName>
    <definedName name="XRefPaste230Row" hidden="1">'[2]3100'!#REF!</definedName>
    <definedName name="XRefPaste231" hidden="1">#REF!</definedName>
    <definedName name="XRefPaste231Row" hidden="1">'[2]3100'!#REF!</definedName>
    <definedName name="XRefPaste232" hidden="1">#REF!</definedName>
    <definedName name="XRefPaste232Row" hidden="1">'[2]3100'!#REF!</definedName>
    <definedName name="XRefPaste233Row" hidden="1">'[2]3100'!#REF!</definedName>
    <definedName name="XRefPaste234Row" hidden="1">'[2]3100'!#REF!</definedName>
    <definedName name="XRefPaste235" hidden="1">[420]WTB!#REF!</definedName>
    <definedName name="XRefPaste235Row" hidden="1">'[2]3100'!#REF!</definedName>
    <definedName name="XRefPaste236Row" hidden="1">'[2]3100'!#REF!</definedName>
    <definedName name="XRefPaste237Row" hidden="1">'[2]3100'!#REF!</definedName>
    <definedName name="XRefPaste238Row" hidden="1">'[2]3100'!#REF!</definedName>
    <definedName name="XRefPaste239Row" hidden="1">'[2]3100'!#REF!</definedName>
    <definedName name="XRefPaste23Row" hidden="1">[434]XREF!#REF!</definedName>
    <definedName name="XRefPaste24" hidden="1">#REF!</definedName>
    <definedName name="XRefPaste240" hidden="1">'[2]2600'!#REF!</definedName>
    <definedName name="XRefPaste240Row" hidden="1">'[2]3100'!#REF!</definedName>
    <definedName name="XRefPaste241" hidden="1">'[2]2600'!#REF!</definedName>
    <definedName name="XRefPaste241Row" hidden="1">'[2]3100'!#REF!</definedName>
    <definedName name="XRefPaste242" hidden="1">'[2]2600'!#REF!</definedName>
    <definedName name="XRefPaste242Row" hidden="1">'[2]3100'!#REF!</definedName>
    <definedName name="XRefPaste243" hidden="1">'[2]2600'!#REF!</definedName>
    <definedName name="XRefPaste243Row" hidden="1">'[2]3100'!#REF!</definedName>
    <definedName name="XRefPaste244" hidden="1">'[2]2600'!#REF!</definedName>
    <definedName name="XRefPaste244Row" hidden="1">'[2]3100'!#REF!</definedName>
    <definedName name="XRefPaste245Row" hidden="1">'[2]3100'!#REF!</definedName>
    <definedName name="XRefPaste246Row" hidden="1">'[2]3100'!#REF!</definedName>
    <definedName name="XRefPaste24Row" hidden="1">[434]XREF!#REF!</definedName>
    <definedName name="XRefPaste25" hidden="1">#REF!</definedName>
    <definedName name="XRefPaste25Row" hidden="1">[434]XREF!#REF!</definedName>
    <definedName name="XRefPaste26" hidden="1">#REF!</definedName>
    <definedName name="XRefPaste26Row" hidden="1">[434]XREF!#REF!</definedName>
    <definedName name="XRefPaste27" hidden="1">'[420]PAJE,PRJE'!#REF!</definedName>
    <definedName name="XRefPaste27Row" hidden="1">[434]XREF!#REF!</definedName>
    <definedName name="XRefPaste28" hidden="1">'[420]PAJE,PRJE'!#REF!</definedName>
    <definedName name="XRefPaste28Row" hidden="1">[434]XREF!#REF!</definedName>
    <definedName name="XRefPaste29" hidden="1">[2]INDEX!#REF!</definedName>
    <definedName name="XRefPaste29Row" hidden="1">[434]XREF!#REF!</definedName>
    <definedName name="XRefPaste2Row" localSheetId="7" hidden="1">[427]XREF!#REF!</definedName>
    <definedName name="XRefPaste2Row" localSheetId="3" hidden="1">[427]XREF!#REF!</definedName>
    <definedName name="XRefPaste2Row" localSheetId="2" hidden="1">[427]XREF!#REF!</definedName>
    <definedName name="XRefPaste2Row" hidden="1">[427]XREF!#REF!</definedName>
    <definedName name="XRefPaste3" localSheetId="7" hidden="1">[429]Lead!#REF!</definedName>
    <definedName name="XRefPaste3" localSheetId="3" hidden="1">[429]Lead!#REF!</definedName>
    <definedName name="XRefPaste3" localSheetId="2" hidden="1">[429]Lead!#REF!</definedName>
    <definedName name="XRefPaste3" hidden="1">[429]Lead!#REF!</definedName>
    <definedName name="XRefPaste30" hidden="1">'[420]PAJE,PRJE'!#REF!</definedName>
    <definedName name="XRefPaste30Row" hidden="1">'[2]1300'!#REF!</definedName>
    <definedName name="XRefPaste31" hidden="1">'[420]PAJE,PRJE'!#REF!</definedName>
    <definedName name="XRefPaste31Row" hidden="1">'[2]1300'!#REF!</definedName>
    <definedName name="XRefPaste32" hidden="1">[2]INDEX!#REF!</definedName>
    <definedName name="XRefPaste32Row" hidden="1">#N/A</definedName>
    <definedName name="XRefPaste33" hidden="1">[419]BS!#REF!</definedName>
    <definedName name="XRefPaste33Row" hidden="1">[434]XREF!#REF!</definedName>
    <definedName name="XRefPaste34" hidden="1">[419]BS!#REF!</definedName>
    <definedName name="XRefPaste34Row" hidden="1">#N/A</definedName>
    <definedName name="XRefPaste35" hidden="1">[419]BS!#REF!</definedName>
    <definedName name="XRefPaste35Row" hidden="1">#N/A</definedName>
    <definedName name="XRefPaste36" hidden="1">[419]BS!#REF!</definedName>
    <definedName name="XRefPaste36Row" hidden="1">#N/A</definedName>
    <definedName name="XRefPaste37" hidden="1">[419]BS!#REF!</definedName>
    <definedName name="XRefPaste37Row" hidden="1">#N/A</definedName>
    <definedName name="XRefPaste38" hidden="1">[419]BS!#REF!</definedName>
    <definedName name="XRefPaste38Row" hidden="1">#N/A</definedName>
    <definedName name="XRefPaste39" hidden="1">[419]BS!#REF!</definedName>
    <definedName name="XRefPaste39Row" hidden="1">#N/A</definedName>
    <definedName name="XRefPaste3Row" localSheetId="7" hidden="1">[422]XREF!#REF!</definedName>
    <definedName name="XRefPaste3Row" localSheetId="3" hidden="1">[422]XREF!#REF!</definedName>
    <definedName name="XRefPaste3Row" localSheetId="2" hidden="1">[422]XREF!#REF!</definedName>
    <definedName name="XRefPaste3Row" hidden="1">[422]XREF!#REF!</definedName>
    <definedName name="XRefPaste3RowB" localSheetId="7" hidden="1">[423]XREF!#REF!</definedName>
    <definedName name="XRefPaste3RowB" localSheetId="3" hidden="1">[423]XREF!#REF!</definedName>
    <definedName name="XRefPaste3RowB" localSheetId="2" hidden="1">[423]XREF!#REF!</definedName>
    <definedName name="XRefPaste3RowB" hidden="1">[423]XREF!#REF!</definedName>
    <definedName name="XRefPaste4" hidden="1">#REF!</definedName>
    <definedName name="XRefPaste40" hidden="1">[419]BS!#REF!</definedName>
    <definedName name="XRefPaste40Row" hidden="1">#N/A</definedName>
    <definedName name="XRefPaste41" hidden="1">[419]BS!#REF!</definedName>
    <definedName name="XRefPaste41Row" hidden="1">#N/A</definedName>
    <definedName name="XRefPaste42" hidden="1">[419]BS!#REF!</definedName>
    <definedName name="XRefPaste42Row" hidden="1">#N/A</definedName>
    <definedName name="XRefPaste43" hidden="1">'[420]PAJE,PRJE'!#REF!</definedName>
    <definedName name="XRefPaste43Row" hidden="1">#N/A</definedName>
    <definedName name="XRefPaste44" hidden="1">'[420]PAJE,PRJE'!#REF!</definedName>
    <definedName name="XRefPaste44Row" hidden="1">#N/A</definedName>
    <definedName name="XRefPaste45" hidden="1">'[2]2600'!#REF!</definedName>
    <definedName name="XRefPaste45Row" hidden="1">#N/A</definedName>
    <definedName name="XRefPaste46" hidden="1">'[420]PAJE,PRJE'!#REF!</definedName>
    <definedName name="XRefPaste46Row" hidden="1">#REF!</definedName>
    <definedName name="XRefPaste47" hidden="1">#REF!</definedName>
    <definedName name="XRefPaste47Row" hidden="1">#REF!</definedName>
    <definedName name="XRefPaste48" hidden="1">#REF!</definedName>
    <definedName name="XRefPaste48Row" hidden="1">#REF!</definedName>
    <definedName name="XRefPaste49" hidden="1">'[421]유선방송설비 (2)'!$H$316</definedName>
    <definedName name="XRefPaste49Row" hidden="1">#REF!</definedName>
    <definedName name="XRefPaste4Row" localSheetId="7" hidden="1">[425]XREF!#REF!</definedName>
    <definedName name="XRefPaste4Row" localSheetId="3" hidden="1">[425]XREF!#REF!</definedName>
    <definedName name="XRefPaste4Row" localSheetId="2" hidden="1">[425]XREF!#REF!</definedName>
    <definedName name="XRefPaste4Row" hidden="1">[425]XREF!#REF!</definedName>
    <definedName name="XRefPaste5" hidden="1">[419]BS!#REF!</definedName>
    <definedName name="XRefPaste50" hidden="1">'[421]차량운반구 (2)'!$H$55</definedName>
    <definedName name="XRefPaste50Row" hidden="1">#REF!</definedName>
    <definedName name="XRefPaste51" hidden="1">'[421]전송선로설비 (2)'!$H$21</definedName>
    <definedName name="XRefPaste51Row" hidden="1">#REF!</definedName>
    <definedName name="XRefPaste52" hidden="1">'[421]집기비품 (2)'!$H$94</definedName>
    <definedName name="XRefPaste52Row" hidden="1">#REF!</definedName>
    <definedName name="XRefPaste53" hidden="1">'[421]공구기구 (2)'!$H$7</definedName>
    <definedName name="XRefPaste53Row" hidden="1">#REF!</definedName>
    <definedName name="XRefPaste54" hidden="1">#REF!</definedName>
    <definedName name="XRefPaste54Row" hidden="1">#REF!</definedName>
    <definedName name="XRefPaste55" hidden="1">'[421]구축물 (2)'!$L$12</definedName>
    <definedName name="XRefPaste55Row" hidden="1">#REF!</definedName>
    <definedName name="XRefPaste56" hidden="1">#REF!</definedName>
    <definedName name="XRefPaste56Row" hidden="1">#REF!</definedName>
    <definedName name="XRefPaste57" hidden="1">'[430]F1,2'!#REF!</definedName>
    <definedName name="XRefPaste57Row" hidden="1">#REF!</definedName>
    <definedName name="XRefPaste58" hidden="1">#REF!</definedName>
    <definedName name="XRefPaste58Row" hidden="1">#REF!</definedName>
    <definedName name="XRefPaste59" hidden="1">'[421]전송선로설비 (2)'!$N$44</definedName>
    <definedName name="XRefPaste59Row" hidden="1">#REF!</definedName>
    <definedName name="XRefPaste5Row" localSheetId="7" hidden="1">[425]XREF!#REF!</definedName>
    <definedName name="XRefPaste5Row" localSheetId="3" hidden="1">[425]XREF!#REF!</definedName>
    <definedName name="XRefPaste5Row" localSheetId="2" hidden="1">[425]XREF!#REF!</definedName>
    <definedName name="XRefPaste5Row" hidden="1">[425]XREF!#REF!</definedName>
    <definedName name="XRefPaste6" hidden="1">[419]BS!#REF!</definedName>
    <definedName name="XRefPaste60" hidden="1">#REF!</definedName>
    <definedName name="XRefPaste60Row" hidden="1">#REF!</definedName>
    <definedName name="XRefPaste61" hidden="1">#REF!</definedName>
    <definedName name="XRefPaste61Row" hidden="1">#REF!</definedName>
    <definedName name="XRefPaste62" hidden="1">#REF!</definedName>
    <definedName name="XRefPaste62Row" hidden="1">#REF!</definedName>
    <definedName name="XRefPaste63Row" hidden="1">#REF!</definedName>
    <definedName name="XRefPaste64" hidden="1">#REF!</definedName>
    <definedName name="XRefPaste64Row" hidden="1">#REF!</definedName>
    <definedName name="XRefPaste65" hidden="1">#REF!</definedName>
    <definedName name="XRefPaste65Row" hidden="1">#REF!</definedName>
    <definedName name="XRefPaste66" hidden="1">'[420]PAJE,PRJE'!#REF!</definedName>
    <definedName name="XRefPaste66Row" hidden="1">#REF!</definedName>
    <definedName name="XRefPaste67" hidden="1">[430]F3!#REF!</definedName>
    <definedName name="XRefPaste67Row" hidden="1">#REF!</definedName>
    <definedName name="XRefPaste68" hidden="1">'[420]PAJE,PRJE'!#REF!</definedName>
    <definedName name="XRefPaste68Row" hidden="1">#REF!</definedName>
    <definedName name="XRefPaste69" hidden="1">'[420]PAJE,PRJE'!#REF!</definedName>
    <definedName name="XRefPaste69Row" hidden="1">#REF!</definedName>
    <definedName name="XRefPaste6Row" localSheetId="7" hidden="1">[425]XREF!#REF!</definedName>
    <definedName name="XRefPaste6Row" localSheetId="3" hidden="1">[425]XREF!#REF!</definedName>
    <definedName name="XRefPaste6Row" localSheetId="2" hidden="1">[425]XREF!#REF!</definedName>
    <definedName name="XRefPaste6Row" hidden="1">[425]XREF!#REF!</definedName>
    <definedName name="XRefPaste7" hidden="1">[419]BS!#REF!</definedName>
    <definedName name="XRefPaste70" hidden="1">'[420]PAJE,PRJE'!#REF!</definedName>
    <definedName name="XRefPaste70Row" hidden="1">#REF!</definedName>
    <definedName name="XRefPaste71" hidden="1">'[420]PAJE,PRJE'!#REF!</definedName>
    <definedName name="XRefPaste71Row" hidden="1">#REF!</definedName>
    <definedName name="XRefPaste72" hidden="1">'[421]건물 (2)'!$Z$7</definedName>
    <definedName name="XRefPaste72Row" hidden="1">#REF!</definedName>
    <definedName name="XRefPaste73" hidden="1">'[421]건물 (2)'!$X$7</definedName>
    <definedName name="XRefPaste73Row" hidden="1">#REF!</definedName>
    <definedName name="XRefPaste74" hidden="1">#REF!</definedName>
    <definedName name="XRefPaste74Row" hidden="1">#REF!</definedName>
    <definedName name="XRefPaste75" hidden="1">'[421]구축물 (2)'!$R$12</definedName>
    <definedName name="XRefPaste75Row" hidden="1">#REF!</definedName>
    <definedName name="XRefPaste76" hidden="1">#REF!</definedName>
    <definedName name="XRefPaste76Row" hidden="1">#REF!</definedName>
    <definedName name="XRefPaste77" hidden="1">#REF!</definedName>
    <definedName name="XRefPaste77Row" hidden="1">#REF!</definedName>
    <definedName name="XRefPaste78" hidden="1">#REF!</definedName>
    <definedName name="XRefPaste78Row" hidden="1">#REF!</definedName>
    <definedName name="XRefPaste79" hidden="1">'[421]차량운반구 (2)'!$Y$55</definedName>
    <definedName name="XRefPaste79Row" hidden="1">#REF!</definedName>
    <definedName name="XRefPaste7Row" localSheetId="7" hidden="1">[425]XREF!#REF!</definedName>
    <definedName name="XRefPaste7Row" localSheetId="3" hidden="1">[425]XREF!#REF!</definedName>
    <definedName name="XRefPaste7Row" localSheetId="2" hidden="1">[425]XREF!#REF!</definedName>
    <definedName name="XRefPaste7Row" hidden="1">[425]XREF!#REF!</definedName>
    <definedName name="XRefPaste8" hidden="1">[419]BS!#REF!</definedName>
    <definedName name="XRefPaste80" hidden="1">#REF!</definedName>
    <definedName name="XRefPaste80Row" hidden="1">#REF!</definedName>
    <definedName name="XRefPaste81" hidden="1">'[421]차량운반구 (2)'!$U$55</definedName>
    <definedName name="XRefPaste81Row" hidden="1">#REF!</definedName>
    <definedName name="XRefPaste82" hidden="1">'[421]전송선로설비 (2)'!$Y$21</definedName>
    <definedName name="XRefPaste82Row" hidden="1">#REF!</definedName>
    <definedName name="XRefPaste83" hidden="1">#REF!</definedName>
    <definedName name="XRefPaste83Row" hidden="1">#REF!</definedName>
    <definedName name="XRefPaste84" hidden="1">'[421]전송선로설비 (2)'!$U$21</definedName>
    <definedName name="XRefPaste84Row" hidden="1">#REF!</definedName>
    <definedName name="XRefPaste85" hidden="1">'[421]컨버터 (2)'!$R$8</definedName>
    <definedName name="XRefPaste85Row" hidden="1">#REF!</definedName>
    <definedName name="XRefPaste86" hidden="1">'[421]집기비품 (2)'!$Y$94</definedName>
    <definedName name="XRefPaste86Row" hidden="1">#REF!</definedName>
    <definedName name="XRefPaste87" hidden="1">'[421]집기비품 (2)'!$U$94</definedName>
    <definedName name="XRefPaste87Row" hidden="1">#REF!</definedName>
    <definedName name="XRefPaste88" hidden="1">'[421]집기비품 (2)'!$W$143</definedName>
    <definedName name="XRefPaste88Row" hidden="1">#REF!</definedName>
    <definedName name="XRefPaste89" hidden="1">'[421]공구기구 (2)'!$W$7</definedName>
    <definedName name="XRefPaste89Row" hidden="1">'[2]2600'!#REF!</definedName>
    <definedName name="XRefPaste8Row" hidden="1">#N/A</definedName>
    <definedName name="XRefPaste9" hidden="1">[419]BS!#REF!</definedName>
    <definedName name="XRefPaste90" hidden="1">'[421]공구기구 (2)'!$S$7</definedName>
    <definedName name="XRefPaste90Row" hidden="1">'[2]2600'!#REF!</definedName>
    <definedName name="XRefPaste91" hidden="1">'[2]2500'!#REF!</definedName>
    <definedName name="XRefPaste91Row" hidden="1">'[2]2600'!#REF!</definedName>
    <definedName name="XRefPaste92" hidden="1">'[2]2500'!#REF!</definedName>
    <definedName name="XRefPaste92Row" hidden="1">'[2]2600'!#REF!</definedName>
    <definedName name="XRefPaste93" hidden="1">'[2]2500'!#REF!</definedName>
    <definedName name="XRefPaste93Row" hidden="1">'[2]2600'!#REF!</definedName>
    <definedName name="XRefPaste94" hidden="1">[430]F45!#REF!</definedName>
    <definedName name="XRefPaste94Row" hidden="1">'[2]2600'!#REF!</definedName>
    <definedName name="XRefPaste95" hidden="1">[430]F45!#REF!</definedName>
    <definedName name="XRefPaste95Row" hidden="1">'[2]2600'!#REF!</definedName>
    <definedName name="XRefPaste96" hidden="1">'[2]2500'!#REF!</definedName>
    <definedName name="XRefPaste96Row" hidden="1">'[2]2600'!#REF!</definedName>
    <definedName name="XRefPaste97" hidden="1">'[2]2500'!#REF!</definedName>
    <definedName name="XRefPaste97Row" hidden="1">'[2]2600'!#REF!</definedName>
    <definedName name="XRefPaste98" hidden="1">'[2]2500'!#REF!</definedName>
    <definedName name="XRefPaste98Row" hidden="1">'[2]2600'!#REF!</definedName>
    <definedName name="XRefPaste99" hidden="1">'[2]2500'!#REF!</definedName>
    <definedName name="XRefPaste99Row" hidden="1">'[2]2600'!#REF!</definedName>
    <definedName name="XRefPaste9Row" localSheetId="7" hidden="1">[424]XREF!#REF!</definedName>
    <definedName name="XRefPaste9Row" localSheetId="3" hidden="1">[424]XREF!#REF!</definedName>
    <definedName name="XRefPaste9Row" localSheetId="2" hidden="1">[424]XREF!#REF!</definedName>
    <definedName name="XRefPaste9Row" hidden="1">[424]XREF!#REF!</definedName>
    <definedName name="XRefPasteRangeCount" hidden="1">2</definedName>
    <definedName name="xRng_2141d5bbbeff4d5784fa94d8d4119a96">#REF!</definedName>
    <definedName name="xRng_237e745d23304452818085cad375effb">#REF!</definedName>
    <definedName name="xRng_2fcda5c005a1488f814a3df51ca45910">#REF!</definedName>
    <definedName name="xRng_4f18fdb1e9a94144bb4a749a7946735c">#REF!</definedName>
    <definedName name="xRng_7958bf2843d04ead9198877ab99641b6">#REF!</definedName>
    <definedName name="xRng_827d1185bd2e428ea9227c77032ac8c0">#REF!</definedName>
    <definedName name="xRng_85dd1f0f52264cb3a837b49acbab38a4">#REF!</definedName>
    <definedName name="xRng_8b67b173703045fa89897f7f17f76da3">#REF!</definedName>
    <definedName name="xRng_971784e2e4af41b3af75634942c614de">#REF!</definedName>
    <definedName name="xRng_d5cc1b31291944529f5dbf4b44e176c6">#REF!</definedName>
    <definedName name="xRng_dd8b70424ccd4f4bb4c6c811c29b2dbf">#REF!</definedName>
    <definedName name="xRng_f2f742cf70144e0ba6f1094e3044d886">#REF!</definedName>
    <definedName name="xRng_f5f6a5746eae4be394cadb935014cfdc">#REF!</definedName>
    <definedName name="XS" hidden="1">{#N/A,#N/A,FALSE,"을지 (4)";#N/A,#N/A,FALSE,"을지 (5)";#N/A,#N/A,FALSE,"을지 (6)"}</definedName>
    <definedName name="xta92경전.서TBr23c13r23c36TBr13">'[260]표지 '!#REF!</definedName>
    <definedName name="xta경영계92.서TBr13c7r41c30TBr1">'[260]표지 '!#REF!</definedName>
    <definedName name="XV" hidden="1">{#N/A,#N/A,FALSE,"Aging Summary";#N/A,#N/A,FALSE,"Ratio Analysis";#N/A,#N/A,FALSE,"Test 120 Day Accts";#N/A,#N/A,FALSE,"Tickmarks"}</definedName>
    <definedName name="xx">#REF!</definedName>
    <definedName name="xxx">#REF!</definedName>
    <definedName name="xxxx" hidden="1">{"mgmt forecast",#N/A,FALSE,"Mgmt Forecast";"dcf table",#N/A,FALSE,"Mgmt Forecast";"sensitivity",#N/A,FALSE,"Mgmt Forecast";"table inputs",#N/A,FALSE,"Mgmt Forecast";"calculations",#N/A,FALSE,"Mgmt Forecast"}</definedName>
    <definedName name="xxxxx" hidden="1">{#N/A,#N/A,FALSE,"UNIT";#N/A,#N/A,FALSE,"UNIT";#N/A,#N/A,FALSE,"계정"}</definedName>
    <definedName name="xxxxxxx">#REF!</definedName>
    <definedName name="xxxxxxxxxx">#REF!</definedName>
    <definedName name="xxxxxxxxxxxxx">#REF!</definedName>
    <definedName name="xxxxxxxxxxxxxxxx">[104]!xxxxxxxxxxxxxxxx</definedName>
    <definedName name="xxxxxxxxxxxxxxxxxxxxxxxxxxxxxxxxxxxxxxxxxxxxxxxxxxxxxxxxxxxxxxxxxxxxxxxx">#REF!</definedName>
    <definedName name="xzc">#REF!</definedName>
    <definedName name="X행">#REF!</definedName>
    <definedName name="y" hidden="1">{#N/A,#N/A,FALSE,"PART-1234-8-12-9(41)";#N/A,#N/A,FALSE,"PARTS-2(3)";#N/A,#N/A,FALSE,"VAN SYSTEM";#N/A,#N/A,FALSE,"PARTS-10(26)";#N/A,#N/A,FALSE,"PART-5-6-7-11(14)";#N/A,#N/A,FALSE,"PARTS-4(3)";#N/A,#N/A,FALSE,"PCLASS"}</definedName>
    <definedName name="Y1EPSLookup">#REF!</definedName>
    <definedName name="Y2EPSLookup">#REF!</definedName>
    <definedName name="Y2K" hidden="1">#REF!</definedName>
    <definedName name="Y3EPSLookup">#REF!</definedName>
    <definedName name="Y4EPSLookup">#REF!</definedName>
    <definedName name="Y5EPSLookup">#REF!</definedName>
    <definedName name="ya" hidden="1">{#N/A,#N/A,FALSE,"Aging Summary";#N/A,#N/A,FALSE,"Ratio Analysis";#N/A,#N/A,FALSE,"Test 120 Day Accts";#N/A,#N/A,FALSE,"Tickmarks"}</definedName>
    <definedName name="Yangji_Avg_Out_Qty">#REF!</definedName>
    <definedName name="Yangji_Dlvy_Fee">#REF!</definedName>
    <definedName name="Yangji_M_Office_Fee">#REF!</definedName>
    <definedName name="Yangji_M_Picking_Fee">#REF!</definedName>
    <definedName name="Yangsan_AVG_Out_QTY">#REF!</definedName>
    <definedName name="Yangsan_DLVY_Fee">#REF!</definedName>
    <definedName name="Yangsan_M_AVG_Fee">#REF!</definedName>
    <definedName name="Year">'[435]1. Assumptions'!$G$1</definedName>
    <definedName name="YEAR_END">[179]Disclaimer!$D$28</definedName>
    <definedName name="YEAREND">#REF!</definedName>
    <definedName name="YEARS">#REF!</definedName>
    <definedName name="yejhg" localSheetId="6">[104]!BlankMacro1</definedName>
    <definedName name="yejhg">[104]!BlankMacro1</definedName>
    <definedName name="YEN">#REF!</definedName>
    <definedName name="YEN1">#N/A</definedName>
    <definedName name="YEN2">#N/A</definedName>
    <definedName name="YEN3">#N/A</definedName>
    <definedName name="YEN4">#N/A</definedName>
    <definedName name="YEON">#REF!</definedName>
    <definedName name="Yes_No">[149]LU!$J$4:$J$5</definedName>
    <definedName name="YesNoNA">'[139]Drop down'!$G$6:$G$9</definedName>
    <definedName name="YFF">[407]지수!$E$14</definedName>
    <definedName name="YH" hidden="1">{#N/A,#N/A,FALSE,"PART-1234-8-12-9(41)";#N/A,#N/A,FALSE,"PARTS-2(3)";#N/A,#N/A,FALSE,"VAN SYSTEM";#N/A,#N/A,FALSE,"PARTS-10(26)";#N/A,#N/A,FALSE,"PART-5-6-7-11(14)";#N/A,#N/A,FALSE,"PARTS-4(3)";#N/A,#N/A,FALSE,"PCLASS"}</definedName>
    <definedName name="Yield" hidden="1">{#N/A,#N/A,FALSE,"98소지이동TOTvs99.1 (2)";#N/A,#N/A,FALSE,"TOTAL";#N/A,#N/A,FALSE,"98소지이동TOTvs99.1(b) (2)"}</definedName>
    <definedName name="YIHR">#REF!</definedName>
    <definedName name="YIHR1">#REF!</definedName>
    <definedName name="YIHR2">#REF!</definedName>
    <definedName name="YIHR3">#REF!</definedName>
    <definedName name="YIHR4">#REF!</definedName>
    <definedName name="YIHR5">#REF!</definedName>
    <definedName name="YIHR6">#REF!</definedName>
    <definedName name="yikl" hidden="1">{"'9월'!$F$38"}</definedName>
    <definedName name="YIL">#REF!</definedName>
    <definedName name="YM">#REF!</definedName>
    <definedName name="yn" hidden="1">#REF!</definedName>
    <definedName name="Youngnam_Market" localSheetId="6">'[166]2.주요계수총괄'!Youngnam_Market</definedName>
    <definedName name="Youngnam_Market">'[166]2.주요계수총괄'!Youngnam_Market</definedName>
    <definedName name="YP">#REF!</definedName>
    <definedName name="YR">'[2]2500'!#REF!</definedName>
    <definedName name="YR_BOND">OFFSET([158]RATE!$J$3,0,0,COUNTA([158]RATE!$J$1:$J$65536))</definedName>
    <definedName name="YRA3MTH">7</definedName>
    <definedName name="YRA3MTH_CHG">8</definedName>
    <definedName name="YRACYTD">10</definedName>
    <definedName name="YRAMTH">3</definedName>
    <definedName name="YRAMTH_CHG">5</definedName>
    <definedName name="YRAMYTD">13</definedName>
    <definedName name="yre">#N/A</definedName>
    <definedName name="YRR">'[2]2500'!#REF!</definedName>
    <definedName name="YTD">#REF!</definedName>
    <definedName name="ytr">#N/A</definedName>
    <definedName name="ytty">[104]!ytty</definedName>
    <definedName name="ytyy" hidden="1">{#N/A,#N/A,FALSE,"목차";#N/A,#N/A,FALSE,"경영목표";#N/A,#N/A,FALSE,"팀별손익";#N/A,#N/A,FALSE,"총손익";#N/A,#N/A,FALSE,"제품별손익 (2)";#N/A,#N/A,FALSE,"제품상품손익";#N/A,#N/A,FALSE,"년간판매";#N/A,#N/A,FALSE,"제품별판매";#N/A,#N/A,FALSE,"제품별판매 (2)";#N/A,#N/A,FALSE,"단가";#N/A,#N/A,FALSE,"재고";#N/A,#N/A,FALSE,"재고 (2)";#N/A,#N/A,FALSE,"인원운용";#N/A,#N/A,FALSE,"년판매비";#N/A,#N/A,FALSE,"총원가";#N/A,#N/A,FALSE,"팀별관리비";#N/A,#N/A,FALSE,"월별관리비";#N/A,#N/A,FALSE,"월별관리비 (2)";#N/A,#N/A,FALSE,"총괄";#N/A,#N/A,FALSE,"군산";#N/A,#N/A,FALSE,"부산";#N/A,#N/A,FALSE,"가좌"}</definedName>
    <definedName name="yuioyuoiio" hidden="1">{#N/A,#N/A,TRUE,"Assumptions";#N/A,#N/A,TRUE,"Sources of Revenue";#N/A,#N/A,TRUE,"P&amp;L";#N/A,#N/A,TRUE,"Bal. Sheet";#N/A,#N/A,TRUE,"Rights Issue &amp; X Adjustment";#N/A,#N/A,TRUE,"Transaction Model"}</definedName>
    <definedName name="YUIY" hidden="1">{#N/A,#N/A,TRUE,"Assumptions";#N/A,#N/A,TRUE,"Sources of Revenue";#N/A,#N/A,TRUE,"P&amp;L";#N/A,#N/A,TRUE,"Bal. Sheet";#N/A,#N/A,TRUE,"Rights Issue &amp; X Adjustment";#N/A,#N/A,TRUE,"Transaction Model"}</definedName>
    <definedName name="YY">#REF!</definedName>
    <definedName name="yyy">[104]!yyy</definedName>
    <definedName name="YYY1" hidden="1">{#N/A,#N/A,FALSE,"지침";#N/A,#N/A,FALSE,"환경분석";#N/A,#N/A,FALSE,"Sheet16"}</definedName>
    <definedName name="yyyy" hidden="1">{#N/A,#N/A,FALSE,"목차";#N/A,#N/A,FALSE,"경영목표";#N/A,#N/A,FALSE,"팀별손익";#N/A,#N/A,FALSE,"총손익";#N/A,#N/A,FALSE,"제품별손익 (2)";#N/A,#N/A,FALSE,"제품상품손익";#N/A,#N/A,FALSE,"년간판매";#N/A,#N/A,FALSE,"제품별판매";#N/A,#N/A,FALSE,"제품별판매 (2)";#N/A,#N/A,FALSE,"단가";#N/A,#N/A,FALSE,"재고";#N/A,#N/A,FALSE,"재고 (2)";#N/A,#N/A,FALSE,"인원운용";#N/A,#N/A,FALSE,"년판매비";#N/A,#N/A,FALSE,"총원가";#N/A,#N/A,FALSE,"팀별관리비";#N/A,#N/A,FALSE,"월별관리비";#N/A,#N/A,FALSE,"월별관리비 (2)";#N/A,#N/A,FALSE,"총괄";#N/A,#N/A,FALSE,"군산";#N/A,#N/A,FALSE,"부산";#N/A,#N/A,FALSE,"가좌"}</definedName>
    <definedName name="yyyyy" hidden="1">{#N/A,#N/A,FALSE,"3가";#N/A,#N/A,FALSE,"3나";#N/A,#N/A,FALSE,"3다"}</definedName>
    <definedName name="yyyyyy" hidden="1">{#N/A,#N/A,FALSE,"지침";#N/A,#N/A,FALSE,"환경분석";#N/A,#N/A,FALSE,"Sheet16"}</definedName>
    <definedName name="yyyyyyyy">#REF!</definedName>
    <definedName name="YYYYYYYYY" localSheetId="6">[239]!BlankMacro1</definedName>
    <definedName name="YYYYYYYYY">[239]!BlankMacro1</definedName>
    <definedName name="yyyyyyyyyy">#REF!</definedName>
    <definedName name="yyyyyyyyyyy">#REF!</definedName>
    <definedName name="yyyyyyyyyyyy">#REF!</definedName>
    <definedName name="yyyyyyyyyyyyyy">#REF!</definedName>
    <definedName name="yyyyyyyyyyyyyyy">#REF!</definedName>
    <definedName name="yyyyyyyyyyyyyyyy">#REF!</definedName>
    <definedName name="yyyyyyyyyyyyyyyyyy">#REF!</definedName>
    <definedName name="YYYYYYYYYYYYYYYYYYYYYYYYYYYYYYYYYYYYYYYYYYYYYYYYYYYYYYYYYYYYYYYYYYYYYYYYYYYYY">#REF!</definedName>
    <definedName name="Y부서">#REF!</definedName>
    <definedName name="z">#REF!</definedName>
    <definedName name="Z_332CA821_6D7A_11D5_B762_00A0C90CFCF0_.wvu.PrintArea" hidden="1">#REF!</definedName>
    <definedName name="Z_A5716FB3_058D_11D5_BFEC_0050BF418CB9_.wvu.FilterData" hidden="1">#REF!</definedName>
    <definedName name="Z_B2172A22_A087_11D6_A4E5_008013D50C77_.wvu.PrintArea" hidden="1">#REF!</definedName>
    <definedName name="Z_E8FEE9A5_163A_11D2_AED0_0000E81DA68C_.wvu.Rows" hidden="1">#REF!</definedName>
    <definedName name="Z0" hidden="1">{#N/A,#N/A,FALSE,"KMC최종회의(7월) 자료"}</definedName>
    <definedName name="za">#REF!</definedName>
    <definedName name="zb" hidden="1">{#N/A,#N/A,TRUE,"총괄표";#N/A,#N/A,TRUE,"1호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주식";#N/A,#N/A,TRUE,"60호 갑 적정유보";#N/A,#N/A,TRUE,"60호 을 적정유보"}</definedName>
    <definedName name="zbz">[152]수율생산!#REF!</definedName>
    <definedName name="zcv" hidden="1">0</definedName>
    <definedName name="ZEI">#REF!</definedName>
    <definedName name="zldjfldjkasjfkljal" hidden="1">{#N/A,#N/A,FALSE,"DAOCM 2차 검토"}</definedName>
    <definedName name="ZLO1B99">#REF!</definedName>
    <definedName name="ZLO1EST99">#REF!</definedName>
    <definedName name="ZLO1P00">#REF!</definedName>
    <definedName name="ZLO1P01">#REF!</definedName>
    <definedName name="ZLO1P02">#REF!</definedName>
    <definedName name="ZLO1P03">#REF!</definedName>
    <definedName name="ZLO1P04">#REF!</definedName>
    <definedName name="ZLO1R96">#REF!</definedName>
    <definedName name="ZLO1R97">#REF!</definedName>
    <definedName name="ZLO1R98">#REF!</definedName>
    <definedName name="ZLOACT97">#REF!</definedName>
    <definedName name="ZLOBUD97">#REF!</definedName>
    <definedName name="ZLOCOL1">#REF!</definedName>
    <definedName name="ZLOCOL2">#REF!</definedName>
    <definedName name="ZLOCOL3">#REF!</definedName>
    <definedName name="ZLOCOL4">#REF!</definedName>
    <definedName name="ZLOPLAN00">#REF!</definedName>
    <definedName name="ZLOPLAN98">#REF!</definedName>
    <definedName name="ZLOPLAN99">#REF!</definedName>
    <definedName name="ZLOREEL96">#REF!</definedName>
    <definedName name="zna" hidden="1">{#N/A,#N/A,FALSE,"Aging Summary";#N/A,#N/A,FALSE,"Ratio Analysis";#N/A,#N/A,FALSE,"Test 120 Day Accts";#N/A,#N/A,FALSE,"Tickmarks"}</definedName>
    <definedName name="ZoomFactor">100</definedName>
    <definedName name="ZP">#REF!</definedName>
    <definedName name="zScenarioHome">#REF!</definedName>
    <definedName name="zScenarioSummary">#REF!</definedName>
    <definedName name="zsdf" hidden="1">{#N/A,#N/A,TRUE,"Assumptions";#N/A,#N/A,TRUE,"Sources of Revenue";#N/A,#N/A,TRUE,"P&amp;L";#N/A,#N/A,TRUE,"Bal. Sheet";#N/A,#N/A,TRUE,"Rights Issue &amp; X Adjustment";#N/A,#N/A,TRUE,"Transaction Model"}</definedName>
    <definedName name="zser">[2]INDEX!#REF!</definedName>
    <definedName name="zv" hidden="1">{#N/A,#N/A,TRUE,"총괄표";#N/A,#N/A,TRUE,"1호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주식";#N/A,#N/A,TRUE,"60호 갑 적정유보";#N/A,#N/A,TRUE,"60호 을 적정유보"}</definedName>
    <definedName name="ZX" hidden="1">{#N/A,#N/A,FALSE,"초도품";#N/A,#N/A,FALSE,"초도품 (2)";#N/A,#N/A,FALSE,"초도품 (3)";#N/A,#N/A,FALSE,"초도품 (4)";#N/A,#N/A,FALSE,"초도품 (5)";#N/A,#N/A,FALSE,"초도품 (6)"}</definedName>
    <definedName name="zxc" hidden="1">{"mgmt forecast",#N/A,FALSE,"Mgmt Forecast";"dcf table",#N/A,FALSE,"Mgmt Forecast";"sensitivity",#N/A,FALSE,"Mgmt Forecast";"table inputs",#N/A,FALSE,"Mgmt Forecast";"calculations",#N/A,FALSE,"Mgmt Forecast"}</definedName>
    <definedName name="zxcb">[152]수율생산!#REF!</definedName>
    <definedName name="zxcv">[104]!zxcv</definedName>
    <definedName name="ZXCVBASD" hidden="1">{#N/A,#N/A,FALSE,"지침";#N/A,#N/A,FALSE,"환경분석";#N/A,#N/A,FALSE,"Sheet16"}</definedName>
    <definedName name="ZXCVBN" hidden="1">{#N/A,#N/A,FALSE,"지침";#N/A,#N/A,FALSE,"환경분석";#N/A,#N/A,FALSE,"Sheet16"}</definedName>
    <definedName name="ZXXX">#REF!</definedName>
    <definedName name="ZZ">[104]!ZZ</definedName>
    <definedName name="zzb" hidden="1">#REF!</definedName>
    <definedName name="zzxcbs">[152]수율생산!#REF!</definedName>
    <definedName name="zzz">[104]!zzz</definedName>
    <definedName name="ZZZC">#REF!</definedName>
    <definedName name="zzzz">[104]!zzzz</definedName>
    <definedName name="zzzzv" hidden="1">{#N/A,#N/A,FALSE,"Aging Summary";#N/A,#N/A,FALSE,"Ratio Analysis";#N/A,#N/A,FALSE,"Test 120 Day Accts";#N/A,#N/A,FALSE,"Tickmarks"}</definedName>
    <definedName name="zzzzzzzz">#REF!</definedName>
    <definedName name="zzzzzzzzz">#REF!</definedName>
    <definedName name="zzzzzzzzzzzzzz">#REF!</definedName>
    <definedName name="zzzzzzzzzzzzzzz">[104]!zzzzzzzzzzzzzzz</definedName>
    <definedName name="Z횴LER">#REF!</definedName>
    <definedName name="Z횴LER간">#REF!</definedName>
    <definedName name="α">#REF!</definedName>
    <definedName name="β">#REF!</definedName>
    <definedName name="γ">#REF!</definedName>
    <definedName name="Ε_샥dⅨ">#REF!</definedName>
    <definedName name="π">PI()</definedName>
    <definedName name="ппп" hidden="1">#N/A</definedName>
    <definedName name="ㄱ" hidden="1">{#N/A,#N/A,FALSE,"BS";#N/A,#N/A,FALSE,"PL";#N/A,#N/A,FALSE,"처분";#N/A,#N/A,FALSE,"현금";#N/A,#N/A,FALSE,"매출";#N/A,#N/A,FALSE,"원가";#N/A,#N/A,FALSE,"경영"}</definedName>
    <definedName name="ㄱ1">#REF!</definedName>
    <definedName name="ㄱㄱ" hidden="1">{#N/A,#N/A,FALSE,"손익표지";#N/A,#N/A,FALSE,"손익계산";#N/A,#N/A,FALSE,"일반관리비";#N/A,#N/A,FALSE,"영업외수익";#N/A,#N/A,FALSE,"영업외비용";#N/A,#N/A,FALSE,"매출액";#N/A,#N/A,FALSE,"요약손익";#N/A,#N/A,FALSE,"요약대차";#N/A,#N/A,FALSE,"매출채권현황";#N/A,#N/A,FALSE,"매출채권명세"}</definedName>
    <definedName name="ㄱㄱㄱ" hidden="1">{#N/A,#N/A,FALSE,"UNIT";#N/A,#N/A,FALSE,"UNIT";#N/A,#N/A,FALSE,"계정"}</definedName>
    <definedName name="ㄱㄱㄱㄱ" hidden="1">{#N/A,#N/A,FALSE,"지침";#N/A,#N/A,FALSE,"환경분석";#N/A,#N/A,FALSE,"Sheet16"}</definedName>
    <definedName name="ㄱㄱㄱㄱㄱ" hidden="1">{#N/A,#N/A,FALSE,"UNIT";#N/A,#N/A,FALSE,"UNIT";#N/A,#N/A,FALSE,"계정"}</definedName>
    <definedName name="ㄱㄱㄱㄱㄱㄱㄱㄱ" hidden="1">{#N/A,#N/A,FALSE,"손익표지";#N/A,#N/A,FALSE,"손익계산";#N/A,#N/A,FALSE,"일반관리비";#N/A,#N/A,FALSE,"영업외수익";#N/A,#N/A,FALSE,"영업외비용";#N/A,#N/A,FALSE,"매출액";#N/A,#N/A,FALSE,"요약손익";#N/A,#N/A,FALSE,"요약대차";#N/A,#N/A,FALSE,"매출채권현황";#N/A,#N/A,FALSE,"매출채권명세"}</definedName>
    <definedName name="ㄱㄱㄱㄱㄱㄱㄱㄱㄱㄱㄱㄱㄱㄱㄱㄱㄱㄱㄱㄱㄱㄱㄱㄱㄱㄱ" hidden="1">#REF!</definedName>
    <definedName name="ㄱㄱㄱㄱㄷㅈㅈㄷㅂㅂㅂㅂㅂㅂㅂ">#REF!</definedName>
    <definedName name="ㄱㄱㄱㅎㅎㅎㅎㅎㅎㅎㅎㅎㅎㅎㅎㅎ" hidden="1">#REF!</definedName>
    <definedName name="ㄱㄱㅈㄱㄷㅈㅈㄱㄱㅈ">#REF!</definedName>
    <definedName name="ㄱㄱㅈㅈ">#REF!</definedName>
    <definedName name="ㄱ가ㅓ">[104]!ㄱ가ㅓ</definedName>
    <definedName name="ㄱㄴㄷ" hidden="1">{#N/A,#N/A,FALSE,"BS";#N/A,#N/A,FALSE,"PL";#N/A,#N/A,FALSE,"처분";#N/A,#N/A,FALSE,"현금";#N/A,#N/A,FALSE,"매출";#N/A,#N/A,FALSE,"원가";#N/A,#N/A,FALSE,"경영"}</definedName>
    <definedName name="ㄱ노">[104]!ㄱ노</definedName>
    <definedName name="ㄱ녹ㄴ소">[104]!ㄱ녹ㄴ소</definedName>
    <definedName name="ㄱㄷ">#N/A</definedName>
    <definedName name="ㄱㄷㄱ" localSheetId="6">[104]!BlankMacro1</definedName>
    <definedName name="ㄱㄷㄱ">[104]!BlankMacro1</definedName>
    <definedName name="ㄱㄷㄱㄱ" hidden="1">{#N/A,#N/A,TRUE,"일정"}</definedName>
    <definedName name="ㄱㄷㄴㅅㅅㄱㄷㄱㄷㅅㅅ" hidden="1">{#N/A,#N/A,FALSE,"PART-1234-8-12-9(41)";#N/A,#N/A,FALSE,"PARTS-2(3)";#N/A,#N/A,FALSE,"VAN SYSTEM";#N/A,#N/A,FALSE,"PARTS-10(26)";#N/A,#N/A,FALSE,"PART-5-6-7-11(14)";#N/A,#N/A,FALSE,"PARTS-4(3)";#N/A,#N/A,FALSE,"PCLASS"}</definedName>
    <definedName name="ㄱㄷㄷ2ㄱ2ㄱ2ㄱ2">[104]!ㄱㄷㄷ2ㄱ2ㄱ2ㄱ2</definedName>
    <definedName name="ㄱㄷㄷㄱ" hidden="1">{#N/A,#N/A,TRUE,"1.경영비젼";#N/A,#N/A,TRUE,"2.환경분석";#N/A,#N/A,TRUE,"3.경영목표";#N/A,#N/A,TRUE,"4.중점추진";#N/A,#N/A,TRUE,"5.경영목표";#N/A,#N/A,TRUE,"6.경영계획";#N/A,#N/A,TRUE,"7.매출계획";#N/A,#N/A,TRUE,"8.손익계획";#N/A,#N/A,TRUE,"11.인원계획";#N/A,#N/A,TRUE,"12.변경현황";#N/A,#N/A,TRUE,"표지";#N/A,#N/A,TRUE,"목차";#N/A,#N/A,TRUE,"수립과정 "}</definedName>
    <definedName name="ㄱㄷㄷㄱㄱㄳㅅㄱ">#REF!</definedName>
    <definedName name="ㄱㄷㅁㄷㅈㅈㅈㅈㅈ" hidden="1">{#N/A,#N/A,TRUE,"1.경영비젼";#N/A,#N/A,TRUE,"2.환경분석";#N/A,#N/A,TRUE,"3.경영목표";#N/A,#N/A,TRUE,"4.중점추진";#N/A,#N/A,TRUE,"5.경영목표";#N/A,#N/A,TRUE,"6.경영계획";#N/A,#N/A,TRUE,"7.매출계획";#N/A,#N/A,TRUE,"8.손익계획";#N/A,#N/A,TRUE,"11.인원계획";#N/A,#N/A,TRUE,"12.변경현황";#N/A,#N/A,TRUE,"표지";#N/A,#N/A,TRUE,"목차";#N/A,#N/A,TRUE,"수립과정 "}</definedName>
    <definedName name="ㄱㄷㅅㄷㄴㅅㄷㅅㅅㄱㄷㅅㄱㄷㅅㄱㄷ">#REF!</definedName>
    <definedName name="ㄱㄷㅅ히ㅏ" hidden="1">{#N/A,#N/A,FALSE,"지침";#N/A,#N/A,FALSE,"환경분석";#N/A,#N/A,FALSE,"Sheet16"}</definedName>
    <definedName name="ㄱㄷㅈㄱㄷㅈㄱ">#REF!</definedName>
    <definedName name="ㄱㄷㅈㄱㄷㅈㄷㄱㄷㅁ" hidden="1">{#N/A,#N/A,FALSE,"PART-1234-8-12-9(41)";#N/A,#N/A,FALSE,"PARTS-2(3)";#N/A,#N/A,FALSE,"VAN SYSTEM";#N/A,#N/A,FALSE,"PARTS-10(26)";#N/A,#N/A,FALSE,"PART-5-6-7-11(14)";#N/A,#N/A,FALSE,"PARTS-4(3)";#N/A,#N/A,FALSE,"PCLASS"}</definedName>
    <definedName name="ㄱㄷㅈㄱㅈㄱ">#REF!</definedName>
    <definedName name="ㄱㄷㅈㄷㄱ" hidden="1">{#N/A,#N/A,FALSE,"손익표지";#N/A,#N/A,FALSE,"손익계산";#N/A,#N/A,FALSE,"일반관리비";#N/A,#N/A,FALSE,"영업외수익";#N/A,#N/A,FALSE,"영업외비용";#N/A,#N/A,FALSE,"매출액";#N/A,#N/A,FALSE,"요약손익";#N/A,#N/A,FALSE,"요약대차";#N/A,#N/A,FALSE,"매출채권현황";#N/A,#N/A,FALSE,"매출채권명세"}</definedName>
    <definedName name="ㄱㄷㅈㅅㅈㄷ" hidden="1">{#N/A,#N/A,FALSE,"손익표지";#N/A,#N/A,FALSE,"손익계산";#N/A,#N/A,FALSE,"일반관리비";#N/A,#N/A,FALSE,"영업외수익";#N/A,#N/A,FALSE,"영업외비용";#N/A,#N/A,FALSE,"매출액";#N/A,#N/A,FALSE,"요약손익";#N/A,#N/A,FALSE,"요약대차";#N/A,#N/A,FALSE,"매출채권현황";#N/A,#N/A,FALSE,"매출채권명세"}</definedName>
    <definedName name="ㄱ돗ㄱ속" hidden="1">{#N/A,#N/A,FALSE,"손익표지";#N/A,#N/A,FALSE,"손익계산";#N/A,#N/A,FALSE,"일반관리비";#N/A,#N/A,FALSE,"영업외수익";#N/A,#N/A,FALSE,"영업외비용";#N/A,#N/A,FALSE,"매출액";#N/A,#N/A,FALSE,"요약손익";#N/A,#N/A,FALSE,"요약대차";#N/A,#N/A,FALSE,"매출채권현황";#N/A,#N/A,FALSE,"매출채권명세"}</definedName>
    <definedName name="ㄱ됴ㄱ됴ㄱ" hidden="1">{#N/A,#N/A,FALSE,"손익표지";#N/A,#N/A,FALSE,"손익계산";#N/A,#N/A,FALSE,"일반관리비";#N/A,#N/A,FALSE,"영업외수익";#N/A,#N/A,FALSE,"영업외비용";#N/A,#N/A,FALSE,"매출액";#N/A,#N/A,FALSE,"요약손익";#N/A,#N/A,FALSE,"요약대차";#N/A,#N/A,FALSE,"매출채권현황";#N/A,#N/A,FALSE,"매출채권명세"}</definedName>
    <definedName name="ㄱ듀">[104]!ㄱ듀</definedName>
    <definedName name="ㄱㄹ">#REF!</definedName>
    <definedName name="ㄱㄹㄹ">#REF!</definedName>
    <definedName name="ㄱㅁㅁㄷㅁㄱㄷㄷㄱㅁㄱ" hidden="1">{#N/A,#N/A,FALSE,"PART-1234-8-12-9(41)";#N/A,#N/A,FALSE,"PARTS-2(3)";#N/A,#N/A,FALSE,"VAN SYSTEM";#N/A,#N/A,FALSE,"PARTS-10(26)";#N/A,#N/A,FALSE,"PART-5-6-7-11(14)";#N/A,#N/A,FALSE,"PARTS-4(3)";#N/A,#N/A,FALSE,"PCLASS"}</definedName>
    <definedName name="ㄱㅂㄷㅈㄱㄱㄱㄱㅇㄴ">#REF!</definedName>
    <definedName name="ㄱㅂㅈ" localSheetId="1"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ㄱㅂㅈ"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ㄱ셕ㅅ" hidden="1">{#N/A,#N/A,FALSE,"손익표지";#N/A,#N/A,FALSE,"손익계산";#N/A,#N/A,FALSE,"일반관리비";#N/A,#N/A,FALSE,"영업외수익";#N/A,#N/A,FALSE,"영업외비용";#N/A,#N/A,FALSE,"매출액";#N/A,#N/A,FALSE,"요약손익";#N/A,#N/A,FALSE,"요약대차";#N/A,#N/A,FALSE,"매출채권현황";#N/A,#N/A,FALSE,"매출채권명세"}</definedName>
    <definedName name="ㄱ소" hidden="1">{#N/A,#N/A,FALSE,"손익표지";#N/A,#N/A,FALSE,"손익계산";#N/A,#N/A,FALSE,"일반관리비";#N/A,#N/A,FALSE,"영업외수익";#N/A,#N/A,FALSE,"영업외비용";#N/A,#N/A,FALSE,"매출액";#N/A,#N/A,FALSE,"요약손익";#N/A,#N/A,FALSE,"요약대차";#N/A,#N/A,FALSE,"매출채권현황";#N/A,#N/A,FALSE,"매출채권명세"}</definedName>
    <definedName name="ㄱ소ㅠ">[104]!ㄱ소ㅠ</definedName>
    <definedName name="ㄱ솏">[104]!ㄱ솏</definedName>
    <definedName name="ㄱ쇼" hidden="1">{#N/A,#N/A,FALSE,"KMC최종회의(7월) 자료"}</definedName>
    <definedName name="ㄱ슈곡ㄴ">[104]!ㄱ슈곡ㄴ</definedName>
    <definedName name="ㄱㅇ" hidden="1">{#N/A,#N/A,FALSE,"단축1";#N/A,#N/A,FALSE,"단축2";#N/A,#N/A,FALSE,"단축3";#N/A,#N/A,FALSE,"장축";#N/A,#N/A,FALSE,"4WD"}</definedName>
    <definedName name="ㄱㅇㅎ">'[82]#REF'!#REF!</definedName>
    <definedName name="ㄱㅈㄱㄷㅈㅈㅈ">#REF!</definedName>
    <definedName name="ㄱㅈㄱㅈㅈㄹ">#REF!</definedName>
    <definedName name="ㄱㅎ" hidden="1">{#N/A,#N/A,FALSE,"손익표지";#N/A,#N/A,FALSE,"손익계산";#N/A,#N/A,FALSE,"일반관리비";#N/A,#N/A,FALSE,"영업외수익";#N/A,#N/A,FALSE,"영업외비용";#N/A,#N/A,FALSE,"매출액";#N/A,#N/A,FALSE,"요약손익";#N/A,#N/A,FALSE,"요약대차";#N/A,#N/A,FALSE,"매출채권현황";#N/A,#N/A,FALSE,"매출채권명세"}</definedName>
    <definedName name="ㄱ히망ㅎ" localSheetId="1" hidden="1">{#N/A,#N/A,FALSE,"1.CRITERIA";#N/A,#N/A,FALSE,"2.IS";#N/A,#N/A,FALSE,"3.BS";#N/A,#N/A,FALSE,"4.PER PL";#N/A,#N/A,FALSE,"5.INVESTMENT";#N/A,#N/A,FALSE,"6.공문";#N/A,#N/A,FALSE,"7.netinvest"}</definedName>
    <definedName name="ㄱ히망ㅎ" hidden="1">{#N/A,#N/A,FALSE,"1.CRITERIA";#N/A,#N/A,FALSE,"2.IS";#N/A,#N/A,FALSE,"3.BS";#N/A,#N/A,FALSE,"4.PER PL";#N/A,#N/A,FALSE,"5.INVESTMENT";#N/A,#N/A,FALSE,"6.공문";#N/A,#N/A,FALSE,"7.netinvest"}</definedName>
    <definedName name="가" localSheetId="1" hidden="1">{#N/A,#N/A,FALSE,"1.CRITERIA";#N/A,#N/A,FALSE,"2.IS";#N/A,#N/A,FALSE,"3.BS";#N/A,#N/A,FALSE,"4.PER PL";#N/A,#N/A,FALSE,"5.INVESTMENT";#N/A,#N/A,FALSE,"6.공문";#N/A,#N/A,FALSE,"7.netinvest"}</definedName>
    <definedName name="가" hidden="1">{#N/A,#N/A,FALSE,"1.CRITERIA";#N/A,#N/A,FALSE,"2.IS";#N/A,#N/A,FALSE,"3.BS";#N/A,#N/A,FALSE,"4.PER PL";#N/A,#N/A,FALSE,"5.INVESTMENT";#N/A,#N/A,FALSE,"6.공문";#N/A,#N/A,FALSE,"7.netinvest"}</definedName>
    <definedName name="가1" hidden="1">{#N/A,#N/A,TRUE,"Y생산";#N/A,#N/A,TRUE,"Y판매";#N/A,#N/A,TRUE,"Y총물량";#N/A,#N/A,TRUE,"Y능력";#N/A,#N/A,TRUE,"YKD"}</definedName>
    <definedName name="가123" hidden="1">{"'분양원가'!$B$1:$F$113"}</definedName>
    <definedName name="가9504">#N/A</definedName>
    <definedName name="가S_O" hidden="1">{#N/A,#N/A,FALSE,"DAOCM 2차 검토"}</definedName>
    <definedName name="가가" localSheetId="1" hidden="1">{#N/A,#N/A,FALSE,"1.CRITERIA";#N/A,#N/A,FALSE,"2.IS";#N/A,#N/A,FALSE,"3.BS";#N/A,#N/A,FALSE,"4.PER PL";#N/A,#N/A,FALSE,"5.INVESTMENT";#N/A,#N/A,FALSE,"6.공문";#N/A,#N/A,FALSE,"7.netinvest"}</definedName>
    <definedName name="가가" hidden="1">{#N/A,#N/A,FALSE,"1.CRITERIA";#N/A,#N/A,FALSE,"2.IS";#N/A,#N/A,FALSE,"3.BS";#N/A,#N/A,FALSE,"4.PER PL";#N/A,#N/A,FALSE,"5.INVESTMENT";#N/A,#N/A,FALSE,"6.공문";#N/A,#N/A,FALSE,"7.netinvest"}</definedName>
    <definedName name="가가가" hidden="1">{#N/A,#N/A,FALSE,"DAOCM 2차 검토"}</definedName>
    <definedName name="가가가가">#REF!</definedName>
    <definedName name="가각" hidden="1">{#N/A,#N/A,FALSE,"DAOCM 2차 검토"}</definedName>
    <definedName name="가격">#REF!</definedName>
    <definedName name="가결산" hidden="1">{#N/A,#N/A,TRUE,"Summary";#N/A,#N/A,TRUE,"IS";#N/A,#N/A,TRUE,"Adj";#N/A,#N/A,TRUE,"BS";#N/A,#N/A,TRUE,"CF";#N/A,#N/A,TRUE,"Debt";#N/A,#N/A,TRUE,"IRR"}</definedName>
    <definedName name="가결산사용재고범위">#REF!</definedName>
    <definedName name="가결산조정">#REF!</definedName>
    <definedName name="가공">#REF!</definedName>
    <definedName name="가공pc전체">'[109]생산현황(2002.1~3)'!$B$21</definedName>
    <definedName name="가공비">[104]!가공비</definedName>
    <definedName name="가공일정수정" hidden="1">{#N/A,#N/A,FALSE,"KMC최종회의(7월) 자료"}</definedName>
    <definedName name="가기긱" hidden="1">{"'미착금액'!$A$4:$G$14"}</definedName>
    <definedName name="가나" localSheetId="1" hidden="1">{#N/A,#N/A,FALSE,"1.CRITERIA";#N/A,#N/A,FALSE,"2.IS";#N/A,#N/A,FALSE,"3.BS";#N/A,#N/A,FALSE,"4.PER PL";#N/A,#N/A,FALSE,"5.INVESTMENT";#N/A,#N/A,FALSE,"6.공문";#N/A,#N/A,FALSE,"7.netinvest"}</definedName>
    <definedName name="가나" hidden="1">{#N/A,#N/A,FALSE,"1.CRITERIA";#N/A,#N/A,FALSE,"2.IS";#N/A,#N/A,FALSE,"3.BS";#N/A,#N/A,FALSE,"4.PER PL";#N/A,#N/A,FALSE,"5.INVESTMENT";#N/A,#N/A,FALSE,"6.공문";#N/A,#N/A,FALSE,"7.netinvest"}</definedName>
    <definedName name="가나다">#REF!</definedName>
    <definedName name="가나다11">#N/A</definedName>
    <definedName name="가나다오" hidden="1">{#N/A,#N/A,FALSE,"정공"}</definedName>
    <definedName name="가나라" localSheetId="1" hidden="1">{#N/A,#N/A,FALSE,"1.CRITERIA";#N/A,#N/A,FALSE,"2.IS";#N/A,#N/A,FALSE,"3.BS";#N/A,#N/A,FALSE,"4.PER PL";#N/A,#N/A,FALSE,"5.INVESTMENT";#N/A,#N/A,FALSE,"6.공문";#N/A,#N/A,FALSE,"7.netinvest"}</definedName>
    <definedName name="가나라" hidden="1">{#N/A,#N/A,FALSE,"1.CRITERIA";#N/A,#N/A,FALSE,"2.IS";#N/A,#N/A,FALSE,"3.BS";#N/A,#N/A,FALSE,"4.PER PL";#N/A,#N/A,FALSE,"5.INVESTMENT";#N/A,#N/A,FALSE,"6.공문";#N/A,#N/A,FALSE,"7.netinvest"}</definedName>
    <definedName name="가나자짖" hidden="1">{#N/A,#N/A,TRUE,"steam경제성비교"}</definedName>
    <definedName name="가다" localSheetId="1" hidden="1">{#N/A,#N/A,FALSE,"1.CRITERIA";#N/A,#N/A,FALSE,"2.IS";#N/A,#N/A,FALSE,"3.BS";#N/A,#N/A,FALSE,"4.PER PL";#N/A,#N/A,FALSE,"5.INVESTMENT";#N/A,#N/A,FALSE,"6.공문";#N/A,#N/A,FALSE,"7.netinvest"}</definedName>
    <definedName name="가다" hidden="1">{#N/A,#N/A,FALSE,"1.CRITERIA";#N/A,#N/A,FALSE,"2.IS";#N/A,#N/A,FALSE,"3.BS";#N/A,#N/A,FALSE,"4.PER PL";#N/A,#N/A,FALSE,"5.INVESTMENT";#N/A,#N/A,FALSE,"6.공문";#N/A,#N/A,FALSE,"7.netinvest"}</definedName>
    <definedName name="가도토공신규단가">#N/A</definedName>
    <definedName name="가동">'[2]3100'!#REF!</definedName>
    <definedName name="가동계획">'[2]3100'!#REF!</definedName>
    <definedName name="가동율" localSheetId="6">'[436]3-3'!PER지우기</definedName>
    <definedName name="가동율">'[436]3-3'!PER지우기</definedName>
    <definedName name="가라" localSheetId="1" hidden="1">{#N/A,#N/A,FALSE,"1.CRITERIA";#N/A,#N/A,FALSE,"2.IS";#N/A,#N/A,FALSE,"3.BS";#N/A,#N/A,FALSE,"4.PER PL";#N/A,#N/A,FALSE,"5.INVESTMENT";#N/A,#N/A,FALSE,"6.공문";#N/A,#N/A,FALSE,"7.netinvest"}</definedName>
    <definedName name="가라" hidden="1">{#N/A,#N/A,FALSE,"1.CRITERIA";#N/A,#N/A,FALSE,"2.IS";#N/A,#N/A,FALSE,"3.BS";#N/A,#N/A,FALSE,"4.PER PL";#N/A,#N/A,FALSE,"5.INVESTMENT";#N/A,#N/A,FALSE,"6.공문";#N/A,#N/A,FALSE,"7.netinvest"}</definedName>
    <definedName name="가맹점등록" hidden="1">{"'9월'!$F$38"}</definedName>
    <definedName name="가미" hidden="1">{#N/A,#N/A,TRUE,"총괄표";#N/A,#N/A,TRUE,"1호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주식";#N/A,#N/A,TRUE,"60호 갑 적정유보";#N/A,#N/A,TRUE,"60호 을 적정유보"}</definedName>
    <definedName name="가산금리">[437]Summary!$C$14</definedName>
    <definedName name="가수2">#REF!</definedName>
    <definedName name="가수금" localSheetId="6">BlankMacro1</definedName>
    <definedName name="가수금">BlankMacro1</definedName>
    <definedName name="가스">#REF!</definedName>
    <definedName name="가아" localSheetId="1" hidden="1">{#N/A,#N/A,FALSE,"1.CRITERIA";#N/A,#N/A,FALSE,"2.IS";#N/A,#N/A,FALSE,"3.BS";#N/A,#N/A,FALSE,"4.PER PL";#N/A,#N/A,FALSE,"5.INVESTMENT";#N/A,#N/A,FALSE,"6.공문";#N/A,#N/A,FALSE,"7.netinvest"}</definedName>
    <definedName name="가아" hidden="1">{#N/A,#N/A,FALSE,"1.CRITERIA";#N/A,#N/A,FALSE,"2.IS";#N/A,#N/A,FALSE,"3.BS";#N/A,#N/A,FALSE,"4.PER PL";#N/A,#N/A,FALSE,"5.INVESTMENT";#N/A,#N/A,FALSE,"6.공문";#N/A,#N/A,FALSE,"7.netinvest"}</definedName>
    <definedName name="가아노" localSheetId="1" hidden="1">{#N/A,#N/A,FALSE,"1.CRITERIA";#N/A,#N/A,FALSE,"2.IS";#N/A,#N/A,FALSE,"3.BS";#N/A,#N/A,FALSE,"4.PER PL";#N/A,#N/A,FALSE,"5.INVESTMENT";#N/A,#N/A,FALSE,"6.공문";#N/A,#N/A,FALSE,"7.netinvest"}</definedName>
    <definedName name="가아노" hidden="1">{#N/A,#N/A,FALSE,"1.CRITERIA";#N/A,#N/A,FALSE,"2.IS";#N/A,#N/A,FALSE,"3.BS";#N/A,#N/A,FALSE,"4.PER PL";#N/A,#N/A,FALSE,"5.INVESTMENT";#N/A,#N/A,FALSE,"6.공문";#N/A,#N/A,FALSE,"7.netinvest"}</definedName>
    <definedName name="가아다" localSheetId="1" hidden="1">{#N/A,#N/A,FALSE,"1.CRITERIA";#N/A,#N/A,FALSE,"2.IS";#N/A,#N/A,FALSE,"3.BS";#N/A,#N/A,FALSE,"4.PER PL";#N/A,#N/A,FALSE,"5.INVESTMENT";#N/A,#N/A,FALSE,"6.공문";#N/A,#N/A,FALSE,"7.netinvest"}</definedName>
    <definedName name="가아다" hidden="1">{#N/A,#N/A,FALSE,"1.CRITERIA";#N/A,#N/A,FALSE,"2.IS";#N/A,#N/A,FALSE,"3.BS";#N/A,#N/A,FALSE,"4.PER PL";#N/A,#N/A,FALSE,"5.INVESTMENT";#N/A,#N/A,FALSE,"6.공문";#N/A,#N/A,FALSE,"7.netinvest"}</definedName>
    <definedName name="가아차" localSheetId="1" hidden="1">{#N/A,#N/A,FALSE,"1.CRITERIA";#N/A,#N/A,FALSE,"2.IS";#N/A,#N/A,FALSE,"3.BS";#N/A,#N/A,FALSE,"4.PER PL";#N/A,#N/A,FALSE,"5.INVESTMENT";#N/A,#N/A,FALSE,"6.공문";#N/A,#N/A,FALSE,"7.netinvest"}</definedName>
    <definedName name="가아차" hidden="1">{#N/A,#N/A,FALSE,"1.CRITERIA";#N/A,#N/A,FALSE,"2.IS";#N/A,#N/A,FALSE,"3.BS";#N/A,#N/A,FALSE,"4.PER PL";#N/A,#N/A,FALSE,"5.INVESTMENT";#N/A,#N/A,FALSE,"6.공문";#N/A,#N/A,FALSE,"7.netinvest"}</definedName>
    <definedName name="가아ㅓ라어" hidden="1">{#N/A,#N/A,FALSE,"초도품";#N/A,#N/A,FALSE,"초도품 (2)";#N/A,#N/A,FALSE,"초도품 (3)";#N/A,#N/A,FALSE,"초도품 (4)";#N/A,#N/A,FALSE,"초도품 (5)";#N/A,#N/A,FALSE,"초도품 (6)"}</definedName>
    <definedName name="가오" localSheetId="1" hidden="1">{#N/A,#N/A,FALSE,"1.CRITERIA";#N/A,#N/A,FALSE,"2.IS";#N/A,#N/A,FALSE,"3.BS";#N/A,#N/A,FALSE,"4.PER PL";#N/A,#N/A,FALSE,"5.INVESTMENT";#N/A,#N/A,FALSE,"6.공문";#N/A,#N/A,FALSE,"7.netinvest"}</definedName>
    <definedName name="가오" hidden="1">{#N/A,#N/A,FALSE,"1.CRITERIA";#N/A,#N/A,FALSE,"2.IS";#N/A,#N/A,FALSE,"3.BS";#N/A,#N/A,FALSE,"4.PER PL";#N/A,#N/A,FALSE,"5.INVESTMENT";#N/A,#N/A,FALSE,"6.공문";#N/A,#N/A,FALSE,"7.netinvest"}</definedName>
    <definedName name="가오나" localSheetId="1" hidden="1">{#N/A,#N/A,FALSE,"1.CRITERIA";#N/A,#N/A,FALSE,"2.IS";#N/A,#N/A,FALSE,"3.BS";#N/A,#N/A,FALSE,"4.PER PL";#N/A,#N/A,FALSE,"5.INVESTMENT";#N/A,#N/A,FALSE,"6.공문";#N/A,#N/A,FALSE,"7.netinvest"}</definedName>
    <definedName name="가오나" hidden="1">{#N/A,#N/A,FALSE,"1.CRITERIA";#N/A,#N/A,FALSE,"2.IS";#N/A,#N/A,FALSE,"3.BS";#N/A,#N/A,FALSE,"4.PER PL";#N/A,#N/A,FALSE,"5.INVESTMENT";#N/A,#N/A,FALSE,"6.공문";#N/A,#N/A,FALSE,"7.netinvest"}</definedName>
    <definedName name="가오아" localSheetId="1" hidden="1">{#N/A,#N/A,FALSE,"1.CRITERIA";#N/A,#N/A,FALSE,"2.IS";#N/A,#N/A,FALSE,"3.BS";#N/A,#N/A,FALSE,"4.PER PL";#N/A,#N/A,FALSE,"5.INVESTMENT";#N/A,#N/A,FALSE,"6.공문";#N/A,#N/A,FALSE,"7.netinvest"}</definedName>
    <definedName name="가오아" hidden="1">{#N/A,#N/A,FALSE,"1.CRITERIA";#N/A,#N/A,FALSE,"2.IS";#N/A,#N/A,FALSE,"3.BS";#N/A,#N/A,FALSE,"4.PER PL";#N/A,#N/A,FALSE,"5.INVESTMENT";#N/A,#N/A,FALSE,"6.공문";#N/A,#N/A,FALSE,"7.netinvest"}</definedName>
    <definedName name="가자">[438]시험연구비상각!#REF!</definedName>
    <definedName name="가전">[365]영업.일!#REF!</definedName>
    <definedName name="가족">[439]율표!$E$4:$F$5</definedName>
    <definedName name="가족사항">[440]퇴직급여충당금!#REF!</definedName>
    <definedName name="가족수당">#REF!</definedName>
    <definedName name="가중평균">#REF!</definedName>
    <definedName name="가중평균자본비용">#REF!</definedName>
    <definedName name="가지급금">'[2]1300'!#REF!</definedName>
    <definedName name="가카" localSheetId="1" hidden="1">{#N/A,#N/A,FALSE,"1.CRITERIA";#N/A,#N/A,FALSE,"2.IS";#N/A,#N/A,FALSE,"3.BS";#N/A,#N/A,FALSE,"4.PER PL";#N/A,#N/A,FALSE,"5.INVESTMENT";#N/A,#N/A,FALSE,"6.공문";#N/A,#N/A,FALSE,"7.netinvest"}</definedName>
    <definedName name="가카" hidden="1">{#N/A,#N/A,FALSE,"1.CRITERIA";#N/A,#N/A,FALSE,"2.IS";#N/A,#N/A,FALSE,"3.BS";#N/A,#N/A,FALSE,"4.PER PL";#N/A,#N/A,FALSE,"5.INVESTMENT";#N/A,#N/A,FALSE,"6.공문";#N/A,#N/A,FALSE,"7.netinvest"}</definedName>
    <definedName name="가타" localSheetId="1" hidden="1">{#N/A,#N/A,FALSE,"1.CRITERIA";#N/A,#N/A,FALSE,"2.IS";#N/A,#N/A,FALSE,"3.BS";#N/A,#N/A,FALSE,"4.PER PL";#N/A,#N/A,FALSE,"5.INVESTMENT";#N/A,#N/A,FALSE,"6.공문";#N/A,#N/A,FALSE,"7.netinvest"}</definedName>
    <definedName name="가타" hidden="1">{#N/A,#N/A,FALSE,"1.CRITERIA";#N/A,#N/A,FALSE,"2.IS";#N/A,#N/A,FALSE,"3.BS";#N/A,#N/A,FALSE,"4.PER PL";#N/A,#N/A,FALSE,"5.INVESTMENT";#N/A,#N/A,FALSE,"6.공문";#N/A,#N/A,FALSE,"7.netinvest"}</definedName>
    <definedName name="각" hidden="1">{#N/A,#N/A,FALSE,"Sheet1";#N/A,#N/A,FALSE,"Sheet1";#N/A,#N/A,FALSE,"Sheet1"}</definedName>
    <definedName name="간" hidden="1">{#N/A,#N/A,FALSE,"UNIT";#N/A,#N/A,FALSE,"UNIT";#N/A,#N/A,FALSE,"계정"}</definedName>
    <definedName name="간노비">#REF!</definedName>
    <definedName name="간다" hidden="1">{#N/A,#N/A,TRUE,"steam경제성비교"}</definedName>
    <definedName name="간식대">#REF!</definedName>
    <definedName name="간접노무비">'[2]3100'!#REF!</definedName>
    <definedName name="간접비">#REF!</definedName>
    <definedName name="간제비">#REF!</definedName>
    <definedName name="갈" localSheetId="1" hidden="1">{#N/A,#N/A,FALSE,"1.CRITERIA";#N/A,#N/A,FALSE,"2.IS";#N/A,#N/A,FALSE,"3.BS";#N/A,#N/A,FALSE,"4.PER PL";#N/A,#N/A,FALSE,"5.INVESTMENT";#N/A,#N/A,FALSE,"6.공문";#N/A,#N/A,FALSE,"7.netinvest"}</definedName>
    <definedName name="갈" hidden="1">{#N/A,#N/A,FALSE,"1.CRITERIA";#N/A,#N/A,FALSE,"2.IS";#N/A,#N/A,FALSE,"3.BS";#N/A,#N/A,FALSE,"4.PER PL";#N/A,#N/A,FALSE,"5.INVESTMENT";#N/A,#N/A,FALSE,"6.공문";#N/A,#N/A,FALSE,"7.netinvest"}</definedName>
    <definedName name="감" hidden="1">{#N/A,#N/A,TRUE,"총괄표";#N/A,#N/A,TRUE,"1호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주식";#N/A,#N/A,TRUE,"60호 갑 적정유보";#N/A,#N/A,TRUE,"60호 을 적정유보"}</definedName>
    <definedName name="감가">#REF!</definedName>
    <definedName name="감가." hidden="1">{#N/A,#N/A,FALSE,"Aging Summary";#N/A,#N/A,FALSE,"Ratio Analysis";#N/A,#N/A,FALSE,"Test 120 Day Accts";#N/A,#N/A,FALSE,"Tickmarks"}</definedName>
    <definedName name="감가1" localSheetId="6">BLCH</definedName>
    <definedName name="감가1">BLCH</definedName>
    <definedName name="감가2" hidden="1">{"'9월'!$F$38"}</definedName>
    <definedName name="감가5개년">#REF!</definedName>
    <definedName name="감가계획" hidden="1">{"'9월'!$F$38"}</definedName>
    <definedName name="감가뿐각붇">'[441]업무분장 '!$A$1:$R$1</definedName>
    <definedName name="감가상가" hidden="1">#REF!</definedName>
    <definedName name="감가상각" hidden="1">{#N/A,#N/A,FALSE,"P.V.C 9월 압출 CAPA";#N/A,#N/A,FALSE,"P.V.C 10월 압출 CAPA ";#N/A,#N/A,FALSE,"P.V.C 11월 압출 CAPA ";#N/A,#N/A,FALSE,"P.V.C 12월 압출 CAPA "}</definedName>
    <definedName name="감가상각.건물.기계">#REF!</definedName>
    <definedName name="감가상각02" hidden="1">#REF!</definedName>
    <definedName name="감가상각1" localSheetId="6">BLCH</definedName>
    <definedName name="감가상각1">BLCH</definedName>
    <definedName name="감가상각명세서" hidden="1">{#N/A,#N/A,FALSE,"목차";#N/A,#N/A,FALSE,"요약손익";#N/A,#N/A,FALSE,"월별손익";#N/A,#N/A,FALSE,"요약대차";#N/A,#N/A,FALSE,"대차대조표";#N/A,#N/A,FALSE,"요약CASH";#N/A,#N/A,FALSE,"자금운용표";#N/A,#N/A,FALSE,"판매요약";#N/A,#N/A,FALSE,"탐별 매출";#N/A,#N/A,FALSE,"생산요약";#N/A,#N/A,FALSE,"생산량 (2)";#N/A,#N/A,FALSE,"인원운용";#N/A,#N/A,FALSE,"전사집계";#N/A,#N/A,FALSE,"전사월별";#N/A,#N/A,FALSE,"차입금";#N/A,#N/A,FALSE,"자본지출"}</definedName>
    <definedName name="감가상각비">#REF!</definedName>
    <definedName name="감가상각비2" hidden="1">{#N/A,#N/A,FALSE,"Aging Summary";#N/A,#N/A,FALSE,"Ratio Analysis";#N/A,#N/A,FALSE,"Test 120 Day Accts";#N/A,#N/A,FALSE,"Tickmarks"}</definedName>
    <definedName name="감가상각비합계">#REF!</definedName>
    <definedName name="감가상각표" hidden="1">{#N/A,#N/A,FALSE,"BS";#N/A,#N/A,FALSE,"PL";#N/A,#N/A,FALSE,"처분";#N/A,#N/A,FALSE,"현금";#N/A,#N/A,FALSE,"매출";#N/A,#N/A,FALSE,"원가";#N/A,#N/A,FALSE,"경영"}</definedName>
    <definedName name="감가이력" hidden="1">{"'9월'!$F$38"}</definedName>
    <definedName name="감가이력2" hidden="1">{"'9월'!$F$38"}</definedName>
    <definedName name="감누" hidden="1">{#N/A,#N/A,FALSE,"BS";#N/A,#N/A,FALSE,"PL";#N/A,#N/A,FALSE,"A";#N/A,#N/A,FALSE,"B";#N/A,#N/A,FALSE,"B1";#N/A,#N/A,FALSE,"C";#N/A,#N/A,FALSE,"C1";#N/A,#N/A,FALSE,"C2";#N/A,#N/A,FALSE,"D";#N/A,#N/A,FALSE,"E";#N/A,#N/A,FALSE,"F";#N/A,#N/A,FALSE,"AA";#N/A,#N/A,FALSE,"BB";#N/A,#N/A,FALSE,"CC";#N/A,#N/A,FALSE,"DD";#N/A,#N/A,FALSE,"EE";#N/A,#N/A,FALSE,"FF";#N/A,#N/A,FALSE,"PL10";#N/A,#N/A,FALSE,"PL20";#N/A,#N/A,FALSE,"PL30"}</definedName>
    <definedName name="감다계획" hidden="1">{"'9월'!$F$38"}</definedName>
    <definedName name="감리상주" hidden="1">{#N/A,#N/A,FALSE,"지침";#N/A,#N/A,FALSE,"환경분석";#N/A,#N/A,FALSE,"Sheet16"}</definedName>
    <definedName name="감리조서2" localSheetId="6">BLCH</definedName>
    <definedName name="감리조서2">BLCH</definedName>
    <definedName name="감사" hidden="1">{#N/A,#N/A,FALSE,"채산3501.XLS";#N/A,#N/A,FALSE,"신조수A.XLS";#N/A,#N/A,FALSE,"신조수b.XLS";#N/A,#N/A,FALSE,"채산3502.XLS";#N/A,#N/A,FALSE,"신조원리.XLS";#N/A,#N/A,FALSE,"신조감가.XLS"}</definedName>
    <definedName name="감사구분목록">[196]공통코드!$BI$2:$BI$5</definedName>
    <definedName name="감사구분코드">[196]공통코드!$BI$2:$BJ$5</definedName>
    <definedName name="감사기준일">[442]목차!$D$7</definedName>
    <definedName name="감사요청" localSheetId="6">[239]!감사요청</definedName>
    <definedName name="감사요청">[239]!감사요청</definedName>
    <definedName name="감사인">#REF!</definedName>
    <definedName name="감사일">#REF!</definedName>
    <definedName name="감상딜">#REF!</definedName>
    <definedName name="감소1">'[4]6월인원'!#REF!</definedName>
    <definedName name="감우">#REF!</definedName>
    <definedName name="감원검토2" localSheetId="6">BlankMacro1</definedName>
    <definedName name="감원검토2">BlankMacro1</definedName>
    <definedName name="감자안이관" hidden="1">{#N/A,#N/A,FALSE,"정공"}</definedName>
    <definedName name="갑근세">#REF!</definedName>
    <definedName name="갑지" hidden="1">'[443]아파트 기성내역서'!#REF!</definedName>
    <definedName name="갔" hidden="1">{#N/A,#N/A,FALSE,"Sheet5"}</definedName>
    <definedName name="강" localSheetId="1" hidden="1">{#N/A,#N/A,FALSE,"1.CRITERIA";#N/A,#N/A,FALSE,"2.IS";#N/A,#N/A,FALSE,"3.BS";#N/A,#N/A,FALSE,"4.PER PL";#N/A,#N/A,FALSE,"5.INVESTMENT";#N/A,#N/A,FALSE,"6.공문";#N/A,#N/A,FALSE,"7.netinvest"}</definedName>
    <definedName name="강" hidden="1">{#N/A,#N/A,FALSE,"1.CRITERIA";#N/A,#N/A,FALSE,"2.IS";#N/A,#N/A,FALSE,"3.BS";#N/A,#N/A,FALSE,"4.PER PL";#N/A,#N/A,FALSE,"5.INVESTMENT";#N/A,#N/A,FALSE,"6.공문";#N/A,#N/A,FALSE,"7.netinvest"}</definedName>
    <definedName name="강123">#REF!</definedName>
    <definedName name="강남Count">#REF!</definedName>
    <definedName name="강남Pattern">#REF!</definedName>
    <definedName name="강남Start">#REF!</definedName>
    <definedName name="강동곤">#REF!</definedName>
    <definedName name="강릉교동" hidden="1">#REF!</definedName>
    <definedName name="강릉교동터파기" hidden="1">#REF!</definedName>
    <definedName name="강릉교동토목" hidden="1">#REF!</definedName>
    <definedName name="강릉교동흙막이" hidden="1">#REF!</definedName>
    <definedName name="강릉토공사" hidden="1">#REF!</definedName>
    <definedName name="강릉토목공사" hidden="1">#REF!</definedName>
    <definedName name="강릉토목임" hidden="1">#REF!</definedName>
    <definedName name="강명성">#REF!</definedName>
    <definedName name="강북">#REF!</definedName>
    <definedName name="강북신설">[444]호남2!$B$3:$E$281</definedName>
    <definedName name="강숙현">#REF!</definedName>
    <definedName name="강신규" hidden="1">{#N/A,#N/A,FALSE,"Aging Summary";#N/A,#N/A,FALSE,"Ratio Analysis";#N/A,#N/A,FALSE,"Test 120 Day Accts";#N/A,#N/A,FALSE,"Tickmarks"}</definedName>
    <definedName name="강신조" hidden="1">{#N/A,#N/A,FALSE,"Aging Summary";#N/A,#N/A,FALSE,"Ratio Analysis";#N/A,#N/A,FALSE,"Test 120 Day Accts";#N/A,#N/A,FALSE,"Tickmarks"}</definedName>
    <definedName name="강신조1" hidden="1">{#N/A,#N/A,FALSE,"Aging Summary";#N/A,#N/A,FALSE,"Ratio Analysis";#N/A,#N/A,FALSE,"Test 120 Day Accts";#N/A,#N/A,FALSE,"Tickmarks"}</definedName>
    <definedName name="강용" hidden="1">{"'Sheet1'!$A$1:$H$36"}</definedName>
    <definedName name="강용혁" hidden="1">#N/A</definedName>
    <definedName name="강원">#REF!</definedName>
    <definedName name="강원트래픽">#REF!</definedName>
    <definedName name="강창산업">[2]INDEX!#REF!</definedName>
    <definedName name="강태혁" hidden="1">#N/A</definedName>
    <definedName name="개" hidden="1">{#N/A,#N/A,FALSE,"주요여수신";#N/A,#N/A,FALSE,"수신금리";#N/A,#N/A,FALSE,"대출금리";#N/A,#N/A,FALSE,"신규대출";#N/A,#N/A,FALSE,"총액대출"}</definedName>
    <definedName name="개똥이">'[87]scale &amp; Income'!#REF!</definedName>
    <definedName name="개발비">#REF!</definedName>
    <definedName name="개발비명세서">#REF!</definedName>
    <definedName name="개발비상각">#REF!</definedName>
    <definedName name="개발양수도3">#REF!</definedName>
    <definedName name="개발업부" hidden="1">{#N/A,#N/A,FALSE,"PART-1234-8-12-9(41)";#N/A,#N/A,FALSE,"PARTS-2(3)";#N/A,#N/A,FALSE,"VAN SYSTEM";#N/A,#N/A,FALSE,"PARTS-10(26)";#N/A,#N/A,FALSE,"PART-5-6-7-11(14)";#N/A,#N/A,FALSE,"PARTS-4(3)";#N/A,#N/A,FALSE,"PCLASS"}</definedName>
    <definedName name="개발인정">"Picture 49"</definedName>
    <definedName name="개발일정" hidden="1">{#N/A,#N/A,FALSE,"신규dep";#N/A,#N/A,FALSE,"신규dep-금형상각후";#N/A,#N/A,FALSE,"신규dep-연구비상각후";#N/A,#N/A,FALSE,"신규dep-기계,공구상각후"}</definedName>
    <definedName name="개발차종">#N/A</definedName>
    <definedName name="개발코드">[319]개발!$B$5:$B$365</definedName>
    <definedName name="개발합">[319]개발!$AD$5:$AD$365</definedName>
    <definedName name="개별화물">[2]INDEX!#REF!</definedName>
    <definedName name="개선">#REF!</definedName>
    <definedName name="개선1">#REF!</definedName>
    <definedName name="개선2">#REF!</definedName>
    <definedName name="개선실적">#REF!</definedName>
    <definedName name="개선전" hidden="1">{#N/A,#N/A,FALSE,"정공"}</definedName>
    <definedName name="개선절감">#REF!</definedName>
    <definedName name="개선총괄" hidden="1">{#N/A,#N/A,FALSE,"정공"}</definedName>
    <definedName name="개선후손익" hidden="1">{#N/A,#N/A,TRUE,"Y생산";#N/A,#N/A,TRUE,"Y판매";#N/A,#N/A,TRUE,"Y총물량";#N/A,#N/A,TRUE,"Y능력";#N/A,#N/A,TRUE,"YKD"}</definedName>
    <definedName name="개수">[3]IS!#REF!</definedName>
    <definedName name="개시결정일">[2]INDEX!#REF!</definedName>
    <definedName name="개시년월일">[445]기본!$C$10</definedName>
    <definedName name="개업시작시점">#N/A</definedName>
    <definedName name="개요1" localSheetId="7" hidden="1">[446]Total!#REF!</definedName>
    <definedName name="개요1" localSheetId="3" hidden="1">[446]Total!#REF!</definedName>
    <definedName name="개요1" localSheetId="2" hidden="1">[446]Total!#REF!</definedName>
    <definedName name="개요1" hidden="1">[446]Total!#REF!</definedName>
    <definedName name="개인연금계">#REF!</definedName>
    <definedName name="개인용_작업공구">#REF!</definedName>
    <definedName name="개정세율">[447]세액계산!#REF!</definedName>
    <definedName name="개정세율2002">[447]세액계산!#REF!</definedName>
    <definedName name="객실정원">#REF!</definedName>
    <definedName name="갤로" hidden="1">{#N/A,#N/A,FALSE,"정공"}</definedName>
    <definedName name="갸">'[448]폐토수익화 '!#REF!</definedName>
    <definedName name="갸갸갸">{"Book1","채권채무조회.xls"}</definedName>
    <definedName name="거" localSheetId="1" hidden="1">{#N/A,#N/A,FALSE,"1.CRITERIA";#N/A,#N/A,FALSE,"2.IS";#N/A,#N/A,FALSE,"3.BS";#N/A,#N/A,FALSE,"4.PER PL";#N/A,#N/A,FALSE,"5.INVESTMENT";#N/A,#N/A,FALSE,"6.공문";#N/A,#N/A,FALSE,"7.netinvest"}</definedName>
    <definedName name="거" hidden="1">{#N/A,#N/A,FALSE,"1.CRITERIA";#N/A,#N/A,FALSE,"2.IS";#N/A,#N/A,FALSE,"3.BS";#N/A,#N/A,FALSE,"4.PER PL";#N/A,#N/A,FALSE,"5.INVESTMENT";#N/A,#N/A,FALSE,"6.공문";#N/A,#N/A,FALSE,"7.netinvest"}</definedName>
    <definedName name="거_래_선_명">#REF!</definedName>
    <definedName name="거래기">#N/A</definedName>
    <definedName name="거래기간">#N/A</definedName>
    <definedName name="거래선">OFFSET([449]거래선!$B$1:$H$60,0,0,COUNTA([449]거래선!$B$1:$C$65536))</definedName>
    <definedName name="거래선명">#REF!</definedName>
    <definedName name="거래선별매출" hidden="1">{#N/A,#N/A,FALSE,"P.V.C 9월 압출 CAPA";#N/A,#N/A,FALSE,"P.V.C 10월 압출 CAPA ";#N/A,#N/A,FALSE,"P.V.C 11월 압출 CAPA ";#N/A,#N/A,FALSE,"P.V.C 12월 압출 CAPA "}</definedName>
    <definedName name="거래유형">[3]IS!#REF!</definedName>
    <definedName name="거래조건10월">#REF!</definedName>
    <definedName name="거래처">#REF!</definedName>
    <definedName name="거래처CODE">#REF!</definedName>
    <definedName name="거래처명">#REF!</definedName>
    <definedName name="거래처명1">#REF!</definedName>
    <definedName name="거래처조회">#REF!</definedName>
    <definedName name="거래처코드">[450]거래처코드!$A$5:$B$37</definedName>
    <definedName name="거러너">[0]!거러너</definedName>
    <definedName name="거리도모" hidden="1">{#N/A,#N/A,FALSE,"BS";#N/A,#N/A,FALSE,"PL";#N/A,#N/A,FALSE,"처분";#N/A,#N/A,FALSE,"현금";#N/A,#N/A,FALSE,"매출";#N/A,#N/A,FALSE,"원가";#N/A,#N/A,FALSE,"경영"}</definedName>
    <definedName name="거이" localSheetId="1" hidden="1">{#N/A,#N/A,FALSE,"1.CRITERIA";#N/A,#N/A,FALSE,"2.IS";#N/A,#N/A,FALSE,"3.BS";#N/A,#N/A,FALSE,"4.PER PL";#N/A,#N/A,FALSE,"5.INVESTMENT";#N/A,#N/A,FALSE,"6.공문";#N/A,#N/A,FALSE,"7.netinvest"}</definedName>
    <definedName name="거이" hidden="1">{#N/A,#N/A,FALSE,"1.CRITERIA";#N/A,#N/A,FALSE,"2.IS";#N/A,#N/A,FALSE,"3.BS";#N/A,#N/A,FALSE,"4.PER PL";#N/A,#N/A,FALSE,"5.INVESTMENT";#N/A,#N/A,FALSE,"6.공문";#N/A,#N/A,FALSE,"7.netinvest"}</definedName>
    <definedName name="거이자" hidden="1">{#N/A,#N/A,FALSE,"1.CRITERIA";#N/A,#N/A,FALSE,"2.IS";#N/A,#N/A,FALSE,"3.BS";#N/A,#N/A,FALSE,"4.PER PL";#N/A,#N/A,FALSE,"5.INVESTMENT";#N/A,#N/A,FALSE,"6.공문";#N/A,#N/A,FALSE,"7.netinvest"}</definedName>
    <definedName name="거지">#REF!</definedName>
    <definedName name="건가new" hidden="1">{#N/A,#N/A,FALSE,"BS";#N/A,#N/A,FALSE,"PL";#N/A,#N/A,FALSE,"처분";#N/A,#N/A,FALSE,"현금";#N/A,#N/A,FALSE,"매출";#N/A,#N/A,FALSE,"원가";#N/A,#N/A,FALSE,"경영"}</definedName>
    <definedName name="건강보험">[440]퇴직급여충당금!#REF!</definedName>
    <definedName name="건물">[104]!건물</definedName>
    <definedName name="건물2">[451]건물!$A$40:$N$76</definedName>
    <definedName name="건물3">[451]건물!$A$40:$N$76</definedName>
    <definedName name="건물임." hidden="1">{"'손익현황'!$A$1:$J$29"}</definedName>
    <definedName name="건설급여">[452]인건비!$D$22</definedName>
    <definedName name="건설기간중_이자율_타인">#REF!</definedName>
    <definedName name="건수">[453]관련부서!$J$1:$J$65536,[453]관련부서!$N$1:$N$65536,[453]관련부서!#REF!,[453]관련부서!$C$1:$C$65536</definedName>
    <definedName name="건전성" hidden="1">[454]연체대출!$A$9:$A$92</definedName>
    <definedName name="건축" hidden="1">{#N/A,#N/A,FALSE,"제목"}</definedName>
    <definedName name="건축1">#REF!</definedName>
    <definedName name="건축손익">#REF!</definedName>
    <definedName name="건축수입">#N/A</definedName>
    <definedName name="건축지수">#REF!</definedName>
    <definedName name="건축토공" localSheetId="1" hidden="1">{#N/A,#N/A,FALSE,"기안지";#N/A,#N/A,FALSE,"통신지"}</definedName>
    <definedName name="건축토공" hidden="1">{#N/A,#N/A,FALSE,"기안지";#N/A,#N/A,FALSE,"통신지"}</definedName>
    <definedName name="건축팀별" hidden="1">{#N/A,#N/A,FALSE,"지침";#N/A,#N/A,FALSE,"환경분석";#N/A,#N/A,FALSE,"Sheet16"}</definedName>
    <definedName name="검사">#REF!</definedName>
    <definedName name="검사대기">#REF!</definedName>
    <definedName name="검사번호">#REF!</definedName>
    <definedName name="검사취소">#REF!</definedName>
    <definedName name="검증">#REF!</definedName>
    <definedName name="검증start">#REF!</definedName>
    <definedName name="검증제외">#REF!</definedName>
    <definedName name="검침" hidden="1">{#N/A,#N/A,FALSE,"제목"}</definedName>
    <definedName name="검토중QC" hidden="1">{#N/A,#N/A,FALSE,"자금소요예측기 (5)";#N/A,#N/A,FALSE,"자금소요예측기 (7)";#N/A,#N/A,FALSE,"자금소요예측기 (6)";#N/A,#N/A,FALSE,"자금소요예측기 (2)";#N/A,#N/A,FALSE,"자금소요예측기";#N/A,#N/A,FALSE,"비용예산명세서";#N/A,#N/A,FALSE,"비용예산검토서";#N/A,#N/A,FALSE,"기승인시설투자";#N/A,#N/A,FALSE,"미승인시설투자";#N/A,#N/A,FALSE,"활동계힉서 (2)";#N/A,#N/A,FALSE,"96 성과분석";#N/A,#N/A,FALSE,"목표시책";#N/A,#N/A,FALSE,"목차";#N/A,#N/A,FALSE,"표지";#N/A,#N/A,FALSE,"인원소요현황"}</definedName>
    <definedName name="게정">'[455]24.보증금(전신전화가입권)'!#REF!</definedName>
    <definedName name="견적2">#REF!</definedName>
    <definedName name="견적3">#REF!</definedName>
    <definedName name="견적비교">#REF!</definedName>
    <definedName name="견질어음수표1">#N/A</definedName>
    <definedName name="결">#REF!</definedName>
    <definedName name="결10">#REF!</definedName>
    <definedName name="결과">#REF!</definedName>
    <definedName name="결산">'[456]결-9-1'!$B$8</definedName>
    <definedName name="결산10">#REF!</definedName>
    <definedName name="결산공고" hidden="1">{#N/A,#N/A,FALSE,"BS";#N/A,#N/A,FALSE,"PL";#N/A,#N/A,FALSE,"처분";#N/A,#N/A,FALSE,"현금";#N/A,#N/A,FALSE,"매출";#N/A,#N/A,FALSE,"원가";#N/A,#N/A,FALSE,"경영"}</definedName>
    <definedName name="결산공문">#REF!</definedName>
    <definedName name="결산기준일">#REF!</definedName>
    <definedName name="결산년도">[457]미래재무!#REF!</definedName>
    <definedName name="결산명세">[173]Index!$F$7</definedName>
    <definedName name="결산받을어음">#REF!</definedName>
    <definedName name="결산부속명세서">#REF!</definedName>
    <definedName name="결산서">#REF!</definedName>
    <definedName name="결산성과" hidden="1">{#N/A,#N/A,FALSE,"관섬";#N/A,#N/A,FALSE,"목차";#N/A,#N/A,FALSE,"실행목표";#N/A,#N/A,FALSE,"팀별손익";#N/A,#N/A,FALSE,"월별손익";#N/A,#N/A,FALSE,"제품별손익";#N/A,#N/A,FALSE,"년간판매";#N/A,#N/A,FALSE,"관매출";#N/A,#N/A,FALSE,"관섬 단가";#N/A,#N/A,FALSE,"인원운용";#N/A,#N/A,FALSE,"판매비";#N/A,#N/A,FALSE,"팀별관리비";#N/A,#N/A,FALSE,"월별관리비";#N/A,#N/A,FALSE,"월별손익 (2)";#N/A,#N/A,FALSE,"재고 (2)";#N/A,#N/A,FALSE,"판매비 (2)";#N/A,#N/A,FALSE,"월별관리비 (2)";#N/A,#N/A,FALSE,"월별손익 (3)";#N/A,#N/A,FALSE,"관섬 매출";#N/A,#N/A,FALSE,"재고수불";#N/A,#N/A,FALSE,"판매비 (3)";#N/A,#N/A,FALSE,"월별관리비 (3)";#N/A,#N/A,FALSE,"인천원가";#N/A,#N/A,FALSE,"총원가";#N/A,#N/A,FALSE,"제조원가";#N/A,#N/A,FALSE,"기타비용";#N/A,#N/A,FALSE,"원료";#N/A,#N/A,FALSE,"연료";#N/A,#N/A,FALSE,"인천"}</definedName>
    <definedName name="결산수정">#REF!</definedName>
    <definedName name="결산양식">#REF!</definedName>
    <definedName name="결산월목록">[196]공통코드!$C$2:$C$13</definedName>
    <definedName name="결산월코드">[196]공통코드!$C$2:$D$13</definedName>
    <definedName name="결산일">[458]정의!$B$2</definedName>
    <definedName name="결산일정">#REF!</definedName>
    <definedName name="결산정리">#REF!</definedName>
    <definedName name="결산주기목록">[196]공통코드!$BG$2:$BG$5</definedName>
    <definedName name="결산주기코드">[196]공통코드!$BG$2:$BH$5</definedName>
    <definedName name="결손" hidden="1">{#N/A,#N/A,FALSE,"수입금 명세서 1";#N/A,#N/A,FALSE,"현장별공사손익현황 2";#N/A,#N/A,FALSE,"수입명세서 3-5";#N/A,#N/A,FALSE,"영업외수익명세서 6-10";#N/A,#N/A,FALSE,"특별이익명세서 11";#N/A,#N/A,FALSE,"고정자산처분명세서 12-13";#N/A,#N/A,FALSE,"공사원가명세서 14";#N/A,#N/A,FALSE,"영업외비용명세서 15-17";#N/A,#N/A,FALSE,"특별손실명세서 18";#N/A,#N/A,FALSE,"채권명세서 19";#N/A,#N/A,FALSE,"관계회사자산명세서 20";#N/A,#N/A,FALSE,"21, 23-24";#N/A,#N/A,FALSE,"감가상각비등명세서 22";#N/A,#N/A,FALSE,"사채명세서 25";#N/A,#N/A,FALSE,"충당금명세서 26"}</definedName>
    <definedName name="결손금">#REF!</definedName>
    <definedName name="결손등" hidden="1">{#N/A,#N/A,FALSE,"수입금 명세서 1";#N/A,#N/A,FALSE,"현장별공사손익현황 2";#N/A,#N/A,FALSE,"수입명세서 3-5";#N/A,#N/A,FALSE,"영업외수익명세서 6-10";#N/A,#N/A,FALSE,"특별이익명세서 11";#N/A,#N/A,FALSE,"고정자산처분명세서 12-13";#N/A,#N/A,FALSE,"공사원가명세서 14";#N/A,#N/A,FALSE,"영업외비용명세서 15-17";#N/A,#N/A,FALSE,"특별손실명세서 18";#N/A,#N/A,FALSE,"채권명세서 19";#N/A,#N/A,FALSE,"관계회사자산명세서 20";#N/A,#N/A,FALSE,"21, 23-24";#N/A,#N/A,FALSE,"감가상각비등명세서 22";#N/A,#N/A,FALSE,"사채명세서 25";#N/A,#N/A,FALSE,"충당금명세서 26"}</definedName>
    <definedName name="결ㅈ제ㅔㅔ" hidden="1">{#N/A,#N/A,FALSE,"주요여수신";#N/A,#N/A,FALSE,"수신금리";#N/A,#N/A,FALSE,"대출금리";#N/A,#N/A,FALSE,"신규대출";#N/A,#N/A,FALSE,"총액대출"}</definedName>
    <definedName name="결재요약">[104]!결재요약</definedName>
    <definedName name="결제2" hidden="1">{#N/A,#N/A,FALSE,"주요여수신";#N/A,#N/A,FALSE,"수신금리";#N/A,#N/A,FALSE,"대출금리";#N/A,#N/A,FALSE,"신규대출";#N/A,#N/A,FALSE,"총액대출"}</definedName>
    <definedName name="경________비">'[124]3사분기계획'!$B$188:$J$188</definedName>
    <definedName name="경1">#REF!</definedName>
    <definedName name="경기고속" hidden="1">{#N/A,#N/A,FALSE,"PART-1234-8-12-9(41)";#N/A,#N/A,FALSE,"PARTS-2(3)";#N/A,#N/A,FALSE,"VAN SYSTEM";#N/A,#N/A,FALSE,"PARTS-10(26)";#N/A,#N/A,FALSE,"PART-5-6-7-11(14)";#N/A,#N/A,FALSE,"PARTS-4(3)";#N/A,#N/A,FALSE,"PCLASS"}</definedName>
    <definedName name="경기도_남양주시">#N/A</definedName>
    <definedName name="경남">#REF!</definedName>
    <definedName name="경남1">#REF!</definedName>
    <definedName name="경남일보">#REF!</definedName>
    <definedName name="경동정공_양경호">[2]INDEX!#REF!</definedName>
    <definedName name="경량2">#REF!</definedName>
    <definedName name="경력연봉">[459]Decision!#REF!</definedName>
    <definedName name="경리손익" hidden="1">{#N/A,#N/A,FALSE,"정공"}</definedName>
    <definedName name="경리팀외화">#REF!</definedName>
    <definedName name="경북">#REF!</definedName>
    <definedName name="경북열처리공업사">[2]INDEX!#REF!</definedName>
    <definedName name="경북하우톤">[2]INDEX!#REF!</definedName>
    <definedName name="경비" hidden="1">{"'现金流量表（全部投资）'!$B$4:$P$23"}</definedName>
    <definedName name="경비." hidden="1">{"'现金流量表（全部投资）'!$B$4:$P$23"}</definedName>
    <definedName name="경비.본">#REF!</definedName>
    <definedName name="경비래요" hidden="1">{#N/A,#N/A,FALSE,"정공"}</definedName>
    <definedName name="경비분석" hidden="1">{"'现金流量表（全部投资）'!$B$4:$P$23"}</definedName>
    <definedName name="경비실적" hidden="1">{#N/A,#N/A,FALSE,"정공"}</definedName>
    <definedName name="경산TB1">#REF!</definedName>
    <definedName name="경산TB2">#REF!</definedName>
    <definedName name="경산TB3">#REF!</definedName>
    <definedName name="경산대형1">#REF!</definedName>
    <definedName name="경상개발비">#REF!</definedName>
    <definedName name="경상연구개발비">#REF!</definedName>
    <definedName name="경상이익">#REF!</definedName>
    <definedName name="경상이익_당">[460]PL!#REF!</definedName>
    <definedName name="경상이익_전">[460]PL!#REF!</definedName>
    <definedName name="경상정부보조액">[461]투자비!#REF!</definedName>
    <definedName name="경성금속공업사">[2]INDEX!#REF!</definedName>
    <definedName name="경수" localSheetId="6">[104]!BLCH</definedName>
    <definedName name="경수">[104]!BLCH</definedName>
    <definedName name="경영" hidden="1">[462]FAB별!#REF!</definedName>
    <definedName name="경영계획">[3]IS!$B$4:$N$34</definedName>
    <definedName name="경영기획실경상이익">'[463]본부-월별경상이익관리(original)'!$A$85:$O$87</definedName>
    <definedName name="경영기획실경상이익plus">'[463]본부-월별경상이익관리(plus)'!$A$85:$O$87</definedName>
    <definedName name="경영기획실누적경상이익">'[463]본부-월별경상이익관리(original)'!$P$85:$AC$87</definedName>
    <definedName name="경영기획실누적경상이익plus">'[463]본부-월별경상이익관리(plus)'!$P$85:$AC$87</definedName>
    <definedName name="경영기획실누적매출">'[463]본부-월별매출관리(original)'!$P$85:$AC$87</definedName>
    <definedName name="경영기획실누적매출plus">'[463]본부-월별매출관리(plus)'!$P$85:$AC$87</definedName>
    <definedName name="경영기획실누적이익">'[463]본부-월별이익관리(original)'!$P$85:$AC$87</definedName>
    <definedName name="경영기획실누적이익plus">'[463]본부-월별이익관리(plus)'!$P$85:$AC$87</definedName>
    <definedName name="경영기획실매출">'[463]본부-월별매출관리(original)'!$A$85:$O$87</definedName>
    <definedName name="경영기획실매출plus">'[463]본부-월별매출관리(plus)'!$A$85:$O$87</definedName>
    <definedName name="경영기획실이익">'[463]본부-월별이익관리(original)'!$A$85:$O$87</definedName>
    <definedName name="경영기획실이익plus">'[463]본부-월별이익관리(plus)'!$A$85:$O$87</definedName>
    <definedName name="경영기획제출자료">'[2]2500'!#REF!</definedName>
    <definedName name="경영방침" hidden="1">[462]FAB별!#REF!</definedName>
    <definedName name="경영산업">[2]INDEX!#REF!</definedName>
    <definedName name="경영실적">'[464]8월--12월'!$D$8:$L$118</definedName>
    <definedName name="경영실적1">'[464]1월--7월'!$D$9:$L$121</definedName>
    <definedName name="경영자">#REF!</definedName>
    <definedName name="경영지" hidden="1">{#N/A,#N/A,FALSE,"BS";#N/A,#N/A,FALSE,"PL";#N/A,#N/A,FALSE,"처분";#N/A,#N/A,FALSE,"현금";#N/A,#N/A,FALSE,"매출";#N/A,#N/A,FALSE,"원가";#N/A,#N/A,FALSE,"경영"}</definedName>
    <definedName name="경영지원부문">#REF!</definedName>
    <definedName name="경영지원실경상이익">'[463]본부-월별경상이익관리(original)'!$A$94:$O$96</definedName>
    <definedName name="경영지원실경상이익plus">'[463]본부-월별경상이익관리(plus)'!$A$94:$O$96</definedName>
    <definedName name="경영지원실누적경상이익">'[463]본부-월별경상이익관리(original)'!$P$94:$AC$96</definedName>
    <definedName name="경영지원실누적경상이익plus">'[463]본부-월별경상이익관리(plus)'!$P$94:$AC$96</definedName>
    <definedName name="경영지원실누적매출">'[463]본부-월별매출관리(original)'!$P$94:$AC$96</definedName>
    <definedName name="경영지원실누적매출plus">'[463]본부-월별매출관리(plus)'!$P$94:$AC$96</definedName>
    <definedName name="경영지원실누적이익">'[463]본부-월별이익관리(original)'!$P$94:$AC$96</definedName>
    <definedName name="경영지원실누적이익plus">'[463]본부-월별이익관리(plus)'!$P$94:$AC$96</definedName>
    <definedName name="경영지원실매출">'[463]본부-월별매출관리(original)'!$A$94:$O$96</definedName>
    <definedName name="경영지원실매출plus">'[463]본부-월별매출관리(plus)'!$A$94:$O$96</definedName>
    <definedName name="경영지원실이익">'[463]본부-월별이익관리(original)'!$A$94:$O$96</definedName>
    <definedName name="경영지원실이익plus">'[463]본부-월별이익관리(plus)'!$A$94:$O$96</definedName>
    <definedName name="경영지표">[465]H11!$A$8:$T$239</definedName>
    <definedName name="경영지표2" hidden="1">#REF!</definedName>
    <definedName name="경원인쇄소">[2]INDEX!#REF!</definedName>
    <definedName name="경일채권">#REF!</definedName>
    <definedName name="경쟁2" hidden="1">{#N/A,#N/A,FALSE,"자금소요예측기 (5)";#N/A,#N/A,FALSE,"자금소요예측기 (7)";#N/A,#N/A,FALSE,"자금소요예측기 (6)";#N/A,#N/A,FALSE,"자금소요예측기 (2)";#N/A,#N/A,FALSE,"자금소요예측기";#N/A,#N/A,FALSE,"비용예산명세서";#N/A,#N/A,FALSE,"비용예산검토서";#N/A,#N/A,FALSE,"기승인시설투자";#N/A,#N/A,FALSE,"미승인시설투자";#N/A,#N/A,FALSE,"활동계힉서 (2)";#N/A,#N/A,FALSE,"96 성과분석";#N/A,#N/A,FALSE,"목표시책";#N/A,#N/A,FALSE,"목차";#N/A,#N/A,FALSE,"표지";#N/A,#N/A,FALSE,"인원소요현황"}</definedName>
    <definedName name="경쟁사1" hidden="1">[256]FAB별!#REF!</definedName>
    <definedName name="경쟁사2" hidden="1">#REF!</definedName>
    <definedName name="경쟁사동향" hidden="1">{#N/A,#N/A,FALSE,"97년 투자계획 세부내역 "}</definedName>
    <definedName name="경정청구용">#REF!</definedName>
    <definedName name="경주에스엠씨">#REF!</definedName>
    <definedName name="경지" hidden="1">{#N/A,#N/A,FALSE,"P.V.C 9월 압출 CAPA";#N/A,#N/A,FALSE,"P.V.C 10월 압출 CAPA ";#N/A,#N/A,FALSE,"P.V.C 11월 압출 CAPA ";#N/A,#N/A,FALSE,"P.V.C 12월 압출 CAPA "}</definedName>
    <definedName name="경찰">{"'변동비고정비분류(5단계)'!$A$1:$O$48"}</definedName>
    <definedName name="계">[2]INDEX!#REF!</definedName>
    <definedName name="계_전1" hidden="1">{#N/A,#N/A,TRUE,"steam경제성비교"}</definedName>
    <definedName name="계_전2" hidden="1">{#N/A,#N/A,TRUE,"steam경제성비교"}</definedName>
    <definedName name="계량기재료비분석" hidden="1">{#N/A,#N/A,FALSE,"UNIT";#N/A,#N/A,FALSE,"UNIT";#N/A,#N/A,FALSE,"계정"}</definedName>
    <definedName name="계산" localSheetId="1" hidden="1">{#N/A,#N/A,FALSE,"1.CRITERIA";#N/A,#N/A,FALSE,"2.IS";#N/A,#N/A,FALSE,"3.BS";#N/A,#N/A,FALSE,"4.PER PL";#N/A,#N/A,FALSE,"5.INVESTMENT";#N/A,#N/A,FALSE,"6.공문";#N/A,#N/A,FALSE,"7.netinvest"}</definedName>
    <definedName name="계산" hidden="1">{#N/A,#N/A,FALSE,"1.CRITERIA";#N/A,#N/A,FALSE,"2.IS";#N/A,#N/A,FALSE,"3.BS";#N/A,#N/A,FALSE,"4.PER PL";#N/A,#N/A,FALSE,"5.INVESTMENT";#N/A,#N/A,FALSE,"6.공문";#N/A,#N/A,FALSE,"7.netinvest"}</definedName>
    <definedName name="계산서" hidden="1">{#N/A,#N/A,FALSE,"BS";#N/A,#N/A,FALSE,"PL";#N/A,#N/A,FALSE,"처분";#N/A,#N/A,FALSE,"현금";#N/A,#N/A,FALSE,"매출";#N/A,#N/A,FALSE,"원가";#N/A,#N/A,FALSE,"경영"}</definedName>
    <definedName name="계산요약표" hidden="1">{#N/A,#N/A,FALSE,"정공"}</definedName>
    <definedName name="계상산">#REF!</definedName>
    <definedName name="계속보험료합계">'[2]2600'!#REF!</definedName>
    <definedName name="계수" hidden="1">{#N/A,#N/A,FALSE,"지침";#N/A,#N/A,FALSE,"환경분석";#N/A,#N/A,FALSE,"Sheet16"}</definedName>
    <definedName name="계승산">#REF!</definedName>
    <definedName name="계약" hidden="1">{#N/A,#N/A,FALSE,"계약직(여)"}</definedName>
    <definedName name="계약91">[466]경쟁실분!#REF!</definedName>
    <definedName name="계열사증가율">[467]수량!$W$4</definedName>
    <definedName name="계장" hidden="1">{#N/A,#N/A,TRUE,"steam경제성비교"}</definedName>
    <definedName name="계전">#REF!</definedName>
    <definedName name="계전1">#REF!</definedName>
    <definedName name="계전2" hidden="1">{#N/A,#N/A,TRUE,"steam경제성비교"}</definedName>
    <definedName name="계전3" hidden="1">{#N/A,#N/A,TRUE,"steam경제성비교"}</definedName>
    <definedName name="계전33" hidden="1">{#N/A,#N/A,TRUE,"steam경제성비교"}</definedName>
    <definedName name="계전4" hidden="1">{#N/A,#N/A,TRUE,"steam경제성비교"}</definedName>
    <definedName name="계전산">#REF!</definedName>
    <definedName name="계전팀">#REF!</definedName>
    <definedName name="계정">[297]MRS세부!#REF!</definedName>
    <definedName name="계정1">#REF!</definedName>
    <definedName name="계정11">#REF!</definedName>
    <definedName name="계정2">#REF!</definedName>
    <definedName name="계정3">#REF!</definedName>
    <definedName name="계정4">#REF!</definedName>
    <definedName name="계정과목">#REF!</definedName>
    <definedName name="계정과정행높이조절">#REF!,#REF!,#REF!,#REF!,#REF!,#REF!,#REF!,#REF!</definedName>
    <definedName name="계정구분목록">[196]공통코드!$AO$2:$AO$7</definedName>
    <definedName name="계정구분코드">[196]공통코드!$AO$2:$AP$7</definedName>
    <definedName name="계정레벨목록">[196]공통코드!$AM$2:$AM$7</definedName>
    <definedName name="계정레벨코드">[196]공통코드!$AM$2:$AN$7</definedName>
    <definedName name="계정명세서" hidden="1">{#N/A,#N/A,FALSE,"Sheet5"}</definedName>
    <definedName name="계정별">[468]FOB발!#REF!</definedName>
    <definedName name="계정유형목록">#REF!</definedName>
    <definedName name="계정유형코드">#REF!</definedName>
    <definedName name="계정종류목록">#REF!</definedName>
    <definedName name="계정종류코드">#REF!</definedName>
    <definedName name="계정집합구분목록">[196]공통코드!$AK$2:$AK$5</definedName>
    <definedName name="계정집합구분코드">[196]공통코드!$AK$2:$AL$5</definedName>
    <definedName name="계정코드">[469]계정code!$A$2:$C$674</definedName>
    <definedName name="계측기기" localSheetId="1"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계측기기"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계획">[104]!계획</definedName>
    <definedName name="계획1" hidden="1">{#N/A,#N/A,FALSE,"UNIT";#N/A,#N/A,FALSE,"UNIT";#N/A,#N/A,FALSE,"계정"}</definedName>
    <definedName name="계획2" hidden="1">{#N/A,#N/A,FALSE,"정공"}</definedName>
    <definedName name="고" hidden="1">{#N/A,#N/A,FALSE,"PART-1234-8-12-9(41)";#N/A,#N/A,FALSE,"PARTS-2(3)";#N/A,#N/A,FALSE,"VAN SYSTEM";#N/A,#N/A,FALSE,"PARTS-10(26)";#N/A,#N/A,FALSE,"PART-5-6-7-11(14)";#N/A,#N/A,FALSE,"PARTS-4(3)";#N/A,#N/A,FALSE,"PCLASS"}</definedName>
    <definedName name="고1" hidden="1">{#N/A,#N/A,FALSE,"KMC최종회의(7월) 자료"}</definedName>
    <definedName name="고가5개년" hidden="1">{#N/A,#N/A,TRUE,"1.경영비젼";#N/A,#N/A,TRUE,"2.환경분석";#N/A,#N/A,TRUE,"3.경영목표";#N/A,#N/A,TRUE,"4.중점추진";#N/A,#N/A,TRUE,"5.경영목표";#N/A,#N/A,TRUE,"6.경영계획";#N/A,#N/A,TRUE,"7.매출계획";#N/A,#N/A,TRUE,"8.손익계획";#N/A,#N/A,TRUE,"11.인원계획";#N/A,#N/A,TRUE,"12.변경현황";#N/A,#N/A,TRUE,"표지";#N/A,#N/A,TRUE,"목차";#N/A,#N/A,TRUE,"수립과정 "}</definedName>
    <definedName name="고객" hidden="1">{#N/A,#N/A,TRUE,"1.경영비젼";#N/A,#N/A,TRUE,"2.환경분석";#N/A,#N/A,TRUE,"3.경영목표";#N/A,#N/A,TRUE,"4.중점추진";#N/A,#N/A,TRUE,"5.경영목표";#N/A,#N/A,TRUE,"6.경영계획";#N/A,#N/A,TRUE,"7.매출계획";#N/A,#N/A,TRUE,"8.손익계획";#N/A,#N/A,TRUE,"11.인원계획";#N/A,#N/A,TRUE,"12.변경현황";#N/A,#N/A,TRUE,"표지";#N/A,#N/A,TRUE,"목차";#N/A,#N/A,TRUE,"수립과정 "}</definedName>
    <definedName name="고객시스템" hidden="1">{#N/A,#N/A,FALSE,"PART-1234-8-12-9(41)";#N/A,#N/A,FALSE,"PARTS-2(3)";#N/A,#N/A,FALSE,"VAN SYSTEM";#N/A,#N/A,FALSE,"PARTS-10(26)";#N/A,#N/A,FALSE,"PART-5-6-7-11(14)";#N/A,#N/A,FALSE,"PARTS-4(3)";#N/A,#N/A,FALSE,"PCLASS"}</definedName>
    <definedName name="고곡" hidden="1">{#N/A,#N/A,TRUE,"steam경제성비교"}</definedName>
    <definedName name="고구마" hidden="1">{#N/A,#N/A,TRUE,"steam경제성비교"}</definedName>
    <definedName name="고려아연1분기증감" hidden="1">{#N/A,#N/A,TRUE,"일반적사항";#N/A,#N/A,TRUE,"주요재무자료";#N/A,#N/A,TRUE,"표지";#N/A,#N/A,TRUE,"총괄표";#N/A,#N/A,TRUE,"1호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주식";#N/A,#N/A,TRUE,"59호 해외특수";#N/A,#N/A,TRUE,"60호 갑 적정유보";#N/A,#N/A,TRUE,"60호 을 적정유보";#N/A,#N/A,TRUE,"요약 BS";#N/A,#N/A,TRUE,"요약 PL";#N/A,#N/A,TRUE,"요약원가";#N/A,#N/A,TRUE,"요약RE"}</definedName>
    <definedName name="고려채권">#REF!</definedName>
    <definedName name="고무가격">#REF!</definedName>
    <definedName name="고산TB1">#REF!</definedName>
    <definedName name="고산TB2">#REF!</definedName>
    <definedName name="고생월별">#REF!</definedName>
    <definedName name="고용보험">'[470]인건비예산(정규직)'!$IQ$28:$IQ$276</definedName>
    <definedName name="고용보험1">[440]퇴직급여충당금!#REF!</definedName>
    <definedName name="고용보험임">'[470]인건비예산(정규직)'!$IQ$18:$IQ$27</definedName>
    <definedName name="고정">#REF!</definedName>
    <definedName name="고정광고비">'[359]6.지급보증'!#REF!</definedName>
    <definedName name="고정부채">#REF!</definedName>
    <definedName name="고정부채합계">SUM([460]BS!$N$20:$N$27)</definedName>
    <definedName name="고정부채합계B">SUM([460]BS!$P$20:$P$27)</definedName>
    <definedName name="고정비미회수_하자보수비파일_">#REF!</definedName>
    <definedName name="고정비비교자세히" hidden="1">#REF!</definedName>
    <definedName name="고정자산처분">#REF!</definedName>
    <definedName name="고정자산처분손실">#REF!</definedName>
    <definedName name="고정자산처분이익">#REF!</definedName>
    <definedName name="고창덕">#REF!</definedName>
    <definedName name="고처분">#REF!</definedName>
    <definedName name="고ㅗ고ㅗ교ㅛ" hidden="1">{#N/A,#N/A,FALSE,"KMC최종회의(7월) 자료"}</definedName>
    <definedName name="곣논">[104]!곣논</definedName>
    <definedName name="곣놈ㄴㅋ">[104]!곣놈ㄴㅋ</definedName>
    <definedName name="곤ㄱㄴ속ㄴ">[104]!곤ㄱㄴ속ㄴ</definedName>
    <definedName name="곧" localSheetId="1"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곧"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골라인쇄">#N/A</definedName>
    <definedName name="골별경비">#REF!</definedName>
    <definedName name="골별노무비">#REF!</definedName>
    <definedName name="골별생산량">#REF!</definedName>
    <definedName name="곱">#N/A</definedName>
    <definedName name="공" hidden="1">{"'손익현황'!$A$1:$J$29"}</definedName>
    <definedName name="공1">#REF!</definedName>
    <definedName name="공300">#REF!</definedName>
    <definedName name="공간" localSheetId="6">[104]!BlankMacro1</definedName>
    <definedName name="공간">[104]!BlankMacro1</definedName>
    <definedName name="공개입찰" hidden="1">{#N/A,#N/A,FALSE,"정공"}</definedName>
    <definedName name="공고">#N/A</definedName>
    <definedName name="공공공" hidden="1">{#N/A,#N/A,FALSE,"정공"}</definedName>
    <definedName name="공공도서" localSheetId="1"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공공도서"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공공도서1" localSheetId="1"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공공도서1"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공구" hidden="1">{"'손익현황'!$A$1:$J$29"}</definedName>
    <definedName name="공구기구" hidden="1">{"'손익현황'!$A$1:$J$29"}</definedName>
    <definedName name="공급가액">'[471]매입매출(입력)'!$P$3:$P$1031</definedName>
    <definedName name="공급면적">'[472]scale &amp; Income'!#REF!</definedName>
    <definedName name="공기">#REF!</definedName>
    <definedName name="공기bu한계이익" hidden="1">{#N/A,#N/A,FALSE,"지침";#N/A,#N/A,FALSE,"환경분석";#N/A,#N/A,FALSE,"Sheet16"}</definedName>
    <definedName name="공기구2000">[473]공기구명세서!#REF!</definedName>
    <definedName name="공단인쇄문구사">[2]INDEX!#REF!</definedName>
    <definedName name="공동구토공" localSheetId="1" hidden="1">{#N/A,#N/A,FALSE,"기안지";#N/A,#N/A,FALSE,"통신지"}</definedName>
    <definedName name="공동구토공" hidden="1">{#N/A,#N/A,FALSE,"기안지";#N/A,#N/A,FALSE,"통신지"}</definedName>
    <definedName name="공동도급">#REF!</definedName>
    <definedName name="공란">#N/A</definedName>
    <definedName name="공모23" localSheetId="1" hidden="1">{#N/A,#N/A,FALSE,"현장 NCR 분석";#N/A,#N/A,FALSE,"현장품질감사";#N/A,#N/A,FALSE,"현장품질감사"}</definedName>
    <definedName name="공모23" hidden="1">{#N/A,#N/A,FALSE,"현장 NCR 분석";#N/A,#N/A,FALSE,"현장품질감사";#N/A,#N/A,FALSE,"현장품질감사"}</definedName>
    <definedName name="공모23B" localSheetId="1" hidden="1">{#N/A,#N/A,FALSE,"현장 NCR 분석";#N/A,#N/A,FALSE,"현장품질감사";#N/A,#N/A,FALSE,"현장품질감사"}</definedName>
    <definedName name="공모23B" hidden="1">{#N/A,#N/A,FALSE,"현장 NCR 분석";#N/A,#N/A,FALSE,"현장품질감사";#N/A,#N/A,FALSE,"현장품질감사"}</definedName>
    <definedName name="공모24" localSheetId="1" hidden="1">{#N/A,#N/A,FALSE,"현장 NCR 분석";#N/A,#N/A,FALSE,"현장품질감사";#N/A,#N/A,FALSE,"현장품질감사"}</definedName>
    <definedName name="공모24" hidden="1">{#N/A,#N/A,FALSE,"현장 NCR 분석";#N/A,#N/A,FALSE,"현장품질감사";#N/A,#N/A,FALSE,"현장품질감사"}</definedName>
    <definedName name="공모24B" localSheetId="1" hidden="1">{#N/A,#N/A,FALSE,"현장 NCR 분석";#N/A,#N/A,FALSE,"현장품질감사";#N/A,#N/A,FALSE,"현장품질감사"}</definedName>
    <definedName name="공모24B" hidden="1">{#N/A,#N/A,FALSE,"현장 NCR 분석";#N/A,#N/A,FALSE,"현장품질감사";#N/A,#N/A,FALSE,"현장품질감사"}</definedName>
    <definedName name="공모가할인율">#REF!</definedName>
    <definedName name="공모희망가할인율">#REF!</definedName>
    <definedName name="공무">#N/A</definedName>
    <definedName name="공무4" hidden="1">{#N/A,#N/A,FALSE,"채산3501.XLS";#N/A,#N/A,FALSE,"신조수A.XLS";#N/A,#N/A,FALSE,"신조수b.XLS";#N/A,#N/A,FALSE,"채산3502.XLS";#N/A,#N/A,FALSE,"신조원리.XLS";#N/A,#N/A,FALSE,"신조감가.XLS"}</definedName>
    <definedName name="공무계">#N/A</definedName>
    <definedName name="공무금액">#N/A</definedName>
    <definedName name="공무팀4" hidden="1">{#N/A,#N/A,FALSE,"채산3501.XLS";#N/A,#N/A,FALSE,"신조수A.XLS";#N/A,#N/A,FALSE,"신조수b.XLS";#N/A,#N/A,FALSE,"채산3502.XLS";#N/A,#N/A,FALSE,"신조원리.XLS";#N/A,#N/A,FALSE,"신조감가.XLS"}</definedName>
    <definedName name="공미" hidden="1">{"'분양원가'!$B$1:$F$113"}</definedName>
    <definedName name="공사개시일_송절고">#N/A</definedName>
    <definedName name="공사기간_송절고">#N/A</definedName>
    <definedName name="공사명">#REF!</definedName>
    <definedName name="공사미수">#REF!</definedName>
    <definedName name="공사분기상승율">[474]년간데이타!$C$3:$V$3</definedName>
    <definedName name="공사선수금">#N/A</definedName>
    <definedName name="공사원가">[475]시산표!#REF!</definedName>
    <definedName name="공사이행보증">#N/A</definedName>
    <definedName name="공사종료일_송절고">#N/A</definedName>
    <definedName name="공수">#REF!</definedName>
    <definedName name="공수투입" hidden="1">{#N/A,#N/A,FALSE,"정공"}</definedName>
    <definedName name="공우석" hidden="1">{#N/A,#N/A,FALSE,"KMC최종회의(7월) 자료"}</definedName>
    <definedName name="공우석aa" hidden="1">{#N/A,#N/A,FALSE,"KMC최종회의(7월) 자료"}</definedName>
    <definedName name="공일천마">[476]시험연구비상각!#REF!</definedName>
    <definedName name="공임표1" hidden="1">{#N/A,#N/A,FALSE,"PART-1234-8-12-9(41)";#N/A,#N/A,FALSE,"PARTS-2(3)";#N/A,#N/A,FALSE,"VAN SYSTEM";#N/A,#N/A,FALSE,"PARTS-10(26)";#N/A,#N/A,FALSE,"PART-5-6-7-11(14)";#N/A,#N/A,FALSE,"PARTS-4(3)";#N/A,#N/A,FALSE,"PCLASS"}</definedName>
    <definedName name="공작" hidden="1">{#N/A,#N/A,FALSE,"KMC최종회의(7월) 자료"}</definedName>
    <definedName name="공작1" hidden="1">{#N/A,#N/A,FALSE,"KMC최종회의(7월) 자료"}</definedName>
    <definedName name="공작부문2" hidden="1">{#N/A,#N/A,FALSE,"KMC최종회의(7월) 자료"}</definedName>
    <definedName name="공장">#N/A</definedName>
    <definedName name="공장번호">#N/A</definedName>
    <definedName name="공장별">#REF!</definedName>
    <definedName name="공장장" hidden="1">{"'9월'!$F$38"}</definedName>
    <definedName name="공장지원" hidden="1">[71]ST!#REF!</definedName>
    <definedName name="공장지원팀" hidden="1">#REF!</definedName>
    <definedName name="공정">#REF!</definedName>
    <definedName name="공정관리">[477]WELDING!$C$7:$C$27</definedName>
    <definedName name="공정명">#REF!</definedName>
    <definedName name="공정별" hidden="1">{"'Sheet1'!$A$1:$H$36"}</definedName>
    <definedName name="공정제목">#REF!</definedName>
    <definedName name="공정현황1">[478]호프!$A$1:$R$216</definedName>
    <definedName name="공조">#REF!</definedName>
    <definedName name="공종">#REF!</definedName>
    <definedName name="공종보기">#N/A</definedName>
    <definedName name="공종보기2">#N/A</definedName>
    <definedName name="공지">'[69]#REF'!$A$6:$S$232</definedName>
    <definedName name="공통2">#REF!</definedName>
    <definedName name="공통경비">#REF!</definedName>
    <definedName name="공통경비배분_사유">[479]데이터유효성목록!$G$131:$G$134</definedName>
    <definedName name="공통광고비">'[359]6.지급보증'!#REF!</definedName>
    <definedName name="공통비" hidden="1">#REF!</definedName>
    <definedName name="공헌이익기준손익계산서" hidden="1">{#N/A,#N/A,FALSE,"손익표지";#N/A,#N/A,FALSE,"손익계산";#N/A,#N/A,FALSE,"일반관리비";#N/A,#N/A,FALSE,"영업외수익";#N/A,#N/A,FALSE,"영업외비용";#N/A,#N/A,FALSE,"매출액";#N/A,#N/A,FALSE,"요약손익";#N/A,#N/A,FALSE,"요약대차";#N/A,#N/A,FALSE,"매출채권현황";#N/A,#N/A,FALSE,"매출채권명세"}</definedName>
    <definedName name="공혈">#REF!</definedName>
    <definedName name="공혈문제견본">#REF!</definedName>
    <definedName name="과별분배">#REF!</definedName>
    <definedName name="과세">#REF!</definedName>
    <definedName name="과세2">#REF!</definedName>
    <definedName name="과세표준">#REF!</definedName>
    <definedName name="과운영" hidden="1">{"'호선별현황(방식)'!$K$22:$P$22","'호선별현황(방식)'!$K$22:$P$22"}</definedName>
    <definedName name="관" hidden="1">{#N/A,#N/A,FALSE,"1.CRITERIA";#N/A,#N/A,FALSE,"2.IS";#N/A,#N/A,FALSE,"3.BS";#N/A,#N/A,FALSE,"4.PER PL";#N/A,#N/A,FALSE,"5.INVESTMENT";#N/A,#N/A,FALSE,"6.공문";#N/A,#N/A,FALSE,"7.netinvest"}</definedName>
    <definedName name="관경가격">#REF!</definedName>
    <definedName name="관계회사주식">#REF!</definedName>
    <definedName name="관계회사출자금">#REF!</definedName>
    <definedName name="관급">#REF!,#REF!,#REF!</definedName>
    <definedName name="관리" hidden="1">{#N/A,#N/A,FALSE,"DAOCM 2차 검토"}</definedName>
    <definedName name="관리OT2">#REF!</definedName>
    <definedName name="관리OT4">#REF!</definedName>
    <definedName name="관리과" hidden="1">{#N/A,#N/A,TRUE,"steam경제성비교"}</definedName>
    <definedName name="관리대상">#REF!</definedName>
    <definedName name="관리비">[480]설치공사비!#REF!</definedName>
    <definedName name="관리비증가율">#REF!</definedName>
    <definedName name="관리선4월" hidden="1">{#N/A,#N/A,FALSE,"채산3501.XLS";#N/A,#N/A,FALSE,"신조수A.XLS";#N/A,#N/A,FALSE,"신조수b.XLS";#N/A,#N/A,FALSE,"채산3502.XLS";#N/A,#N/A,FALSE,"신조원리.XLS";#N/A,#N/A,FALSE,"신조감가.XLS"}</definedName>
    <definedName name="관리야근">#REF!</definedName>
    <definedName name="관리주특">#REF!</definedName>
    <definedName name="관리철야">#REF!</definedName>
    <definedName name="관세">#REF!</definedName>
    <definedName name="관실적" hidden="1">{#N/A,#N/A,FALSE,"관섬";#N/A,#N/A,FALSE,"목차";#N/A,#N/A,FALSE,"실행목표";#N/A,#N/A,FALSE,"팀별손익";#N/A,#N/A,FALSE,"월별손익";#N/A,#N/A,FALSE,"제품별손익";#N/A,#N/A,FALSE,"년간판매";#N/A,#N/A,FALSE,"관매출";#N/A,#N/A,FALSE,"관섬 단가";#N/A,#N/A,FALSE,"인원운용";#N/A,#N/A,FALSE,"판매비";#N/A,#N/A,FALSE,"팀별관리비";#N/A,#N/A,FALSE,"월별관리비";#N/A,#N/A,FALSE,"월별손익 (2)";#N/A,#N/A,FALSE,"재고 (2)";#N/A,#N/A,FALSE,"판매비 (2)";#N/A,#N/A,FALSE,"월별관리비 (2)";#N/A,#N/A,FALSE,"월별손익 (3)";#N/A,#N/A,FALSE,"관섬 매출";#N/A,#N/A,FALSE,"재고수불";#N/A,#N/A,FALSE,"판매비 (3)";#N/A,#N/A,FALSE,"월별관리비 (3)";#N/A,#N/A,FALSE,"인천원가";#N/A,#N/A,FALSE,"총원가";#N/A,#N/A,FALSE,"제조원가";#N/A,#N/A,FALSE,"기타비용";#N/A,#N/A,FALSE,"원료";#N/A,#N/A,FALSE,"연료";#N/A,#N/A,FALSE,"인천"}</definedName>
    <definedName name="관유리" hidden="1">{#N/A,#N/A,FALSE,"관섬";#N/A,#N/A,FALSE,"목차";#N/A,#N/A,FALSE,"실행목표";#N/A,#N/A,FALSE,"팀별손익";#N/A,#N/A,FALSE,"월별손익";#N/A,#N/A,FALSE,"제품별손익";#N/A,#N/A,FALSE,"년간판매";#N/A,#N/A,FALSE,"관매출";#N/A,#N/A,FALSE,"관섬 단가";#N/A,#N/A,FALSE,"인원운용";#N/A,#N/A,FALSE,"판매비";#N/A,#N/A,FALSE,"팀별관리비";#N/A,#N/A,FALSE,"월별관리비";#N/A,#N/A,FALSE,"월별손익 (2)";#N/A,#N/A,FALSE,"재고 (2)";#N/A,#N/A,FALSE,"판매비 (2)";#N/A,#N/A,FALSE,"월별관리비 (2)";#N/A,#N/A,FALSE,"월별손익 (3)";#N/A,#N/A,FALSE,"관섬 매출";#N/A,#N/A,FALSE,"재고수불";#N/A,#N/A,FALSE,"판매비 (3)";#N/A,#N/A,FALSE,"월별관리비 (3)";#N/A,#N/A,FALSE,"인천원가";#N/A,#N/A,FALSE,"총원가";#N/A,#N/A,FALSE,"제조원가";#N/A,#N/A,FALSE,"기타비용";#N/A,#N/A,FALSE,"원료";#N/A,#N/A,FALSE,"연료";#N/A,#N/A,FALSE,"인천"}</definedName>
    <definedName name="관종">#N/A</definedName>
    <definedName name="관종번호">#N/A</definedName>
    <definedName name="관할_소관_세무서">[481]회사정보!$C$16</definedName>
    <definedName name="관할세무서지">[482]회사정보!$C$17</definedName>
    <definedName name="광">#REF!</definedName>
    <definedName name="광고선전비">#REF!</definedName>
    <definedName name="광명금속_주">[2]INDEX!#REF!</definedName>
    <definedName name="광석I">#REF!</definedName>
    <definedName name="광석M">#REF!</definedName>
    <definedName name="광석V">#REF!</definedName>
    <definedName name="광수" localSheetId="6">[104]!BLCH</definedName>
    <definedName name="광수">[104]!BLCH</definedName>
    <definedName name="광주">#N/A</definedName>
    <definedName name="광주9월1">#REF!</definedName>
    <definedName name="광주냉식캐파">#REF!</definedName>
    <definedName name="광주일반캐파">#REF!</definedName>
    <definedName name="광중계기">#REF!</definedName>
    <definedName name="광코어" hidden="1">{#N/A,#N/A,FALSE,"회선임차현황"}</definedName>
    <definedName name="교너더ㅛ">[104]!교너더ㅛ</definedName>
    <definedName name="교동토" hidden="1">#REF!</definedName>
    <definedName name="교동토목" hidden="1">{#N/A,#N/A,FALSE,"이태원철근"}</definedName>
    <definedName name="교동토목공사" hidden="1">{#N/A,#N/A,FALSE,"이태원철근"}</definedName>
    <definedName name="교문">'[483]본부-월별목표실적관리'!$A$4:$N$6</definedName>
    <definedName name="교문경상이익">'[463]본부-월별경상이익관리(original)'!$A$4:$O$6</definedName>
    <definedName name="교문경상이익plus">'[463]본부-월별경상이익관리(plus)'!$A$4:$O$6</definedName>
    <definedName name="교문누적">'[483]본부-월별목표실적관리'!$AC$4:$AP$6</definedName>
    <definedName name="교문누적경상이익">'[463]본부-월별경상이익관리(original)'!$P$4:$AC$6</definedName>
    <definedName name="교문누적경상이익plus">'[463]본부-월별경상이익관리(plus)'!$P$4:$AC$6</definedName>
    <definedName name="교문누적매출">'[463]본부-월별매출관리(original)'!$P$4:$AC$6</definedName>
    <definedName name="교문누적매출plus">'[463]본부-월별매출관리(plus)'!$P$4:$AC$6</definedName>
    <definedName name="교문누적이익">'[463]본부-월별이익관리(original)'!$P$4:$AC$6</definedName>
    <definedName name="교문누적이익plus">'[463]본부-월별이익관리(plus)'!$P$4:$AC$6</definedName>
    <definedName name="교문매출">'[463]본부-월별매출관리(original)'!$A$4:$O$6</definedName>
    <definedName name="교문매출plus">'[463]본부-월별매출관리(plus)'!$A$4:$O$6</definedName>
    <definedName name="교문이익">'[463]본부-월별이익관리(original)'!$A$4:$O$6</definedName>
    <definedName name="교문이익plus">'[463]본부-월별이익관리(plus)'!$A$4:$O$6</definedName>
    <definedName name="교보채권">#REF!</definedName>
    <definedName name="교비">#REF!</definedName>
    <definedName name="교사">[374]Sheet1!#REF!</definedName>
    <definedName name="교육" hidden="1">#REF!</definedName>
    <definedName name="교육거래처">#REF!</definedName>
    <definedName name="교육계">#REF!</definedName>
    <definedName name="교육계획1">'[69]#REF'!$A$1:$S$234</definedName>
    <definedName name="교육선급비용">#REF!</definedName>
    <definedName name="교육훈련비">#REF!</definedName>
    <definedName name="교정감안DB" hidden="1">{"'9월'!$F$38"}</definedName>
    <definedName name="교체">#REF!</definedName>
    <definedName name="교체1">#REF!</definedName>
    <definedName name="교체2">#REF!</definedName>
    <definedName name="교체4">#REF!</definedName>
    <definedName name="교통비">#REF!</definedName>
    <definedName name="교통비1">#REF!</definedName>
    <definedName name="교통비용">#REF!</definedName>
    <definedName name="교통비용1">#REF!</definedName>
    <definedName name="교환미정산2000">[484]교환국!$H$1</definedName>
    <definedName name="교환정산2000">[484]교환국!$G$1</definedName>
    <definedName name="교환투자2000">[484]교환국!$E$1</definedName>
    <definedName name="교ㅓㄳ넌">[104]!교ㅓㄳ넌</definedName>
    <definedName name="교ㅓ허">[104]!교ㅓ허</definedName>
    <definedName name="굑ㅈ" hidden="1">{#N/A,#N/A,FALSE,"일반적사항";#N/A,#N/A,FALSE,"주요재무자료";#N/A,#N/A,FALSE,"표지";#N/A,#N/A,FALSE,"총괄표";#N/A,#N/A,FALSE,"1호 과표세액";#N/A,#N/A,FALSE,"1-2호 농어촌과표";#N/A,#N/A,FALSE,"2호 서식";#N/A,#N/A,FALSE,"2호부표 최저한세";#N/A,#N/A,FALSE,"3(1)부7 기업합리";#N/A,#N/A,FALSE,"3(3)호(갑) 원천납부";#N/A,#N/A,FALSE,"5호 농어촌";#N/A,#N/A,FALSE,"5호2 농감면(갑)";#N/A,#N/A,FALSE,"6호 소득금액";#N/A,#N/A,FALSE,"6호 첨부(익)";#N/A,#N/A,FALSE,"6호 첨부(손)";#N/A,#N/A,FALSE,"6-1호 수입금액";#N/A,#N/A,FALSE,"6-3호 퇴충";#N/A,#N/A,FALSE,"6-3(3)호 단퇴";#N/A,#N/A,FALSE,"6-3(4)호 대손";#N/A,#N/A,FALSE,"6-4호 접대(갑)";#N/A,#N/A,FALSE,"6-4호 접대(을)";#N/A,#N/A,FALSE,"6-5호 외화(갑)";#N/A,#N/A,FALSE,"6-5호 외화(을)";#N/A,#N/A,FALSE,"감가총괄";#N/A,#N/A,FALSE,"6-6(3)호 감가(정액)";#N/A,#N/A,FALSE,"6-6호(부표) 자본적지출";#N/A,#N/A,FALSE,"6-7호 가지급금(갑)";#N/A,#N/A,FALSE,"6-7호 가지급(을)";#N/A,#N/A,FALSE,"6-10호 재고자산";#N/A,#N/A,FALSE,"6-11호 세금과공과";#N/A,#N/A,FALSE,"6-12호 선급비용";#N/A,#N/A,FALSE,"6-13호 기부금";#N/A,#N/A,FALSE,"6-14호 부동산보유";#N/A,#N/A,FALSE,"8호 기부금조정";#N/A,#N/A,FALSE,"9호 자본금(갑)";#N/A,#N/A,FALSE,"9호 자본금(을)";#N/A,#N/A,FALSE,"10(2)호 소득공제";#N/A,#N/A,FALSE,"10(3)호 주요계정";#N/A,#N/A,FALSE,"10(3)호 부표";#N/A,#N/A,FALSE,"10(4)호 조정수입";#N/A,#N/A,FALSE,"14(1)호 갑 주식";#N/A,#N/A,FALSE,"59호 해외특수";#N/A,#N/A,FALSE,"요약 BS";#N/A,#N/A,FALSE,"요약 PL";#N/A,#N/A,FALSE,"요약RE"}</definedName>
    <definedName name="구" hidden="1">{#N/A,#N/A,FALSE,"BS";#N/A,#N/A,FALSE,"PL";#N/A,#N/A,FALSE,"처분";#N/A,#N/A,FALSE,"현금";#N/A,#N/A,FALSE,"매출";#N/A,#N/A,FALSE,"원가";#N/A,#N/A,FALSE,"경영"}</definedName>
    <definedName name="구_________분">[3]IS!$B$7:$S$35</definedName>
    <definedName name="구__매___사__용">#REF!</definedName>
    <definedName name="구1주">#REF!</definedName>
    <definedName name="구간별적수">[485]IJABUNRI!$A$1:$C$270</definedName>
    <definedName name="구기지국명별" localSheetId="6">[486]!구기지국명별</definedName>
    <definedName name="구기지국명별">[486]!구기지국명별</definedName>
    <definedName name="구내통신">'[124]3사분기계획'!$B$21:$J$21</definedName>
    <definedName name="구댜">#REF!</definedName>
    <definedName name="구래" hidden="1">{"'표지'!$B$5"}</definedName>
    <definedName name="구로">#N/A</definedName>
    <definedName name="구름">#REF!</definedName>
    <definedName name="구매">#REF!</definedName>
    <definedName name="구매물량">#REF!</definedName>
    <definedName name="구매보고">#REF!</definedName>
    <definedName name="구매부문" hidden="1">{#N/A,#N/A,FALSE,"손익표지";#N/A,#N/A,FALSE,"손익계산";#N/A,#N/A,FALSE,"일반관리비";#N/A,#N/A,FALSE,"영업외수익";#N/A,#N/A,FALSE,"영업외비용";#N/A,#N/A,FALSE,"매출액";#N/A,#N/A,FALSE,"요약손익";#N/A,#N/A,FALSE,"요약대차";#N/A,#N/A,FALSE,"매출채권현황";#N/A,#N/A,FALSE,"매출채권명세"}</definedName>
    <definedName name="구매자금">#REF!</definedName>
    <definedName name="구매자재">[237]Macro3!#REF!</definedName>
    <definedName name="구매현황" localSheetId="6">BlankMacro1</definedName>
    <definedName name="구매현황">BlankMacro1</definedName>
    <definedName name="구미" hidden="1">{#N/A,#N/A,FALSE,"지침";#N/A,#N/A,FALSE,"환경분석";#N/A,#N/A,FALSE,"Sheet16"}</definedName>
    <definedName name="구분">#REF!</definedName>
    <definedName name="구분1">#REF!</definedName>
    <definedName name="구분2">#REF!</definedName>
    <definedName name="구분하소" hidden="1">{#N/A,#N/A,FALSE,"정공"}</definedName>
    <definedName name="구상모">#REF!</definedName>
    <definedName name="구성비">[3]BS!XFD1/[3]BS!XFD$20*100</definedName>
    <definedName name="구성비2">[3]BS!XFD1/[3]BS!XFD$5*100</definedName>
    <definedName name="구월">#REF!</definedName>
    <definedName name="구월급여">'[470]인건비예산(정규직)'!$GI$28:$GI$276</definedName>
    <definedName name="구월급여임">'[470]인건비예산(정규직)'!$GI$18:$GI$27</definedName>
    <definedName name="구월상여">'[470]인건비예산(정규직)'!$GJ$28:$GJ$276</definedName>
    <definedName name="구월상여임">'[470]인건비예산(정규직)'!$GJ$18:$GJ$27</definedName>
    <definedName name="구월잔액">'[487]12'!#REF!</definedName>
    <definedName name="구입">#REF!</definedName>
    <definedName name="구주">#REF!</definedName>
    <definedName name="구주주명부">'[488]C-IN-OUT'!#REF!</definedName>
    <definedName name="구지급율">[489]자료!$B$3:$C$83</definedName>
    <definedName name="구축" hidden="1">{#N/A,#N/A,FALSE,"KMC최종회의(7월) 자료"}</definedName>
    <definedName name="구축물">'[2]1300'!#REF!</definedName>
    <definedName name="구축물감가상각충당금">'[2]1300'!#REF!</definedName>
    <definedName name="구축물임" hidden="1">{"'손익현황'!$A$1:$J$29"}</definedName>
    <definedName name="구축본부" hidden="1">{#N/A,#N/A,FALSE,"3가";#N/A,#N/A,FALSE,"3나";#N/A,#N/A,FALSE,"3다"}</definedName>
    <definedName name="구칠건가">#REF!</definedName>
    <definedName name="구칠금형">#REF!</definedName>
    <definedName name="국" localSheetId="6">[490]!BlankMacro1</definedName>
    <definedName name="국">[490]!BlankMacro1</definedName>
    <definedName name="국_내_매_출">#REF!</definedName>
    <definedName name="국가명">#REF!</definedName>
    <definedName name="국가별">'[2]1400'!#REF!</definedName>
    <definedName name="국가연구잔액">#REF!</definedName>
    <definedName name="국공채미수이자" hidden="1">{#N/A,#N/A,FALSE,"Aging Summary";#N/A,#N/A,FALSE,"Ratio Analysis";#N/A,#N/A,FALSE,"Test 120 Day Accts";#N/A,#N/A,FALSE,"Tickmarks"}</definedName>
    <definedName name="국내">#REF!</definedName>
    <definedName name="국내2">#REF!</definedName>
    <definedName name="국내abs">#REF!</definedName>
    <definedName name="국내교육훈련비">'[470]인건비예산(정규직)'!$IV$28:$IV$276</definedName>
    <definedName name="국대">[491]여신!#REF!</definedName>
    <definedName name="국명">'[325]기술자료 (광화문)'!$H$5</definedName>
    <definedName name="국문2" hidden="1">{#N/A,#N/A,FALSE,"BS";#N/A,#N/A,FALSE,"PL";#N/A,#N/A,FALSE,"처분";#N/A,#N/A,FALSE,"현금";#N/A,#N/A,FALSE,"매출";#N/A,#N/A,FALSE,"원가";#N/A,#N/A,FALSE,"경영"}</definedName>
    <definedName name="국문3" hidden="1">{#N/A,#N/A,FALSE,"BS";#N/A,#N/A,FALSE,"PL";#N/A,#N/A,FALSE,"A";#N/A,#N/A,FALSE,"B";#N/A,#N/A,FALSE,"B1";#N/A,#N/A,FALSE,"C";#N/A,#N/A,FALSE,"C1";#N/A,#N/A,FALSE,"C2";#N/A,#N/A,FALSE,"D";#N/A,#N/A,FALSE,"E";#N/A,#N/A,FALSE,"F";#N/A,#N/A,FALSE,"AA";#N/A,#N/A,FALSE,"BB";#N/A,#N/A,FALSE,"CC";#N/A,#N/A,FALSE,"DD";#N/A,#N/A,FALSE,"EE";#N/A,#N/A,FALSE,"FF";#N/A,#N/A,FALSE,"PL10";#N/A,#N/A,FALSE,"PL20";#N/A,#N/A,FALSE,"PL30"}</definedName>
    <definedName name="국민">[492]소속별!#REF!</definedName>
    <definedName name="국민담보">#REF!</definedName>
    <definedName name="국민연금">[440]퇴직급여충당금!#REF!</definedName>
    <definedName name="국민연금1" hidden="1">'[493]3.판관비명세서'!$I$6:$I$6</definedName>
    <definedName name="국민연금임">'[470]인건비예산(정규직)'!$IN$18:$IN$27</definedName>
    <definedName name="국민연금전환금">[482]회사정보!$C$19</definedName>
    <definedName name="국민채권">#REF!</definedName>
    <definedName name="국민카드1차" hidden="1">{#N/A,#N/A,FALSE,"주요여수신";#N/A,#N/A,FALSE,"수신금리";#N/A,#N/A,FALSE,"대출금리";#N/A,#N/A,FALSE,"신규대출";#N/A,#N/A,FALSE,"총액대출"}</definedName>
    <definedName name="국산">'[494]기계(배관제외)'!#REF!</definedName>
    <definedName name="국산주전산기">'[124]3사분기계획'!$B$147:$J$147</definedName>
    <definedName name="국산화1" hidden="1">#REF!</definedName>
    <definedName name="국산화팀별">[495]국산화!#REF!</definedName>
    <definedName name="국산화팀별2">[496]국산화!#REF!</definedName>
    <definedName name="국성통상">[2]INDEX!#REF!</definedName>
    <definedName name="국소수_서울">#REF!</definedName>
    <definedName name="국소카운팅">[3]IS!#REF!</definedName>
    <definedName name="국제" hidden="1">{#N/A,#N/A,FALSE,"손익표지";#N/A,#N/A,FALSE,"손익계산";#N/A,#N/A,FALSE,"일반관리비";#N/A,#N/A,FALSE,"영업외수익";#N/A,#N/A,FALSE,"영업외비용";#N/A,#N/A,FALSE,"매출액";#N/A,#N/A,FALSE,"요약손익";#N/A,#N/A,FALSE,"요약대차";#N/A,#N/A,FALSE,"매출채권현황";#N/A,#N/A,FALSE,"매출채권명세"}</definedName>
    <definedName name="국제_종금">#REF!</definedName>
    <definedName name="국제거래" hidden="1">{#N/A,#N/A,TRUE,"1호 과표세액";#N/A,#N/A,TRUE,"1-2호 농어촌과표";#N/A,#N/A,TRUE,"2호 서식";#N/A,#N/A,TRUE,"2호부표 최저한세";#N/A,#N/A,TRUE,"3(1)호 공제감면";#N/A,#N/A,TRUE,"임시특별감면";#N/A,#N/A,TRUE,"3(1)부7 기업합리";#N/A,#N/A,TRUE,"5호 농어촌";#N/A,#N/A,TRUE,"5호2 농감면(갑)";#N/A,#N/A,TRUE,"6호 소득금액";#N/A,#N/A,TRUE,"6호 첨부(익)";#N/A,#N/A,TRUE,"6호 첨부(손)";#N/A,#N/A,TRUE,"감가총괄";#N/A,#N/A,TRUE,"6-6(3)호 감가(정액)";#N/A,#N/A,TRUE,"9호 자본금(갑)";#N/A,#N/A,TRUE,"9호 자본금(을)";#N/A,#N/A,TRUE,"10(3)호 주요계정";#N/A,#N/A,TRUE,"10(4)호 소득구분"}</definedName>
    <definedName name="국제거래2" hidden="1">{#N/A,#N/A,TRUE,"1호 과표세액";#N/A,#N/A,TRUE,"1-2호 농어촌과표";#N/A,#N/A,TRUE,"2호 서식";#N/A,#N/A,TRUE,"2호부표 최저한세";#N/A,#N/A,TRUE,"3(1)호 공제감면";#N/A,#N/A,TRUE,"임시특별감면";#N/A,#N/A,TRUE,"3(1)부7 기업합리";#N/A,#N/A,TRUE,"5호 농어촌";#N/A,#N/A,TRUE,"5호2 농감면(갑)";#N/A,#N/A,TRUE,"6호 소득금액";#N/A,#N/A,TRUE,"6호 첨부(익)";#N/A,#N/A,TRUE,"6호 첨부(손)";#N/A,#N/A,TRUE,"감가총괄";#N/A,#N/A,TRUE,"6-6(3)호 감가(정액)";#N/A,#N/A,TRUE,"9호 자본금(갑)";#N/A,#N/A,TRUE,"9호 자본금(을)";#N/A,#N/A,TRUE,"10(3)호 주요계정";#N/A,#N/A,TRUE,"10(4)호 소득구분"}</definedName>
    <definedName name="국제선" hidden="1">{#N/A,#N/A,FALSE,"손익표지";#N/A,#N/A,FALSE,"손익계산";#N/A,#N/A,FALSE,"일반관리비";#N/A,#N/A,FALSE,"영업외수익";#N/A,#N/A,FALSE,"영업외비용";#N/A,#N/A,FALSE,"매출액";#N/A,#N/A,FALSE,"요약손익";#N/A,#N/A,FALSE,"요약대차";#N/A,#N/A,FALSE,"매출채권현황";#N/A,#N/A,FALSE,"매출채권명세"}</definedName>
    <definedName name="국제윤활유상사">[2]INDEX!#REF!</definedName>
    <definedName name="국조1_무형거래의종류">[479]데이터유효성목록!$G$25:$G$28</definedName>
    <definedName name="국조1_사용료율">[479]데이터유효성목록!$G$29:$G$33</definedName>
    <definedName name="국조1_정상가격산출방법">[479]데이터유효성목록!$G$34:$G$41</definedName>
    <definedName name="국조10의2병_관계">[479]데이터유효성목록!$G$114:$G$116</definedName>
    <definedName name="국조10의7갑_고정시설의종류">[479]데이터유효성목록!$G$117:$G$120</definedName>
    <definedName name="국조10의7갑_사업의종류">[479]데이터유효성목록!$G$121:$G$126</definedName>
    <definedName name="국조10의7갑_주된사업의종류">[479]데이터유효성목록!$G$127:$G$130</definedName>
    <definedName name="국조1의2_용역거래의종류">[479]데이터유효성목록!$G$42:$G$43</definedName>
    <definedName name="국조1의2_정상가격산출방법">[479]데이터유효성목록!$G$44:$G$51</definedName>
    <definedName name="국조1의3_대상거래">[479]데이터유효성목록!$G$52:$G$57</definedName>
    <definedName name="국조1의3_정상가격산출방법">[479]데이터유효성목록!$G$58:$G$65</definedName>
    <definedName name="국조2_대상거래및조정항목">[479]데이터유효성목록!$G$66:$G$79</definedName>
    <definedName name="국조2_정상가격산출방법">[479]데이터유효성목록!$G$80:$G$86</definedName>
    <definedName name="국조8갑_양도감자방법">[479]데이터유효성목록!$G$98:$G$103</definedName>
    <definedName name="국조8갑_제출인과의관계">[479]데이터유효성목록!$G$87:$G$91</definedName>
    <definedName name="국조8갑_취득증자방법">[479]데이터유효성목록!$G$92:$G$97</definedName>
    <definedName name="국조8을_산출방법">[479]데이터유효성목록!$G$104:$G$108</definedName>
    <definedName name="국조8의2_특수관계의구분">[479]데이터유효성목록!$G$109:$G$113</definedName>
    <definedName name="군">#REF!</definedName>
    <definedName name="군매출">#REF!</definedName>
    <definedName name="군바지">#REF!</definedName>
    <definedName name="군이자">#REF!</definedName>
    <definedName name="군인원">#REF!</definedName>
    <definedName name="군포감가">#REF!</definedName>
    <definedName name="군포매출">#REF!</definedName>
    <definedName name="군포배부">#REF!</definedName>
    <definedName name="군포부품이자">[2]INDEX!#REF!</definedName>
    <definedName name="군포인원">#REF!</definedName>
    <definedName name="굴림">#REF!</definedName>
    <definedName name="굿모닝채권">#REF!</definedName>
    <definedName name="권">#REF!</definedName>
    <definedName name="권종원">#N/A</definedName>
    <definedName name="권혁성" hidden="1">{#N/A,#N/A,FALSE,"DAOCM 2차 검토"}</definedName>
    <definedName name="귀신">{"S220-V";"S250-V";"S290-V"}</definedName>
    <definedName name="규" hidden="1">{#N/A,#N/A,FALSE,"손익표지";#N/A,#N/A,FALSE,"손익계산";#N/A,#N/A,FALSE,"일반관리비";#N/A,#N/A,FALSE,"영업외수익";#N/A,#N/A,FALSE,"영업외비용";#N/A,#N/A,FALSE,"매출액";#N/A,#N/A,FALSE,"요약손익";#N/A,#N/A,FALSE,"요약대차";#N/A,#N/A,FALSE,"매출채권현황";#N/A,#N/A,FALSE,"매출채권명세"}</definedName>
    <definedName name="규격">#N/A</definedName>
    <definedName name="규격1">'[497]17(L)_원가배부(규격)'!$C$6:$C$309</definedName>
    <definedName name="규남이" hidden="1">{#N/A,#N/A,FALSE,"표지";#N/A,#N/A,FALSE,"총괄표";#N/A,#N/A,FALSE,"1호 과표세액";#N/A,#N/A,FALSE,"3(3)호(갑) 원천납부";#N/A,#N/A,FALSE,"6호 소득금액";#N/A,#N/A,FALSE,"6호 첨부(익)";#N/A,#N/A,FALSE,"6호 첨부(손)";#N/A,#N/A,FALSE,"6-12호 선급비용";#N/A,#N/A,FALSE,"6-14호 부동산보유";#N/A,#N/A,FALSE,"9호 자본금(갑)";#N/A,#N/A,FALSE,"9호 자본금(을)";#N/A,#N/A,FALSE,"10(3)호 주요계정";#N/A,#N/A,FALSE,"10(3)호 부표";#N/A,#N/A,FALSE,"10(4)호 조정수입";#N/A,#N/A,FALSE,"12호 중소검토";#N/A,#N/A,FALSE,"14(1)호 갑 주식";#N/A,#N/A,FALSE,"59호 해외특수";#N/A,#N/A,FALSE,"요약 BS";#N/A,#N/A,FALSE,"요약 PL";#N/A,#N/A,FALSE,"요약원가";#N/A,#N/A,FALSE,"요약RE";#N/A,#N/A,FALSE,"6-5호 외화(갑)";#N/A,#N/A,FALSE,"6-5호 외화(을)"}</definedName>
    <definedName name="그것">[466]경쟁실분!#REF!</definedName>
    <definedName name="그내" hidden="1">{#N/A,#N/A,TRUE,"steam경제성비교"}</definedName>
    <definedName name="그냥">#REF!</definedName>
    <definedName name="그대">#REF!</definedName>
    <definedName name="그대로">#REF!</definedName>
    <definedName name="그래도모도소" hidden="1">{#N/A,#N/A,FALSE,"BS";#N/A,#N/A,FALSE,"PL";#N/A,#N/A,FALSE,"처분";#N/A,#N/A,FALSE,"현금";#N/A,#N/A,FALSE,"매출";#N/A,#N/A,FALSE,"원가";#N/A,#N/A,FALSE,"경영"}</definedName>
    <definedName name="그래도뭐" hidden="1">{#N/A,#N/A,FALSE,"BS";#N/A,#N/A,FALSE,"PL";#N/A,#N/A,FALSE,"처분";#N/A,#N/A,FALSE,"현금";#N/A,#N/A,FALSE,"매출";#N/A,#N/A,FALSE,"원가";#N/A,#N/A,FALSE,"경영"}</definedName>
    <definedName name="그래도요" hidden="1">{#N/A,#N/A,FALSE,"BS";#N/A,#N/A,FALSE,"PL";#N/A,#N/A,FALSE,"처분";#N/A,#N/A,FALSE,"현금";#N/A,#N/A,FALSE,"매출";#N/A,#N/A,FALSE,"원가";#N/A,#N/A,FALSE,"경영"}</definedName>
    <definedName name="그래서" hidden="1">{"'표지'!$B$5"}</definedName>
    <definedName name="그런데">#REF!</definedName>
    <definedName name="그레" hidden="1">{#N/A,#N/A,TRUE,"steam경제성비교"}</definedName>
    <definedName name="그리기" hidden="1">{"'9월'!$F$38"}</definedName>
    <definedName name="그리도무지" hidden="1">{#N/A,#N/A,FALSE,"BS";#N/A,#N/A,FALSE,"PL";#N/A,#N/A,FALSE,"처분";#N/A,#N/A,FALSE,"현금";#N/A,#N/A,FALSE,"매출";#N/A,#N/A,FALSE,"원가";#N/A,#N/A,FALSE,"경영"}</definedName>
    <definedName name="그림">#N/A</definedName>
    <definedName name="그림그림">{"AUTOSAVE.XLA","FUNCRES.XLA","3Q양식.xls"}</definedName>
    <definedName name="그림선이">#REF!</definedName>
    <definedName name="그림제목">#N/A</definedName>
    <definedName name="그림준비">#N/A</definedName>
    <definedName name="그림참고">#REF!</definedName>
    <definedName name="그만" hidden="1">{#N/A,#N/A,FALSE,"계약직(여)"}</definedName>
    <definedName name="근거" localSheetId="1"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근거"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근거2" hidden="1">{#N/A,#N/A,FALSE,"단축1";#N/A,#N/A,FALSE,"단축2";#N/A,#N/A,FALSE,"단축3";#N/A,#N/A,FALSE,"장축";#N/A,#N/A,FALSE,"4WD"}</definedName>
    <definedName name="근무인원">#REF!</definedName>
    <definedName name="근본">#REF!</definedName>
    <definedName name="근속수당">#REF!</definedName>
    <definedName name="근속수당1">#REF!</definedName>
    <definedName name="근속수당2">#REF!</definedName>
    <definedName name="근속수당이">#REF!</definedName>
    <definedName name="근속수당일">#REF!</definedName>
    <definedName name="근속일">#REF!</definedName>
    <definedName name="근접">#REF!</definedName>
    <definedName name="근접기술료재투자">#REF!</definedName>
    <definedName name="근태">#REF!</definedName>
    <definedName name="글쎄" hidden="1">{#N/A,#N/A,FALSE,"97년 투자계획 세부내역 "}</definedName>
    <definedName name="금" hidden="1">{#N/A,#N/A,FALSE,"Aging Summary";#N/A,#N/A,FALSE,"Ratio Analysis";#N/A,#N/A,FALSE,"Test 120 Day Accts";#N/A,#N/A,FALSE,"Tickmarks"}</definedName>
    <definedName name="금강종합상사">[2]INDEX!#REF!</definedName>
    <definedName name="금관대구합">[498]금관!$I$37</definedName>
    <definedName name="금액">#N/A</definedName>
    <definedName name="금액계">#N/A</definedName>
    <definedName name="금액테이블">[499]Master!$B$3:$O$588</definedName>
    <definedName name="금월">[500]입력항목!$B$2</definedName>
    <definedName name="금융미수잔존외화">'[82]#REF'!$AF$1221</definedName>
    <definedName name="금융미수잔존원화">'[82]#REF'!$AE$1221</definedName>
    <definedName name="금융보증채권개시전이자">#REF!</definedName>
    <definedName name="금융보증채권산입이자">#REF!</definedName>
    <definedName name="금융보증채무출자비율">#REF!</definedName>
    <definedName name="금융비용">#REF!</definedName>
    <definedName name="금융상거래개시전이자">#REF!</definedName>
    <definedName name="금융상거래산입이자">#REF!</definedName>
    <definedName name="금융상거래출자비율">#REF!</definedName>
    <definedName name="금융선수잔존외화">'[82]#REF'!$AF$287</definedName>
    <definedName name="금융선수잔존원화">'[82]#REF'!$AE$287</definedName>
    <definedName name="금융자산">#REF!</definedName>
    <definedName name="금융정리거치">[501]변제!$Q$46</definedName>
    <definedName name="금융정리상환">[501]변제!$R$46</definedName>
    <definedName name="금융정리채권이자율">[502]이자!$E$77</definedName>
    <definedName name="금융조회기준년">[503]금융!$C$59,[503]금융!$C$116,[503]금융!$Z$212,[503]금융!$Z$269</definedName>
    <definedName name="금융조회기준월">[503]금융!$G$59,[503]금융!$G$116,[503]금융!$AD$212,[503]금융!$AD$269</definedName>
    <definedName name="금융조회기준일">[503]금융!$I$59,[503]금융!$I$116,[503]금융!$AF$212,[503]금융!$AF$269</definedName>
    <definedName name="금융조회서번호">[503]금융!$AF$3,[503]금융!$AF$53,[503]금융!$AF$110,[503]금융!$AF$167,[503]금융!$AF$224</definedName>
    <definedName name="금융회사명">[503]금융!$M$59,[503]금융!$M$116</definedName>
    <definedName name="금일계획">[2]INDEX!#REF!</definedName>
    <definedName name="금진정밀">[2]INDEX!#REF!</definedName>
    <definedName name="금형">#REF!</definedName>
    <definedName name="금형감가상각충당금">#REF!</definedName>
    <definedName name="금형선급조정" hidden="1">{#N/A,#N/A,FALSE,"정공"}</definedName>
    <definedName name="금형편성표" hidden="1">{#N/A,#N/A,FALSE,"단축1";#N/A,#N/A,FALSE,"단축2";#N/A,#N/A,FALSE,"단축3";#N/A,#N/A,FALSE,"장축";#N/A,#N/A,FALSE,"4WD"}</definedName>
    <definedName name="금호담보">#REF!</definedName>
    <definedName name="금호정밀">[2]INDEX!#REF!</definedName>
    <definedName name="금호채권">#REF!</definedName>
    <definedName name="급료">#REF!</definedName>
    <definedName name="급료.본">#REF!</definedName>
    <definedName name="급료와임금">#REF!</definedName>
    <definedName name="급료임금">#REF!</definedName>
    <definedName name="급여">#REF!</definedName>
    <definedName name="급여0002">#REF!</definedName>
    <definedName name="급여0008">#REF!</definedName>
    <definedName name="급여0009">#REF!</definedName>
    <definedName name="급여0010">#REF!</definedName>
    <definedName name="급여0011월">#REF!</definedName>
    <definedName name="급여1" hidden="1">#REF!</definedName>
    <definedName name="급여10">[2]INDEX!#REF!</definedName>
    <definedName name="급여11">[2]INDEX!#REF!</definedName>
    <definedName name="급여11월">#REF!</definedName>
    <definedName name="급여12">#REF!</definedName>
    <definedName name="급여12월">#REF!</definedName>
    <definedName name="급여2">[504]TEMP2!$A$1:$H$64</definedName>
    <definedName name="급여3">[505]JA!$A$8:$G$23</definedName>
    <definedName name="급여4">[505]JA!$A$24:$G$30</definedName>
    <definedName name="급여4월">#REF!</definedName>
    <definedName name="급여5월">#REF!</definedName>
    <definedName name="급여6월">#REF!</definedName>
    <definedName name="급여7">#REF!</definedName>
    <definedName name="급여7월">#REF!</definedName>
    <definedName name="급여8">#REF!</definedName>
    <definedName name="급여89월">#REF!</definedName>
    <definedName name="급여8월">#REF!</definedName>
    <definedName name="급여Table">[506]일반급여!$A$2:$C$325</definedName>
    <definedName name="급여관리">#REF!</definedName>
    <definedName name="급여대장" hidden="1">#REF!</definedName>
    <definedName name="급여명세">'[507]1002'!$A$1:$I$34</definedName>
    <definedName name="급여인상안" hidden="1">{#N/A,#N/A,FALSE,"계약직(여)"}</definedName>
    <definedName name="급여테스트" hidden="1">{#N/A,#N/A,FALSE,"선급공사비명세서 1-2";#N/A,#N/A,FALSE,"건설가계정명세서 3";#N/A,#N/A,FALSE,"자본금명세서 4-5";#N/A,#N/A,FALSE,"용역원가명세서 6-7";#N/A,#N/A,FALSE,"상풍매출원가명세서 8";#N/A,#N/A,FALSE,"판매비와일반관리명세서 9-10";#N/A,#N/A,FALSE,"결손처리계산서(안) 11"}</definedName>
    <definedName name="기" localSheetId="1" hidden="1">{#N/A,#N/A,FALSE,"1.CRITERIA";#N/A,#N/A,FALSE,"2.IS";#N/A,#N/A,FALSE,"3.BS";#N/A,#N/A,FALSE,"4.PER PL";#N/A,#N/A,FALSE,"5.INVESTMENT";#N/A,#N/A,FALSE,"6.공문";#N/A,#N/A,FALSE,"7.netinvest"}</definedName>
    <definedName name="기" hidden="1">{#N/A,#N/A,FALSE,"1.CRITERIA";#N/A,#N/A,FALSE,"2.IS";#N/A,#N/A,FALSE,"3.BS";#N/A,#N/A,FALSE,"4.PER PL";#N/A,#N/A,FALSE,"5.INVESTMENT";#N/A,#N/A,FALSE,"6.공문";#N/A,#N/A,FALSE,"7.netinvest"}</definedName>
    <definedName name="기_01">[508]대차합동!$AI$1:$AY$65536,[508]대차합동!$D$1:$AG$65536</definedName>
    <definedName name="기_02">[508]대차합동!$D$1:$T$65536,[508]대차합동!$V$1:$AY$65536</definedName>
    <definedName name="기_03">[508]대차합동!$W$1:$AY$65536,[508]대차합동!$D$1:$U$65536</definedName>
    <definedName name="기_04">[508]대차합동!$X$1:$AY$65536,[508]대차합동!$D$1:$V$65536</definedName>
    <definedName name="기_05">[508]대차합동!$Y$1:$AY$65536,[508]대차합동!$D$1:$W$65536</definedName>
    <definedName name="기_06">[508]대차합동!$Z$1:$AY$65536,[508]대차합동!$D$1:$X$65536</definedName>
    <definedName name="기_07">[508]대차합동!$AA$1:$AY$65536,[508]대차합동!$D$1:$Y$65536</definedName>
    <definedName name="기_08">[508]대차합동!$AB$1:$AY$65536,[508]대차합동!$D$1:$Z$65536</definedName>
    <definedName name="기_09">[508]대차합동!$AC$1:$AY$65536,[508]대차합동!$D$1:$AA$65536</definedName>
    <definedName name="기_10">[508]대차합동!$AD$1:$AY$65536,[508]대차합동!$D$1:$AB$65536</definedName>
    <definedName name="기_11">[508]대차합동!$AE$1:$AY$65536,[508]대차합동!$D$1:$AC$65536</definedName>
    <definedName name="기_12">[508]대차합동!$AF$1:$AY$65536,[508]대차합동!$D$1:$AD$65536</definedName>
    <definedName name="기_13">[508]대차합동!$AG$1:$AY$65536,[508]대차합동!$D$1:$AE$65536</definedName>
    <definedName name="기_14">[508]대차합동!$AH$1:$AY$65536,[508]대차합동!$D$1:$AF$65536</definedName>
    <definedName name="기_60">[508]대차합동!$AJ$1:$AY$65536,[508]대차합동!$D$1:$AH$65536</definedName>
    <definedName name="기_총">[508]대차합동!$D$1:$S$65536,[508]대차합동!$AJ$1:$AY$65536</definedName>
    <definedName name="기ASCR">#REF!</definedName>
    <definedName name="기ASI">#REF!</definedName>
    <definedName name="기ASIR">#REF!</definedName>
    <definedName name="기ASLR">#REF!</definedName>
    <definedName name="기ASP">#REF!</definedName>
    <definedName name="기ASP_TP">#REF!</definedName>
    <definedName name="기ASS">#REF!</definedName>
    <definedName name="기ASS_S">#REF!</definedName>
    <definedName name="기ASS_T">#REF!</definedName>
    <definedName name="기ASS_V">#REF!</definedName>
    <definedName name="기ASS_W">#REF!</definedName>
    <definedName name="기ATCR">#REF!</definedName>
    <definedName name="기AVCR">#REF!</definedName>
    <definedName name="기AVIR">#REF!</definedName>
    <definedName name="기BAMI">#REF!</definedName>
    <definedName name="기BAMIS">#REF!</definedName>
    <definedName name="기BRI">#REF!</definedName>
    <definedName name="기BSI">#REF!</definedName>
    <definedName name="기CCP">#REF!</definedName>
    <definedName name="기CCS">#REF!</definedName>
    <definedName name="기CDL">#REF!</definedName>
    <definedName name="기CEPT">#REF!</definedName>
    <definedName name="기CMX">#REF!</definedName>
    <definedName name="기CPCR">#REF!</definedName>
    <definedName name="기CRT">#REF!</definedName>
    <definedName name="기CT">#REF!</definedName>
    <definedName name="기DAT">#REF!</definedName>
    <definedName name="기DCI">#REF!</definedName>
    <definedName name="기DKU">#REF!</definedName>
    <definedName name="기DTI">#REF!</definedName>
    <definedName name="기EXIP">#REF!</definedName>
    <definedName name="기FLI">#REF!</definedName>
    <definedName name="기FLS">#REF!</definedName>
    <definedName name="기H_CDL">#REF!</definedName>
    <definedName name="기H_TRKS">#REF!</definedName>
    <definedName name="기Iline">#REF!</definedName>
    <definedName name="기INCR">#REF!</definedName>
    <definedName name="기INP">#REF!</definedName>
    <definedName name="기INP_TP">#REF!</definedName>
    <definedName name="기INS">#REF!</definedName>
    <definedName name="기ITEC">#REF!</definedName>
    <definedName name="기LGSI">#REF!</definedName>
    <definedName name="기Line">#REF!</definedName>
    <definedName name="기LRP">#REF!</definedName>
    <definedName name="기MODU">#REF!</definedName>
    <definedName name="기MSCI">#REF!</definedName>
    <definedName name="기MTU">#REF!</definedName>
    <definedName name="기NAS">#REF!</definedName>
    <definedName name="기NES">#REF!</definedName>
    <definedName name="기NO.7">#REF!</definedName>
    <definedName name="기PC">#REF!</definedName>
    <definedName name="기PHM">#REF!</definedName>
    <definedName name="기PLINK">#REF!</definedName>
    <definedName name="기PMUX1">#REF!</definedName>
    <definedName name="기PMUX10">#REF!</definedName>
    <definedName name="기PMUX11">#REF!</definedName>
    <definedName name="기PMUX12">#REF!</definedName>
    <definedName name="기PMUX13">#REF!</definedName>
    <definedName name="기PMUX2">#REF!</definedName>
    <definedName name="기PMUX3">#REF!</definedName>
    <definedName name="기PMUX4">#REF!</definedName>
    <definedName name="기PMUX5">#REF!</definedName>
    <definedName name="기PMUX6">#REF!</definedName>
    <definedName name="기PMUX7">#REF!</definedName>
    <definedName name="기PMUX8">#REF!</definedName>
    <definedName name="기PMUX9">#REF!</definedName>
    <definedName name="기PRI">#REF!</definedName>
    <definedName name="기PRT">#REF!</definedName>
    <definedName name="기PSI">#REF!</definedName>
    <definedName name="기RASM">#REF!</definedName>
    <definedName name="기Ratio">#REF!</definedName>
    <definedName name="기RDKU">#REF!</definedName>
    <definedName name="기Re1">#REF!</definedName>
    <definedName name="기RI">#REF!</definedName>
    <definedName name="기Rt1">#REF!</definedName>
    <definedName name="기SLINK">#REF!</definedName>
    <definedName name="기SPCI">#REF!</definedName>
    <definedName name="기SRASM">#REF!</definedName>
    <definedName name="기SRe1">#REF!</definedName>
    <definedName name="기SRI">#REF!</definedName>
    <definedName name="기SRt1">#REF!</definedName>
    <definedName name="기SSL">#REF!</definedName>
    <definedName name="기SSLR">#REF!</definedName>
    <definedName name="기SYS">#REF!</definedName>
    <definedName name="기TEC">#REF!</definedName>
    <definedName name="기TRUNK">#REF!</definedName>
    <definedName name="기TSL">#REF!</definedName>
    <definedName name="기TTC">#REF!</definedName>
    <definedName name="기USTA_NS">#REF!</definedName>
    <definedName name="기USTA_NT">#REF!</definedName>
    <definedName name="기VMH">#REF!</definedName>
    <definedName name="기간가산금리">[437]Summary!$C$11</definedName>
    <definedName name="기간보정분_외화">'[82]#REF'!$T$1:$T$65536</definedName>
    <definedName name="기간보정분_원화">'[82]#REF'!$P$1:$P$65536</definedName>
    <definedName name="기개발" hidden="1">{#N/A,#N/A,TRUE,"1.경영비젼";#N/A,#N/A,TRUE,"2.환경분석";#N/A,#N/A,TRUE,"3.경영목표";#N/A,#N/A,TRUE,"4.중점추진";#N/A,#N/A,TRUE,"5.경영목표";#N/A,#N/A,TRUE,"6.경영계획";#N/A,#N/A,TRUE,"7.매출계획";#N/A,#N/A,TRUE,"8.손익계획";#N/A,#N/A,TRUE,"11.인원계획";#N/A,#N/A,TRUE,"12.변경현황";#N/A,#N/A,TRUE,"표지";#N/A,#N/A,TRUE,"목차";#N/A,#N/A,TRUE,"수립과정 "}</definedName>
    <definedName name="기계">#REF!</definedName>
    <definedName name="기계감누">#REF!</definedName>
    <definedName name="기계장치">[104]!기계장치</definedName>
    <definedName name="기계장치비율">#REF!</definedName>
    <definedName name="기구조직">#REF!</definedName>
    <definedName name="기구조직도">#REF!</definedName>
    <definedName name="기기" hidden="1">{#N/A,#N/A,FALSE,"UNIT";#N/A,#N/A,FALSE,"UNIT";#N/A,#N/A,FALSE,"계정"}</definedName>
    <definedName name="기기렌탈사업">'[124]3사분기계획'!$B$111:$J$111</definedName>
    <definedName name="기기투자리스트" hidden="1">{#N/A,#N/A,FALSE,"UNIT";#N/A,#N/A,FALSE,"UNIT";#N/A,#N/A,FALSE,"계정"}</definedName>
    <definedName name="기남이가보냄">#REF!</definedName>
    <definedName name="기동연구">#REF!</definedName>
    <definedName name="기록">#REF!</definedName>
    <definedName name="기름">{"S220-V";"S250-V";"S290-V"}</definedName>
    <definedName name="기마job">#REF!</definedName>
    <definedName name="기말">#REF!</definedName>
    <definedName name="기말가입자">#REF!</definedName>
    <definedName name="기말고정부채">#REF!</definedName>
    <definedName name="기말당좌자산">#REF!</definedName>
    <definedName name="기말매출채권">#REF!</definedName>
    <definedName name="기말부채총계">#REF!</definedName>
    <definedName name="기말상품재고액">#REF!</definedName>
    <definedName name="기말원재료">[509]대차대조표!$C$25</definedName>
    <definedName name="기말유동부채">#REF!</definedName>
    <definedName name="기말유동자산">#REF!</definedName>
    <definedName name="기말자기자본">#REF!</definedName>
    <definedName name="기말자산총계">#REF!</definedName>
    <definedName name="기말재고">[510]원료기말재고!$A$1:$B$129</definedName>
    <definedName name="기말재고_금액">[511]Sheet1!#REF!</definedName>
    <definedName name="기말재고_수량">[511]Sheet1!#REF!</definedName>
    <definedName name="기말재고자산">#REF!</definedName>
    <definedName name="기말재공품">#REF!</definedName>
    <definedName name="기말재공품재고액">'[2]1300'!#REF!</definedName>
    <definedName name="기말저장품">[509]대차대조표!$C$26</definedName>
    <definedName name="기말제품재고액">#REF!</definedName>
    <definedName name="기말현금">#REF!</definedName>
    <definedName name="기말환율">#REF!</definedName>
    <definedName name="기매">#REF!</definedName>
    <definedName name="기밀비">#REF!</definedName>
    <definedName name="기발">#REF!</definedName>
    <definedName name="기본급">#REF!</definedName>
    <definedName name="기본급확정">'[512]평가대상☞연봉-111명'!#REF!</definedName>
    <definedName name="기본데이타">[513]기본!$1:$1048576</definedName>
    <definedName name="기본세율">[514]사업소득자세수추계!$A$58:$B$61</definedName>
    <definedName name="기본연봉">[459]Decision!#REF!</definedName>
    <definedName name="기본영역">#REF!</definedName>
    <definedName name="기본운영계획1" hidden="1">{#N/A,#N/A,FALSE,"채산3501.XLS";#N/A,#N/A,FALSE,"신조수A.XLS";#N/A,#N/A,FALSE,"신조수b.XLS";#N/A,#N/A,FALSE,"채산3502.XLS";#N/A,#N/A,FALSE,"신조원리.XLS";#N/A,#N/A,FALSE,"신조감가.XLS"}</definedName>
    <definedName name="기부금">#REF!</definedName>
    <definedName name="기산일">#REF!</definedName>
    <definedName name="기상">2572788</definedName>
    <definedName name="기성" hidden="1">{#N/A,#N/A,FALSE,"손익표지";#N/A,#N/A,FALSE,"손익계산";#N/A,#N/A,FALSE,"일반관리비";#N/A,#N/A,FALSE,"영업외수익";#N/A,#N/A,FALSE,"영업외비용";#N/A,#N/A,FALSE,"매출액";#N/A,#N/A,FALSE,"요약손익";#N/A,#N/A,FALSE,"요약대차";#N/A,#N/A,FALSE,"매출채권현황";#N/A,#N/A,FALSE,"매출채권명세"}</definedName>
    <definedName name="기성갑자" hidden="1">'[443]아파트 기성내역서'!#REF!</definedName>
    <definedName name="기성갑지" hidden="1">'[443]아파트 기성내역서'!#REF!</definedName>
    <definedName name="기성분" hidden="1">{#N/A,#N/A,FALSE,"손익표지";#N/A,#N/A,FALSE,"손익계산";#N/A,#N/A,FALSE,"일반관리비";#N/A,#N/A,FALSE,"영업외수익";#N/A,#N/A,FALSE,"영업외비용";#N/A,#N/A,FALSE,"매출액";#N/A,#N/A,FALSE,"요약손익";#N/A,#N/A,FALSE,"요약대차";#N/A,#N/A,FALSE,"매출채권현황";#N/A,#N/A,FALSE,"매출채권명세"}</definedName>
    <definedName name="기세">#REF!</definedName>
    <definedName name="기세웅">#REF!</definedName>
    <definedName name="기수">#REF!</definedName>
    <definedName name="기술">#REF!</definedName>
    <definedName name="기술개발">#REF!</definedName>
    <definedName name="기술개발준비금">#REF!</definedName>
    <definedName name="기술계">[168]제조부문배부!$S$6</definedName>
    <definedName name="기술관리부" hidden="1">{"'호선별현황(방식)'!$K$22:$P$22","'호선별현황(방식)'!$K$22:$P$22"}</definedName>
    <definedName name="기술연계">[515]!표21[기술연계]</definedName>
    <definedName name="기술이야">#REF!</definedName>
    <definedName name="기아" localSheetId="1" hidden="1">{#N/A,#N/A,FALSE,"1.CRITERIA";#N/A,#N/A,FALSE,"2.IS";#N/A,#N/A,FALSE,"3.BS";#N/A,#N/A,FALSE,"4.PER PL";#N/A,#N/A,FALSE,"5.INVESTMENT";#N/A,#N/A,FALSE,"6.공문";#N/A,#N/A,FALSE,"7.netinvest"}</definedName>
    <definedName name="기아" hidden="1">{#N/A,#N/A,FALSE,"1.CRITERIA";#N/A,#N/A,FALSE,"2.IS";#N/A,#N/A,FALSE,"3.BS";#N/A,#N/A,FALSE,"4.PER PL";#N/A,#N/A,FALSE,"5.INVESTMENT";#N/A,#N/A,FALSE,"6.공문";#N/A,#N/A,FALSE,"7.netinvest"}</definedName>
    <definedName name="기아모텍" hidden="1">{#N/A,#N/A,FALSE,"정공"}</definedName>
    <definedName name="기아전자" hidden="1">{#N/A,#N/A,FALSE,"정공"}</definedName>
    <definedName name="기아차" localSheetId="1" hidden="1">{#N/A,#N/A,FALSE,"1.CRITERIA";#N/A,#N/A,FALSE,"2.IS";#N/A,#N/A,FALSE,"3.BS";#N/A,#N/A,FALSE,"4.PER PL";#N/A,#N/A,FALSE,"5.INVESTMENT";#N/A,#N/A,FALSE,"6.공문";#N/A,#N/A,FALSE,"7.netinvest"}</definedName>
    <definedName name="기아차" hidden="1">{#N/A,#N/A,FALSE,"1.CRITERIA";#N/A,#N/A,FALSE,"2.IS";#N/A,#N/A,FALSE,"3.BS";#N/A,#N/A,FALSE,"4.PER PL";#N/A,#N/A,FALSE,"5.INVESTMENT";#N/A,#N/A,FALSE,"6.공문";#N/A,#N/A,FALSE,"7.netinvest"}</definedName>
    <definedName name="기안">'[516]2.대외공문'!#REF!</definedName>
    <definedName name="기안3">#REF!</definedName>
    <definedName name="기안갑">#REF!</definedName>
    <definedName name="기안갑1">#N/A</definedName>
    <definedName name="기안용지">#REF!</definedName>
    <definedName name="기안용지2">#REF!</definedName>
    <definedName name="기안을">#REF!</definedName>
    <definedName name="기안을1">#N/A</definedName>
    <definedName name="기얻" hidden="1">{#N/A,#N/A,FALSE,"군산원가(팀)";#N/A,#N/A,FALSE,"군산원가(월)";#N/A,#N/A,FALSE,"제품원가(군월)";#N/A,#N/A,FALSE,"제품원가(군누)";#N/A,#N/A,FALSE,"원료(군산)";#N/A,#N/A,FALSE,"연료(군산)";#N/A,#N/A,FALSE,"경비(군산)";#N/A,#N/A,FALSE,"제품원가(부월)";#N/A,#N/A,FALSE,"제품원가(부누)";#N/A,#N/A,FALSE,"부산원가";#N/A,#N/A,FALSE,"부산원가(월별)";#N/A,#N/A,FALSE,"원료(부산)";#N/A,#N/A,FALSE,"연료(부산)";#N/A,#N/A,FALSE,"경비(부산)";#N/A,#N/A,FALSE,"제품원가(가월)";#N/A,#N/A,FALSE,"가좌원가(월별)";#N/A,#N/A,FALSE,"경비(가좌)"}</definedName>
    <definedName name="기업개괄정보">[255]BS!#REF!</definedName>
    <definedName name="기업구매카드" hidden="1">{#N/A,#N/A,FALSE,"1.CRITERIA";#N/A,#N/A,FALSE,"2.IS";#N/A,#N/A,FALSE,"3.BS";#N/A,#N/A,FALSE,"4.PER PL";#N/A,#N/A,FALSE,"5.INVESTMENT";#N/A,#N/A,FALSE,"6.공문";#N/A,#N/A,FALSE,"7.netinvest"}</definedName>
    <definedName name="기업자유_5103">#REF!</definedName>
    <definedName name="기업투자">#REF!</definedName>
    <definedName name="기업합리화적립금">#REF!</definedName>
    <definedName name="기원">#REF!</definedName>
    <definedName name="기유">#N/A</definedName>
    <definedName name="기입불가">[122]회사정보!#REF!</definedName>
    <definedName name="기존" hidden="1">{#N/A,#N/A,FALSE,"UNIT";#N/A,#N/A,FALSE,"UNIT";#N/A,#N/A,FALSE,"계정"}</definedName>
    <definedName name="기종">{"S220-V";"S250-V";"S290-V"}</definedName>
    <definedName name="기준">#REF!</definedName>
    <definedName name="기준급">[440]퇴직급여충당금!#REF!</definedName>
    <definedName name="기준급여08">#REF!</definedName>
    <definedName name="기준급여1">#REF!</definedName>
    <definedName name="기준년">#REF!</definedName>
    <definedName name="기준분석" hidden="1">{"'호선별현황(방식)'!$K$22:$P$22","'호선별현황(방식)'!$K$22:$P$22"}</definedName>
    <definedName name="기준수익률">#N/A</definedName>
    <definedName name="기준일">#REF!</definedName>
    <definedName name="기준일2">#REF!</definedName>
    <definedName name="기준일96">#REF!</definedName>
    <definedName name="기준점">#REF!</definedName>
    <definedName name="기지국명">#REF!</definedName>
    <definedName name="기지미정산2000">[484]기지국!$H$1</definedName>
    <definedName name="기지정산2000">[484]기지국!$G$1</definedName>
    <definedName name="기지투자2000">[484]기지국!$E$1</definedName>
    <definedName name="기초">[517]Ctrl!$C$4</definedName>
    <definedName name="기초값">#REF!</definedName>
    <definedName name="기초매출채권">#REF!</definedName>
    <definedName name="기초상품재고액">#REF!</definedName>
    <definedName name="기초선납법인세">[518]정산표!$H$15</definedName>
    <definedName name="기초원재교">[509]대차대조표!#REF!</definedName>
    <definedName name="기초원재료">[509]대차대조표!$E$25</definedName>
    <definedName name="기초일자">[519]충당금!#REF!</definedName>
    <definedName name="기초입력">#N/A</definedName>
    <definedName name="기초자기자본">#REF!</definedName>
    <definedName name="기초자료">#N/A</definedName>
    <definedName name="기초자산총계">#REF!</definedName>
    <definedName name="기초장부가액">#REF!-#REF!-#REF!*1000</definedName>
    <definedName name="기초재고자산">#REF!</definedName>
    <definedName name="기초재공품">[509]대차대조표!$E$24</definedName>
    <definedName name="기초재료재고액">'[2]1300'!#REF!</definedName>
    <definedName name="기초저장품">[509]대차대조표!$E$26</definedName>
    <definedName name="기초제품재고액">#REF!</definedName>
    <definedName name="기초현금">#REF!</definedName>
    <definedName name="기타">#N/A</definedName>
    <definedName name="기타8" localSheetId="6">[65]!_a1Z,[65]!_a2Z</definedName>
    <definedName name="기타8">[65]!_a1Z,[65]!_a2Z</definedName>
    <definedName name="기타경상이익">'[483]본부-월별목표실적관리'!$A$122:$N$124</definedName>
    <definedName name="기타누적">'[483]본부-월별목표실적관리'!$AC$58:$AP$60</definedName>
    <definedName name="기타누적경상이익">'[483]본부-월별목표실적관리'!$AC$122:$AP$124</definedName>
    <definedName name="기타누적이익">'[483]본부-월별목표실적관리'!$AQ$58:$BD$60</definedName>
    <definedName name="기타매출">'[2]1300'!#REF!</definedName>
    <definedName name="기타매출원가">[509]제조원가!$C$50</definedName>
    <definedName name="기타미정산2000">[484]기타!$H$1</definedName>
    <definedName name="기타선급비용1">#REF!</definedName>
    <definedName name="기타선수금">#N/A</definedName>
    <definedName name="기타소득1">[440]퇴직급여충당금!#REF!</definedName>
    <definedName name="기타소득2">[440]퇴직급여충당금!#REF!</definedName>
    <definedName name="기타수당">[440]퇴직급여충당금!#REF!</definedName>
    <definedName name="기타수입">#REF!</definedName>
    <definedName name="기타우선변제">#REF!</definedName>
    <definedName name="기타원가">#REF!</definedName>
    <definedName name="기타유동자산">'[2]1300'!#REF!</definedName>
    <definedName name="기타이익">'[483]본부-월별목표실적관리'!$O$58:$AB$60</definedName>
    <definedName name="기타입고_금액">[511]Sheet1!#REF!</definedName>
    <definedName name="기타입고_수량">[511]Sheet1!#REF!</definedName>
    <definedName name="기타자산">'[2]1300'!#REF!</definedName>
    <definedName name="기타자산_종업원채권_Y_List">#REF!</definedName>
    <definedName name="기타자산처분손실">#REF!</definedName>
    <definedName name="기타정산2000">[484]기타!$G$1</definedName>
    <definedName name="기타제2기">[520]기초자료!$C$18</definedName>
    <definedName name="기타제3기">[520]기초자료!$C$19</definedName>
    <definedName name="기타지출">#REF!</definedName>
    <definedName name="기타출고_금액">[511]Sheet1!#REF!</definedName>
    <definedName name="기타출고_수량">[511]Sheet1!#REF!</definedName>
    <definedName name="기타출자비율">#REF!</definedName>
    <definedName name="기타충당금" hidden="1">{#N/A,#N/A,FALSE,"주요여수신";#N/A,#N/A,FALSE,"수신금리";#N/A,#N/A,FALSE,"대출금리";#N/A,#N/A,FALSE,"신규대출";#N/A,#N/A,FALSE,"총액대출"}</definedName>
    <definedName name="기타투자2000">[484]기타!$E$1</definedName>
    <definedName name="기타특별손실">#REF!</definedName>
    <definedName name="기판박선정송희영곽희숙박명희_생">'[4]6월인원'!#REF!</definedName>
    <definedName name="기판백승진">'[4]6월인원'!#REF!</definedName>
    <definedName name="기판최수진이문희생1채미희최은아">'[4]6월인원'!#REF!</definedName>
    <definedName name="기표여부목록">[196]공통코드!#REF!</definedName>
    <definedName name="기표여부코드">[196]공통코드!#REF!</definedName>
    <definedName name="기표현황">[521]공사기성!$O$18:$T$59</definedName>
    <definedName name="기획" hidden="1">{#N/A,#N/A,FALSE,"손익표지";#N/A,#N/A,FALSE,"손익계산";#N/A,#N/A,FALSE,"일반관리비";#N/A,#N/A,FALSE,"영업외수익";#N/A,#N/A,FALSE,"영업외비용";#N/A,#N/A,FALSE,"매출액";#N/A,#N/A,FALSE,"요약손익";#N/A,#N/A,FALSE,"요약대차";#N/A,#N/A,FALSE,"매출채권현황";#N/A,#N/A,FALSE,"매출채권명세"}</definedName>
    <definedName name="기획1">#REF!</definedName>
    <definedName name="기획2">#REF!</definedName>
    <definedName name="기획채권">#REF!</definedName>
    <definedName name="긴" hidden="1">{#N/A,#N/A,FALSE,"자금소요예측기 (5)";#N/A,#N/A,FALSE,"자금소요예측기 (7)";#N/A,#N/A,FALSE,"자금소요예측기 (6)";#N/A,#N/A,FALSE,"자금소요예측기 (2)";#N/A,#N/A,FALSE,"자금소요예측기";#N/A,#N/A,FALSE,"비용예산명세서";#N/A,#N/A,FALSE,"비용예산검토서";#N/A,#N/A,FALSE,"기승인시설투자";#N/A,#N/A,FALSE,"미승인시설투자";#N/A,#N/A,FALSE,"활동계힉서 (2)";#N/A,#N/A,FALSE,"96 성과분석";#N/A,#N/A,FALSE,"목표시책";#N/A,#N/A,FALSE,"목차";#N/A,#N/A,FALSE,"표지";#N/A,#N/A,FALSE,"인원소요현황"}</definedName>
    <definedName name="길동">#REF!</definedName>
    <definedName name="김" localSheetId="1" hidden="1">{#N/A,#N/A,FALSE,"Aging Summary";#N/A,#N/A,FALSE,"Ratio Analysis";#N/A,#N/A,FALSE,"Test 120 Day Accts";#N/A,#N/A,FALSE,"Tickmarks"}</definedName>
    <definedName name="김" hidden="1">{#N/A,#N/A,FALSE,"Aging Summary";#N/A,#N/A,FALSE,"Ratio Analysis";#N/A,#N/A,FALSE,"Test 120 Day Accts";#N/A,#N/A,FALSE,"Tickmarks"}</definedName>
    <definedName name="김권두" hidden="1">{#N/A,#N/A,FALSE,"Sheet5"}</definedName>
    <definedName name="김권수" hidden="1">{#N/A,#N/A,FALSE,"Sheet5"}</definedName>
    <definedName name="김남재">[522]Index!$F$36</definedName>
    <definedName name="김대업" hidden="1">{#N/A,#N/A,FALSE,"기술료 비교"}</definedName>
    <definedName name="김두만" hidden="1">{#N/A,#N/A,FALSE,"자금소요예측기 (5)";#N/A,#N/A,FALSE,"자금소요예측기 (7)";#N/A,#N/A,FALSE,"자금소요예측기 (6)";#N/A,#N/A,FALSE,"자금소요예측기 (2)";#N/A,#N/A,FALSE,"자금소요예측기";#N/A,#N/A,FALSE,"비용예산명세서";#N/A,#N/A,FALSE,"비용예산검토서";#N/A,#N/A,FALSE,"기승인시설투자";#N/A,#N/A,FALSE,"미승인시설투자";#N/A,#N/A,FALSE,"활동계힉서 (2)";#N/A,#N/A,FALSE,"96 성과분석";#N/A,#N/A,FALSE,"목표시책";#N/A,#N/A,FALSE,"목차";#N/A,#N/A,FALSE,"표지";#N/A,#N/A,FALSE,"인원소요현황"}</definedName>
    <definedName name="김두만님" hidden="1">{#N/A,#N/A,FALSE,"자금소요예측기 (5)";#N/A,#N/A,FALSE,"자금소요예측기 (7)";#N/A,#N/A,FALSE,"자금소요예측기 (6)";#N/A,#N/A,FALSE,"자금소요예측기 (2)";#N/A,#N/A,FALSE,"자금소요예측기";#N/A,#N/A,FALSE,"비용예산명세서";#N/A,#N/A,FALSE,"비용예산검토서";#N/A,#N/A,FALSE,"기승인시설투자";#N/A,#N/A,FALSE,"미승인시설투자";#N/A,#N/A,FALSE,"활동계힉서 (2)";#N/A,#N/A,FALSE,"96 성과분석";#N/A,#N/A,FALSE,"목표시책";#N/A,#N/A,FALSE,"목차";#N/A,#N/A,FALSE,"표지";#N/A,#N/A,FALSE,"인원소요현황"}</definedName>
    <definedName name="김선미" hidden="1">{"FORM16",#N/A,TRUE,"Personnel1";"FORM16.2",#N/A,TRUE,"Personnel2";"FORM16.2",#N/A,TRUE,"Personnel3";"FORM16.3",#N/A,TRUE,"Personnel4";"FORM16.4",#N/A,TRUE,"Personnel5"}</definedName>
    <definedName name="김성완" hidden="1">{#N/A,#N/A,FALSE,"Aging Summary";#N/A,#N/A,FALSE,"Ratio Analysis";#N/A,#N/A,FALSE,"Test 120 Day Accts";#N/A,#N/A,FALSE,"Tickmarks"}</definedName>
    <definedName name="김성혁">#REF!,#REF!,#REF!,#REF!,#REF!,#REF!,#REF!,#REF!,#REF!,#REF!,#REF!,#REF!,#REF!,#REF!</definedName>
    <definedName name="김세일">#N/A</definedName>
    <definedName name="김심선">[104]!김심선</definedName>
    <definedName name="김아ㅏ" hidden="1">{#N/A,#N/A,FALSE,"지침";#N/A,#N/A,FALSE,"환경분석";#N/A,#N/A,FALSE,"Sheet16"}</definedName>
    <definedName name="김영삼" hidden="1">{#N/A,#N/A,FALSE,"지침";#N/A,#N/A,FALSE,"환경분석";#N/A,#N/A,FALSE,"Sheet16"}</definedName>
    <definedName name="김영숙">#REF!</definedName>
    <definedName name="김영우" hidden="1">#N/A</definedName>
    <definedName name="김영철" hidden="1">{#N/A,#N/A,FALSE,"손익표지";#N/A,#N/A,FALSE,"손익계산";#N/A,#N/A,FALSE,"일반관리비";#N/A,#N/A,FALSE,"영업외수익";#N/A,#N/A,FALSE,"영업외비용";#N/A,#N/A,FALSE,"매출액";#N/A,#N/A,FALSE,"요약손익";#N/A,#N/A,FALSE,"요약대차";#N/A,#N/A,FALSE,"매출채권현황";#N/A,#N/A,FALSE,"매출채권명세"}</definedName>
    <definedName name="김영희">#REF!</definedName>
    <definedName name="김완준" hidden="1">{#N/A,#N/A,FALSE,"PART-1234-8-12-9(41)";#N/A,#N/A,FALSE,"PARTS-2(3)";#N/A,#N/A,FALSE,"VAN SYSTEM";#N/A,#N/A,FALSE,"PARTS-10(26)";#N/A,#N/A,FALSE,"PART-5-6-7-11(14)";#N/A,#N/A,FALSE,"PARTS-4(3)";#N/A,#N/A,FALSE,"PCLASS"}</definedName>
    <definedName name="김은정" hidden="1">{#N/A,#N/A,FALSE,"PART-1234-8-12-9(41)";#N/A,#N/A,FALSE,"PARTS-2(3)";#N/A,#N/A,FALSE,"VAN SYSTEM";#N/A,#N/A,FALSE,"PARTS-10(26)";#N/A,#N/A,FALSE,"PART-5-6-7-11(14)";#N/A,#N/A,FALSE,"PARTS-4(3)";#N/A,#N/A,FALSE,"PCLASS"}</definedName>
    <definedName name="김의진">#REF!</definedName>
    <definedName name="김일">#N/A</definedName>
    <definedName name="김일수" hidden="1">{#N/A,#N/A,FALSE,"1.CRITERIA";#N/A,#N/A,FALSE,"2.IS";#N/A,#N/A,FALSE,"3.BS";#N/A,#N/A,FALSE,"4.PER PL";#N/A,#N/A,FALSE,"5.INVESTMENT";#N/A,#N/A,FALSE,"6.공문";#N/A,#N/A,FALSE,"7.netinvest"}</definedName>
    <definedName name="김정기" hidden="1">{#N/A,#N/A,FALSE,"지침";#N/A,#N/A,FALSE,"환경분석";#N/A,#N/A,FALSE,"Sheet16"}</definedName>
    <definedName name="김정룡" hidden="1">{#N/A,#N/A,FALSE,"자금소요예측기 (5)";#N/A,#N/A,FALSE,"자금소요예측기 (7)";#N/A,#N/A,FALSE,"자금소요예측기 (6)";#N/A,#N/A,FALSE,"자금소요예측기 (2)";#N/A,#N/A,FALSE,"자금소요예측기";#N/A,#N/A,FALSE,"비용예산명세서";#N/A,#N/A,FALSE,"비용예산검토서";#N/A,#N/A,FALSE,"기승인시설투자";#N/A,#N/A,FALSE,"미승인시설투자";#N/A,#N/A,FALSE,"활동계힉서 (2)";#N/A,#N/A,FALSE,"96 성과분석";#N/A,#N/A,FALSE,"목표시책";#N/A,#N/A,FALSE,"목차";#N/A,#N/A,FALSE,"표지";#N/A,#N/A,FALSE,"인원소요현황"}</definedName>
    <definedName name="김정태">[3]IS!#REF!</definedName>
    <definedName name="김종묵" hidden="1">{#N/A,#N/A,FALSE,"기술료 비교"}</definedName>
    <definedName name="김종신" hidden="1">{"'Sheet1'!$A$1:$H$36"}</definedName>
    <definedName name="김중" hidden="1">{#N/A,#N/A,FALSE,"손익표지";#N/A,#N/A,FALSE,"손익계산";#N/A,#N/A,FALSE,"일반관리비";#N/A,#N/A,FALSE,"영업외수익";#N/A,#N/A,FALSE,"영업외비용";#N/A,#N/A,FALSE,"매출액";#N/A,#N/A,FALSE,"요약손익";#N/A,#N/A,FALSE,"요약대차";#N/A,#N/A,FALSE,"매출채권현황";#N/A,#N/A,FALSE,"매출채권명세"}</definedName>
    <definedName name="김중선" hidden="1">{#N/A,#N/A,FALSE,"손익표지";#N/A,#N/A,FALSE,"손익계산";#N/A,#N/A,FALSE,"일반관리비";#N/A,#N/A,FALSE,"영업외수익";#N/A,#N/A,FALSE,"영업외비용";#N/A,#N/A,FALSE,"매출액";#N/A,#N/A,FALSE,"요약손익";#N/A,#N/A,FALSE,"요약대차";#N/A,#N/A,FALSE,"매출채권현황";#N/A,#N/A,FALSE,"매출채권명세"}</definedName>
    <definedName name="김철호">#REF!</definedName>
    <definedName name="김치" hidden="1">{"'9월'!$F$38"}</definedName>
    <definedName name="김희란" hidden="1">{"'Sheet1'!$A$1:$H$36"}</definedName>
    <definedName name="김희선" hidden="1">#N/A</definedName>
    <definedName name="ㄲ">'[523]시실누(모) '!$B$3</definedName>
    <definedName name="꽥" hidden="1">{#N/A,#N/A,TRUE,"960318-1";#N/A,#N/A,TRUE,"960318-2";#N/A,#N/A,TRUE,"960318-3"}</definedName>
    <definedName name="끝">#REF!</definedName>
    <definedName name="끝번호">#REF!</definedName>
    <definedName name="ㄳ" localSheetId="1"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ㄳ"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ㄳㄱ" hidden="1">{#N/A,#N/A,FALSE,"Aging Summary";#N/A,#N/A,FALSE,"Ratio Analysis";#N/A,#N/A,FALSE,"Test 120 Day Accts";#N/A,#N/A,FALSE,"Tickmarks"}</definedName>
    <definedName name="ㄳㄱㄴ">[104]!ㄳㄱㄴ</definedName>
    <definedName name="ㄳㅎ" localSheetId="1"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ㄳㅎ"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ㄳㅎㅅ호ㅛ" hidden="1">{#N/A,#N/A,FALSE,"KMC최종회의(7월) 자료"}</definedName>
    <definedName name="ㄴ" localSheetId="1"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ㄴ"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ㄴ1" hidden="1">{#N/A,#N/A,FALSE,"KMC최종회의(7월) 자료"}</definedName>
    <definedName name="ㄴ2">[524]WPL!#REF!</definedName>
    <definedName name="ㄴㄱ">[104]!ㄴㄱ</definedName>
    <definedName name="ㄴㄱㄷㄹ">#REF!</definedName>
    <definedName name="ㄴㄱㄷㅅㄱㄷㅅㄱㄷㄴㅅㄱㄷㄴㅅㄱㄷㄴㅅㄷ">'[525]10매출'!#REF!</definedName>
    <definedName name="ㄴㄱㄷ쇽ㅅㄷㄳㅅㅅㅅㅅ">#REF!</definedName>
    <definedName name="ㄴㄱㄿ" localSheetId="6">[104]!BlankMacro1</definedName>
    <definedName name="ㄴㄱㄿ">[104]!BlankMacro1</definedName>
    <definedName name="ㄴㄱ속ㄴ">[104]!ㄴㄱ속ㄴ</definedName>
    <definedName name="ㄴ거ㅜ">[104]!ㄴ거ㅜ</definedName>
    <definedName name="ㄴ곡노">[104]!ㄴ곡노</definedName>
    <definedName name="ㄴ곤ㄱㅁ">[104]!ㄴ곤ㄱㅁ</definedName>
    <definedName name="ㄴ곧ㄴ">[104]!ㄴ곧ㄴ</definedName>
    <definedName name="ㄴ곳ㄱ노">[104]!ㄴ곳ㄱ노</definedName>
    <definedName name="ㄴ굔ㄱ">[104]!ㄴ굔ㄱ</definedName>
    <definedName name="ㄴㄳㅅㄱㄷㄱㄷㅅㄴㅅㄷㄱ">#REF!</definedName>
    <definedName name="ㄴㄴ" hidden="1">{#N/A,#N/A,FALSE,"손익표지";#N/A,#N/A,FALSE,"손익계산";#N/A,#N/A,FALSE,"일반관리비";#N/A,#N/A,FALSE,"영업외수익";#N/A,#N/A,FALSE,"영업외비용";#N/A,#N/A,FALSE,"매출액";#N/A,#N/A,FALSE,"요약손익";#N/A,#N/A,FALSE,"요약대차";#N/A,#N/A,FALSE,"매출채권현황";#N/A,#N/A,FALSE,"매출채권명세"}</definedName>
    <definedName name="ㄴㄴㄴ" hidden="1">{#N/A,#N/A,FALSE,"BS";#N/A,#N/A,FALSE,"PL";#N/A,#N/A,FALSE,"처분";#N/A,#N/A,FALSE,"현금";#N/A,#N/A,FALSE,"매출";#N/A,#N/A,FALSE,"원가";#N/A,#N/A,FALSE,"경영"}</definedName>
    <definedName name="ㄴㄴㄴㄳㄷㄷㅀ" hidden="1">{#N/A,#N/A,FALSE,"PART-1234-8-12-9(41)";#N/A,#N/A,FALSE,"PARTS-2(3)";#N/A,#N/A,FALSE,"VAN SYSTEM";#N/A,#N/A,FALSE,"PARTS-10(26)";#N/A,#N/A,FALSE,"PART-5-6-7-11(14)";#N/A,#N/A,FALSE,"PARTS-4(3)";#N/A,#N/A,FALSE,"PCLASS"}</definedName>
    <definedName name="ㄴㄴㄴㄴ" hidden="1">{#N/A,#N/A,FALSE,"UNIT";#N/A,#N/A,FALSE,"UNIT";#N/A,#N/A,FALSE,"계정"}</definedName>
    <definedName name="ㄴㄴㄴㄴㄴ">#REF!</definedName>
    <definedName name="ㄴㄴㄴㄴㄴㄴㄴㄱㄷㄳㅅ">#REF!</definedName>
    <definedName name="ㄴㄴㄴㄴㄴㄴㄴㄴ" hidden="1">{"'Sheet1'!$A$1:$H$36"}</definedName>
    <definedName name="ㄴㄴㄴㄴㄴㄴㄴㄴㄴㄴㄴㄳㄷㅅㄷㄱ">#REF!</definedName>
    <definedName name="ㄴㄴㄴㄶㄹㅇㅅㅅㅅㅇ" hidden="1">{#N/A,#N/A,TRUE,"1.경영비젼";#N/A,#N/A,TRUE,"2.환경분석";#N/A,#N/A,TRUE,"3.경영목표";#N/A,#N/A,TRUE,"4.중점추진";#N/A,#N/A,TRUE,"5.경영목표";#N/A,#N/A,TRUE,"6.경영계획";#N/A,#N/A,TRUE,"7.매출계획";#N/A,#N/A,TRUE,"8.손익계획";#N/A,#N/A,TRUE,"11.인원계획";#N/A,#N/A,TRUE,"12.변경현황";#N/A,#N/A,TRUE,"표지";#N/A,#N/A,TRUE,"목차";#N/A,#N/A,TRUE,"수립과정 "}</definedName>
    <definedName name="ㄴㄴㄴㄹㄴㄹㅇ" hidden="1">{#N/A,#N/A,FALSE,"PART-1234-8-12-9(41)";#N/A,#N/A,FALSE,"PARTS-2(3)";#N/A,#N/A,FALSE,"VAN SYSTEM";#N/A,#N/A,FALSE,"PARTS-10(26)";#N/A,#N/A,FALSE,"PART-5-6-7-11(14)";#N/A,#N/A,FALSE,"PARTS-4(3)";#N/A,#N/A,FALSE,"PCLASS"}</definedName>
    <definedName name="ㄴㄴㄹㅇㅇㅎㅎㄴㅇㅇ" hidden="1">{#N/A,#N/A,TRUE,"1.경영비젼";#N/A,#N/A,TRUE,"2.환경분석";#N/A,#N/A,TRUE,"3.경영목표";#N/A,#N/A,TRUE,"4.중점추진";#N/A,#N/A,TRUE,"5.경영목표";#N/A,#N/A,TRUE,"6.경영계획";#N/A,#N/A,TRUE,"7.매출계획";#N/A,#N/A,TRUE,"8.손익계획";#N/A,#N/A,TRUE,"11.인원계획";#N/A,#N/A,TRUE,"12.변경현황";#N/A,#N/A,TRUE,"표지";#N/A,#N/A,TRUE,"목차";#N/A,#N/A,TRUE,"수립과정 "}</definedName>
    <definedName name="ㄴㄴㅁㄴㅁ" localSheetId="6">BlankMacro1</definedName>
    <definedName name="ㄴㄴㅁㄴㅁ">BlankMacro1</definedName>
    <definedName name="ㄴㄴㅁㄴㅁ1" localSheetId="6">BlankMacro1</definedName>
    <definedName name="ㄴㄴㅁㄴㅁ1">BlankMacro1</definedName>
    <definedName name="ㄴㄴㅇㄴㅁㄴㅁㄴ" hidden="1">#REF!</definedName>
    <definedName name="ㄴㄷㄳㄷㄷㄷ">#REF!</definedName>
    <definedName name="ㄴㄷㄹ">[104]!ㄴㄷㄹ</definedName>
    <definedName name="ㄴㄹ" localSheetId="1"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ㄴㄹ"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ㄴㄹㄷㄷㅇㄷ">[104]!ㄴㄹㄷㄷㅇㄷ</definedName>
    <definedName name="ㄴㄹㄹ" localSheetId="6">[104]!BlankMacro1</definedName>
    <definedName name="ㄴㄹㄹ">[104]!BlankMacro1</definedName>
    <definedName name="ㄴㄹㅇㄹㄷㄷㄱㅈ">#REF!</definedName>
    <definedName name="ㄴㄹㅇㅎㅇㄴ" hidden="1">{#N/A,#N/A,FALSE,"손익표지";#N/A,#N/A,FALSE,"손익계산";#N/A,#N/A,FALSE,"일반관리비";#N/A,#N/A,FALSE,"영업외수익";#N/A,#N/A,FALSE,"영업외비용";#N/A,#N/A,FALSE,"매출액";#N/A,#N/A,FALSE,"요약손익";#N/A,#N/A,FALSE,"요약대차";#N/A,#N/A,FALSE,"매출채권현황";#N/A,#N/A,FALSE,"매출채권명세"}</definedName>
    <definedName name="ㄴㄹㅇ호ㅓㅗㄱ">[104]!ㄴㄹㅇ호ㅓㅗㄱ</definedName>
    <definedName name="ㄴ론ㅎ" hidden="1">{#N/A,#N/A,FALSE,"손익표지";#N/A,#N/A,FALSE,"손익계산";#N/A,#N/A,FALSE,"일반관리비";#N/A,#N/A,FALSE,"영업외수익";#N/A,#N/A,FALSE,"영업외비용";#N/A,#N/A,FALSE,"매출액";#N/A,#N/A,FALSE,"요약손익";#N/A,#N/A,FALSE,"요약대차";#N/A,#N/A,FALSE,"매출채권현황";#N/A,#N/A,FALSE,"매출채권명세"}</definedName>
    <definedName name="ㄴ류율ㅇ" hidden="1">{#N/A,#N/A,FALSE,"Yield";#N/A,#N/A,FALSE,"Loss1";#N/A,#N/A,FALSE,"Loss2";#N/A,#N/A,FALSE,"Hour-Labor(배분)";#N/A,#N/A,FALSE,"Capital Expenditure";#N/A,#N/A,FALSE,"Productivity"}</definedName>
    <definedName name="ㄴㅁ" localSheetId="1"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ㄴㅁ"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ㄴㅁㄴㅁ">#REF!</definedName>
    <definedName name="ㄴㅁㄻㄹ" hidden="1">{#N/A,#N/A,FALSE,"정공"}</definedName>
    <definedName name="ㄴㅁㅁㄴ" hidden="1">{#N/A,#N/A,FALSE,"표지";#N/A,#N/A,FALSE,"전제";#N/A,#N/A,FALSE,"손익-자 (2)";#N/A,#N/A,FALSE,"손익-자";#N/A,#N/A,FALSE,"손익-마 (2)";#N/A,#N/A,FALSE,"손익-마";#N/A,#N/A,FALSE,"총손최종"}</definedName>
    <definedName name="ㄴㅁㅇ" hidden="1">{#N/A,#N/A,FALSE,"BS";#N/A,#N/A,FALSE,"PL";#N/A,#N/A,FALSE,"A";#N/A,#N/A,FALSE,"B";#N/A,#N/A,FALSE,"B1";#N/A,#N/A,FALSE,"C";#N/A,#N/A,FALSE,"C1";#N/A,#N/A,FALSE,"C2";#N/A,#N/A,FALSE,"D";#N/A,#N/A,FALSE,"E";#N/A,#N/A,FALSE,"F";#N/A,#N/A,FALSE,"AA";#N/A,#N/A,FALSE,"BB";#N/A,#N/A,FALSE,"CC";#N/A,#N/A,FALSE,"DD";#N/A,#N/A,FALSE,"EE";#N/A,#N/A,FALSE,"FF";#N/A,#N/A,FALSE,"PL10";#N/A,#N/A,FALSE,"PL20";#N/A,#N/A,FALSE,"PL30"}</definedName>
    <definedName name="ㄴㅁㅇㄹ" hidden="1">{#N/A,#N/A,FALSE,"미판매분"}</definedName>
    <definedName name="ㄴㅁㅇㄹㄴㅁ" hidden="1">{#N/A,#N/A,FALSE,"손익표지";#N/A,#N/A,FALSE,"손익계산";#N/A,#N/A,FALSE,"일반관리비";#N/A,#N/A,FALSE,"영업외수익";#N/A,#N/A,FALSE,"영업외비용";#N/A,#N/A,FALSE,"매출액";#N/A,#N/A,FALSE,"요약손익";#N/A,#N/A,FALSE,"요약대차";#N/A,#N/A,FALSE,"매출채권현황";#N/A,#N/A,FALSE,"매출채권명세"}</definedName>
    <definedName name="ㄴㅁㅇㄻㄴ" hidden="1">{#N/A,#N/A,FALSE,"손익표지";#N/A,#N/A,FALSE,"손익계산";#N/A,#N/A,FALSE,"일반관리비";#N/A,#N/A,FALSE,"영업외수익";#N/A,#N/A,FALSE,"영업외비용";#N/A,#N/A,FALSE,"매출액";#N/A,#N/A,FALSE,"요약손익";#N/A,#N/A,FALSE,"요약대차";#N/A,#N/A,FALSE,"매출채권현황";#N/A,#N/A,FALSE,"매출채권명세"}</definedName>
    <definedName name="ㄴㅁㅇㅁㄴㅇ">#REF!</definedName>
    <definedName name="ㄴㅁㅇㅁㄴㅇㅁㄴㅀ">#REF!</definedName>
    <definedName name="ㄴㅂ" hidden="1">{#N/A,#N/A,FALSE,"미판매분"}</definedName>
    <definedName name="ㄴㅅ2">#REF!</definedName>
    <definedName name="ㄴㅅㄱㄷㄴㅅㄱㄷㅅㄱㄷㅅㄱㄷ">#REF!</definedName>
    <definedName name="ㄴㅅㄱㄷㅅㄱㄷㅅㄱㄷ4" hidden="1">{#N/A,#N/A,FALSE,"PART-1234-8-12-9(41)";#N/A,#N/A,FALSE,"PARTS-2(3)";#N/A,#N/A,FALSE,"VAN SYSTEM";#N/A,#N/A,FALSE,"PARTS-10(26)";#N/A,#N/A,FALSE,"PART-5-6-7-11(14)";#N/A,#N/A,FALSE,"PARTS-4(3)";#N/A,#N/A,FALSE,"PCLASS"}</definedName>
    <definedName name="ㄴㅅㄱㄷㅅㄱㄷㅅㄱㄷㅅㄱㄷㄴㄴㅅㄱㄷ">#REF!</definedName>
    <definedName name="ㄴㅅㄱㄷㅅㄱㄷㅅㄱㄷㅅㄷㄳㄷㄷㄱ">#REF!</definedName>
    <definedName name="ㄴㅅㄱㄷㅅㄳㄱㄷㅅㄱㄷㅅㄷㄱ">#REF!</definedName>
    <definedName name="ㄴㅅㄱㄷㅅㄷㄱㄱㄱㄱㄱㄱㅇ" hidden="1">{#N/A,#N/A,FALSE,"PART-1234-8-12-9(41)";#N/A,#N/A,FALSE,"PARTS-2(3)";#N/A,#N/A,FALSE,"VAN SYSTEM";#N/A,#N/A,FALSE,"PARTS-10(26)";#N/A,#N/A,FALSE,"PART-5-6-7-11(14)";#N/A,#N/A,FALSE,"PARTS-4(3)";#N/A,#N/A,FALSE,"PCLASS"}</definedName>
    <definedName name="ㄴㅅㄱㄷㅅㄷㄳㄱㄷㄴㅅㄱㄷㅅㄱㄷㅅㄱㄷ">#REF!</definedName>
    <definedName name="ㄴㅅㄱㄷㅅㄷㄷㅅㄳㄱㄷㅅㄱㄷㄴㄱ" hidden="1">{#N/A,#N/A,FALSE,"PART-1234-8-12-9(41)";#N/A,#N/A,FALSE,"PARTS-2(3)";#N/A,#N/A,FALSE,"VAN SYSTEM";#N/A,#N/A,FALSE,"PARTS-10(26)";#N/A,#N/A,FALSE,"PART-5-6-7-11(14)";#N/A,#N/A,FALSE,"PARTS-4(3)";#N/A,#N/A,FALSE,"PCLASS"}</definedName>
    <definedName name="ㄴㅅㄴㅅㄷㄱㄷㅅ">#REF!,#REF!,#REF!,#REF!,#REF!,#REF!</definedName>
    <definedName name="ㄴㅅㄷㄳㄴㄱㄷㅅㄱㄷ" hidden="1">{#N/A,#N/A,FALSE,"PART-1234-8-12-9(41)";#N/A,#N/A,FALSE,"PARTS-2(3)";#N/A,#N/A,FALSE,"VAN SYSTEM";#N/A,#N/A,FALSE,"PARTS-10(26)";#N/A,#N/A,FALSE,"PART-5-6-7-11(14)";#N/A,#N/A,FALSE,"PARTS-4(3)";#N/A,#N/A,FALSE,"PCLASS"}</definedName>
    <definedName name="ㄴㅅㄷㅅㄳㄷㅅㄱ">#REF!,#REF!,#REF!,#REF!,#REF!,#REF!</definedName>
    <definedName name="ㄴㅅㅅㄱㄷㄴㄳ" hidden="1">{#N/A,#N/A,TRUE,"1.경영비젼";#N/A,#N/A,TRUE,"2.환경분석";#N/A,#N/A,TRUE,"3.경영목표";#N/A,#N/A,TRUE,"4.중점추진";#N/A,#N/A,TRUE,"5.경영목표";#N/A,#N/A,TRUE,"6.경영계획";#N/A,#N/A,TRUE,"7.매출계획";#N/A,#N/A,TRUE,"8.손익계획";#N/A,#N/A,TRUE,"11.인원계획";#N/A,#N/A,TRUE,"12.변경현황";#N/A,#N/A,TRUE,"표지";#N/A,#N/A,TRUE,"목차";#N/A,#N/A,TRUE,"수립과정 "}</definedName>
    <definedName name="ㄴㅇ">[104]!ㄴㅇ</definedName>
    <definedName name="ㄴㅇㄴ">'[44]#REF'!$A$1:$E$75</definedName>
    <definedName name="ㄴㅇㄴㅇ" hidden="1">{#N/A,#N/A,TRUE,"steam경제성비교"}</definedName>
    <definedName name="ㄴㅇㄹ" localSheetId="1"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ㄴㅇㄹ"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ㄴㅇㄹㄴㄹ" hidden="1">{#N/A,#N/A,FALSE,"손익표지";#N/A,#N/A,FALSE,"손익계산";#N/A,#N/A,FALSE,"일반관리비";#N/A,#N/A,FALSE,"영업외수익";#N/A,#N/A,FALSE,"영업외비용";#N/A,#N/A,FALSE,"매출액";#N/A,#N/A,FALSE,"요약손익";#N/A,#N/A,FALSE,"요약대차";#N/A,#N/A,FALSE,"매출채권현황";#N/A,#N/A,FALSE,"매출채권명세"}</definedName>
    <definedName name="ㄴㅇㄹㄴㅇㄹ" hidden="1">{#N/A,#N/A,FALSE,"손익표지";#N/A,#N/A,FALSE,"손익계산";#N/A,#N/A,FALSE,"일반관리비";#N/A,#N/A,FALSE,"영업외수익";#N/A,#N/A,FALSE,"영업외비용";#N/A,#N/A,FALSE,"매출액";#N/A,#N/A,FALSE,"요약손익";#N/A,#N/A,FALSE,"요약대차";#N/A,#N/A,FALSE,"매출채권현황";#N/A,#N/A,FALSE,"매출채권명세"}</definedName>
    <definedName name="ㄴㅇㄹㄴㅇㄹㄴㄹㅇㄴ" hidden="1">{#N/A,#N/A,FALSE,"손익표지";#N/A,#N/A,FALSE,"손익계산";#N/A,#N/A,FALSE,"일반관리비";#N/A,#N/A,FALSE,"영업외수익";#N/A,#N/A,FALSE,"영업외비용";#N/A,#N/A,FALSE,"매출액";#N/A,#N/A,FALSE,"요약손익";#N/A,#N/A,FALSE,"요약대차";#N/A,#N/A,FALSE,"매출채권현황";#N/A,#N/A,FALSE,"매출채권명세"}</definedName>
    <definedName name="ㄴㅇㄹㄴㅇㅀㅎ" hidden="1">{#N/A,#N/A,FALSE,"KMC최종회의(7월) 자료"}</definedName>
    <definedName name="ㄴㅇㄹㄹㄹㄹㄹㄹㄹ">#N/A</definedName>
    <definedName name="ㄴㅇㄹ먼아ㅓㅁ리ㅏ" hidden="1">[32]CM_총괄!#REF!</definedName>
    <definedName name="ㄴㅇㄹ홓">[104]!ㄴㅇㄹ홓</definedName>
    <definedName name="ㄴㅇ라" hidden="1">{#N/A,#N/A,FALSE,"계약직(여)"}</definedName>
    <definedName name="ㄴㅇㄻㄴㄹㅇㅁㄴㅇㄻㄴㅇㄻㅇㄴㄻㅇㄴㄻㄴㅇㄻ" hidden="1">{#N/A,#N/A,FALSE,"BS";#N/A,#N/A,FALSE,"PL";#N/A,#N/A,FALSE,"처분";#N/A,#N/A,FALSE,"현금";#N/A,#N/A,FALSE,"매출";#N/A,#N/A,FALSE,"원가";#N/A,#N/A,FALSE,"경영"}</definedName>
    <definedName name="ㄴㅇㄻㄴㅇㄻ" hidden="1">{#N/A,#N/A,FALSE,"손익표지";#N/A,#N/A,FALSE,"손익계산";#N/A,#N/A,FALSE,"일반관리비";#N/A,#N/A,FALSE,"영업외수익";#N/A,#N/A,FALSE,"영업외비용";#N/A,#N/A,FALSE,"매출액";#N/A,#N/A,FALSE,"요약손익";#N/A,#N/A,FALSE,"요약대차";#N/A,#N/A,FALSE,"매출채권현황";#N/A,#N/A,FALSE,"매출채권명세"}</definedName>
    <definedName name="ㄴㅇㅀ" hidden="1">{"FORM1",#N/A,FALSE,"Revenue";"FORMTR",#N/A,FALSE,"Revenue";"FORM3.1",#N/A,FALSE,"Revenue"}</definedName>
    <definedName name="ㄴㅇㅀㅁㅇㅎㄴㅇㅁㅀㅇㅀㄴㅇㅀ" hidden="1">{#N/A,#N/A,FALSE,"정공"}</definedName>
    <definedName name="ㄴㅇㅁ" hidden="1">{#N/A,#N/A,FALSE,"주요여수신";#N/A,#N/A,FALSE,"수신금리";#N/A,#N/A,FALSE,"대출금리";#N/A,#N/A,FALSE,"신규대출";#N/A,#N/A,FALSE,"총액대출"}</definedName>
    <definedName name="ㄴㅇㅁㄴ">#REF!</definedName>
    <definedName name="ㄴㅇㅁㄹ" hidden="1">{#N/A,#N/A,FALSE,"미판매분"}</definedName>
    <definedName name="ㄴㅇㅁㄹㄴ">#REF!</definedName>
    <definedName name="ㄴㅇㅁㄹㄹㄹㄴㅁㅇㄹ" localSheetId="6">[141]!FORM20_4</definedName>
    <definedName name="ㄴㅇㅁㄹㄹㄹㄴㅁㅇㄹ">[141]!FORM20_4</definedName>
    <definedName name="ㄴㅇㅁㅀㅎㄹㄴㅇㅎ" hidden="1">{#N/A,#N/A,FALSE,"KMC최종회의(7월) 자료"}</definedName>
    <definedName name="ㄴㅇㅇ" localSheetId="1"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ㄴㅇㅇ"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ㄴㅇㅇㄴ" localSheetId="6">BLCH</definedName>
    <definedName name="ㄴㅇㅇㄴ">BLCH</definedName>
    <definedName name="ㄴㅇㅇㅇㅇ" hidden="1">{#N/A,#N/A,FALSE,"정공"}</definedName>
    <definedName name="ㄴㅇㅇㅇㅇㅇㅇㅇㅇㅇㅇㅇㅇㅇㅇㅇㅇㅇㅇ" hidden="1">#REF!</definedName>
    <definedName name="ㄴㅇㅇㅎ">[526]현금성자산!$A$2</definedName>
    <definedName name="ㄴㅇㅈㄷ">'[44]#REF'!$A$1:$E$75</definedName>
    <definedName name="ㄴㅇ텃">[104]!ㄴㅇ텃</definedName>
    <definedName name="ㄴㅇㅍㅇㅀ호" hidden="1">{#N/A,#N/A,FALSE,"KMC최종회의(7월) 자료"}</definedName>
    <definedName name="ㄴㅇㅎ" localSheetId="1"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ㄴㅇㅎ"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ㄴㅇㅎㄶ">[104]!ㄴㅇㅎㄶ</definedName>
    <definedName name="ㄴㅇㅎㄹㄴㅇㄹ" hidden="1">{#N/A,#N/A,FALSE,"지침";#N/A,#N/A,FALSE,"환경분석";#N/A,#N/A,FALSE,"Sheet16"}</definedName>
    <definedName name="ㄴㅇㅎㅁㄴㄴㅇㄻㅎㅁㅎㄴㅇ" hidden="1">{#N/A,#N/A,FALSE,"1.CRITERIA";#N/A,#N/A,FALSE,"2.IS";#N/A,#N/A,FALSE,"3.BS";#N/A,#N/A,FALSE,"4.PER PL";#N/A,#N/A,FALSE,"5.INVESTMENT";#N/A,#N/A,FALSE,"6.공문";#N/A,#N/A,FALSE,"7.netinvest"}</definedName>
    <definedName name="ㄴㅇ호" hidden="1">{"'9월'!$F$38"}</definedName>
    <definedName name="ㄴㅈㅈㅈㅈ">#REF!</definedName>
    <definedName name="ㄴㅍㅇㅁ" hidden="1">{#N/A,#N/A,FALSE,"미판매분"}</definedName>
    <definedName name="나" localSheetId="1" hidden="1">{#N/A,#N/A,FALSE,"1.CRITERIA";#N/A,#N/A,FALSE,"2.IS";#N/A,#N/A,FALSE,"3.BS";#N/A,#N/A,FALSE,"4.PER PL";#N/A,#N/A,FALSE,"5.INVESTMENT";#N/A,#N/A,FALSE,"6.공문";#N/A,#N/A,FALSE,"7.netinvest"}</definedName>
    <definedName name="나" hidden="1">{#N/A,#N/A,FALSE,"1.CRITERIA";#N/A,#N/A,FALSE,"2.IS";#N/A,#N/A,FALSE,"3.BS";#N/A,#N/A,FALSE,"4.PER PL";#N/A,#N/A,FALSE,"5.INVESTMENT";#N/A,#N/A,FALSE,"6.공문";#N/A,#N/A,FALSE,"7.netinvest"}</definedName>
    <definedName name="나.">'[2]3100'!#REF!</definedName>
    <definedName name="나9504">#N/A</definedName>
    <definedName name="나나">#N/A</definedName>
    <definedName name="나나나" hidden="1">{"'미착금액'!$A$4:$G$14"}</definedName>
    <definedName name="나나아ㅓㅇㅇ" hidden="1">{#N/A,#N/A,FALSE,"정공"}</definedName>
    <definedName name="나다">[527]대차대조표!#REF!</definedName>
    <definedName name="나다라" localSheetId="1" hidden="1">{#N/A,#N/A,FALSE,"1.CRITERIA";#N/A,#N/A,FALSE,"2.IS";#N/A,#N/A,FALSE,"3.BS";#N/A,#N/A,FALSE,"4.PER PL";#N/A,#N/A,FALSE,"5.INVESTMENT";#N/A,#N/A,FALSE,"6.공문";#N/A,#N/A,FALSE,"7.netinvest"}</definedName>
    <definedName name="나다라" hidden="1">{#N/A,#N/A,FALSE,"1.CRITERIA";#N/A,#N/A,FALSE,"2.IS";#N/A,#N/A,FALSE,"3.BS";#N/A,#N/A,FALSE,"4.PER PL";#N/A,#N/A,FALSE,"5.INVESTMENT";#N/A,#N/A,FALSE,"6.공문";#N/A,#N/A,FALSE,"7.netinvest"}</definedName>
    <definedName name="나라" localSheetId="1" hidden="1">{#N/A,#N/A,FALSE,"1.CRITERIA";#N/A,#N/A,FALSE,"2.IS";#N/A,#N/A,FALSE,"3.BS";#N/A,#N/A,FALSE,"4.PER PL";#N/A,#N/A,FALSE,"5.INVESTMENT";#N/A,#N/A,FALSE,"6.공문";#N/A,#N/A,FALSE,"7.netinvest"}</definedName>
    <definedName name="나라" hidden="1">{#N/A,#N/A,FALSE,"1.CRITERIA";#N/A,#N/A,FALSE,"2.IS";#N/A,#N/A,FALSE,"3.BS";#N/A,#N/A,FALSE,"4.PER PL";#N/A,#N/A,FALSE,"5.INVESTMENT";#N/A,#N/A,FALSE,"6.공문";#N/A,#N/A,FALSE,"7.netinvest"}</definedName>
    <definedName name="나라담보">#REF!</definedName>
    <definedName name="나라사랑" hidden="1">{#N/A,#N/A,FALSE,"정공"}</definedName>
    <definedName name="나라채권">#REF!</definedName>
    <definedName name="나무라오" hidden="1">{#N/A,#N/A,FALSE,"정공"}</definedName>
    <definedName name="나오너라" hidden="1">{#N/A,#N/A,FALSE,"정공"}</definedName>
    <definedName name="나오아" hidden="1">{#N/A,#N/A,FALSE,"정공"}</definedName>
    <definedName name="날짜">#REF!</definedName>
    <definedName name="날짜1H">#REF!</definedName>
    <definedName name="날짜7H">#REF!</definedName>
    <definedName name="날짜g">#REF!</definedName>
    <definedName name="날짜h">#REF!</definedName>
    <definedName name="날짜K">#REF!</definedName>
    <definedName name="날짜p">#REF!</definedName>
    <definedName name="날짜p2">#REF!</definedName>
    <definedName name="날짜S">#REF!</definedName>
    <definedName name="남" hidden="1">{#N/A,#N/A,FALSE,"Sheet5"}</definedName>
    <definedName name="남PICO">#REF!</definedName>
    <definedName name="남경산업">[2]INDEX!#REF!</definedName>
    <definedName name="남대구5E1">#REF!</definedName>
    <definedName name="남대구98014">[528]평택특번!#REF!</definedName>
    <definedName name="남대구E1">#REF!</definedName>
    <definedName name="남대구E2">#REF!</definedName>
    <definedName name="남대구E3">#REF!</definedName>
    <definedName name="남대구입">#REF!</definedName>
    <definedName name="남대구입출비율">#REF!</definedName>
    <definedName name="남대구총입">#REF!</definedName>
    <definedName name="남대구총입시설수">#REF!</definedName>
    <definedName name="남대구출">#REF!</definedName>
    <definedName name="남문식">#REF!</definedName>
    <definedName name="남석">'[2]1100'!#REF!</definedName>
    <definedName name="남양">#N/A</definedName>
    <definedName name="남의나라" hidden="1">{#N/A,#N/A,FALSE,"정공"}</definedName>
    <definedName name="남채">'[2]1100'!#REF!</definedName>
    <definedName name="납기1">#REF!</definedName>
    <definedName name="납기2">#REF!</definedName>
    <definedName name="납기3">#REF!</definedName>
    <definedName name="납기4">#REF!</definedName>
    <definedName name="납품">#REF!</definedName>
    <definedName name="납품보고">#REF!</definedName>
    <definedName name="납품업체">#REF!</definedName>
    <definedName name="납회">'[82]#REF'!$I$1:$I$65536</definedName>
    <definedName name="내" localSheetId="1" hidden="1">{#N/A,#N/A,FALSE,"1.CRITERIA";#N/A,#N/A,FALSE,"2.IS";#N/A,#N/A,FALSE,"3.BS";#N/A,#N/A,FALSE,"4.PER PL";#N/A,#N/A,FALSE,"5.INVESTMENT";#N/A,#N/A,FALSE,"6.공문";#N/A,#N/A,FALSE,"7.netinvest"}</definedName>
    <definedName name="내" hidden="1">{#N/A,#N/A,FALSE,"1.CRITERIA";#N/A,#N/A,FALSE,"2.IS";#N/A,#N/A,FALSE,"3.BS";#N/A,#N/A,FALSE,"4.PER PL";#N/A,#N/A,FALSE,"5.INVESTMENT";#N/A,#N/A,FALSE,"6.공문";#N/A,#N/A,FALSE,"7.netinvest"}</definedName>
    <definedName name="내꺼">#N/A</definedName>
    <definedName name="내부거래_" hidden="1">{#N/A,#N/A,FALSE,"주요여수신";#N/A,#N/A,FALSE,"수신금리";#N/A,#N/A,FALSE,"대출금리";#N/A,#N/A,FALSE,"신규대출";#N/A,#N/A,FALSE,"총액대출"}</definedName>
    <definedName name="내부거래구분">[196]공통코드!#REF!</definedName>
    <definedName name="내부거래구분_12배당내역목록">[196]공통코드!$O$2:$O$4</definedName>
    <definedName name="내부거래구분_12배당내역코드">[196]공통코드!$O$2:$P$4</definedName>
    <definedName name="내부거래구분_18수익비용거래내역_목록">[196]공통코드!#REF!</definedName>
    <definedName name="내부거래구분_18수익비용거래내역_코드">[196]공통코드!#REF!</definedName>
    <definedName name="내부거래구분_18수익비용거래내역목록">[196]공통코드!$Q$2:$Q$5</definedName>
    <definedName name="내부거래구분_18수익비용거래내역코드">[196]공통코드!$Q$2:$R$5</definedName>
    <definedName name="내부거래구분_19채권채무잔액내역목록">[196]공통코드!$U$2:$U$3</definedName>
    <definedName name="내부거래구분_19채권채무잔액내역코드">[196]공통코드!$U$2:$V$3</definedName>
    <definedName name="내부거래구분_22사채미실현_목록">[196]공통코드!#REF!</definedName>
    <definedName name="내부거래구분_22사채미실현_코드">[196]공통코드!#REF!</definedName>
    <definedName name="내부거래구분_22사채미실현목록">[196]공통코드!$S$2:$S$3</definedName>
    <definedName name="내부거래구분_22사채미실현코드">[196]공통코드!$S$2:$T$3</definedName>
    <definedName name="내부거래구분목록">[196]공통코드!#REF!</definedName>
    <definedName name="내부거래구분코드">[196]공통코드!#REF!</definedName>
    <definedName name="내부거래유형목록">[196]공통코드!$M$2:$M$3</definedName>
    <definedName name="내부거래유형코드">[196]공통코드!$M$2:$N$3</definedName>
    <definedName name="내선번호">#REF!</definedName>
    <definedName name="내수">'[529]효율계획(당월)'!#REF!</definedName>
    <definedName name="내역2001">#REF!</definedName>
    <definedName name="내용">'[530]1100A'!#REF!</definedName>
    <definedName name="내용23">#REF!</definedName>
    <definedName name="내용연수">#N/A</definedName>
    <definedName name="내용연수1" hidden="1">{#N/A,#N/A,TRUE,"일반적사항";#N/A,#N/A,TRUE,"주요재무자료";#N/A,#N/A,TRUE,"표지";#N/A,#N/A,TRUE,"총괄표";#N/A,#N/A,TRUE,"1호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주식";#N/A,#N/A,TRUE,"59호 해외특수";#N/A,#N/A,TRUE,"60호 갑 적정유보";#N/A,#N/A,TRUE,"60호 을 적정유보";#N/A,#N/A,TRUE,"요약 BS";#N/A,#N/A,TRUE,"요약 PL";#N/A,#N/A,TRUE,"요약원가";#N/A,#N/A,TRUE,"요약RE"}</definedName>
    <definedName name="내용연수2">#N/A</definedName>
    <definedName name="냉난방설비" hidden="1">{#N/A,#N/A,FALSE,"제목"}</definedName>
    <definedName name="너" localSheetId="1" hidden="1">{#N/A,#N/A,FALSE,"1.CRITERIA";#N/A,#N/A,FALSE,"2.IS";#N/A,#N/A,FALSE,"3.BS";#N/A,#N/A,FALSE,"4.PER PL";#N/A,#N/A,FALSE,"5.INVESTMENT";#N/A,#N/A,FALSE,"6.공문";#N/A,#N/A,FALSE,"7.netinvest"}</definedName>
    <definedName name="너" hidden="1">{#N/A,#N/A,FALSE,"1.CRITERIA";#N/A,#N/A,FALSE,"2.IS";#N/A,#N/A,FALSE,"3.BS";#N/A,#N/A,FALSE,"4.PER PL";#N/A,#N/A,FALSE,"5.INVESTMENT";#N/A,#N/A,FALSE,"6.공문";#N/A,#N/A,FALSE,"7.netinvest"}</definedName>
    <definedName name="너ㅛㄴㄳ">[104]!너ㅛㄴㄳ</definedName>
    <definedName name="넉" hidden="1">{#N/A,#N/A,FALSE,"PART-1234-8-12-9(41)";#N/A,#N/A,FALSE,"PARTS-2(3)";#N/A,#N/A,FALSE,"VAN SYSTEM";#N/A,#N/A,FALSE,"PARTS-10(26)";#N/A,#N/A,FALSE,"PART-5-6-7-11(14)";#N/A,#N/A,FALSE,"PARTS-4(3)";#N/A,#N/A,FALSE,"PCLASS"}</definedName>
    <definedName name="네" hidden="1">{#N/A,#N/A,FALSE,"Sheet5"}</definedName>
    <definedName name="네고">#REF!</definedName>
    <definedName name="넷브레인선급비용" localSheetId="6">BlankMacro1</definedName>
    <definedName name="넷브레인선급비용">BlankMacro1</definedName>
    <definedName name="녀" localSheetId="1" hidden="1">{#N/A,#N/A,FALSE,"1.CRITERIA";#N/A,#N/A,FALSE,"2.IS";#N/A,#N/A,FALSE,"3.BS";#N/A,#N/A,FALSE,"4.PER PL";#N/A,#N/A,FALSE,"5.INVESTMENT";#N/A,#N/A,FALSE,"6.공문";#N/A,#N/A,FALSE,"7.netinvest"}</definedName>
    <definedName name="녀" hidden="1">{#N/A,#N/A,FALSE,"1.CRITERIA";#N/A,#N/A,FALSE,"2.IS";#N/A,#N/A,FALSE,"3.BS";#N/A,#N/A,FALSE,"4.PER PL";#N/A,#N/A,FALSE,"5.INVESTMENT";#N/A,#N/A,FALSE,"6.공문";#N/A,#N/A,FALSE,"7.netinvest"}</definedName>
    <definedName name="년">{#N/A,#N/A,FALSE,"PART-1234-8-12-9(41)";#N/A,#N/A,FALSE,"PARTS-2(3)";#N/A,#N/A,FALSE,"VAN SYSTEM";#N/A,#N/A,FALSE,"PARTS-10(26)";#N/A,#N/A,FALSE,"PART-5-6-7-11(14)";#N/A,#N/A,FALSE,"PARTS-4(3)";#N/A,#N/A,FALSE,"PCLASS"}</definedName>
    <definedName name="년___월___일_까지">[2]INDEX!#REF!</definedName>
    <definedName name="년_간_계_획">[3]IS!$Q$7:$Q$35</definedName>
    <definedName name="년00">'[531]00년도'!$A$4:$B$129</definedName>
    <definedName name="년95">#REF!</definedName>
    <definedName name="년간감가상각추정">#REF!</definedName>
    <definedName name="년간상여지급율96">#REF!</definedName>
    <definedName name="년간전망" hidden="1">{#N/A,#N/A,FALSE,"KMC최종회의(7월) 자료"}</definedName>
    <definedName name="년간종합2" hidden="1">{#N/A,#N/A,FALSE,"KMC최종회의(7월) 자료"}</definedName>
    <definedName name="년도__실적추정은_건설이자_미포">'[388]R&amp;D'!#REF!</definedName>
    <definedName name="년도1">#REF!</definedName>
    <definedName name="년도별손익" hidden="1">{#N/A,#N/A,FALSE,"PART-1234-8-12-9(41)";#N/A,#N/A,FALSE,"PARTS-2(3)";#N/A,#N/A,FALSE,"VAN SYSTEM";#N/A,#N/A,FALSE,"PARTS-10(26)";#N/A,#N/A,FALSE,"PART-5-6-7-11(14)";#N/A,#N/A,FALSE,"PARTS-4(3)";#N/A,#N/A,FALSE,"PCLASS"}</definedName>
    <definedName name="년도별집계">#REF!</definedName>
    <definedName name="년도실적추정">'[532]R&amp;D'!#REF!</definedName>
    <definedName name="년제조" hidden="1">'[533]99선급비용'!#REF!</definedName>
    <definedName name="년차">#REF!</definedName>
    <definedName name="년차수">#REF!</definedName>
    <definedName name="노" localSheetId="1" hidden="1">{#N/A,#N/A,FALSE,"1.CRITERIA";#N/A,#N/A,FALSE,"2.IS";#N/A,#N/A,FALSE,"3.BS";#N/A,#N/A,FALSE,"4.PER PL";#N/A,#N/A,FALSE,"5.INVESTMENT";#N/A,#N/A,FALSE,"6.공문";#N/A,#N/A,FALSE,"7.netinvest"}</definedName>
    <definedName name="노" hidden="1">{#N/A,#N/A,FALSE,"1.CRITERIA";#N/A,#N/A,FALSE,"2.IS";#N/A,#N/A,FALSE,"3.BS";#N/A,#N/A,FALSE,"4.PER PL";#N/A,#N/A,FALSE,"5.INVESTMENT";#N/A,#N/A,FALSE,"6.공문";#N/A,#N/A,FALSE,"7.netinvest"}</definedName>
    <definedName name="노1" hidden="1">{#N/A,#N/A,FALSE,"KMC최종회의(7월) 자료"}</definedName>
    <definedName name="노고">[104]!노고</definedName>
    <definedName name="노력">#REF!</definedName>
    <definedName name="노력2">#REF!</definedName>
    <definedName name="노력목표당월">#REF!,#REF!,#REF!</definedName>
    <definedName name="노무비">#REF!</definedName>
    <definedName name="노무비계산" localSheetId="6">[239]!BlankMacro1</definedName>
    <definedName name="노무비계산">[239]!BlankMacro1</definedName>
    <definedName name="노무비안분">#REF!</definedName>
    <definedName name="노무비월" hidden="1">{#N/A,#N/A,FALSE,"KMC최종회의(7월) 자료"}</definedName>
    <definedName name="노무비절감" localSheetId="6">[534]!PER지우기</definedName>
    <definedName name="노무비절감">[534]!PER지우기</definedName>
    <definedName name="노무합계">#REF!</definedName>
    <definedName name="노원">[535]건물!$A$1:$IV$5</definedName>
    <definedName name="노원문화" localSheetId="1"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노원문화"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노원문화1" localSheetId="1"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노원문화1"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노임단가">[536]노임단가!$A$1:$B$9</definedName>
    <definedName name="노후복지">#REF!</definedName>
    <definedName name="노후설계">#REF!</definedName>
    <definedName name="노후적립">#REF!</definedName>
    <definedName name="논ㄱ">[104]!논ㄱ</definedName>
    <definedName name="논공TAC1">#REF!</definedName>
    <definedName name="녿ㄷㅅ" hidden="1">{#N/A,#N/A,FALSE,"제목"}</definedName>
    <definedName name="놀2">#REF!</definedName>
    <definedName name="놈">[104]!놈</definedName>
    <definedName name="농업담보">#REF!</definedName>
    <definedName name="농업채권">#REF!</definedName>
    <definedName name="뇨고노">[104]!뇨고노</definedName>
    <definedName name="뇨ㅓㄱㄴ요">[104]!뇨ㅓㄱㄴ요</definedName>
    <definedName name="뇩ㄷㄱㄷㅅㄱㄷㅅㄱㄷ" hidden="1">{#N/A,#N/A,TRUE,"1.경영비젼";#N/A,#N/A,TRUE,"2.환경분석";#N/A,#N/A,TRUE,"3.경영목표";#N/A,#N/A,TRUE,"4.중점추진";#N/A,#N/A,TRUE,"5.경영목표";#N/A,#N/A,TRUE,"6.경영계획";#N/A,#N/A,TRUE,"7.매출계획";#N/A,#N/A,TRUE,"8.손익계획";#N/A,#N/A,TRUE,"11.인원계획";#N/A,#N/A,TRUE,"12.변경현황";#N/A,#N/A,TRUE,"표지";#N/A,#N/A,TRUE,"목차";#N/A,#N/A,TRUE,"수립과정 "}</definedName>
    <definedName name="누" hidden="1">{#N/A,#N/A,FALSE,"Sheet5"}</definedName>
    <definedName name="누계">'[537]손익계산서(SJ)'!#REF!</definedName>
    <definedName name="누계_중계정">'[2]2500'!#REF!</definedName>
    <definedName name="누계매출">#REF!</definedName>
    <definedName name="누계목표" hidden="1">{#N/A,#N/A,FALSE,"정공"}</definedName>
    <definedName name="누계실적" localSheetId="6">BlankMacro1</definedName>
    <definedName name="누계실적">BlankMacro1</definedName>
    <definedName name="누계카피" hidden="1">{#N/A,#N/A,FALSE,"정공"}</definedName>
    <definedName name="누기매">#REF!</definedName>
    <definedName name="누기세">#REF!</definedName>
    <definedName name="누기원">#REF!</definedName>
    <definedName name="누매출액">#REF!</definedName>
    <definedName name="누세대수">#REF!</definedName>
    <definedName name="누신매">#REF!</definedName>
    <definedName name="누신세">#REF!</definedName>
    <definedName name="누신원">#REF!</definedName>
    <definedName name="누원가">#REF!</definedName>
    <definedName name="누적손익" hidden="1">{#N/A,#N/A,FALSE,"지침";#N/A,#N/A,FALSE,"환경분석";#N/A,#N/A,FALSE,"Sheet16"}</definedName>
    <definedName name="누타매">#REF!</definedName>
    <definedName name="누타세">#REF!</definedName>
    <definedName name="누타원">#REF!</definedName>
    <definedName name="뉴" hidden="1">{"'Sheet1'!$A$1:$H$36"}</definedName>
    <definedName name="뉴셀" hidden="1">{#N/A,#N/A,FALSE,"손익표지";#N/A,#N/A,FALSE,"손익계산";#N/A,#N/A,FALSE,"일반관리비";#N/A,#N/A,FALSE,"영업외수익";#N/A,#N/A,FALSE,"영업외비용";#N/A,#N/A,FALSE,"매출액";#N/A,#N/A,FALSE,"요약손익";#N/A,#N/A,FALSE,"요약대차";#N/A,#N/A,FALSE,"매출채권현황";#N/A,#N/A,FALSE,"매출채권명세"}</definedName>
    <definedName name="뉴스" hidden="1">{#N/A,#N/A,FALSE,"KMC최종회의(7월) 자료"}</definedName>
    <definedName name="느는" hidden="1">{#N/A,#N/A,FALSE,"KMC최종회의(7월) 자료"}</definedName>
    <definedName name="는" hidden="1">{#N/A,#N/A,FALSE,"손익표지";#N/A,#N/A,FALSE,"손익계산";#N/A,#N/A,FALSE,"일반관리비";#N/A,#N/A,FALSE,"영업외수익";#N/A,#N/A,FALSE,"영업외비용";#N/A,#N/A,FALSE,"매출액";#N/A,#N/A,FALSE,"요약손익";#N/A,#N/A,FALSE,"요약대차";#N/A,#N/A,FALSE,"매출채권현황";#N/A,#N/A,FALSE,"매출채권명세"}</definedName>
    <definedName name="니" hidden="1">{#N/A,#N/A,FALSE,"주요여수신";#N/A,#N/A,FALSE,"수신금리";#N/A,#N/A,FALSE,"대출금리";#N/A,#N/A,FALSE,"신규대출";#N/A,#N/A,FALSE,"총액대출"}</definedName>
    <definedName name="니나금속">[2]INDEX!#REF!</definedName>
    <definedName name="ㄵㄴ" hidden="1">{#N/A,#N/A,FALSE,"미판매분"}</definedName>
    <definedName name="ㄶㄱㄷㄷㅅㄷㅇ">#REF!</definedName>
    <definedName name="ㄶㄴ">[104]!ㄶㄴ</definedName>
    <definedName name="ㄶㄹㄶㅎㅎ">#REF!</definedName>
    <definedName name="ㄶㅇㅅㄷㄷ" hidden="1">{#N/A,#N/A,FALSE,"PART-1234-8-12-9(41)";#N/A,#N/A,FALSE,"PARTS-2(3)";#N/A,#N/A,FALSE,"VAN SYSTEM";#N/A,#N/A,FALSE,"PARTS-10(26)";#N/A,#N/A,FALSE,"PART-5-6-7-11(14)";#N/A,#N/A,FALSE,"PARTS-4(3)";#N/A,#N/A,FALSE,"PCLASS"}</definedName>
    <definedName name="ㄶㅇㅇㅎㅎ" hidden="1">{#N/A,#N/A,FALSE,"PART-1234-8-12-9(41)";#N/A,#N/A,FALSE,"PARTS-2(3)";#N/A,#N/A,FALSE,"VAN SYSTEM";#N/A,#N/A,FALSE,"PARTS-10(26)";#N/A,#N/A,FALSE,"PART-5-6-7-11(14)";#N/A,#N/A,FALSE,"PARTS-4(3)";#N/A,#N/A,FALSE,"PCLASS"}</definedName>
    <definedName name="ㄶㅇㅎㄹㅇ">#REF!</definedName>
    <definedName name="ㄶㅎㄹㅇㅇㄴ">#REF!</definedName>
    <definedName name="ㄶㅎㄺㄷㄷㄷ" hidden="1">{#N/A,#N/A,TRUE,"1.경영비젼";#N/A,#N/A,TRUE,"2.환경분석";#N/A,#N/A,TRUE,"3.경영목표";#N/A,#N/A,TRUE,"4.중점추진";#N/A,#N/A,TRUE,"5.경영목표";#N/A,#N/A,TRUE,"6.경영계획";#N/A,#N/A,TRUE,"7.매출계획";#N/A,#N/A,TRUE,"8.손익계획";#N/A,#N/A,TRUE,"11.인원계획";#N/A,#N/A,TRUE,"12.변경현황";#N/A,#N/A,TRUE,"표지";#N/A,#N/A,TRUE,"목차";#N/A,#N/A,TRUE,"수립과정 "}</definedName>
    <definedName name="ㄶㅎㄺㅅㅎㄴ" hidden="1">{#N/A,#N/A,FALSE,"PART-1234-8-12-9(41)";#N/A,#N/A,FALSE,"PARTS-2(3)";#N/A,#N/A,FALSE,"VAN SYSTEM";#N/A,#N/A,FALSE,"PARTS-10(26)";#N/A,#N/A,FALSE,"PART-5-6-7-11(14)";#N/A,#N/A,FALSE,"PARTS-4(3)";#N/A,#N/A,FALSE,"PCLASS"}</definedName>
    <definedName name="ㄶㅎㅀㄹㄶㄹㅇㅎㅎ">#REF!</definedName>
    <definedName name="ㄶㅎㅎㅎㄴㄹㅇ" hidden="1">{#N/A,#N/A,TRUE,"1.경영비젼";#N/A,#N/A,TRUE,"2.환경분석";#N/A,#N/A,TRUE,"3.경영목표";#N/A,#N/A,TRUE,"4.중점추진";#N/A,#N/A,TRUE,"5.경영목표";#N/A,#N/A,TRUE,"6.경영계획";#N/A,#N/A,TRUE,"7.매출계획";#N/A,#N/A,TRUE,"8.손익계획";#N/A,#N/A,TRUE,"11.인원계획";#N/A,#N/A,TRUE,"12.변경현황";#N/A,#N/A,TRUE,"표지";#N/A,#N/A,TRUE,"목차";#N/A,#N/A,TRUE,"수립과정 "}</definedName>
    <definedName name="ㄷ" localSheetId="1"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ㄷ"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ㄷ1037">#REF!</definedName>
    <definedName name="ㄷ21">[538]ALL!#REF!</definedName>
    <definedName name="ㄷ22">#REF!</definedName>
    <definedName name="ㄷ24">#REF!</definedName>
    <definedName name="ㄷ3" hidden="1">{#N/A,#N/A,FALSE,"KMC최종회의(7월) 자료"}</definedName>
    <definedName name="ㄷ93">#REF!</definedName>
    <definedName name="ㄷ98">'[539]Revised PEGS98'!$E$333</definedName>
    <definedName name="ㄷㄱ">[104]!ㄷㄱ</definedName>
    <definedName name="ㄷㄱㄷㄱㄷ">#REF!</definedName>
    <definedName name="ㄷㄱㄹㅇㄹ" hidden="1">{#N/A,#N/A,FALSE,"정공"}</definedName>
    <definedName name="ㄷㄱㅇㄹㄴㄹㅇㄴㅇㄹㄴㅁㅇ" localSheetId="6">[141]!FORM20_9</definedName>
    <definedName name="ㄷㄱㅇㄹㄴㄹㅇㄴㅇㄹㄴㅁㅇ">[141]!FORM20_9</definedName>
    <definedName name="ㄷ교ㄷ" hidden="1">{#N/A,#N/A,FALSE,"손익표지";#N/A,#N/A,FALSE,"손익계산";#N/A,#N/A,FALSE,"일반관리비";#N/A,#N/A,FALSE,"영업외수익";#N/A,#N/A,FALSE,"영업외비용";#N/A,#N/A,FALSE,"매출액";#N/A,#N/A,FALSE,"요약손익";#N/A,#N/A,FALSE,"요약대차";#N/A,#N/A,FALSE,"매출채권현황";#N/A,#N/A,FALSE,"매출채권명세"}</definedName>
    <definedName name="ㄷ교ㄷㄱ" hidden="1">{#N/A,#N/A,FALSE,"손익표지";#N/A,#N/A,FALSE,"손익계산";#N/A,#N/A,FALSE,"일반관리비";#N/A,#N/A,FALSE,"영업외수익";#N/A,#N/A,FALSE,"영업외비용";#N/A,#N/A,FALSE,"매출액";#N/A,#N/A,FALSE,"요약손익";#N/A,#N/A,FALSE,"요약대차";#N/A,#N/A,FALSE,"매출채권현황";#N/A,#N/A,FALSE,"매출채권명세"}</definedName>
    <definedName name="ㄷ교ㅗㅓ" hidden="1">{"'9월'!$F$38"}</definedName>
    <definedName name="ㄷㄳ">#REF!</definedName>
    <definedName name="ㄷㄳ34ㅅ" hidden="1">{#N/A,#N/A,FALSE,"손익표지";#N/A,#N/A,FALSE,"손익계산";#N/A,#N/A,FALSE,"일반관리비";#N/A,#N/A,FALSE,"영업외수익";#N/A,#N/A,FALSE,"영업외비용";#N/A,#N/A,FALSE,"매출액";#N/A,#N/A,FALSE,"요약손익";#N/A,#N/A,FALSE,"요약대차";#N/A,#N/A,FALSE,"매출채권현황";#N/A,#N/A,FALSE,"매출채권명세"}</definedName>
    <definedName name="ㄷㄳㄷ" hidden="1">{#N/A,#N/A,FALSE,"손익표지";#N/A,#N/A,FALSE,"손익계산";#N/A,#N/A,FALSE,"일반관리비";#N/A,#N/A,FALSE,"영업외수익";#N/A,#N/A,FALSE,"영업외비용";#N/A,#N/A,FALSE,"매출액";#N/A,#N/A,FALSE,"요약손익";#N/A,#N/A,FALSE,"요약대차";#N/A,#N/A,FALSE,"매출채권현황";#N/A,#N/A,FALSE,"매출채권명세"}</definedName>
    <definedName name="ㄷㄳㄷㄱ" hidden="1">{#N/A,#N/A,FALSE,"손익표지";#N/A,#N/A,FALSE,"손익계산";#N/A,#N/A,FALSE,"일반관리비";#N/A,#N/A,FALSE,"영업외수익";#N/A,#N/A,FALSE,"영업외비용";#N/A,#N/A,FALSE,"매출액";#N/A,#N/A,FALSE,"요약손익";#N/A,#N/A,FALSE,"요약대차";#N/A,#N/A,FALSE,"매출채권현황";#N/A,#N/A,FALSE,"매출채권명세"}</definedName>
    <definedName name="ㄷㄳㄷㄳ" hidden="1">{#N/A,#N/A,FALSE,"손익표지";#N/A,#N/A,FALSE,"손익계산";#N/A,#N/A,FALSE,"일반관리비";#N/A,#N/A,FALSE,"영업외수익";#N/A,#N/A,FALSE,"영업외비용";#N/A,#N/A,FALSE,"매출액";#N/A,#N/A,FALSE,"요약손익";#N/A,#N/A,FALSE,"요약대차";#N/A,#N/A,FALSE,"매출채권현황";#N/A,#N/A,FALSE,"매출채권명세"}</definedName>
    <definedName name="ㄷㄳㅇㅀㅊ">[104]!ㄷㄳㅇㅀㅊ</definedName>
    <definedName name="ㄷㄴㅁㅇ" hidden="1">{#N/A,#N/A,FALSE,"수입금 명세서 1";#N/A,#N/A,FALSE,"현장별공사손익현황 2";#N/A,#N/A,FALSE,"수입명세서 3-5";#N/A,#N/A,FALSE,"영업외수익명세서 6-10";#N/A,#N/A,FALSE,"특별이익명세서 11";#N/A,#N/A,FALSE,"고정자산처분명세서 12-13";#N/A,#N/A,FALSE,"공사원가명세서 14";#N/A,#N/A,FALSE,"영업외비용명세서 15-17";#N/A,#N/A,FALSE,"특별손실명세서 18";#N/A,#N/A,FALSE,"채권명세서 19";#N/A,#N/A,FALSE,"관계회사자산명세서 20";#N/A,#N/A,FALSE,"21, 23-24";#N/A,#N/A,FALSE,"감가상각비등명세서 22";#N/A,#N/A,FALSE,"사채명세서 25";#N/A,#N/A,FALSE,"충당금명세서 26"}</definedName>
    <definedName name="ㄷㄷ" hidden="1">{#N/A,#N/A,FALSE,"손익표지";#N/A,#N/A,FALSE,"손익계산";#N/A,#N/A,FALSE,"일반관리비";#N/A,#N/A,FALSE,"영업외수익";#N/A,#N/A,FALSE,"영업외비용";#N/A,#N/A,FALSE,"매출액";#N/A,#N/A,FALSE,"요약손익";#N/A,#N/A,FALSE,"요약대차";#N/A,#N/A,FALSE,"매출채권현황";#N/A,#N/A,FALSE,"매출채권명세"}</definedName>
    <definedName name="ㄷㄷㄱㅈㄱㅈ" hidden="1">{#N/A,#N/A,FALSE,"지침";#N/A,#N/A,FALSE,"환경분석";#N/A,#N/A,FALSE,"Sheet16"}</definedName>
    <definedName name="ㄷㄷㄷ">[2]INDEX!#REF!</definedName>
    <definedName name="ㄷㄷㄷㄷ">#REF!</definedName>
    <definedName name="ㄷㄷㄷㄷeeee">#REF!</definedName>
    <definedName name="ㄷㄷㄷㄷㄷ">[540]KOR!$B$11:$D$42</definedName>
    <definedName name="ㄷㄷㄷㄷㄷㄷ">#REF!</definedName>
    <definedName name="ㄷㄷㄷㄷㄷㄷㄷㄷㄷㄷㄷㄷㄷㄷㄷㄷㄷㄷㄷㄷㄷㄷㄷㄷㄷㄷㄷ" hidden="1">#REF!</definedName>
    <definedName name="ㄷ더">[104]!ㄷ더</definedName>
    <definedName name="ㄷㄹ" hidden="1">{#N/A,#N/A,FALSE,"지침";#N/A,#N/A,FALSE,"환경분석";#N/A,#N/A,FALSE,"Sheet16"}</definedName>
    <definedName name="ㄷㄹㄴㄹㅈㄷㄹㅈㄹㅇㄹㅈㄷㄹㄹㄴㅇ">#N/A</definedName>
    <definedName name="ㄷㄹㄹㄹㄹㄹㄹㄹㄹㄹㄹㄹㄹㄹㄹ" hidden="1">#REF!</definedName>
    <definedName name="ㄷㄹㄹㄹㄹㄹㅇㅇㅇㅇㅇㅇㅇㅇ" hidden="1">#REF!</definedName>
    <definedName name="ㄷㄹ햐" hidden="1">{#N/A,#N/A,FALSE,"지침";#N/A,#N/A,FALSE,"환경분석";#N/A,#N/A,FALSE,"Sheet16"}</definedName>
    <definedName name="ㄷㅂㅈㄷ" hidden="1">#REF!</definedName>
    <definedName name="ㄷㅅ">[2]INDEX!#REF!</definedName>
    <definedName name="ㄷㅅㄱㄷㅅㄱㄷ">#REF!</definedName>
    <definedName name="ㄷㅅㄱㅈㅅㄱㄷㄱㄷㄴㅅㄱㄷ">#REF!</definedName>
    <definedName name="ㄷㅅㄷㄱ" hidden="1">{#N/A,#N/A,FALSE,"손익표지";#N/A,#N/A,FALSE,"손익계산";#N/A,#N/A,FALSE,"일반관리비";#N/A,#N/A,FALSE,"영업외수익";#N/A,#N/A,FALSE,"영업외비용";#N/A,#N/A,FALSE,"매출액";#N/A,#N/A,FALSE,"요약손익";#N/A,#N/A,FALSE,"요약대차";#N/A,#N/A,FALSE,"매출채권현황";#N/A,#N/A,FALSE,"매출채권명세"}</definedName>
    <definedName name="ㄷ쇼ㅓㄷㅅ" hidden="1">{#N/A,#N/A,FALSE,"손익표지";#N/A,#N/A,FALSE,"손익계산";#N/A,#N/A,FALSE,"일반관리비";#N/A,#N/A,FALSE,"영업외수익";#N/A,#N/A,FALSE,"영업외비용";#N/A,#N/A,FALSE,"매출액";#N/A,#N/A,FALSE,"요약손익";#N/A,#N/A,FALSE,"요약대차";#N/A,#N/A,FALSE,"매출채권현황";#N/A,#N/A,FALSE,"매출채권명세"}</definedName>
    <definedName name="ㄷㅇ" hidden="1">#REF!</definedName>
    <definedName name="ㄷㅇㅇ" hidden="1">{#N/A,#N/A,FALSE,"Aging Summary";#N/A,#N/A,FALSE,"Ratio Analysis";#N/A,#N/A,FALSE,"Test 120 Day Accts";#N/A,#N/A,FALSE,"Tickmarks"}</definedName>
    <definedName name="ㄷㅇㅊ">#REF!</definedName>
    <definedName name="ㄷ야ㅗㅔㅐㄹㅈ대ㅈㄷㅈㄷㄱ" hidden="1">#REF!</definedName>
    <definedName name="ㄷㅈ" hidden="1">#REF!</definedName>
    <definedName name="ㄷㅈㄱㄹㅈ">#REF!</definedName>
    <definedName name="ㄷㅈㄱㅈ" hidden="1">{#N/A,#N/A,FALSE,"손익표지";#N/A,#N/A,FALSE,"손익계산";#N/A,#N/A,FALSE,"일반관리비";#N/A,#N/A,FALSE,"영업외수익";#N/A,#N/A,FALSE,"영업외비용";#N/A,#N/A,FALSE,"매출액";#N/A,#N/A,FALSE,"요약손익";#N/A,#N/A,FALSE,"요약대차";#N/A,#N/A,FALSE,"매출채권현황";#N/A,#N/A,FALSE,"매출채권명세"}</definedName>
    <definedName name="ㄷㅈㄱㅈㄱ" hidden="1">{#N/A,#N/A,FALSE,"손익표지";#N/A,#N/A,FALSE,"손익계산";#N/A,#N/A,FALSE,"일반관리비";#N/A,#N/A,FALSE,"영업외수익";#N/A,#N/A,FALSE,"영업외비용";#N/A,#N/A,FALSE,"매출액";#N/A,#N/A,FALSE,"요약손익";#N/A,#N/A,FALSE,"요약대차";#N/A,#N/A,FALSE,"매출채권현황";#N/A,#N/A,FALSE,"매출채권명세"}</definedName>
    <definedName name="ㄷㅈㄷ" hidden="1">{#N/A,#N/A,FALSE,"목차";#N/A,#N/A,FALSE,"요약손익";#N/A,#N/A,FALSE,"월별손익";#N/A,#N/A,FALSE,"요약대차";#N/A,#N/A,FALSE,"대차대조표";#N/A,#N/A,FALSE,"요약CASH";#N/A,#N/A,FALSE,"자금운용표";#N/A,#N/A,FALSE,"판매요약";#N/A,#N/A,FALSE,"탐별 매출";#N/A,#N/A,FALSE,"생산요약";#N/A,#N/A,FALSE,"생산량 (2)";#N/A,#N/A,FALSE,"인원운용";#N/A,#N/A,FALSE,"전사집계";#N/A,#N/A,FALSE,"전사월별";#N/A,#N/A,FALSE,"차입금";#N/A,#N/A,FALSE,"자본지출"}</definedName>
    <definedName name="ㄷㅈㄷㅈ">#N/A</definedName>
    <definedName name="ㄷㅈㄹ" hidden="1">{#N/A,#N/A,FALSE,"BS";#N/A,#N/A,FALSE,"PL";#N/A,#N/A,FALSE,"처분";#N/A,#N/A,FALSE,"현금";#N/A,#N/A,FALSE,"매출";#N/A,#N/A,FALSE,"원가";#N/A,#N/A,FALSE,"경영"}</definedName>
    <definedName name="ㄷㅈㅂㄱㄷㅈㅇㅇㅇㅁㅁ">#REF!</definedName>
    <definedName name="ㄷㅎ">[104]!ㄷㅎ</definedName>
    <definedName name="ㄷㅎㅅ흇ㄱ" hidden="1">{#N/A,#N/A,FALSE,"KMC최종회의(7월) 자료"}</definedName>
    <definedName name="ㄷ흇ㅇㄹㅊ">[104]!ㄷ흇ㅇㄹㅊ</definedName>
    <definedName name="다" localSheetId="1" hidden="1">{#N/A,#N/A,FALSE,"1.CRITERIA";#N/A,#N/A,FALSE,"2.IS";#N/A,#N/A,FALSE,"3.BS";#N/A,#N/A,FALSE,"4.PER PL";#N/A,#N/A,FALSE,"5.INVESTMENT";#N/A,#N/A,FALSE,"6.공문";#N/A,#N/A,FALSE,"7.netinvest"}</definedName>
    <definedName name="다" hidden="1">{#N/A,#N/A,FALSE,"1.CRITERIA";#N/A,#N/A,FALSE,"2.IS";#N/A,#N/A,FALSE,"3.BS";#N/A,#N/A,FALSE,"4.PER PL";#N/A,#N/A,FALSE,"5.INVESTMENT";#N/A,#N/A,FALSE,"6.공문";#N/A,#N/A,FALSE,"7.netinvest"}</definedName>
    <definedName name="다9504">#N/A</definedName>
    <definedName name="다가" hidden="1">{#N/A,#N/A,FALSE,"1.CRITERIA";#N/A,#N/A,FALSE,"2.IS";#N/A,#N/A,FALSE,"3.BS";#N/A,#N/A,FALSE,"4.PER PL";#N/A,#N/A,FALSE,"5.INVESTMENT";#N/A,#N/A,FALSE,"6.공문";#N/A,#N/A,FALSE,"7.netinvest"}</definedName>
    <definedName name="다가아노는" hidden="1">{#N/A,#N/A,FALSE,"BS";#N/A,#N/A,FALSE,"PL";#N/A,#N/A,FALSE,"처분";#N/A,#N/A,FALSE,"현금";#N/A,#N/A,FALSE,"매출";#N/A,#N/A,FALSE,"원가";#N/A,#N/A,FALSE,"경영"}</definedName>
    <definedName name="다나가라" hidden="1">{#N/A,#N/A,FALSE,"정공"}</definedName>
    <definedName name="다다" hidden="1">{#N/A,#N/A,FALSE,"정공"}</definedName>
    <definedName name="다다익선" hidden="1">{#N/A,#N/A,FALSE,"정공"}</definedName>
    <definedName name="다달이" hidden="1">{#N/A,#N/A,FALSE,"정공"}</definedName>
    <definedName name="다라니경" hidden="1">{#N/A,#N/A,FALSE,"정공"}</definedName>
    <definedName name="다라니경을피우자" hidden="1">{#N/A,#N/A,FALSE,"정공"}</definedName>
    <definedName name="다른" hidden="1">{#N/A,#N/A,FALSE,"BS";#N/A,#N/A,FALSE,"PL";#N/A,#N/A,FALSE,"처분";#N/A,#N/A,FALSE,"현금";#N/A,#N/A,FALSE,"매출";#N/A,#N/A,FALSE,"원가";#N/A,#N/A,FALSE,"경영"}</definedName>
    <definedName name="다른종합소득과세표준">[541]금융소득종합과세!#REF!</definedName>
    <definedName name="다바" localSheetId="1" hidden="1">{#N/A,#N/A,FALSE,"1.CRITERIA";#N/A,#N/A,FALSE,"2.IS";#N/A,#N/A,FALSE,"3.BS";#N/A,#N/A,FALSE,"4.PER PL";#N/A,#N/A,FALSE,"5.INVESTMENT";#N/A,#N/A,FALSE,"6.공문";#N/A,#N/A,FALSE,"7.netinvest"}</definedName>
    <definedName name="다바" hidden="1">{#N/A,#N/A,FALSE,"1.CRITERIA";#N/A,#N/A,FALSE,"2.IS";#N/A,#N/A,FALSE,"3.BS";#N/A,#N/A,FALSE,"4.PER PL";#N/A,#N/A,FALSE,"5.INVESTMENT";#N/A,#N/A,FALSE,"6.공문";#N/A,#N/A,FALSE,"7.netinvest"}</definedName>
    <definedName name="다시" hidden="1">{#N/A,#N/A,FALSE,"KMC최종회의(7월) 자료"}</definedName>
    <definedName name="다짐">#REF!</definedName>
    <definedName name="단_가">#REF!</definedName>
    <definedName name="단가">[3]IS!#REF!</definedName>
    <definedName name="단가1">#REF!</definedName>
    <definedName name="단가2">#REF!</definedName>
    <definedName name="단가2000">#REF!</definedName>
    <definedName name="단가대" localSheetId="7" hidden="1">#REF!</definedName>
    <definedName name="단가대" localSheetId="3" hidden="1">#REF!</definedName>
    <definedName name="단가대" localSheetId="2" hidden="1">#REF!</definedName>
    <definedName name="단가대" hidden="1">#REF!</definedName>
    <definedName name="단가산출선내부세로선">'[2]2500'!#REF!</definedName>
    <definedName name="단가표">'[542]4월계획'!#REF!</definedName>
    <definedName name="단관M">#N/A</definedName>
    <definedName name="단기">#REF!</definedName>
    <definedName name="단기금융">[543]TEMP!$A$1:$H$72</definedName>
    <definedName name="단기금융상품">'[2]1300'!#REF!</definedName>
    <definedName name="단기대여금">'[2]1300'!#REF!</definedName>
    <definedName name="단기매도" hidden="1">#REF!</definedName>
    <definedName name="단기예치금5월" hidden="1">{"'분양원가'!$B$1:$F$113"}</definedName>
    <definedName name="단기자금수지" hidden="1">'[71]#REF'!#REF!</definedName>
    <definedName name="단기저축성계">#REF!</definedName>
    <definedName name="단기차입금" hidden="1">{#N/A,#N/A,TRUE,"1호 과표세액";#N/A,#N/A,TRUE,"1-2호 농어촌과표";#N/A,#N/A,TRUE,"2호 서식";#N/A,#N/A,TRUE,"2호부표 최저한세";#N/A,#N/A,TRUE,"3(1)호 공제감면";#N/A,#N/A,TRUE,"임시특별감면";#N/A,#N/A,TRUE,"3(1)부7 기업합리";#N/A,#N/A,TRUE,"5호 농어촌";#N/A,#N/A,TRUE,"5호2 농감면(갑)";#N/A,#N/A,TRUE,"6호 소득금액";#N/A,#N/A,TRUE,"6호 첨부(익)";#N/A,#N/A,TRUE,"6호 첨부(손)";#N/A,#N/A,TRUE,"감가총괄";#N/A,#N/A,TRUE,"6-6(3)호 감가(정액)";#N/A,#N/A,TRUE,"9호 자본금(갑)";#N/A,#N/A,TRUE,"9호 자본금(을)";#N/A,#N/A,TRUE,"10(3)호 주요계정";#N/A,#N/A,TRUE,"10(4)호 소득구분"}</definedName>
    <definedName name="단기차입금1" hidden="1">'[544]단기차입금(200006)'!#REF!</definedName>
    <definedName name="단기차입이율">[545]민감도분석!$C$14</definedName>
    <definedName name="단말기" hidden="1">{#N/A,#N/A,FALSE,"정공"}</definedName>
    <definedName name="단말기번호" hidden="1">{#N/A,#N/A,FALSE,"정공"}</definedName>
    <definedName name="단순">#REF!</definedName>
    <definedName name="단순라인업">'[546]2.대외공문'!#REF!</definedName>
    <definedName name="단순트럭">'[546]2.대외공문'!#REF!</definedName>
    <definedName name="단알기" hidden="1">{#N/A,#N/A,FALSE,"정공"}</definedName>
    <definedName name="단위">1000</definedName>
    <definedName name="단위_백만원">#REF!</definedName>
    <definedName name="단위조정">#N/A</definedName>
    <definedName name="단일적용품">#REF!</definedName>
    <definedName name="단조편성표" hidden="1">{#N/A,#N/A,FALSE,"단축1";#N/A,#N/A,FALSE,"단축2";#N/A,#N/A,FALSE,"단축3";#N/A,#N/A,FALSE,"장축";#N/A,#N/A,FALSE,"4WD"}</definedName>
    <definedName name="단체퇴직보험">#REF!</definedName>
    <definedName name="단충">#REF!</definedName>
    <definedName name="단퇴.共">[282]공표손익!#REF!</definedName>
    <definedName name="단퇴충당금전입액">#REF!</definedName>
    <definedName name="단행본">'[483]본부-월별목표실적관리'!$A$22:$N$24</definedName>
    <definedName name="단행본경상이익">'[463]본부-월별경상이익관리(original)'!$A$22:$O$24</definedName>
    <definedName name="단행본경상이익plus">'[463]본부-월별경상이익관리(plus)'!$A$22:$O$24</definedName>
    <definedName name="단행본누적">'[483]본부-월별목표실적관리'!$AC$22:$AP$24</definedName>
    <definedName name="단행본누적경상이익">'[463]본부-월별경상이익관리(original)'!$P$22:$AC$24</definedName>
    <definedName name="단행본누적경상이익plus">'[463]본부-월별경상이익관리(plus)'!$P$22:$AC$24</definedName>
    <definedName name="단행본누적매출">'[463]본부-월별매출관리(original)'!$P$22:$AC$24</definedName>
    <definedName name="단행본누적매출plus">'[463]본부-월별매출관리(plus)'!$P$22:$AC$24</definedName>
    <definedName name="단행본누적이익">'[463]본부-월별이익관리(original)'!$P$22:$AC$24</definedName>
    <definedName name="단행본누적이익plus">'[463]본부-월별이익관리(plus)'!$P$22:$AC$24</definedName>
    <definedName name="단행본매출">'[463]본부-월별매출관리(original)'!$A$22:$O$24</definedName>
    <definedName name="단행본매출plus">'[463]본부-월별매출관리(plus)'!$A$22:$O$24</definedName>
    <definedName name="단행본이익">'[463]본부-월별이익관리(original)'!$A$22:$O$24</definedName>
    <definedName name="단행본이익plus">'[463]본부-월별이익관리(plus)'!$A$22:$O$24</definedName>
    <definedName name="달" hidden="1">{#N/A,#N/A,FALSE,"손익표지";#N/A,#N/A,FALSE,"손익계산";#N/A,#N/A,FALSE,"일반관리비";#N/A,#N/A,FALSE,"영업외수익";#N/A,#N/A,FALSE,"영업외비용";#N/A,#N/A,FALSE,"매출액";#N/A,#N/A,FALSE,"요약손익";#N/A,#N/A,FALSE,"요약대차";#N/A,#N/A,FALSE,"매출채권현황";#N/A,#N/A,FALSE,"매출채권명세"}</definedName>
    <definedName name="달러">#REF!</definedName>
    <definedName name="달러환율">#REF!</definedName>
    <definedName name="달성TA1">#REF!</definedName>
    <definedName name="달성TB1">#REF!</definedName>
    <definedName name="달성TB2">#REF!</definedName>
    <definedName name="달성방안최신" hidden="1">{#N/A,#N/A,FALSE,"KMC최종회의(7월) 자료"}</definedName>
    <definedName name="담당">#REF!</definedName>
    <definedName name="담당4월" hidden="1">{"'9월'!$F$38"}</definedName>
    <definedName name="담당공인회계사">#REF!</definedName>
    <definedName name="담당자" hidden="1">#REF!</definedName>
    <definedName name="담배">'[2]3100'!#REF!</definedName>
    <definedName name="담보">[547]서식시트!#REF!</definedName>
    <definedName name="담보거치">[502]변제!$Q$18</definedName>
    <definedName name="담보이자거치">[501]이자!$Q$34</definedName>
    <definedName name="담보이자상환">[501]이자!$R$34</definedName>
    <definedName name="담보출자율">[502]상환대상!$W$6</definedName>
    <definedName name="당" hidden="1">{#N/A,#N/A,FALSE,"96자동차사 계획";#N/A,#N/A,FALSE,"96자동차사 계획"}</definedName>
    <definedName name="당기">#REF!</definedName>
    <definedName name="당기_CODE">#N/A</definedName>
    <definedName name="당기_취득금액">#N/A</definedName>
    <definedName name="당기감가상각비">#REF!</definedName>
    <definedName name="당기결손금">#REF!</definedName>
    <definedName name="당기경상이익">#REF!</definedName>
    <definedName name="당기고정부채">#REF!</definedName>
    <definedName name="당기고정자산">#REF!</definedName>
    <definedName name="당기당기순이익">#REF!</definedName>
    <definedName name="당기당좌자산">#REF!</definedName>
    <definedName name="당기대">[548]대차대조표!$F$127</definedName>
    <definedName name="당기대손금">#REF!</definedName>
    <definedName name="당기말">[173]Index!$F$37</definedName>
    <definedName name="당기매출계획">#N/A</definedName>
    <definedName name="당기매출액">#REF!</definedName>
    <definedName name="당기매출채권">#REF!</definedName>
    <definedName name="당기매출총이익">#REF!</definedName>
    <definedName name="당기무형자산">#REF!</definedName>
    <definedName name="당기보정">'[82]#REF'!$Y$1:$Y$65536</definedName>
    <definedName name="당기보정외화">'[82]#REF'!$AE$1:$AE$65536</definedName>
    <definedName name="당기부채자본총계">#REF!</definedName>
    <definedName name="당기부채총계">#REF!</definedName>
    <definedName name="당기상각액">'[2]2500'!#REF!</definedName>
    <definedName name="당기상품매입액">#REF!</definedName>
    <definedName name="당기설정분3">#REF!</definedName>
    <definedName name="당기성과이익.ROIC" localSheetId="6">[549]!배포용작성</definedName>
    <definedName name="당기성과이익.ROIC">[549]!배포용작성</definedName>
    <definedName name="당기손익계획">#N/A</definedName>
    <definedName name="당기손익실적">#N/A</definedName>
    <definedName name="당기수">[550]Main!$D$5</definedName>
    <definedName name="당기수금실적">#N/A</definedName>
    <definedName name="당기순매출액">#REF!</definedName>
    <definedName name="당기순손실">#N/A</definedName>
    <definedName name="당기순이익">[551]정산표!#REF!</definedName>
    <definedName name="당기순이익2">[552]손익!#REF!</definedName>
    <definedName name="당기영업이익">#REF!</definedName>
    <definedName name="당기유동">#REF!</definedName>
    <definedName name="당기유동부채">#REF!</definedName>
    <definedName name="당기유동자산">#REF!</definedName>
    <definedName name="당기유형자산">#REF!</definedName>
    <definedName name="당기이익잉여금">#REF!</definedName>
    <definedName name="당기이자비용">#REF!</definedName>
    <definedName name="당기입고_금액">[511]Sheet1!#REF!</definedName>
    <definedName name="당기입고_수량">[511]Sheet1!#REF!</definedName>
    <definedName name="당기자본금">#REF!</definedName>
    <definedName name="당기자본잉여금">#REF!</definedName>
    <definedName name="당기자본조정">#REF!</definedName>
    <definedName name="당기자본총계">#REF!</definedName>
    <definedName name="당기자산총계">#REF!</definedName>
    <definedName name="당기재고">#REF!</definedName>
    <definedName name="당기재고자산">#REF!</definedName>
    <definedName name="당기제품제조원가">[553]제조원가!$C$49</definedName>
    <definedName name="당기중선" hidden="1">{#N/A,#N/A,FALSE,"손익표지";#N/A,#N/A,FALSE,"손익계산";#N/A,#N/A,FALSE,"일반관리비";#N/A,#N/A,FALSE,"영업외수익";#N/A,#N/A,FALSE,"영업외비용";#N/A,#N/A,FALSE,"매출액";#N/A,#N/A,FALSE,"요약손익";#N/A,#N/A,FALSE,"요약대차";#N/A,#N/A,FALSE,"매출채권현황";#N/A,#N/A,FALSE,"매출채권명세"}</definedName>
    <definedName name="당기지불실적">#N/A</definedName>
    <definedName name="당기차">[548]대차대조표!$F$73</definedName>
    <definedName name="당기초">[550]Main!$D$8</definedName>
    <definedName name="당기총제조비">#REF!</definedName>
    <definedName name="당기출고_금액">[511]Sheet1!#REF!</definedName>
    <definedName name="당기출고_수량">[511]Sheet1!#REF!</definedName>
    <definedName name="당기퇴직급여">#REF!</definedName>
    <definedName name="당기투자자산">#REF!</definedName>
    <definedName name="당당" hidden="1">{"'9월'!$F$38"}</definedName>
    <definedName name="당분석" hidden="1">{#N/A,#N/A,FALSE,"KMC최종회의(7월) 자료"}</definedName>
    <definedName name="당순">[548]손익계산서!$F$100</definedName>
    <definedName name="당순순">[548]이익잉여금!$E$18</definedName>
    <definedName name="당알">[548]대차대조표!$F$120</definedName>
    <definedName name="당알알">[548]이익잉여금!$F$25</definedName>
    <definedName name="당월">#REF!</definedName>
    <definedName name="당월_소항목">'[2]2500'!#REF!</definedName>
    <definedName name="당월계획환율">'[554]8월'!$A$5</definedName>
    <definedName name="당월달러">#REF!</definedName>
    <definedName name="당월분지우개">#N/A</definedName>
    <definedName name="당월생산량">#REF!</definedName>
    <definedName name="당월생산액">#REF!</definedName>
    <definedName name="당월엔화">#REF!</definedName>
    <definedName name="당월중계정">[3]IS!$A$216:$Q$262</definedName>
    <definedName name="당월출고량">#REF!</definedName>
    <definedName name="당월출고액">#REF!</definedName>
    <definedName name="당월환율">'[554]8월'!$A$3</definedName>
    <definedName name="당조">[555]통장출금액!$A$192:$P$351</definedName>
    <definedName name="당좌끝년">[503]은행!$K$100,[503]은행!$K$160,[503]은행!$W$418,[503]은행!$W$478</definedName>
    <definedName name="당좌끝월">[503]은행!$N$100,[503]은행!$N$160,[503]은행!$Z$418,[503]은행!$Z$478</definedName>
    <definedName name="당좌끝일">[503]은행!$P$100,[503]은행!$P$160,[503]은행!$AB$418,[503]은행!$AB$478</definedName>
    <definedName name="당좌시작년">[503]은행!$B$100,[503]은행!$B$160,[503]은행!$N$418,[503]은행!$N$478</definedName>
    <definedName name="당좌시작월">[503]은행!$E$100,[503]은행!$E$160,[503]은행!$Q$418,[503]은행!$Q$478</definedName>
    <definedName name="당좌시작일">[503]은행!$G$100,[503]은행!$G$160,[503]은행!$S$418,[503]은행!$S$478</definedName>
    <definedName name="당좌예금">'[2]1300'!#REF!</definedName>
    <definedName name="당좌예금_5102">#REF!</definedName>
    <definedName name="당좌자산">[556]COBS!$G$4</definedName>
    <definedName name="당좌자산합계">SUM([460]BS!$F$11:$F$19)</definedName>
    <definedName name="당좌자산합계B">SUM([460]BS!$H$11:$H$19)</definedName>
    <definedName name="당좌차월이자" hidden="1">{#N/A,#N/A,FALSE,"사업소세(재산할)"}</definedName>
    <definedName name="당초계획" hidden="1">#REF!</definedName>
    <definedName name="당초기준손이" hidden="1">{#N/A,#N/A,FALSE,"정공"}</definedName>
    <definedName name="당초대비비교표" hidden="1">{#N/A,#N/A,FALSE,"정공"}</definedName>
    <definedName name="당초손익표" hidden="1">{#N/A,#N/A,FALSE,"정공"}</definedName>
    <definedName name="당해사업년도의_감사내부감사의_">#REF!</definedName>
    <definedName name="당행회수경매비용2">'[557]CashFlow(중간집계)'!$H$9:$H$437</definedName>
    <definedName name="대" hidden="1">#REF!</definedName>
    <definedName name="대_표_자_명">[481]회사정보!$C$7</definedName>
    <definedName name="대구">#N/A</definedName>
    <definedName name="대구98014">[528]평택특번!#REF!</definedName>
    <definedName name="대구A1">#REF!</definedName>
    <definedName name="대구SE1">#REF!</definedName>
    <definedName name="대구공항" localSheetId="1"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대구공항"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대구교세라툴링">[2]INDEX!#REF!</definedName>
    <definedName name="대구금관">[558]금관!$G$37</definedName>
    <definedName name="대구남대구총시설수">#REF!</definedName>
    <definedName name="대구냉식캐파">#REF!</definedName>
    <definedName name="대구대구총시설수">#REF!</definedName>
    <definedName name="대구일반캐파">#REF!</definedName>
    <definedName name="대구입">#REF!</definedName>
    <definedName name="대구입출비율">#REF!</definedName>
    <definedName name="대구채권">#REF!</definedName>
    <definedName name="대구총시설수">#REF!</definedName>
    <definedName name="대구총입">#REF!</definedName>
    <definedName name="대구총입시설수">#REF!</definedName>
    <definedName name="대구출">#REF!</definedName>
    <definedName name="대구태평총시설수">#REF!</definedName>
    <definedName name="대기" hidden="1">{#N/A,#N/A,FALSE,"제목"}</definedName>
    <definedName name="대련" hidden="1">{#N/A,#N/A,FALSE,"UNIT";#N/A,#N/A,FALSE,"UNIT";#N/A,#N/A,FALSE,"계정"}</definedName>
    <definedName name="대리님" hidden="1">{#N/A,#N/A,FALSE,"정공"}</definedName>
    <definedName name="대리점사업부" hidden="1">{#N/A,#N/A,FALSE,"계약직(여)"}</definedName>
    <definedName name="대만">#REF!</definedName>
    <definedName name="대명산업">[2]INDEX!#REF!</definedName>
    <definedName name="대미환율">#N/A</definedName>
    <definedName name="대방총괄" hidden="1">{#N/A,#N/A,FALSE,"단축1";#N/A,#N/A,FALSE,"단축2";#N/A,#N/A,FALSE,"단축3";#N/A,#N/A,FALSE,"장축";#N/A,#N/A,FALSE,"4WD"}</definedName>
    <definedName name="대변">#REF!</definedName>
    <definedName name="대변b">#REF!</definedName>
    <definedName name="대변시작">#REF!</definedName>
    <definedName name="대변추가">#REF!</definedName>
    <definedName name="대봉산업사">[2]INDEX!#REF!</definedName>
    <definedName name="대부문">[559]제작실적!$A$1:$B$39</definedName>
    <definedName name="대분류">#REF!</definedName>
    <definedName name="대상">[560]지점장!#REF!</definedName>
    <definedName name="대상시트" hidden="1">{#N/A,#N/A,FALSE,"정공"}</definedName>
    <definedName name="대상업체">[561]기본데이타!#REF!</definedName>
    <definedName name="대성" hidden="1">{#N/A,#N/A,FALSE,"1.CRITERIA";#N/A,#N/A,FALSE,"2.IS";#N/A,#N/A,FALSE,"3.BS";#N/A,#N/A,FALSE,"4.PER PL";#N/A,#N/A,FALSE,"5.INVESTMENT";#N/A,#N/A,FALSE,"6.공문";#N/A,#N/A,FALSE,"7.netinvest"}</definedName>
    <definedName name="대성농산">[2]INDEX!#REF!</definedName>
    <definedName name="대성유압기기">[2]INDEX!#REF!</definedName>
    <definedName name="대성정밀">[2]INDEX!#REF!</definedName>
    <definedName name="대성철재상사">[2]INDEX!#REF!</definedName>
    <definedName name="대손">#REF!</definedName>
    <definedName name="대손1충당1">#REF!</definedName>
    <definedName name="대손상각비">[562]손익계산서!#REF!</definedName>
    <definedName name="대손율">[563]코드!$G$18:$H$42</definedName>
    <definedName name="대손추정">#REF!</definedName>
    <definedName name="대손충당금">#REF!</definedName>
    <definedName name="대손충당금2" hidden="1">{#N/A,#N/A,FALSE,"표지";#N/A,#N/A,FALSE,"전제";#N/A,#N/A,FALSE,"손익-자 (2)";#N/A,#N/A,FALSE,"손익-자";#N/A,#N/A,FALSE,"손익-마 (2)";#N/A,#N/A,FALSE,"손익-마";#N/A,#N/A,FALSE,"총손최종"}</definedName>
    <definedName name="대아정공_주">[2]INDEX!#REF!</definedName>
    <definedName name="대여" hidden="1">{#N/A,#N/A,FALSE,"DAOCM 2차 검토"}</definedName>
    <definedName name="대여금">'[564]Control Sheet'!#REF!</definedName>
    <definedName name="대영금속_주">[2]INDEX!#REF!</definedName>
    <definedName name="대우" hidden="1">{#N/A,#N/A,FALSE,"정공"}</definedName>
    <definedName name="대우개발기초">#N/A</definedName>
    <definedName name="대우개발변동">#N/A</definedName>
    <definedName name="대우르망LPG">#REF!</definedName>
    <definedName name="대우보증">#REF!</definedName>
    <definedName name="대우자동차기초">#N/A</definedName>
    <definedName name="대우자동차변동">#N/A</definedName>
    <definedName name="대우자동차협조전" localSheetId="6">BlankMacro1</definedName>
    <definedName name="대우자동차협조전">BlankMacro1</definedName>
    <definedName name="대우정밀">[2]INDEX!#REF!</definedName>
    <definedName name="대우프린스18LPG">#REF!</definedName>
    <definedName name="대우프린스20LPG">#REF!</definedName>
    <definedName name="대우하세요" hidden="1">{#N/A,#N/A,FALSE,"정공"}</definedName>
    <definedName name="대원">[2]INDEX!#REF!</definedName>
    <definedName name="대원정밀">[2]INDEX!#REF!</definedName>
    <definedName name="대원테크">[2]INDEX!#REF!</definedName>
    <definedName name="대일" hidden="1">{#N/A,#N/A,FALSE,"손익표지";#N/A,#N/A,FALSE,"손익계산";#N/A,#N/A,FALSE,"일반관리비";#N/A,#N/A,FALSE,"영업외수익";#N/A,#N/A,FALSE,"영업외비용";#N/A,#N/A,FALSE,"매출액";#N/A,#N/A,FALSE,"요약손익";#N/A,#N/A,FALSE,"요약대차";#N/A,#N/A,FALSE,"매출채권현황";#N/A,#N/A,FALSE,"매출채권명세"}</definedName>
    <definedName name="대일1" hidden="1">{#N/A,#N/A,FALSE,"손익표지";#N/A,#N/A,FALSE,"손익계산";#N/A,#N/A,FALSE,"일반관리비";#N/A,#N/A,FALSE,"영업외수익";#N/A,#N/A,FALSE,"영업외비용";#N/A,#N/A,FALSE,"매출액";#N/A,#N/A,FALSE,"요약손익";#N/A,#N/A,FALSE,"요약대차";#N/A,#N/A,FALSE,"매출채권현황";#N/A,#N/A,FALSE,"매출채권명세"}</definedName>
    <definedName name="대장1">[565]대장!#REF!</definedName>
    <definedName name="대장2">'[565]대장 (2)'!#REF!</definedName>
    <definedName name="대장6월">#REF!</definedName>
    <definedName name="대전">#N/A</definedName>
    <definedName name="대전냉식캐파">#REF!</definedName>
    <definedName name="대전법주">[498]경주!$H$24</definedName>
    <definedName name="대전일반캐파">#REF!</definedName>
    <definedName name="대조립부" hidden="1">{"'호선별현황(방식)'!$K$22:$P$22","'호선별현황(방식)'!$K$22:$P$22"}</definedName>
    <definedName name="대주건">#N/A</definedName>
    <definedName name="대진공업">[2]INDEX!#REF!</definedName>
    <definedName name="대진전산시스템">[2]INDEX!#REF!</definedName>
    <definedName name="대차">#REF!</definedName>
    <definedName name="대차_신탁">#REF!</definedName>
    <definedName name="대차대조">#REF!</definedName>
    <definedName name="대차대조부채자본">#REF!</definedName>
    <definedName name="대차대조자산">#REF!</definedName>
    <definedName name="대차대조표">#REF!</definedName>
    <definedName name="대차대조표.." hidden="1">#REF!</definedName>
    <definedName name="대차대조표2">#REF!</definedName>
    <definedName name="대차요약연말결산">#REF!</definedName>
    <definedName name="대차정산표">#N/A</definedName>
    <definedName name="대체">#REF!</definedName>
    <definedName name="대체거래">#REF!</definedName>
    <definedName name="대체대변">#REF!</definedName>
    <definedName name="대체차변">#REF!</definedName>
    <definedName name="대출">[547]서식시트!#REF!</definedName>
    <definedName name="대출만기일">[437]Summary!$C$4</definedName>
    <definedName name="대포">#REF!</definedName>
    <definedName name="대표자_주민등록번호">[566]회사정보!$C$11</definedName>
    <definedName name="대표자명">'[564]Control Sheet'!#REF!</definedName>
    <definedName name="대표자명_성명">'[567]Sheet1 '!$C$11</definedName>
    <definedName name="대표자성명">[482]회사정보!$C$7</definedName>
    <definedName name="대표자주민등록번호">[482]회사정보!$C$10</definedName>
    <definedName name="대한민국" hidden="1">{#N/A,#N/A,FALSE,"채산3501.XLS";#N/A,#N/A,FALSE,"신조수A.XLS";#N/A,#N/A,FALSE,"신조수b.XLS";#N/A,#N/A,FALSE,"채산3502.XLS";#N/A,#N/A,FALSE,"신조원리.XLS";#N/A,#N/A,FALSE,"신조감가.XLS"}</definedName>
    <definedName name="대한채권">#REF!</definedName>
    <definedName name="대한특수금속_주">[2]INDEX!#REF!</definedName>
    <definedName name="대화상자" hidden="1">{#N/A,#N/A,FALSE,"정공"}</definedName>
    <definedName name="대회">#REF!</definedName>
    <definedName name="대흥공업사">[2]INDEX!#REF!</definedName>
    <definedName name="댜댜" hidden="1">#N/A</definedName>
    <definedName name="댣">#REF!</definedName>
    <definedName name="더">[441]공통!#REF!</definedName>
    <definedName name="더하기">#N/A</definedName>
    <definedName name="덕신테크">[2]INDEX!#REF!</definedName>
    <definedName name="덕원정밀">[2]INDEX!#REF!</definedName>
    <definedName name="던" hidden="1">{#N/A,#N/A,FALSE,"Sheet5"}</definedName>
    <definedName name="데이타의_복사본">#REF!</definedName>
    <definedName name="데이터확인" localSheetId="6">[216]!데이터확인</definedName>
    <definedName name="데이터확인">[216]!데이터확인</definedName>
    <definedName name="델코레미_유">[2]INDEX!#REF!</definedName>
    <definedName name="도" localSheetId="1" hidden="1">{#N/A,#N/A,FALSE,"1.CRITERIA";#N/A,#N/A,FALSE,"2.IS";#N/A,#N/A,FALSE,"3.BS";#N/A,#N/A,FALSE,"4.PER PL";#N/A,#N/A,FALSE,"5.INVESTMENT";#N/A,#N/A,FALSE,"6.공문";#N/A,#N/A,FALSE,"7.netinvest"}</definedName>
    <definedName name="도" hidden="1">{#N/A,#N/A,FALSE,"1.CRITERIA";#N/A,#N/A,FALSE,"2.IS";#N/A,#N/A,FALSE,"3.BS";#N/A,#N/A,FALSE,"4.PER PL";#N/A,#N/A,FALSE,"5.INVESTMENT";#N/A,#N/A,FALSE,"6.공문";#N/A,#N/A,FALSE,"7.netinvest"}</definedName>
    <definedName name="도급비">#N/A</definedName>
    <definedName name="도모" hidden="1">{#N/A,#N/A,FALSE,"BS";#N/A,#N/A,FALSE,"PL";#N/A,#N/A,FALSE,"처분";#N/A,#N/A,FALSE,"현금";#N/A,#N/A,FALSE,"매출";#N/A,#N/A,FALSE,"원가";#N/A,#N/A,FALSE,"경영"}</definedName>
    <definedName name="도별" hidden="1">#REF!</definedName>
    <definedName name="도서연수비">#REF!</definedName>
    <definedName name="도서인쇄비">#REF!</definedName>
    <definedName name="도용" localSheetId="7" hidden="1">#REF!</definedName>
    <definedName name="도용" localSheetId="3" hidden="1">#REF!</definedName>
    <definedName name="도용" localSheetId="2" hidden="1">#REF!</definedName>
    <definedName name="도용" hidden="1">#REF!</definedName>
    <definedName name="도장" hidden="1">{#N/A,#N/A,FALSE,"자금소요예측기 (5)";#N/A,#N/A,FALSE,"자금소요예측기 (7)";#N/A,#N/A,FALSE,"자금소요예측기 (6)";#N/A,#N/A,FALSE,"자금소요예측기 (2)";#N/A,#N/A,FALSE,"자금소요예측기";#N/A,#N/A,FALSE,"비용예산명세서";#N/A,#N/A,FALSE,"비용예산검토서";#N/A,#N/A,FALSE,"기승인시설투자";#N/A,#N/A,FALSE,"미승인시설투자";#N/A,#N/A,FALSE,"활동계힉서 (2)";#N/A,#N/A,FALSE,"96 성과분석";#N/A,#N/A,FALSE,"목표시책";#N/A,#N/A,FALSE,"목차";#N/A,#N/A,FALSE,"표지";#N/A,#N/A,FALSE,"인원소요현황"}</definedName>
    <definedName name="도장BC">[168]제조부문배부!$N$10</definedName>
    <definedName name="도장MH">[168]제조부문배부!$N$8</definedName>
    <definedName name="도장기술">[168]제조부문배부!$N$6</definedName>
    <definedName name="도장부" hidden="1">{"'호선별현황(방식)'!$K$22:$P$22","'호선별현황(방식)'!$K$22:$P$22"}</definedName>
    <definedName name="도장사원">[168]제조부문배부!$N$5</definedName>
    <definedName name="도장수도">[168]제조부문배부!$N$11</definedName>
    <definedName name="도장전력">[168]제조부문배부!$N$9</definedName>
    <definedName name="도장총인원">[168]제조부문배부!$N$7</definedName>
    <definedName name="도조" hidden="1">{#N/A,#N/A,FALSE,"BS";#N/A,#N/A,FALSE,"PL";#N/A,#N/A,FALSE,"처분";#N/A,#N/A,FALSE,"현금";#N/A,#N/A,FALSE,"매출";#N/A,#N/A,FALSE,"원가";#N/A,#N/A,FALSE,"경영"}</definedName>
    <definedName name="도흥공업사">[2]INDEX!#REF!</definedName>
    <definedName name="독립기초" localSheetId="1" hidden="1">{#N/A,#N/A,FALSE,"기안지";#N/A,#N/A,FALSE,"통신지"}</definedName>
    <definedName name="독립기초" hidden="1">{#N/A,#N/A,FALSE,"기안지";#N/A,#N/A,FALSE,"통신지"}</definedName>
    <definedName name="독립기초토공수량산출" localSheetId="1" hidden="1">{#N/A,#N/A,FALSE,"기안지";#N/A,#N/A,FALSE,"통신지"}</definedName>
    <definedName name="독립기초토공수량산출" hidden="1">{#N/A,#N/A,FALSE,"기안지";#N/A,#N/A,FALSE,"통신지"}</definedName>
    <definedName name="돋">#REF!</definedName>
    <definedName name="돋음">#REF!</definedName>
    <definedName name="돌" hidden="1">{#N/A,#N/A,FALSE,"Sheet5"}</definedName>
    <definedName name="동" hidden="1">{#N/A,#N/A,FALSE,"손익표지";#N/A,#N/A,FALSE,"손익계산";#N/A,#N/A,FALSE,"일반관리비";#N/A,#N/A,FALSE,"영업외수익";#N/A,#N/A,FALSE,"영업외비용";#N/A,#N/A,FALSE,"매출액";#N/A,#N/A,FALSE,"요약손익";#N/A,#N/A,FALSE,"요약대차";#N/A,#N/A,FALSE,"매출채권현황";#N/A,#N/A,FALSE,"매출채권명세"}</definedName>
    <definedName name="동10" hidden="1">{#N/A,#N/A,FALSE,"KMC최종회의(7월) 자료"}</definedName>
    <definedName name="동3" hidden="1">{#N/A,#N/A,FALSE,"KMC최종회의(7월) 자료"}</definedName>
    <definedName name="동4" hidden="1">{#N/A,#N/A,FALSE,"KMC최종회의(7월) 자료"}</definedName>
    <definedName name="동6" hidden="1">{#N/A,#N/A,FALSE,"KMC최종회의(7월) 자료"}</definedName>
    <definedName name="동남">#REF!</definedName>
    <definedName name="동남하이테크">[2]INDEX!#REF!</definedName>
    <definedName name="동력" hidden="1">{#N/A,#N/A,FALSE,"자금소요예측기 (5)";#N/A,#N/A,FALSE,"자금소요예측기 (7)";#N/A,#N/A,FALSE,"자금소요예측기 (6)";#N/A,#N/A,FALSE,"자금소요예측기 (2)";#N/A,#N/A,FALSE,"자금소요예측기";#N/A,#N/A,FALSE,"비용예산명세서";#N/A,#N/A,FALSE,"비용예산검토서";#N/A,#N/A,FALSE,"기승인시설투자";#N/A,#N/A,FALSE,"미승인시설투자";#N/A,#N/A,FALSE,"활동계힉서 (2)";#N/A,#N/A,FALSE,"96 성과분석";#N/A,#N/A,FALSE,"목표시책";#N/A,#N/A,FALSE,"목차";#N/A,#N/A,FALSE,"표지";#N/A,#N/A,FALSE,"인원소요현황"}</definedName>
    <definedName name="동방" hidden="1">{#N/A,#N/A,FALSE,"BS";#N/A,#N/A,FALSE,"PL";#N/A,#N/A,FALSE,"처분";#N/A,#N/A,FALSE,"현금";#N/A,#N/A,FALSE,"매출";#N/A,#N/A,FALSE,"원가";#N/A,#N/A,FALSE,"경영"}</definedName>
    <definedName name="동방1" hidden="1">{#N/A,#N/A,FALSE,"BS";#N/A,#N/A,FALSE,"PL";#N/A,#N/A,FALSE,"A";#N/A,#N/A,FALSE,"B";#N/A,#N/A,FALSE,"B1";#N/A,#N/A,FALSE,"C";#N/A,#N/A,FALSE,"C1";#N/A,#N/A,FALSE,"C2";#N/A,#N/A,FALSE,"D";#N/A,#N/A,FALSE,"E";#N/A,#N/A,FALSE,"F";#N/A,#N/A,FALSE,"AA";#N/A,#N/A,FALSE,"BB";#N/A,#N/A,FALSE,"CC";#N/A,#N/A,FALSE,"DD";#N/A,#N/A,FALSE,"EE";#N/A,#N/A,FALSE,"FF";#N/A,#N/A,FALSE,"PL10";#N/A,#N/A,FALSE,"PL20";#N/A,#N/A,FALSE,"PL30"}</definedName>
    <definedName name="동서별2">#N/A</definedName>
    <definedName name="동성산업">[2]INDEX!#REF!</definedName>
    <definedName name="동수">#REF!</definedName>
    <definedName name="동신철강">[2]INDEX!#REF!</definedName>
    <definedName name="동아상사">[2]INDEX!#REF!</definedName>
    <definedName name="동아채권">#REF!</definedName>
    <definedName name="동양기업">[2]INDEX!#REF!</definedName>
    <definedName name="동양기전_주">[2]INDEX!#REF!</definedName>
    <definedName name="동양볼트상사">[2]INDEX!#REF!</definedName>
    <definedName name="동양종금">#REF!</definedName>
    <definedName name="동양토탈키친" localSheetId="6">BlankMacro1</definedName>
    <definedName name="동양토탈키친">BlankMacro1</definedName>
    <definedName name="동영산업">[2]INDEX!#REF!</definedName>
    <definedName name="동영전기모타">[2]INDEX!#REF!</definedName>
    <definedName name="동우열처리공업_주">[2]INDEX!#REF!</definedName>
    <definedName name="동원98년수수료">#REF!</definedName>
    <definedName name="동원수도권일반수수료">#REF!</definedName>
    <definedName name="동원인원계획">[568]산출!#REF!</definedName>
    <definedName name="동촌TXA1">#REF!</definedName>
    <definedName name="돠" localSheetId="1" hidden="1">{#N/A,#N/A,FALSE,"1.CRITERIA";#N/A,#N/A,FALSE,"2.IS";#N/A,#N/A,FALSE,"3.BS";#N/A,#N/A,FALSE,"4.PER PL";#N/A,#N/A,FALSE,"5.INVESTMENT";#N/A,#N/A,FALSE,"6.공문";#N/A,#N/A,FALSE,"7.netinvest"}</definedName>
    <definedName name="돠" hidden="1">{#N/A,#N/A,FALSE,"1.CRITERIA";#N/A,#N/A,FALSE,"2.IS";#N/A,#N/A,FALSE,"3.BS";#N/A,#N/A,FALSE,"4.PER PL";#N/A,#N/A,FALSE,"5.INVESTMENT";#N/A,#N/A,FALSE,"6.공문";#N/A,#N/A,FALSE,"7.netinvest"}</definedName>
    <definedName name="됐거든">'[21]118.세금과공과'!#REF!</definedName>
    <definedName name="되돌아가기" localSheetId="6">[569]!되돌아가기</definedName>
    <definedName name="되돌아가기">[569]!되돌아가기</definedName>
    <definedName name="됴" hidden="1">{#N/A,#N/A,FALSE,"BS";#N/A,#N/A,FALSE,"PL";#N/A,#N/A,FALSE,"처분";#N/A,#N/A,FALSE,"현금";#N/A,#N/A,FALSE,"매출";#N/A,#N/A,FALSE,"원가";#N/A,#N/A,FALSE,"경영"}</definedName>
    <definedName name="됴ㅅㄷㅅ" hidden="1">{#N/A,#N/A,FALSE,"손익표지";#N/A,#N/A,FALSE,"손익계산";#N/A,#N/A,FALSE,"일반관리비";#N/A,#N/A,FALSE,"영업외수익";#N/A,#N/A,FALSE,"영업외비용";#N/A,#N/A,FALSE,"매출액";#N/A,#N/A,FALSE,"요약손익";#N/A,#N/A,FALSE,"요약대차";#N/A,#N/A,FALSE,"매출채권현황";#N/A,#N/A,FALSE,"매출채권명세"}</definedName>
    <definedName name="두" hidden="1">{#N/A,#N/A,FALSE,"BS";#N/A,#N/A,FALSE,"PL";#N/A,#N/A,FALSE,"처분";#N/A,#N/A,FALSE,"현금";#N/A,#N/A,FALSE,"매출";#N/A,#N/A,FALSE,"원가";#N/A,#N/A,FALSE,"경영"}</definedName>
    <definedName name="두려" hidden="1">{#N/A,#N/A,FALSE,"BS";#N/A,#N/A,FALSE,"PL";#N/A,#N/A,FALSE,"처분";#N/A,#N/A,FALSE,"현금";#N/A,#N/A,FALSE,"매출";#N/A,#N/A,FALSE,"원가";#N/A,#N/A,FALSE,"경영"}</definedName>
    <definedName name="두번째" hidden="1">{#N/A,#N/A,FALSE,"정공"}</definedName>
    <definedName name="두산메카텍주식회사">[2]INDEX!#REF!</definedName>
    <definedName name="두산종합기계">[2]INDEX!#REF!</definedName>
    <definedName name="듛ㅎ로ㅛ고" hidden="1">{#N/A,#N/A,FALSE,"KMC최종회의(7월) 자료"}</definedName>
    <definedName name="등기소송비">#REF!</definedName>
    <definedName name="등속1" hidden="1">{#N/A,#N/A,FALSE,"KMC최종회의(7월) 자료"}</definedName>
    <definedName name="디" localSheetId="1" hidden="1">{#N/A,#N/A,FALSE,"1.CRITERIA";#N/A,#N/A,FALSE,"2.IS";#N/A,#N/A,FALSE,"3.BS";#N/A,#N/A,FALSE,"4.PER PL";#N/A,#N/A,FALSE,"5.INVESTMENT";#N/A,#N/A,FALSE,"6.공문";#N/A,#N/A,FALSE,"7.netinvest"}</definedName>
    <definedName name="디" hidden="1">{#N/A,#N/A,FALSE,"1.CRITERIA";#N/A,#N/A,FALSE,"2.IS";#N/A,#N/A,FALSE,"3.BS";#N/A,#N/A,FALSE,"4.PER PL";#N/A,#N/A,FALSE,"5.INVESTMENT";#N/A,#N/A,FALSE,"6.공문";#N/A,#N/A,FALSE,"7.netinvest"}</definedName>
    <definedName name="디브이에스코리아" hidden="1">{#N/A,#N/A,FALSE,"1.CRITERIA";#N/A,#N/A,FALSE,"2.IS";#N/A,#N/A,FALSE,"3.BS";#N/A,#N/A,FALSE,"4.PER PL";#N/A,#N/A,FALSE,"5.INVESTMENT";#N/A,#N/A,FALSE,"6.공문";#N/A,#N/A,FALSE,"7.netinvest"}</definedName>
    <definedName name="디자인부">'[359]2.해외(실적)'!#REF!</definedName>
    <definedName name="딜" hidden="1">{#N/A,#N/A,FALSE,"미판매분"}</definedName>
    <definedName name="딜러" hidden="1">{#N/A,#N/A,FALSE,"미판매분"}</definedName>
    <definedName name="딜러의" hidden="1">{#N/A,#N/A,FALSE,"미판매분"}</definedName>
    <definedName name="딜러전시" hidden="1">{#N/A,#N/A,FALSE,"미판매분"}</definedName>
    <definedName name="ㄸ">[515]!표17[결과]</definedName>
    <definedName name="ㄸㄱ구믇533424019">'[570]인홍삼음료세트검수실적(가공)'!#REF!</definedName>
    <definedName name="ㄸㄱ구믇ㄸㄱ구믇ㄸㄱ구믇ㄸㄱ구믇ㄸㄱ구믇ㄸㄱ구믇ㄸㄱ구믇ㄸㄱ구믇ㄸㄱ구믇ㄸㄱ구믇ㄸㄱ구믇ㄸㄱ구믇ㄸㄱ구믇ㄸㄱ구믇ㄸㄱ구믇ㄸㄱ구믇ㄸㄱ구믇ㄸㄱ구믇ㄸㄱ구믇ㄸㄱ구믇ㄸㄱ구믇ㄸㄱ구믇ㄸㄱ구믇ㄸㄱ구믇ㄸㄱ구믇ㄸㄱ구믇ㄸㄱ구믇ㄸㄱ구믇ㄸㄱ구믇ㄸㄱ구믇ㄸㄱ구믇ㄸㄱ구믇ㄸㄱ구믇ㄸㄱ구믇ㄸㄱ구믇ㄸㄱ구믇ㄸㄱ구믇ㄸㄱ구믇ㄸㄱ구믇ㄸㄱ구믇ㄸㄱ구믇ㄸㄱ구믇ㄸㄱ구믇ㄸㄱ구믇ㄸㄱ구믇ㄸㄱ구믇ㄸㄱ구믇ㄸㄱ구믇ㄸㄱ구믇ㄸㄱ구믇">#REF!</definedName>
    <definedName name="똥">#REF!</definedName>
    <definedName name="ㄹ" localSheetId="1" hidden="1">{#N/A,#N/A,FALSE,"1.CRITERIA";#N/A,#N/A,FALSE,"2.IS";#N/A,#N/A,FALSE,"3.BS";#N/A,#N/A,FALSE,"4.PER PL";#N/A,#N/A,FALSE,"5.INVESTMENT";#N/A,#N/A,FALSE,"6.공문";#N/A,#N/A,FALSE,"7.netinvest"}</definedName>
    <definedName name="ㄹ" hidden="1">{#N/A,#N/A,FALSE,"1.CRITERIA";#N/A,#N/A,FALSE,"2.IS";#N/A,#N/A,FALSE,"3.BS";#N/A,#N/A,FALSE,"4.PER PL";#N/A,#N/A,FALSE,"5.INVESTMENT";#N/A,#N/A,FALSE,"6.공문";#N/A,#N/A,FALSE,"7.netinvest"}</definedName>
    <definedName name="ㄹ106">[538]ALL!$C$200</definedName>
    <definedName name="ㄹ13">'[571]General Memo'!$I$13</definedName>
    <definedName name="ㄹ25">#REF!</definedName>
    <definedName name="ㄹ277">[572]급여봉투!$M$113</definedName>
    <definedName name="ㄹ32">#REF!</definedName>
    <definedName name="ㄹㄴ" localSheetId="6">[104]!BlankMacro1</definedName>
    <definedName name="ㄹㄴ">[104]!BlankMacro1</definedName>
    <definedName name="ㄹㄴㄷ" localSheetId="6">[104]!BlankMacro1</definedName>
    <definedName name="ㄹㄴㄷ">[104]!BlankMacro1</definedName>
    <definedName name="ㄹㄴㄹㄴㄹㄴㄹㅇ">#REF!</definedName>
    <definedName name="ㄹㄴㅁㅇㄹ">[3]BS!$K$2</definedName>
    <definedName name="ㄹㄴㅇㄹ" hidden="1">{#N/A,#N/A,FALSE,"표지";#N/A,#N/A,FALSE,"총괄표";#N/A,#N/A,FALSE,"1호 과표세액";#N/A,#N/A,FALSE,"3(3)호(갑) 원천납부";#N/A,#N/A,FALSE,"6호 소득금액";#N/A,#N/A,FALSE,"6호 첨부(익)";#N/A,#N/A,FALSE,"6호 첨부(손)";#N/A,#N/A,FALSE,"6-12호 선급비용";#N/A,#N/A,FALSE,"6-14호 부동산보유";#N/A,#N/A,FALSE,"9호 자본금(갑)";#N/A,#N/A,FALSE,"9호 자본금(을)";#N/A,#N/A,FALSE,"10(3)호 주요계정";#N/A,#N/A,FALSE,"10(3)호 부표";#N/A,#N/A,FALSE,"10(4)호 조정수입";#N/A,#N/A,FALSE,"12호 중소검토";#N/A,#N/A,FALSE,"14(1)호 갑 주식";#N/A,#N/A,FALSE,"59호 해외특수";#N/A,#N/A,FALSE,"요약 BS";#N/A,#N/A,FALSE,"요약 PL";#N/A,#N/A,FALSE,"요약원가";#N/A,#N/A,FALSE,"요약RE";#N/A,#N/A,FALSE,"6-5호 외화(갑)";#N/A,#N/A,FALSE,"6-5호 외화(을)"}</definedName>
    <definedName name="ㄹㄴㅇㄹㄴㅇㄹㄴㄱㄴㅇ" hidden="1">{#N/A,#N/A,FALSE,"지침";#N/A,#N/A,FALSE,"환경분석";#N/A,#N/A,FALSE,"Sheet16"}</definedName>
    <definedName name="ㄹㄴㅇㅁㄹㄴ" hidden="1">{#N/A,#N/A,TRUE,"1.경영비젼";#N/A,#N/A,TRUE,"2.환경분석";#N/A,#N/A,TRUE,"3.경영목표";#N/A,#N/A,TRUE,"4.중점추진";#N/A,#N/A,TRUE,"5.경영목표";#N/A,#N/A,TRUE,"6.경영계획";#N/A,#N/A,TRUE,"7.매출계획";#N/A,#N/A,TRUE,"8.손익계획";#N/A,#N/A,TRUE,"11.인원계획";#N/A,#N/A,TRUE,"12.변경현황";#N/A,#N/A,TRUE,"표지";#N/A,#N/A,TRUE,"목차";#N/A,#N/A,TRUE,"수립과정 "}</definedName>
    <definedName name="ㄹㄴ아ㅣ럼ㄴ아ㅣㅓㅓㄹ" hidden="1">[32]CA_총괄!#REF!</definedName>
    <definedName name="ㄹ니ㅏㄻ">#REF!</definedName>
    <definedName name="ㄹㄶ">[104]!ㄹㄶ</definedName>
    <definedName name="ㄹㄷㄱㄷㅈㄴㅇㄹㅇㄴㄹ" hidden="1">{#N/A,#N/A,TRUE,"1.경영비젼";#N/A,#N/A,TRUE,"2.환경분석";#N/A,#N/A,TRUE,"3.경영목표";#N/A,#N/A,TRUE,"4.중점추진";#N/A,#N/A,TRUE,"5.경영목표";#N/A,#N/A,TRUE,"6.경영계획";#N/A,#N/A,TRUE,"7.매출계획";#N/A,#N/A,TRUE,"8.손익계획";#N/A,#N/A,TRUE,"11.인원계획";#N/A,#N/A,TRUE,"12.변경현황";#N/A,#N/A,TRUE,"표지";#N/A,#N/A,TRUE,"목차";#N/A,#N/A,TRUE,"수립과정 "}</definedName>
    <definedName name="ㄹㄷㅈ" hidden="1">'[2]2500'!#REF!</definedName>
    <definedName name="ㄹㄷㅈㄹㄹㄹ" hidden="1">#N/A</definedName>
    <definedName name="ㄹㄹ" hidden="1">{#N/A,#N/A,FALSE,"손익표지";#N/A,#N/A,FALSE,"손익계산";#N/A,#N/A,FALSE,"일반관리비";#N/A,#N/A,FALSE,"영업외수익";#N/A,#N/A,FALSE,"영업외비용";#N/A,#N/A,FALSE,"매출액";#N/A,#N/A,FALSE,"요약손익";#N/A,#N/A,FALSE,"요약대차";#N/A,#N/A,FALSE,"매출채권현황";#N/A,#N/A,FALSE,"매출채권명세"}</definedName>
    <definedName name="ㄹㄹㄴ">[104]!ㄹㄹㄴ</definedName>
    <definedName name="ㄹㄹㄹ" localSheetId="7" hidden="1">#REF!</definedName>
    <definedName name="ㄹㄹㄹ" localSheetId="3" hidden="1">#REF!</definedName>
    <definedName name="ㄹㄹㄹ" localSheetId="2" hidden="1">#REF!</definedName>
    <definedName name="ㄹㄹㄹ" hidden="1">#REF!</definedName>
    <definedName name="ㄹㄹㄹㄴㄹㄹㄷㅈ">#REF!</definedName>
    <definedName name="ㄹㄹㄹㄴㅇㅁㄹㄴㄴㄹㅇ" hidden="1">{#N/A,#N/A,FALSE,"PART-1234-8-12-9(41)";#N/A,#N/A,FALSE,"PARTS-2(3)";#N/A,#N/A,FALSE,"VAN SYSTEM";#N/A,#N/A,FALSE,"PARTS-10(26)";#N/A,#N/A,FALSE,"PART-5-6-7-11(14)";#N/A,#N/A,FALSE,"PARTS-4(3)";#N/A,#N/A,FALSE,"PCLASS"}</definedName>
    <definedName name="ㄹㄹㄹㄷㄷ" hidden="1">{#N/A,#N/A,FALSE,"손익표지";#N/A,#N/A,FALSE,"손익계산";#N/A,#N/A,FALSE,"일반관리비";#N/A,#N/A,FALSE,"영업외수익";#N/A,#N/A,FALSE,"영업외비용";#N/A,#N/A,FALSE,"매출액";#N/A,#N/A,FALSE,"요약손익";#N/A,#N/A,FALSE,"요약대차";#N/A,#N/A,FALSE,"매출채권현황";#N/A,#N/A,FALSE,"매출채권명세"}</definedName>
    <definedName name="ㄹㄹㄹㄹㄹ" hidden="1">{#N/A,#N/A,FALSE,"BS";#N/A,#N/A,FALSE,"PL";#N/A,#N/A,FALSE,"처분";#N/A,#N/A,FALSE,"현금";#N/A,#N/A,FALSE,"매출";#N/A,#N/A,FALSE,"원가";#N/A,#N/A,FALSE,"경영"}</definedName>
    <definedName name="ㄹㄹㄹㄹㄹㄹ">#REF!</definedName>
    <definedName name="ㄹㄹㄹㄹㄹㄹㄹ" hidden="1">{#N/A,#N/A,FALSE,"손익표지";#N/A,#N/A,FALSE,"손익계산";#N/A,#N/A,FALSE,"일반관리비";#N/A,#N/A,FALSE,"영업외수익";#N/A,#N/A,FALSE,"영업외비용";#N/A,#N/A,FALSE,"매출액";#N/A,#N/A,FALSE,"요약손익";#N/A,#N/A,FALSE,"요약대차";#N/A,#N/A,FALSE,"매출채권현황";#N/A,#N/A,FALSE,"매출채권명세"}</definedName>
    <definedName name="ㄹㄹㅇ">[104]!ㄹㄹㅇ</definedName>
    <definedName name="ㄹㄹㅇㄴㄹ" hidden="1">{#N/A,#N/A,FALSE,"PART-1234-8-12-9(41)";#N/A,#N/A,FALSE,"PARTS-2(3)";#N/A,#N/A,FALSE,"VAN SYSTEM";#N/A,#N/A,FALSE,"PARTS-10(26)";#N/A,#N/A,FALSE,"PART-5-6-7-11(14)";#N/A,#N/A,FALSE,"PARTS-4(3)";#N/A,#N/A,FALSE,"PCLASS"}</definedName>
    <definedName name="ㄹㄹㅇㅇ" hidden="1">{"'Sheet1'!$A$1:$H$36"}</definedName>
    <definedName name="ㄹㄹ호" hidden="1">{#N/A,#N/A,FALSE,"손익표지";#N/A,#N/A,FALSE,"손익계산";#N/A,#N/A,FALSE,"일반관리비";#N/A,#N/A,FALSE,"영업외수익";#N/A,#N/A,FALSE,"영업외비용";#N/A,#N/A,FALSE,"매출액";#N/A,#N/A,FALSE,"요약손익";#N/A,#N/A,FALSE,"요약대차";#N/A,#N/A,FALSE,"매출채권현황";#N/A,#N/A,FALSE,"매출채권명세"}</definedName>
    <definedName name="ㄹ라라라라라">#N/A</definedName>
    <definedName name="ㄹ로" hidden="1">{#N/A,#N/A,FALSE,"자금소요예측기 (5)";#N/A,#N/A,FALSE,"자금소요예측기 (7)";#N/A,#N/A,FALSE,"자금소요예측기 (6)";#N/A,#N/A,FALSE,"자금소요예측기 (2)";#N/A,#N/A,FALSE,"자금소요예측기";#N/A,#N/A,FALSE,"비용예산명세서";#N/A,#N/A,FALSE,"비용예산검토서";#N/A,#N/A,FALSE,"기승인시설투자";#N/A,#N/A,FALSE,"미승인시설투자";#N/A,#N/A,FALSE,"활동계힉서 (2)";#N/A,#N/A,FALSE,"96 성과분석";#N/A,#N/A,FALSE,"목표시책";#N/A,#N/A,FALSE,"목차";#N/A,#N/A,FALSE,"표지";#N/A,#N/A,FALSE,"인원소요현황"}</definedName>
    <definedName name="ㄹㄻㅇㄴ" hidden="1">{#N/A,#N/A,FALSE,"손익표지";#N/A,#N/A,FALSE,"손익계산";#N/A,#N/A,FALSE,"일반관리비";#N/A,#N/A,FALSE,"영업외수익";#N/A,#N/A,FALSE,"영업외비용";#N/A,#N/A,FALSE,"매출액";#N/A,#N/A,FALSE,"요약손익";#N/A,#N/A,FALSE,"요약대차";#N/A,#N/A,FALSE,"매출채권현황";#N/A,#N/A,FALSE,"매출채권명세"}</definedName>
    <definedName name="ㄹㅇ" localSheetId="6">[104]!BlankMacro1</definedName>
    <definedName name="ㄹㅇ">[104]!BlankMacro1</definedName>
    <definedName name="ㄹㅇㄴ">#REF!</definedName>
    <definedName name="ㄹㅇㄴㄱㄱㄱㄴㅅㄷㄷ">#REF!</definedName>
    <definedName name="ㄹㅇㄴㄹㄴㄹ" hidden="1">#REF!</definedName>
    <definedName name="ㄹㅇㄴㄹㅇㄴㄹㅇ">#N/A</definedName>
    <definedName name="ㄹㅇㄴㅁ">#REF!</definedName>
    <definedName name="ㄹㅇㄴㅁㅁㅁ">[104]!ㄹㅇㄴㅁㅁㅁ</definedName>
    <definedName name="ㄹㅇㄴㅇㅇ">[104]!ㄹㅇㄴㅇㅇ</definedName>
    <definedName name="ㄹㅇㄴ호">[104]!ㄹㅇㄴ호</definedName>
    <definedName name="ㄹㅇㄹㄹㄹㄹ" hidden="1">{#N/A,#N/A,FALSE,"정공"}</definedName>
    <definedName name="ㄹㅇㄹㅇ" hidden="1">{#N/A,#N/A,TRUE,"규격별손익현황";#N/A,#N/A,TRUE,"매출impact";#N/A,#N/A,TRUE,"원가impact";#N/A,#N/A,TRUE,"원재료비분석";#N/A,#N/A,TRUE,"제조경비차이";#N/A,#N/A,TRUE,"제조원단위";#N/A,#N/A,TRUE,"제조원가명세서";#N/A,#N/A,TRUE,"종합제조원가";#N/A,#N/A,TRUE,"규격별제조원가";#N/A,#N/A,TRUE,"규격별원부재료사용량";#N/A,#N/A,TRUE,"재공품평가";#N/A,#N/A,TRUE,"고정비배부";#N/A,#N/A,TRUE,"규격별제품수불현황";#N/A,#N/A,TRUE,"수불현황";#N/A,#N/A,TRUE,"원재료수불현황";#N/A,#N/A,TRUE,"부재료수불";#N/A,#N/A,TRUE,"저장품수불";#N/A,#N/A,TRUE,"b-c油"}</definedName>
    <definedName name="ㄹㅇㄹㅇㄴㄻ" hidden="1">{#N/A,#N/A,TRUE,"1호 과표세액";#N/A,#N/A,TRUE,"1-2호 농어촌과표";#N/A,#N/A,TRUE,"2호 서식";#N/A,#N/A,TRUE,"2호부표 최저한세";#N/A,#N/A,TRUE,"3(1)호 공제감면";#N/A,#N/A,TRUE,"임시특별감면";#N/A,#N/A,TRUE,"3(1)부7 기업합리";#N/A,#N/A,TRUE,"5호 농어촌";#N/A,#N/A,TRUE,"5호2 농감면(갑)";#N/A,#N/A,TRUE,"6호 소득금액";#N/A,#N/A,TRUE,"6호 첨부(익)";#N/A,#N/A,TRUE,"6호 첨부(손)";#N/A,#N/A,TRUE,"감가총괄";#N/A,#N/A,TRUE,"6-6(3)호 감가(정액)";#N/A,#N/A,TRUE,"9호 자본금(갑)";#N/A,#N/A,TRUE,"9호 자본금(을)";#N/A,#N/A,TRUE,"10(3)호 주요계정";#N/A,#N/A,TRUE,"10(4)호 소득구분"}</definedName>
    <definedName name="ㄹㅇㄹㅇㄹ">#N/A</definedName>
    <definedName name="ㄹㅇㄹㅋ" hidden="1">{#N/A,#N/A,FALSE,"KMC최종회의(7월) 자료"}</definedName>
    <definedName name="ㄹㅇㅇㄴ">[104]!ㄹㅇㅇㄴ</definedName>
    <definedName name="ㄹㅇㅇㅇㄴ">[104]!ㄹㅇㅇㅇㄴ</definedName>
    <definedName name="ㄹㅇㅎㅀㄹ">[104]!ㄹㅇㅎㅀㄹ</definedName>
    <definedName name="ㄹㅇㅎ오" hidden="1">{#N/A,#N/A,FALSE,"손익표지";#N/A,#N/A,FALSE,"손익계산";#N/A,#N/A,FALSE,"일반관리비";#N/A,#N/A,FALSE,"영업외수익";#N/A,#N/A,FALSE,"영업외비용";#N/A,#N/A,FALSE,"매출액";#N/A,#N/A,FALSE,"요약손익";#N/A,#N/A,FALSE,"요약대차";#N/A,#N/A,FALSE,"매출채권현황";#N/A,#N/A,FALSE,"매출채권명세"}</definedName>
    <definedName name="ㄹㅇㅎㅎㅎ" hidden="1">{#N/A,#N/A,FALSE,"98소지이동TOTvs99.1 (2)";#N/A,#N/A,FALSE,"TOTAL";#N/A,#N/A,FALSE,"98소지이동TOTvs99.1(b) (2)"}</definedName>
    <definedName name="ㄹ아ㅣㅇㅎ리" hidden="1">{#N/A,#N/A,FALSE,"UNIT";#N/A,#N/A,FALSE,"UNIT";#N/A,#N/A,FALSE,"계정"}</definedName>
    <definedName name="ㄹ어엉">[2]INDEX!#REF!</definedName>
    <definedName name="ㄹ호" hidden="1">{#N/A,#N/A,TRUE,"steam경제성비교"}</definedName>
    <definedName name="ㄹ호ㅓ루" hidden="1">{#N/A,#N/A,FALSE,"KMC최종회의(7월) 자료"}</definedName>
    <definedName name="ㄹ호ㅛㄱㄷㄴ고" hidden="1">{#N/A,#N/A,FALSE,"KMC최종회의(7월) 자료"}</definedName>
    <definedName name="ㄹ호ㅡ" localSheetId="6">[104]!BlankMacro1</definedName>
    <definedName name="ㄹ호ㅡ">[104]!BlankMacro1</definedName>
    <definedName name="ㄹ홀" hidden="1">{#N/A,#N/A,FALSE,"손익표지";#N/A,#N/A,FALSE,"손익계산";#N/A,#N/A,FALSE,"일반관리비";#N/A,#N/A,FALSE,"영업외수익";#N/A,#N/A,FALSE,"영업외비용";#N/A,#N/A,FALSE,"매출액";#N/A,#N/A,FALSE,"요약손익";#N/A,#N/A,FALSE,"요약대차";#N/A,#N/A,FALSE,"매출채권현황";#N/A,#N/A,FALSE,"매출채권명세"}</definedName>
    <definedName name="ㄹ홓로" hidden="1">{#N/A,#N/A,FALSE,"손익표지";#N/A,#N/A,FALSE,"손익계산";#N/A,#N/A,FALSE,"일반관리비";#N/A,#N/A,FALSE,"영업외수익";#N/A,#N/A,FALSE,"영업외비용";#N/A,#N/A,FALSE,"매출액";#N/A,#N/A,FALSE,"요약손익";#N/A,#N/A,FALSE,"요약대차";#N/A,#N/A,FALSE,"매출채권현황";#N/A,#N/A,FALSE,"매출채권명세"}</definedName>
    <definedName name="ㄹ후후룷훌후" hidden="1">{#N/A,#N/A,FALSE,"KMC최종회의(7월) 자료"}</definedName>
    <definedName name="라" localSheetId="1" hidden="1">{#N/A,#N/A,FALSE,"1.CRITERIA";#N/A,#N/A,FALSE,"2.IS";#N/A,#N/A,FALSE,"3.BS";#N/A,#N/A,FALSE,"4.PER PL";#N/A,#N/A,FALSE,"5.INVESTMENT";#N/A,#N/A,FALSE,"6.공문";#N/A,#N/A,FALSE,"7.netinvest"}</definedName>
    <definedName name="라" hidden="1">{#N/A,#N/A,FALSE,"1.CRITERIA";#N/A,#N/A,FALSE,"2.IS";#N/A,#N/A,FALSE,"3.BS";#N/A,#N/A,FALSE,"4.PER PL";#N/A,#N/A,FALSE,"5.INVESTMENT";#N/A,#N/A,FALSE,"6.공문";#N/A,#N/A,FALSE,"7.netinvest"}</definedName>
    <definedName name="라라" localSheetId="6">BlankMacro1</definedName>
    <definedName name="라라">BlankMacro1</definedName>
    <definedName name="라리" hidden="1">{#N/A,#N/A,FALSE,"1.CRITERIA";#N/A,#N/A,FALSE,"2.IS";#N/A,#N/A,FALSE,"3.BS";#N/A,#N/A,FALSE,"4.PER PL";#N/A,#N/A,FALSE,"5.INVESTMENT";#N/A,#N/A,FALSE,"6.공문";#N/A,#N/A,FALSE,"7.netinvest"}</definedName>
    <definedName name="라마바">#N/A</definedName>
    <definedName name="라미">{"'변동비고정비분류(5단계)'!$A$1:$O$48"}</definedName>
    <definedName name="라아아" localSheetId="1" hidden="1">{#N/A,#N/A,FALSE,"1.CRITERIA";#N/A,#N/A,FALSE,"2.IS";#N/A,#N/A,FALSE,"3.BS";#N/A,#N/A,FALSE,"4.PER PL";#N/A,#N/A,FALSE,"5.INVESTMENT";#N/A,#N/A,FALSE,"6.공문";#N/A,#N/A,FALSE,"7.netinvest"}</definedName>
    <definedName name="라아아" hidden="1">{#N/A,#N/A,FALSE,"1.CRITERIA";#N/A,#N/A,FALSE,"2.IS";#N/A,#N/A,FALSE,"3.BS";#N/A,#N/A,FALSE,"4.PER PL";#N/A,#N/A,FALSE,"5.INVESTMENT";#N/A,#N/A,FALSE,"6.공문";#N/A,#N/A,FALSE,"7.netinvest"}</definedName>
    <definedName name="라이타">'[2]3100'!#REF!</definedName>
    <definedName name="라인별평가" hidden="1">{#N/A,#N/A,FALSE,"정공"}</definedName>
    <definedName name="라ㅣ" hidden="1">{#N/A,#N/A,FALSE,"자금소요예측기 (5)";#N/A,#N/A,FALSE,"자금소요예측기 (7)";#N/A,#N/A,FALSE,"자금소요예측기 (6)";#N/A,#N/A,FALSE,"자금소요예측기 (2)";#N/A,#N/A,FALSE,"자금소요예측기";#N/A,#N/A,FALSE,"비용예산명세서";#N/A,#N/A,FALSE,"비용예산검토서";#N/A,#N/A,FALSE,"기승인시설투자";#N/A,#N/A,FALSE,"미승인시설투자";#N/A,#N/A,FALSE,"활동계힉서 (2)";#N/A,#N/A,FALSE,"96 성과분석";#N/A,#N/A,FALSE,"목표시책";#N/A,#N/A,FALSE,"목차";#N/A,#N/A,FALSE,"표지";#N/A,#N/A,FALSE,"인원소요현황"}</definedName>
    <definedName name="란다리아" hidden="1">{#N/A,#N/A,FALSE,"정공"}</definedName>
    <definedName name="랑" hidden="1">{#N/A,#N/A,FALSE,"지침";#N/A,#N/A,FALSE,"환경분석";#N/A,#N/A,FALSE,"Sheet16"}</definedName>
    <definedName name="랴" localSheetId="1" hidden="1">{#N/A,#N/A,FALSE,"1.CRITERIA";#N/A,#N/A,FALSE,"2.IS";#N/A,#N/A,FALSE,"3.BS";#N/A,#N/A,FALSE,"4.PER PL";#N/A,#N/A,FALSE,"5.INVESTMENT";#N/A,#N/A,FALSE,"6.공문";#N/A,#N/A,FALSE,"7.netinvest"}</definedName>
    <definedName name="랴" hidden="1">{#N/A,#N/A,FALSE,"1.CRITERIA";#N/A,#N/A,FALSE,"2.IS";#N/A,#N/A,FALSE,"3.BS";#N/A,#N/A,FALSE,"4.PER PL";#N/A,#N/A,FALSE,"5.INVESTMENT";#N/A,#N/A,FALSE,"6.공문";#N/A,#N/A,FALSE,"7.netinvest"}</definedName>
    <definedName name="러">[104]!러</definedName>
    <definedName name="러다ㅣㅈ">[2]INDEX!#REF!</definedName>
    <definedName name="러럴">#N/A</definedName>
    <definedName name="러시아26">#REF!</definedName>
    <definedName name="러앙">[2]INDEX!#REF!</definedName>
    <definedName name="러힝ㄴ허ㅣㅁㄴㅇ">[573]회사정보!$C$8</definedName>
    <definedName name="러ㅏㅇ" hidden="1">{#N/A,#N/A,FALSE,"1.CRITERIA";#N/A,#N/A,FALSE,"2.IS";#N/A,#N/A,FALSE,"3.BS";#N/A,#N/A,FALSE,"4.PER PL";#N/A,#N/A,FALSE,"5.INVESTMENT";#N/A,#N/A,FALSE,"6.공문";#N/A,#N/A,FALSE,"7.netinvest"}</definedName>
    <definedName name="렁ㅁ니만ㅇ" hidden="1">{#N/A,#N/A,FALSE,"주요여수신";#N/A,#N/A,FALSE,"수신금리";#N/A,#N/A,FALSE,"대출금리";#N/A,#N/A,FALSE,"신규대출";#N/A,#N/A,FALSE,"총액대출"}</definedName>
    <definedName name="레젼드">#REF!</definedName>
    <definedName name="려ㅛㄹ" localSheetId="1"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려ㅛㄹ"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로" localSheetId="1" hidden="1">{#N/A,#N/A,FALSE,"1.CRITERIA";#N/A,#N/A,FALSE,"2.IS";#N/A,#N/A,FALSE,"3.BS";#N/A,#N/A,FALSE,"4.PER PL";#N/A,#N/A,FALSE,"5.INVESTMENT";#N/A,#N/A,FALSE,"6.공문";#N/A,#N/A,FALSE,"7.netinvest"}</definedName>
    <definedName name="로" hidden="1">{#N/A,#N/A,FALSE,"1.CRITERIA";#N/A,#N/A,FALSE,"2.IS";#N/A,#N/A,FALSE,"3.BS";#N/A,#N/A,FALSE,"4.PER PL";#N/A,#N/A,FALSE,"5.INVESTMENT";#N/A,#N/A,FALSE,"6.공문";#N/A,#N/A,FALSE,"7.netinvest"}</definedName>
    <definedName name="로놓ㄹ" hidden="1">{#N/A,#N/A,FALSE,"PART-1234-8-12-9(41)";#N/A,#N/A,FALSE,"PARTS-2(3)";#N/A,#N/A,FALSE,"VAN SYSTEM";#N/A,#N/A,FALSE,"PARTS-10(26)";#N/A,#N/A,FALSE,"PART-5-6-7-11(14)";#N/A,#N/A,FALSE,"PARTS-4(3)";#N/A,#N/A,FALSE,"PCLASS"}</definedName>
    <definedName name="로직" hidden="1">#REF!</definedName>
    <definedName name="로커커버" hidden="1">{#N/A,#N/A,FALSE,"단축1";#N/A,#N/A,FALSE,"단축2";#N/A,#N/A,FALSE,"단축3";#N/A,#N/A,FALSE,"장축";#N/A,#N/A,FALSE,"4WD"}</definedName>
    <definedName name="로ㅓㅗㄴㅇ" hidden="1">{#N/A,#N/A,TRUE,"1.경영비젼";#N/A,#N/A,TRUE,"2.환경분석";#N/A,#N/A,TRUE,"3.경영목표";#N/A,#N/A,TRUE,"4.중점추진";#N/A,#N/A,TRUE,"5.경영목표";#N/A,#N/A,TRUE,"6.경영계획";#N/A,#N/A,TRUE,"7.매출계획";#N/A,#N/A,TRUE,"8.손익계획";#N/A,#N/A,TRUE,"11.인원계획";#N/A,#N/A,TRUE,"12.변경현황";#N/A,#N/A,TRUE,"표지";#N/A,#N/A,TRUE,"목차";#N/A,#N/A,TRUE,"수립과정 "}</definedName>
    <definedName name="롤" hidden="1">{#N/A,#N/A,TRUE,"960318-1";#N/A,#N/A,TRUE,"960318-2";#N/A,#N/A,TRUE,"960318-3"}</definedName>
    <definedName name="롤설계1" hidden="1">{"'표지'!$B$5"}</definedName>
    <definedName name="롯데기공">[104]!롯데기공</definedName>
    <definedName name="롯데수원점">#REF!</definedName>
    <definedName name="롱" hidden="1">{#N/A,#N/A,TRUE,"960318-1";#N/A,#N/A,TRUE,"960318-2";#N/A,#N/A,TRUE,"960318-3"}</definedName>
    <definedName name="롱ㅁ">[0]!롱ㅁ</definedName>
    <definedName name="롷ㄹ훟ㄹ" hidden="1">{#N/A,#N/A,FALSE,"KMC최종회의(7월) 자료"}</definedName>
    <definedName name="루" hidden="1">{#N/A,#N/A,FALSE,"KMC최종회의(7월) 자료"}</definedName>
    <definedName name="루프" hidden="1">{#N/A,#N/A,FALSE,"자금소요예측기 (5)";#N/A,#N/A,FALSE,"자금소요예측기 (7)";#N/A,#N/A,FALSE,"자금소요예측기 (6)";#N/A,#N/A,FALSE,"자금소요예측기 (2)";#N/A,#N/A,FALSE,"자금소요예측기";#N/A,#N/A,FALSE,"비용예산명세서";#N/A,#N/A,FALSE,"비용예산검토서";#N/A,#N/A,FALSE,"기승인시설투자";#N/A,#N/A,FALSE,"미승인시설투자";#N/A,#N/A,FALSE,"활동계힉서 (2)";#N/A,#N/A,FALSE,"96 성과분석";#N/A,#N/A,FALSE,"목표시책";#N/A,#N/A,FALSE,"목차";#N/A,#N/A,FALSE,"표지";#N/A,#N/A,FALSE,"인원소요현황"}</definedName>
    <definedName name="룰" hidden="1">{#N/A,#N/A,TRUE,"960318-1";#N/A,#N/A,TRUE,"960318-2";#N/A,#N/A,TRUE,"960318-3"}</definedName>
    <definedName name="류" localSheetId="1" hidden="1">{#N/A,#N/A,FALSE,"1.CRITERIA";#N/A,#N/A,FALSE,"2.IS";#N/A,#N/A,FALSE,"3.BS";#N/A,#N/A,FALSE,"4.PER PL";#N/A,#N/A,FALSE,"5.INVESTMENT";#N/A,#N/A,FALSE,"6.공문";#N/A,#N/A,FALSE,"7.netinvest"}</definedName>
    <definedName name="류" hidden="1">{#N/A,#N/A,FALSE,"1.CRITERIA";#N/A,#N/A,FALSE,"2.IS";#N/A,#N/A,FALSE,"3.BS";#N/A,#N/A,FALSE,"4.PER PL";#N/A,#N/A,FALSE,"5.INVESTMENT";#N/A,#N/A,FALSE,"6.공문";#N/A,#N/A,FALSE,"7.netinvest"}</definedName>
    <definedName name="리" hidden="1">{#N/A,#N/A,FALSE,"손익표지";#N/A,#N/A,FALSE,"손익계산";#N/A,#N/A,FALSE,"일반관리비";#N/A,#N/A,FALSE,"영업외수익";#N/A,#N/A,FALSE,"영업외비용";#N/A,#N/A,FALSE,"매출액";#N/A,#N/A,FALSE,"요약손익";#N/A,#N/A,FALSE,"요약대차";#N/A,#N/A,FALSE,"매출채권현황";#N/A,#N/A,FALSE,"매출채권명세"}</definedName>
    <definedName name="리므" hidden="1">{#N/A,#N/A,FALSE,"손익표지";#N/A,#N/A,FALSE,"손익계산";#N/A,#N/A,FALSE,"일반관리비";#N/A,#N/A,FALSE,"영업외수익";#N/A,#N/A,FALSE,"영업외비용";#N/A,#N/A,FALSE,"매출액";#N/A,#N/A,FALSE,"요약손익";#N/A,#N/A,FALSE,"요약대차";#N/A,#N/A,FALSE,"매출채권현황";#N/A,#N/A,FALSE,"매출채권명세"}</definedName>
    <definedName name="리뷰">[442]목차!$D$10</definedName>
    <definedName name="리비" hidden="1">#REF!</definedName>
    <definedName name="리셋">#REF!</definedName>
    <definedName name="리스">#REF!</definedName>
    <definedName name="리스부대비">#REF!</definedName>
    <definedName name="리스자산">#REF!</definedName>
    <definedName name="리스조회기준년">[503]리스!$B$60,[503]리스!$B$74,[503]리스!$B$90,[503]리스!$B$108,[503]리스!$B$122,[503]리스!$B$138</definedName>
    <definedName name="리스조회기준월">[503]리스!$F$60,[503]리스!$F$74,[503]리스!$F$90,[503]리스!$F$108,[503]리스!$F$122,[503]리스!$F$138</definedName>
    <definedName name="리스조회기준일">[503]리스!$H$60,[503]리스!$H$74,[503]리스!$H$90,[503]리스!$H$108,[503]리스!$H$122,[503]리스!$H$138</definedName>
    <definedName name="리스조회서번호">[503]리스!$AF$3,[503]리스!$AF$56,[503]리스!$AF$104</definedName>
    <definedName name="리스크" hidden="1">{"'매출'!$A$1:$I$22"}</definedName>
    <definedName name="리스트">#REF!</definedName>
    <definedName name="리스회사명">[503]리스!$M$60,[503]리스!$M$74,[503]리스!$M$90,[503]리스!$M$108,[503]리스!$M$122,[503]리스!$M$138</definedName>
    <definedName name="링" hidden="1">{#N/A,#N/A,FALSE,"지침";#N/A,#N/A,FALSE,"환경분석";#N/A,#N/A,FALSE,"Sheet16"}</definedName>
    <definedName name="ㄺㄹ" hidden="1">{#N/A,#N/A,FALSE,"UNIT";#N/A,#N/A,FALSE,"UNIT";#N/A,#N/A,FALSE,"계정"}</definedName>
    <definedName name="ㄺㅅ" hidden="1">{#N/A,#N/A,FALSE,"자금소요예측기 (5)";#N/A,#N/A,FALSE,"자금소요예측기 (7)";#N/A,#N/A,FALSE,"자금소요예측기 (6)";#N/A,#N/A,FALSE,"자금소요예측기 (2)";#N/A,#N/A,FALSE,"자금소요예측기";#N/A,#N/A,FALSE,"비용예산명세서";#N/A,#N/A,FALSE,"비용예산검토서";#N/A,#N/A,FALSE,"기승인시설투자";#N/A,#N/A,FALSE,"미승인시설투자";#N/A,#N/A,FALSE,"활동계힉서 (2)";#N/A,#N/A,FALSE,"96 성과분석";#N/A,#N/A,FALSE,"목표시책";#N/A,#N/A,FALSE,"목차";#N/A,#N/A,FALSE,"표지";#N/A,#N/A,FALSE,"인원소요현황"}</definedName>
    <definedName name="ㄻ" hidden="1">'[574]5사남'!#REF!</definedName>
    <definedName name="ㄻㄴ">{"S220-V";"S250-V";"S290-V"}</definedName>
    <definedName name="ㄻㄴㄹ">{"S220-V";"S250-V";"S290-V"}</definedName>
    <definedName name="ㄻㄴㅇㄹ" hidden="1">{#N/A,#N/A,FALSE,"주요여수신";#N/A,#N/A,FALSE,"수신금리";#N/A,#N/A,FALSE,"대출금리";#N/A,#N/A,FALSE,"신규대출";#N/A,#N/A,FALSE,"총액대출"}</definedName>
    <definedName name="ㄻㄷㅈ">#REF!</definedName>
    <definedName name="ㄻㄹㄴㅇㄹㄴㅁ">[575]첨부1!$B$1:$F$18,[575]첨부1!#REF!,[575]첨부1!#REF!</definedName>
    <definedName name="ㄻㄹㅇ">[576]합손!#REF!</definedName>
    <definedName name="ㄻㅈㄷㄱㅂㄱㄷㅈㅈㅈㅈㅈ">#REF!</definedName>
    <definedName name="ㄿㅍㄷㄿ" hidden="1">{#N/A,#N/A,FALSE,"KMC최종회의(7월) 자료"}</definedName>
    <definedName name="ㅀ" localSheetId="6">[104]!BlankMacro1</definedName>
    <definedName name="ㅀ">[104]!BlankMacro1</definedName>
    <definedName name="ㅀㅀㅀㅀㅀㄹ" hidden="1">{#N/A,#N/A,FALSE,"PART-1234-8-12-9(41)";#N/A,#N/A,FALSE,"PARTS-2(3)";#N/A,#N/A,FALSE,"VAN SYSTEM";#N/A,#N/A,FALSE,"PARTS-10(26)";#N/A,#N/A,FALSE,"PART-5-6-7-11(14)";#N/A,#N/A,FALSE,"PARTS-4(3)";#N/A,#N/A,FALSE,"PCLASS"}</definedName>
    <definedName name="ㅀ미리밀ㅎ밈림" hidden="1">{#N/A,#N/A,FALSE,"을지 (4)";#N/A,#N/A,FALSE,"을지 (5)";#N/A,#N/A,FALSE,"을지 (6)"}</definedName>
    <definedName name="ㅀㅇㄴ">[104]!ㅀㅇㄴ</definedName>
    <definedName name="ㅀㅇㄹㄶㅀㄹ" hidden="1">{#N/A,#N/A,FALSE,"UNIT";#N/A,#N/A,FALSE,"UNIT";#N/A,#N/A,FALSE,"계정"}</definedName>
    <definedName name="ㅀㅎ" hidden="1">{#N/A,#N/A,FALSE,"손익표지";#N/A,#N/A,FALSE,"손익계산";#N/A,#N/A,FALSE,"일반관리비";#N/A,#N/A,FALSE,"영업외수익";#N/A,#N/A,FALSE,"영업외비용";#N/A,#N/A,FALSE,"매출액";#N/A,#N/A,FALSE,"요약손익";#N/A,#N/A,FALSE,"요약대차";#N/A,#N/A,FALSE,"매출채권현황";#N/A,#N/A,FALSE,"매출채권명세"}</definedName>
    <definedName name="ㅁ">#REF!</definedName>
    <definedName name="ㅁ01">#REF!</definedName>
    <definedName name="ㅁ1">#REF!</definedName>
    <definedName name="ㅁ11">'[2]3100'!#REF!</definedName>
    <definedName name="ㅁ1108">#REF!</definedName>
    <definedName name="ㅁ116">#REF!</definedName>
    <definedName name="ㅁ117">#REF!</definedName>
    <definedName name="ㅁ12" localSheetId="6">Word</definedName>
    <definedName name="ㅁ12">Word</definedName>
    <definedName name="ㅁ1430">#REF!</definedName>
    <definedName name="ㅁ169">[577]승용!#REF!</definedName>
    <definedName name="ㅁ2">#REF!</definedName>
    <definedName name="ㅁ42">#REF!</definedName>
    <definedName name="ㅁ5">#REF!</definedName>
    <definedName name="ㅁ555">'[578]외상매출금현황-수정분 A2'!#REF!</definedName>
    <definedName name="ㅁ65">#REF!</definedName>
    <definedName name="ㅁ656">#REF!</definedName>
    <definedName name="ㅁ823">#REF!</definedName>
    <definedName name="ㅁddd">#REF!</definedName>
    <definedName name="ㅁㄱ" hidden="1">{"'9월'!$F$38"}</definedName>
    <definedName name="ㅁㄱㄱㄷㄱㄷㄱㄷㄱ">#REF!</definedName>
    <definedName name="ㅁㄱㄱㄷㅈㄱㄷㅈㄱㄱㅈ">#REF!,#REF!,#REF!,#REF!</definedName>
    <definedName name="ㅁㄱㄷㄷㄱㄷㄱㅈ" hidden="1">{#N/A,#N/A,TRUE,"1.경영비젼";#N/A,#N/A,TRUE,"2.환경분석";#N/A,#N/A,TRUE,"3.경영목표";#N/A,#N/A,TRUE,"4.중점추진";#N/A,#N/A,TRUE,"5.경영목표";#N/A,#N/A,TRUE,"6.경영계획";#N/A,#N/A,TRUE,"7.매출계획";#N/A,#N/A,TRUE,"8.손익계획";#N/A,#N/A,TRUE,"11.인원계획";#N/A,#N/A,TRUE,"12.변경현황";#N/A,#N/A,TRUE,"표지";#N/A,#N/A,TRUE,"목차";#N/A,#N/A,TRUE,"수립과정 "}</definedName>
    <definedName name="ㅁㄱㅁㄷㅎㄷ" hidden="1">{#N/A,#N/A,FALSE,"손익표지";#N/A,#N/A,FALSE,"손익계산";#N/A,#N/A,FALSE,"일반관리비";#N/A,#N/A,FALSE,"영업외수익";#N/A,#N/A,FALSE,"영업외비용";#N/A,#N/A,FALSE,"매출액";#N/A,#N/A,FALSE,"요약손익";#N/A,#N/A,FALSE,"요약대차";#N/A,#N/A,FALSE,"매출채권현황";#N/A,#N/A,FALSE,"매출채권명세"}</definedName>
    <definedName name="ㅁㄱㅈㄷㄷㄱ">#REF!</definedName>
    <definedName name="ㅁㄴ">'[579]10월판관'!#REF!</definedName>
    <definedName name="ㅁㄴㄴ" hidden="1">{"'매출'!$A$1:$I$22"}</definedName>
    <definedName name="ㅁㄴㄴㄴㄴ">[580]계정code!$A$2:$C$674</definedName>
    <definedName name="ㅁㄴㄴㅇㄹㄴㅁㄹ" hidden="1">{#N/A,#N/A,FALSE,"손익표지";#N/A,#N/A,FALSE,"손익계산";#N/A,#N/A,FALSE,"일반관리비";#N/A,#N/A,FALSE,"영업외수익";#N/A,#N/A,FALSE,"영업외비용";#N/A,#N/A,FALSE,"매출액";#N/A,#N/A,FALSE,"요약손익";#N/A,#N/A,FALSE,"요약대차";#N/A,#N/A,FALSE,"매출채권현황";#N/A,#N/A,FALSE,"매출채권명세"}</definedName>
    <definedName name="ㅁㄴㄷㄱㄱㄹ" hidden="1">{#N/A,#N/A,FALSE,"미판매분"}</definedName>
    <definedName name="ㅁㄴㄹㄹㄹㄷㅈ">#REF!</definedName>
    <definedName name="ㅁㄴㄹㅇ" hidden="1">{#N/A,#N/A,FALSE,"손익표지";#N/A,#N/A,FALSE,"손익계산";#N/A,#N/A,FALSE,"일반관리비";#N/A,#N/A,FALSE,"영업외수익";#N/A,#N/A,FALSE,"영업외비용";#N/A,#N/A,FALSE,"매출액";#N/A,#N/A,FALSE,"요약손익";#N/A,#N/A,FALSE,"요약대차";#N/A,#N/A,FALSE,"매출채권현황";#N/A,#N/A,FALSE,"매출채권명세"}</definedName>
    <definedName name="ㅁㄴㄹㅈㄷ" hidden="1">{#N/A,#N/A,FALSE,"손익표지";#N/A,#N/A,FALSE,"손익계산";#N/A,#N/A,FALSE,"일반관리비";#N/A,#N/A,FALSE,"영업외수익";#N/A,#N/A,FALSE,"영업외비용";#N/A,#N/A,FALSE,"매출액";#N/A,#N/A,FALSE,"요약손익";#N/A,#N/A,FALSE,"요약대차";#N/A,#N/A,FALSE,"매출채권현황";#N/A,#N/A,FALSE,"매출채권명세"}</definedName>
    <definedName name="ㅁㄴㅁㄴ" hidden="1">{#N/A,#N/A,TRUE,"steam경제성비교"}</definedName>
    <definedName name="ㅁㄴㅁㅇ" hidden="1">#REF!</definedName>
    <definedName name="ㅁㄴㅇ" hidden="1">{#N/A,#N/A,FALSE,"BS";#N/A,#N/A,FALSE,"PL";#N/A,#N/A,FALSE,"처분";#N/A,#N/A,FALSE,"현금";#N/A,#N/A,FALSE,"매출";#N/A,#N/A,FALSE,"원가";#N/A,#N/A,FALSE,"경영"}</definedName>
    <definedName name="ㅁㄴㅇㄱ">#REF!</definedName>
    <definedName name="ㅁㄴㅇㄴ" hidden="1">{"'매출'!$A$1:$I$22"}</definedName>
    <definedName name="ㅁㄴㅇㄴㅁㅇㄹ" hidden="1">{#N/A,#N/A,FALSE,"주요여수신";#N/A,#N/A,FALSE,"수신금리";#N/A,#N/A,FALSE,"대출금리";#N/A,#N/A,FALSE,"신규대출";#N/A,#N/A,FALSE,"총액대출"}</definedName>
    <definedName name="ㅁㄴㅇㄹ" hidden="1">{#N/A,#N/A,FALSE,"지침";#N/A,#N/A,FALSE,"환경분석";#N/A,#N/A,FALSE,"Sheet16"}</definedName>
    <definedName name="ㅁㄴㅇㄻ" hidden="1">{#N/A,#N/A,FALSE,"선급공사비명세서 1-2";#N/A,#N/A,FALSE,"건설가계정명세서 3";#N/A,#N/A,FALSE,"자본금명세서 4-5";#N/A,#N/A,FALSE,"용역원가명세서 6-7";#N/A,#N/A,FALSE,"상풍매출원가명세서 8";#N/A,#N/A,FALSE,"판매비와일반관리명세서 9-10";#N/A,#N/A,FALSE,"결손처리계산서(안) 11"}</definedName>
    <definedName name="ㅁㄴㅇㄻㄴ" hidden="1">{#N/A,#N/A,FALSE,"손익표지";#N/A,#N/A,FALSE,"손익계산";#N/A,#N/A,FALSE,"일반관리비";#N/A,#N/A,FALSE,"영업외수익";#N/A,#N/A,FALSE,"영업외비용";#N/A,#N/A,FALSE,"매출액";#N/A,#N/A,FALSE,"요약손익";#N/A,#N/A,FALSE,"요약대차";#N/A,#N/A,FALSE,"매출채권현황";#N/A,#N/A,FALSE,"매출채권명세"}</definedName>
    <definedName name="ㅁㄴㅇㄻㄴㅇ" hidden="1">{#N/A,#N/A,FALSE,"선급공사비명세서 1-2";#N/A,#N/A,FALSE,"건설가계정명세서 3";#N/A,#N/A,FALSE,"자본금명세서 4-5";#N/A,#N/A,FALSE,"용역원가명세서 6-7";#N/A,#N/A,FALSE,"상풍매출원가명세서 8";#N/A,#N/A,FALSE,"판매비와일반관리명세서 9-10";#N/A,#N/A,FALSE,"결손처리계산서(안) 11"}</definedName>
    <definedName name="ㅁㄴㅇㄻㅈㄷ" hidden="1">#REF!</definedName>
    <definedName name="ㅁㄴㅇㅀ">#REF!</definedName>
    <definedName name="ㅁㄴㅇㅁ" hidden="1">{#N/A,#N/A,FALSE,"정공"}</definedName>
    <definedName name="ㅁㄴㅇㅁㄴㅇ" localSheetId="6">BlankMacro1</definedName>
    <definedName name="ㅁㄴㅇㅁㄴㅇ">BlankMacro1</definedName>
    <definedName name="ㅁㄴㅇㅁㄻㄹㄹ">[104]!ㅁㄴㅇㅁㄻㄹㄹ</definedName>
    <definedName name="ㅁㄴㅇㅇㅁ" hidden="1">{#N/A,#N/A,FALSE,"Aging Summary";#N/A,#N/A,FALSE,"Ratio Analysis";#N/A,#N/A,FALSE,"Test 120 Day Accts";#N/A,#N/A,FALSE,"Tickmarks"}</definedName>
    <definedName name="ㅁㄴㅇㅈ">#REF!</definedName>
    <definedName name="ㅁㄴㅇㅈㄷ">#REF!</definedName>
    <definedName name="ㅁㄴㅇㅎ" hidden="1">{"'9월'!$F$38"}</definedName>
    <definedName name="ㅁ넝">#REF!</definedName>
    <definedName name="ㅁㄷ" hidden="1">[13]간지!#REF!</definedName>
    <definedName name="ㅁㄷ81">#REF!</definedName>
    <definedName name="ㅁㄷㄱㄱ">#REF!</definedName>
    <definedName name="ㅁㄷㅀ">[104]!ㅁㄷㅀ</definedName>
    <definedName name="ㅁㄷㅁㄻㅁㅁㅁㅁㅁㅁㅁㅁㅁㅁㅁㅁㅁㅁㅁㅁㅁㅁㅁ" hidden="1">#REF!</definedName>
    <definedName name="ㅁㄷㅈㅈㅈㄱㄷㅈㄷㅈ">#REF!</definedName>
    <definedName name="ㅁㄹㄴ" hidden="1">{#N/A,#N/A,TRUE,"일정"}</definedName>
    <definedName name="ㅁㄹㅇ" hidden="1">{"'매출'!$A$1:$I$22"}</definedName>
    <definedName name="ㅁㄹㅇㄴㄹ">#REF!</definedName>
    <definedName name="ㅁㄹㅇㅁㄴㅇㄹ">#N/A</definedName>
    <definedName name="ㅁㄹㅇㅁㄴㅇㄻㄴㅇㄹ">#N/A</definedName>
    <definedName name="ㅁㄼㄱ" hidden="1">{"FORM1",#N/A,FALSE,"Revenue";"FORMTR",#N/A,FALSE,"Revenue";"FORM3.1",#N/A,FALSE,"Revenue"}</definedName>
    <definedName name="ㅁㅁ">#REF!</definedName>
    <definedName name="ㅁㅁAA">#REF!</definedName>
    <definedName name="ㅁㅁㄴㅇ">#REF!</definedName>
    <definedName name="ㅁㅁㄻㅎㅁ" hidden="1">{#N/A,#N/A,FALSE,"손익표지";#N/A,#N/A,FALSE,"손익계산";#N/A,#N/A,FALSE,"일반관리비";#N/A,#N/A,FALSE,"영업외수익";#N/A,#N/A,FALSE,"영업외비용";#N/A,#N/A,FALSE,"매출액";#N/A,#N/A,FALSE,"요약손익";#N/A,#N/A,FALSE,"요약대차";#N/A,#N/A,FALSE,"매출채권현황";#N/A,#N/A,FALSE,"매출채권명세"}</definedName>
    <definedName name="ㅁㅁㅁ">#N/A</definedName>
    <definedName name="ㅁㅁㅁㄹㄹ">#REF!</definedName>
    <definedName name="ㅁㅁㅁㅁ" hidden="1">{#N/A,#N/A,FALSE,"BS";#N/A,#N/A,FALSE,"PL";#N/A,#N/A,FALSE,"처분";#N/A,#N/A,FALSE,"현금";#N/A,#N/A,FALSE,"매출";#N/A,#N/A,FALSE,"원가";#N/A,#N/A,FALSE,"경영"}</definedName>
    <definedName name="ㅁㅁㅁㅁㅁ" hidden="1">{#N/A,#N/A,FALSE,"UNIT";#N/A,#N/A,FALSE,"UNIT";#N/A,#N/A,FALSE,"계정"}</definedName>
    <definedName name="ㅁㅁㅁㅁㅁㅁ" localSheetId="1" hidden="1">{#N/A,#N/A,TRUE,"일반적사항";#N/A,#N/A,TRUE,"주요재무자료";#N/A,#N/A,TRUE,"표지";#N/A,#N/A,TRUE,"총괄표";#N/A,#N/A,TRUE,"1호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주식";#N/A,#N/A,TRUE,"59호 해외특수";#N/A,#N/A,TRUE,"60호 갑 적정유보";#N/A,#N/A,TRUE,"60호 을 적정유보";#N/A,#N/A,TRUE,"요약 BS";#N/A,#N/A,TRUE,"요약 PL";#N/A,#N/A,TRUE,"요약원가";#N/A,#N/A,TRUE,"요약RE"}</definedName>
    <definedName name="ㅁㅁㅁㅁㅁㅁ" hidden="1">{#N/A,#N/A,TRUE,"일반적사항";#N/A,#N/A,TRUE,"주요재무자료";#N/A,#N/A,TRUE,"표지";#N/A,#N/A,TRUE,"총괄표";#N/A,#N/A,TRUE,"1호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주식";#N/A,#N/A,TRUE,"59호 해외특수";#N/A,#N/A,TRUE,"60호 갑 적정유보";#N/A,#N/A,TRUE,"60호 을 적정유보";#N/A,#N/A,TRUE,"요약 BS";#N/A,#N/A,TRUE,"요약 PL";#N/A,#N/A,TRUE,"요약원가";#N/A,#N/A,TRUE,"요약RE"}</definedName>
    <definedName name="ㅁㅁㅁㅁㅁㅁㅁ" hidden="1">{#N/A,#N/A,FALSE,"손익표지";#N/A,#N/A,FALSE,"손익계산";#N/A,#N/A,FALSE,"일반관리비";#N/A,#N/A,FALSE,"영업외수익";#N/A,#N/A,FALSE,"영업외비용";#N/A,#N/A,FALSE,"매출액";#N/A,#N/A,FALSE,"요약손익";#N/A,#N/A,FALSE,"요약대차";#N/A,#N/A,FALSE,"매출채권현황";#N/A,#N/A,FALSE,"매출채권명세"}</definedName>
    <definedName name="ㅁㅁㅁㅁㅁㅁㅁㅁ" hidden="1">{"'Sheet1'!$A$1:$H$36"}</definedName>
    <definedName name="ㅁㅁㅁㅁㅁㅁㅁㅁㅁㅁ" hidden="1">{#N/A,#N/A,FALSE,"PART-1234-8-12-9(41)";#N/A,#N/A,FALSE,"PARTS-2(3)";#N/A,#N/A,FALSE,"VAN SYSTEM";#N/A,#N/A,FALSE,"PARTS-10(26)";#N/A,#N/A,FALSE,"PART-5-6-7-11(14)";#N/A,#N/A,FALSE,"PARTS-4(3)";#N/A,#N/A,FALSE,"PCLASS"}</definedName>
    <definedName name="ㅁㅁㅁㅁㅁㅁㅁㅁㅁㅁㅁㅁㅁㅁ" hidden="1">{"'9월'!$F$38"}</definedName>
    <definedName name="ㅁㅁㅇ">{"S220-V";"S250-V";"S290-V"}</definedName>
    <definedName name="ㅁㅂ">#REF!</definedName>
    <definedName name="ㅁㅂ1">#N/A</definedName>
    <definedName name="ㅁㅂㅁ" hidden="1">{#N/A,#N/A,FALSE,"선급공사비명세서 1-2";#N/A,#N/A,FALSE,"건설가계정명세서 3";#N/A,#N/A,FALSE,"자본금명세서 4-5";#N/A,#N/A,FALSE,"용역원가명세서 6-7";#N/A,#N/A,FALSE,"상풍매출원가명세서 8";#N/A,#N/A,FALSE,"판매비와일반관리명세서 9-10";#N/A,#N/A,FALSE,"결손처리계산서(안) 11"}</definedName>
    <definedName name="ㅁㅂㅈㄷ" hidden="1">{#N/A,#N/A,FALSE,"Aging Summary";#N/A,#N/A,FALSE,"Ratio Analysis";#N/A,#N/A,FALSE,"Test 120 Day Accts";#N/A,#N/A,FALSE,"Tickmarks"}</definedName>
    <definedName name="ㅁㅇ" hidden="1">{#N/A,#N/A,FALSE,"목차";#N/A,#N/A,FALSE,"요약손익";#N/A,#N/A,FALSE,"월별손익";#N/A,#N/A,FALSE,"요약대차";#N/A,#N/A,FALSE,"대차대조표";#N/A,#N/A,FALSE,"요약CASH";#N/A,#N/A,FALSE,"자금운용표";#N/A,#N/A,FALSE,"판매요약";#N/A,#N/A,FALSE,"탐별 매출";#N/A,#N/A,FALSE,"생산요약";#N/A,#N/A,FALSE,"생산량 (2)";#N/A,#N/A,FALSE,"인원운용";#N/A,#N/A,FALSE,"전사집계";#N/A,#N/A,FALSE,"전사월별";#N/A,#N/A,FALSE,"차입금";#N/A,#N/A,FALSE,"자본지출"}</definedName>
    <definedName name="ㅁㅇ172">#REF!</definedName>
    <definedName name="ㅁㅇㄴ" hidden="1">{#N/A,#N/A,FALSE,"지침";#N/A,#N/A,FALSE,"환경분석";#N/A,#N/A,FALSE,"Sheet16"}</definedName>
    <definedName name="ㅁㅇㄴㄴ" hidden="1">{#N/A,#N/A,FALSE,"BS";#N/A,#N/A,FALSE,"PL";#N/A,#N/A,FALSE,"처분";#N/A,#N/A,FALSE,"현금";#N/A,#N/A,FALSE,"매출";#N/A,#N/A,FALSE,"원가";#N/A,#N/A,FALSE,"경영"}</definedName>
    <definedName name="ㅁㅇㄴㄹ">#REF!</definedName>
    <definedName name="ㅁㅇㄴㅁㄴㅇ" hidden="1">{#N/A,#N/A,FALSE,"BS";#N/A,#N/A,FALSE,"PL";#N/A,#N/A,FALSE,"처분";#N/A,#N/A,FALSE,"현금";#N/A,#N/A,FALSE,"매출";#N/A,#N/A,FALSE,"원가";#N/A,#N/A,FALSE,"경영"}</definedName>
    <definedName name="ㅁㅇㄹ" hidden="1">{#N/A,#N/A,FALSE,"수입금 명세서 1";#N/A,#N/A,FALSE,"현장별공사손익현황 2";#N/A,#N/A,FALSE,"수입명세서 3-5";#N/A,#N/A,FALSE,"영업외수익명세서 6-10";#N/A,#N/A,FALSE,"특별이익명세서 11";#N/A,#N/A,FALSE,"고정자산처분명세서 12-13";#N/A,#N/A,FALSE,"공사원가명세서 14";#N/A,#N/A,FALSE,"영업외비용명세서 15-17";#N/A,#N/A,FALSE,"특별손실명세서 18";#N/A,#N/A,FALSE,"채권명세서 19";#N/A,#N/A,FALSE,"관계회사자산명세서 20";#N/A,#N/A,FALSE,"21, 23-24";#N/A,#N/A,FALSE,"감가상각비등명세서 22";#N/A,#N/A,FALSE,"사채명세서 25";#N/A,#N/A,FALSE,"충당금명세서 26"}</definedName>
    <definedName name="ㅁㅇㄹㅇㄴㅁ" hidden="1">{#N/A,#N/A,FALSE,"손익표지";#N/A,#N/A,FALSE,"손익계산";#N/A,#N/A,FALSE,"일반관리비";#N/A,#N/A,FALSE,"영업외수익";#N/A,#N/A,FALSE,"영업외비용";#N/A,#N/A,FALSE,"매출액";#N/A,#N/A,FALSE,"요약손익";#N/A,#N/A,FALSE,"요약대차";#N/A,#N/A,FALSE,"매출채권현황";#N/A,#N/A,FALSE,"매출채권명세"}</definedName>
    <definedName name="ㅁㅇㄻㄹ">#REF!</definedName>
    <definedName name="ㅁㅇㅁㅇㅁㄴㅇ" hidden="1">{"FORM17",#N/A,FALSE,"Commission1";"FORM17.1",#N/A,FALSE,"Commission2"}</definedName>
    <definedName name="ㅁ어">#REF!</definedName>
    <definedName name="ㅁㅈ83">#REF!</definedName>
    <definedName name="ㅁ자ㅓㅠ" hidden="1">{#N/A,#N/A,FALSE,"PART-1234-8-12-9(41)";#N/A,#N/A,FALSE,"PARTS-2(3)";#N/A,#N/A,FALSE,"VAN SYSTEM";#N/A,#N/A,FALSE,"PARTS-10(26)";#N/A,#N/A,FALSE,"PART-5-6-7-11(14)";#N/A,#N/A,FALSE,"PARTS-4(3)";#N/A,#N/A,FALSE,"PCLASS"}</definedName>
    <definedName name="ㅁㅊ" hidden="1">#REF!</definedName>
    <definedName name="ㅁㅋ1">#REF!</definedName>
    <definedName name="ㅁㅌㅍㄻ" hidden="1">{"FORM17",#N/A,FALSE,"Commission1";"FORM17.1",#N/A,FALSE,"Commission2"}</definedName>
    <definedName name="ㅁㅎㄴㅀ" hidden="1">{#N/A,#N/A,FALSE,"미판매분"}</definedName>
    <definedName name="ㅁㅎㄼㅈㄷㄳㅂ" hidden="1">{"'미착금액'!$A$4:$G$14"}</definedName>
    <definedName name="마" localSheetId="1" hidden="1">{#N/A,#N/A,FALSE,"1.CRITERIA";#N/A,#N/A,FALSE,"2.IS";#N/A,#N/A,FALSE,"3.BS";#N/A,#N/A,FALSE,"4.PER PL";#N/A,#N/A,FALSE,"5.INVESTMENT";#N/A,#N/A,FALSE,"6.공문";#N/A,#N/A,FALSE,"7.netinvest"}</definedName>
    <definedName name="마" hidden="1">{#N/A,#N/A,FALSE,"1.CRITERIA";#N/A,#N/A,FALSE,"2.IS";#N/A,#N/A,FALSE,"3.BS";#N/A,#N/A,FALSE,"4.PER PL";#N/A,#N/A,FALSE,"5.INVESTMENT";#N/A,#N/A,FALSE,"6.공문";#N/A,#N/A,FALSE,"7.netinvest"}</definedName>
    <definedName name="마7">#REF!</definedName>
    <definedName name="마감" hidden="1">{#N/A,#N/A,FALSE,"기술료 비교"}</definedName>
    <definedName name="마감환율">[581]매출!#REF!</definedName>
    <definedName name="마력">'[582]$bhp'!$B$5:$C$27</definedName>
    <definedName name="마르크">#REF!</definedName>
    <definedName name="마마" localSheetId="1" hidden="1">{#N/A,#N/A,FALSE,"1.CRITERIA";#N/A,#N/A,FALSE,"2.IS";#N/A,#N/A,FALSE,"3.BS";#N/A,#N/A,FALSE,"4.PER PL";#N/A,#N/A,FALSE,"5.INVESTMENT";#N/A,#N/A,FALSE,"6.공문";#N/A,#N/A,FALSE,"7.netinvest"}</definedName>
    <definedName name="마마" hidden="1">{#N/A,#N/A,FALSE,"1.CRITERIA";#N/A,#N/A,FALSE,"2.IS";#N/A,#N/A,FALSE,"3.BS";#N/A,#N/A,FALSE,"4.PER PL";#N/A,#N/A,FALSE,"5.INVESTMENT";#N/A,#N/A,FALSE,"6.공문";#N/A,#N/A,FALSE,"7.netinvest"}</definedName>
    <definedName name="마마보이" hidden="1">{#N/A,#N/A,FALSE,"정공"}</definedName>
    <definedName name="마마오" localSheetId="1" hidden="1">{#N/A,#N/A,FALSE,"1.CRITERIA";#N/A,#N/A,FALSE,"2.IS";#N/A,#N/A,FALSE,"3.BS";#N/A,#N/A,FALSE,"4.PER PL";#N/A,#N/A,FALSE,"5.INVESTMENT";#N/A,#N/A,FALSE,"6.공문";#N/A,#N/A,FALSE,"7.netinvest"}</definedName>
    <definedName name="마마오" hidden="1">{#N/A,#N/A,FALSE,"1.CRITERIA";#N/A,#N/A,FALSE,"2.IS";#N/A,#N/A,FALSE,"3.BS";#N/A,#N/A,FALSE,"4.PER PL";#N/A,#N/A,FALSE,"5.INVESTMENT";#N/A,#N/A,FALSE,"6.공문";#N/A,#N/A,FALSE,"7.netinvest"}</definedName>
    <definedName name="마마이" localSheetId="1" hidden="1">{#N/A,#N/A,FALSE,"1.CRITERIA";#N/A,#N/A,FALSE,"2.IS";#N/A,#N/A,FALSE,"3.BS";#N/A,#N/A,FALSE,"4.PER PL";#N/A,#N/A,FALSE,"5.INVESTMENT";#N/A,#N/A,FALSE,"6.공문";#N/A,#N/A,FALSE,"7.netinvest"}</definedName>
    <definedName name="마마이" hidden="1">{#N/A,#N/A,FALSE,"1.CRITERIA";#N/A,#N/A,FALSE,"2.IS";#N/A,#N/A,FALSE,"3.BS";#N/A,#N/A,FALSE,"4.PER PL";#N/A,#N/A,FALSE,"5.INVESTMENT";#N/A,#N/A,FALSE,"6.공문";#N/A,#N/A,FALSE,"7.netinvest"}</definedName>
    <definedName name="마맘" hidden="1">{#N/A,#N/A,FALSE,"KMC최종회의(7월) 자료"}</definedName>
    <definedName name="마미ㅣㅏㅓ" hidden="1">{#N/A,#N/A,TRUE,"1호 과표세액";#N/A,#N/A,TRUE,"1-2호 농어촌과표";#N/A,#N/A,TRUE,"2호 서식";#N/A,#N/A,TRUE,"2호부표 최저한세";#N/A,#N/A,TRUE,"3(1)호 공제감면";#N/A,#N/A,TRUE,"임시특별감면";#N/A,#N/A,TRUE,"3(1)부7 기업합리";#N/A,#N/A,TRUE,"5호 농어촌";#N/A,#N/A,TRUE,"5호2 농감면(갑)";#N/A,#N/A,TRUE,"6호 소득금액";#N/A,#N/A,TRUE,"6호 첨부(익)";#N/A,#N/A,TRUE,"6호 첨부(손)";#N/A,#N/A,TRUE,"감가총괄";#N/A,#N/A,TRUE,"6-6(3)호 감가(정액)";#N/A,#N/A,TRUE,"9호 자본금(갑)";#N/A,#N/A,TRUE,"9호 자본금(을)";#N/A,#N/A,TRUE,"10(3)호 주요계정";#N/A,#N/A,TRUE,"10(4)호 소득구분"}</definedName>
    <definedName name="마산냉식캐파">#REF!</definedName>
    <definedName name="마산일반캐파">#REF!</definedName>
    <definedName name="마스터">#REF!</definedName>
    <definedName name="마스터1">#REF!</definedName>
    <definedName name="마아" localSheetId="1" hidden="1">{#N/A,#N/A,FALSE,"1.CRITERIA";#N/A,#N/A,FALSE,"2.IS";#N/A,#N/A,FALSE,"3.BS";#N/A,#N/A,FALSE,"4.PER PL";#N/A,#N/A,FALSE,"5.INVESTMENT";#N/A,#N/A,FALSE,"6.공문";#N/A,#N/A,FALSE,"7.netinvest"}</definedName>
    <definedName name="마아" hidden="1">{#N/A,#N/A,FALSE,"1.CRITERIA";#N/A,#N/A,FALSE,"2.IS";#N/A,#N/A,FALSE,"3.BS";#N/A,#N/A,FALSE,"4.PER PL";#N/A,#N/A,FALSE,"5.INVESTMENT";#N/A,#N/A,FALSE,"6.공문";#N/A,#N/A,FALSE,"7.netinvest"}</definedName>
    <definedName name="마아앙">[540]KOR!$B$9:$D$36</definedName>
    <definedName name="마우송" hidden="1">{"'9월'!$F$38"}</definedName>
    <definedName name="마진율">#REF!</definedName>
    <definedName name="마케팅" hidden="1">{"'5국공정'!$A$1:$E$128"}</definedName>
    <definedName name="마케팅2" hidden="1">{"'5국공정'!$A$1:$E$128"}</definedName>
    <definedName name="마케팅부">'[359]2.해외(실적)'!#REF!</definedName>
    <definedName name="만">#REF!</definedName>
    <definedName name="만국어" hidden="1">{#N/A,#N/A,FALSE,"정공"}</definedName>
    <definedName name="만기보장수익율">#N/A</definedName>
    <definedName name="만다라어" hidden="1">{#N/A,#N/A,FALSE,"정공"}</definedName>
    <definedName name="만다라어빈국" hidden="1">{#N/A,#N/A,FALSE,"정공"}</definedName>
    <definedName name="만도납품">#REF!</definedName>
    <definedName name="만도목표">#REF!</definedName>
    <definedName name="만도불량">#REF!</definedName>
    <definedName name="만도생산">#REF!</definedName>
    <definedName name="만도잔량">#REF!</definedName>
    <definedName name="만식이">#N/A</definedName>
    <definedName name="만식이1">#N/A</definedName>
    <definedName name="만통">#REF!</definedName>
    <definedName name="말">[583]현금!#REF!</definedName>
    <definedName name="말일">1999-12-31</definedName>
    <definedName name="망">#REF!</definedName>
    <definedName name="망망" hidden="1">{#N/A,#N/A,FALSE,"KMC최종회의(7월) 자료"}</definedName>
    <definedName name="매" localSheetId="1" hidden="1">{#N/A,#N/A,FALSE,"1.CRITERIA";#N/A,#N/A,FALSE,"2.IS";#N/A,#N/A,FALSE,"3.BS";#N/A,#N/A,FALSE,"4.PER PL";#N/A,#N/A,FALSE,"5.INVESTMENT";#N/A,#N/A,FALSE,"6.공문";#N/A,#N/A,FALSE,"7.netinvest"}</definedName>
    <definedName name="매" hidden="1">{#N/A,#N/A,FALSE,"1.CRITERIA";#N/A,#N/A,FALSE,"2.IS";#N/A,#N/A,FALSE,"3.BS";#N/A,#N/A,FALSE,"4.PER PL";#N/A,#N/A,FALSE,"5.INVESTMENT";#N/A,#N/A,FALSE,"6.공문";#N/A,#N/A,FALSE,"7.netinvest"}</definedName>
    <definedName name="매22">#REF!</definedName>
    <definedName name="매53">[584]대장!#REF!</definedName>
    <definedName name="매각담보권이자율">[502]이자!$E$17</definedName>
    <definedName name="매도">#N/A</definedName>
    <definedName name="매도1">#N/A</definedName>
    <definedName name="매도가능">#N/A</definedName>
    <definedName name="매도가증">#N/A</definedName>
    <definedName name="매원" localSheetId="1" hidden="1">{#N/A,#N/A,TRUE,"일반적사항";#N/A,#N/A,TRUE,"주요재무자료";#N/A,#N/A,TRUE,"표지";#N/A,#N/A,TRUE,"총괄표";#N/A,#N/A,TRUE,"1호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주식";#N/A,#N/A,TRUE,"59호 해외특수";#N/A,#N/A,TRUE,"60호 갑 적정유보";#N/A,#N/A,TRUE,"60호 을 적정유보";#N/A,#N/A,TRUE,"요약 BS";#N/A,#N/A,TRUE,"요약 PL";#N/A,#N/A,TRUE,"요약원가";#N/A,#N/A,TRUE,"요약RE"}</definedName>
    <definedName name="매원" hidden="1">{#N/A,#N/A,TRUE,"일반적사항";#N/A,#N/A,TRUE,"주요재무자료";#N/A,#N/A,TRUE,"표지";#N/A,#N/A,TRUE,"총괄표";#N/A,#N/A,TRUE,"1호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주식";#N/A,#N/A,TRUE,"59호 해외특수";#N/A,#N/A,TRUE,"60호 갑 적정유보";#N/A,#N/A,TRUE,"60호 을 적정유보";#N/A,#N/A,TRUE,"요약 BS";#N/A,#N/A,TRUE,"요약 PL";#N/A,#N/A,TRUE,"요약원가";#N/A,#N/A,TRUE,"요약RE"}</definedName>
    <definedName name="매인화면">#N/A</definedName>
    <definedName name="매입">#REF!</definedName>
    <definedName name="매입가" hidden="1">{"'9월'!$F$38"}</definedName>
    <definedName name="매입누적_Query_Query">#REF!</definedName>
    <definedName name="매입누적qry">#REF!</definedName>
    <definedName name="매입원단DW">#REF!</definedName>
    <definedName name="매입원단SW">#REF!</definedName>
    <definedName name="매입채무">#REF!</definedName>
    <definedName name="매입할인">#REF!</definedName>
    <definedName name="매장" hidden="1">{"'9월'!$F$38"}</definedName>
    <definedName name="매축액2" localSheetId="1" hidden="1">{#N/A,#N/A,FALSE,"1.CRITERIA";#N/A,#N/A,FALSE,"2.IS";#N/A,#N/A,FALSE,"3.BS";#N/A,#N/A,FALSE,"4.PER PL";#N/A,#N/A,FALSE,"5.INVESTMENT";#N/A,#N/A,FALSE,"6.공문";#N/A,#N/A,FALSE,"7.netinvest"}</definedName>
    <definedName name="매축액2" hidden="1">{#N/A,#N/A,FALSE,"1.CRITERIA";#N/A,#N/A,FALSE,"2.IS";#N/A,#N/A,FALSE,"3.BS";#N/A,#N/A,FALSE,"4.PER PL";#N/A,#N/A,FALSE,"5.INVESTMENT";#N/A,#N/A,FALSE,"6.공문";#N/A,#N/A,FALSE,"7.netinvest"}</definedName>
    <definedName name="매출">#REF!</definedName>
    <definedName name="매출.본">#REF!</definedName>
    <definedName name="매출1">[104]!매출1</definedName>
    <definedName name="매출2">[104]!매출2</definedName>
    <definedName name="매출3" hidden="1">{#N/A,#N/A,FALSE,"지침";#N/A,#N/A,FALSE,"환경분석";#N/A,#N/A,FALSE,"Sheet16"}</definedName>
    <definedName name="매출5" hidden="1">{#N/A,#N/A,FALSE,"지침";#N/A,#N/A,FALSE,"환경분석";#N/A,#N/A,FALSE,"Sheet16"}</definedName>
    <definedName name="매출bogo" hidden="1">{#N/A,#N/A,FALSE,"손익표지";#N/A,#N/A,FALSE,"손익계산";#N/A,#N/A,FALSE,"일반관리비";#N/A,#N/A,FALSE,"영업외수익";#N/A,#N/A,FALSE,"영업외비용";#N/A,#N/A,FALSE,"매출액";#N/A,#N/A,FALSE,"요약손익";#N/A,#N/A,FALSE,"요약대차";#N/A,#N/A,FALSE,"매출채권현황";#N/A,#N/A,FALSE,"매출채권명세"}</definedName>
    <definedName name="매출toc" hidden="1">'[585]업무분장 '!$F$45</definedName>
    <definedName name="매출가마감">'[586]2-2.매출분석'!#REF!</definedName>
    <definedName name="매출거래처">#REF!</definedName>
    <definedName name="매출계획" hidden="1">{#N/A,#N/A,FALSE,"UNIT";#N/A,#N/A,FALSE,"UNIT";#N/A,#N/A,FALSE,"계정"}</definedName>
    <definedName name="매출계획000" hidden="1">#REF!</definedName>
    <definedName name="매출계획2월">#N/A</definedName>
    <definedName name="매출구분">#REF!</definedName>
    <definedName name="매출금">#REF!</definedName>
    <definedName name="매출기준" hidden="1">{#N/A,#N/A,FALSE,"정공"}</definedName>
    <definedName name="매출명세">#REF!</definedName>
    <definedName name="매출보고" hidden="1">{#N/A,#N/A,FALSE,"손익표지";#N/A,#N/A,FALSE,"손익계산";#N/A,#N/A,FALSE,"일반관리비";#N/A,#N/A,FALSE,"영업외수익";#N/A,#N/A,FALSE,"영업외비용";#N/A,#N/A,FALSE,"매출액";#N/A,#N/A,FALSE,"요약손익";#N/A,#N/A,FALSE,"요약대차";#N/A,#N/A,FALSE,"매출채권현황";#N/A,#N/A,FALSE,"매출채권명세"}</definedName>
    <definedName name="매출비">[3]IS!#REF!</definedName>
    <definedName name="매출성장율">#REF!</definedName>
    <definedName name="매출손익" hidden="1">{#N/A,#N/A,FALSE,"정공"}</definedName>
    <definedName name="매출실적" localSheetId="6">BlankMacro1</definedName>
    <definedName name="매출실적">BlankMacro1</definedName>
    <definedName name="매출액">'[2]3100'!A2+'[2]3100'!A3</definedName>
    <definedName name="매출액_당">[460]PL!#REF!</definedName>
    <definedName name="매출액_전">[460]PL!#REF!</definedName>
    <definedName name="매출액2" localSheetId="1" hidden="1">{#N/A,#N/A,FALSE,"1.CRITERIA";#N/A,#N/A,FALSE,"2.IS";#N/A,#N/A,FALSE,"3.BS";#N/A,#N/A,FALSE,"4.PER PL";#N/A,#N/A,FALSE,"5.INVESTMENT";#N/A,#N/A,FALSE,"6.공문";#N/A,#N/A,FALSE,"7.netinvest"}</definedName>
    <definedName name="매출액2" hidden="1">{#N/A,#N/A,FALSE,"1.CRITERIA";#N/A,#N/A,FALSE,"2.IS";#N/A,#N/A,FALSE,"3.BS";#N/A,#N/A,FALSE,"4.PER PL";#N/A,#N/A,FALSE,"5.INVESTMENT";#N/A,#N/A,FALSE,"6.공문";#N/A,#N/A,FALSE,"7.netinvest"}</definedName>
    <definedName name="매출우너가율산정식" hidden="1">{#N/A,#N/A,FALSE,"지침";#N/A,#N/A,FALSE,"환경분석";#N/A,#N/A,FALSE,"Sheet16"}</definedName>
    <definedName name="매출원">[104]!매출원</definedName>
    <definedName name="매출원6">[104]!매출원6</definedName>
    <definedName name="매출원가">#REF!</definedName>
    <definedName name="매출원가_당">[460]PL!#REF!</definedName>
    <definedName name="매출원가_전">[460]PL!#REF!</definedName>
    <definedName name="매출원가1" hidden="1">{#N/A,#N/A,FALSE,"Aging Summary";#N/A,#N/A,FALSE,"Ratio Analysis";#N/A,#N/A,FALSE,"Test 120 Day Accts";#N/A,#N/A,FALSE,"Tickmarks"}</definedName>
    <definedName name="매출원가사본">[104]!매출원가사본</definedName>
    <definedName name="매출원가율" hidden="1">{#N/A,#N/A,FALSE,"지침";#N/A,#N/A,FALSE,"환경분석";#N/A,#N/A,FALSE,"Sheet16"}</definedName>
    <definedName name="매출이익">#REF!</definedName>
    <definedName name="매출전환손익" hidden="1">{#N/A,#N/A,FALSE,"정공"}</definedName>
    <definedName name="매출채권">[2]INDEX!#REF!</definedName>
    <definedName name="매출채권_1" hidden="1">{#N/A,#N/A,FALSE,"Aging Summary";#N/A,#N/A,FALSE,"Ratio Analysis";#N/A,#N/A,FALSE,"Test 120 Day Accts";#N/A,#N/A,FALSE,"Tickmarks"}</definedName>
    <definedName name="매출채권처분손실">'[2]1300'!#REF!</definedName>
    <definedName name="매출채권평균">#REF!</definedName>
    <definedName name="매출채권할인및양도">#N/A</definedName>
    <definedName name="매출채권할인및융통어음내역">#REF!</definedName>
    <definedName name="매출총괄표" hidden="1">{#N/A,#N/A,FALSE,"PART-1234-8-12-9(41)";#N/A,#N/A,FALSE,"PARTS-2(3)";#N/A,#N/A,FALSE,"VAN SYSTEM";#N/A,#N/A,FALSE,"PARTS-10(26)";#N/A,#N/A,FALSE,"PART-5-6-7-11(14)";#N/A,#N/A,FALSE,"PARTS-4(3)";#N/A,#N/A,FALSE,"PCLASS"}</definedName>
    <definedName name="매출총이익_당">[460]PL!#REF!</definedName>
    <definedName name="매출총이익_전">[460]PL!#REF!</definedName>
    <definedName name="매출추1" hidden="1">{#N/A,#N/A,FALSE,"정공"}</definedName>
    <definedName name="매출추정" hidden="1">{#N/A,#N/A,FALSE,"정공"}</definedName>
    <definedName name="매출할인">#REF!</definedName>
    <definedName name="매크로4" localSheetId="6">[587]!매크로4</definedName>
    <definedName name="매크로4">[587]!매크로4</definedName>
    <definedName name="매크로5" localSheetId="6">[588]!매크로5</definedName>
    <definedName name="매크로5">[588]!매크로5</definedName>
    <definedName name="매화">#REF!</definedName>
    <definedName name="먀2">#REF!</definedName>
    <definedName name="머리">'[571]General Memo'!$I$13</definedName>
    <definedName name="머머" localSheetId="1" hidden="1">{#N/A,#N/A,FALSE,"1.CRITERIA";#N/A,#N/A,FALSE,"2.IS";#N/A,#N/A,FALSE,"3.BS";#N/A,#N/A,FALSE,"4.PER PL";#N/A,#N/A,FALSE,"5.INVESTMENT";#N/A,#N/A,FALSE,"6.공문";#N/A,#N/A,FALSE,"7.netinvest"}</definedName>
    <definedName name="머머" hidden="1">{#N/A,#N/A,FALSE,"1.CRITERIA";#N/A,#N/A,FALSE,"2.IS";#N/A,#N/A,FALSE,"3.BS";#N/A,#N/A,FALSE,"4.PER PL";#N/A,#N/A,FALSE,"5.INVESTMENT";#N/A,#N/A,FALSE,"6.공문";#N/A,#N/A,FALSE,"7.netinvest"}</definedName>
    <definedName name="머지">#REF!</definedName>
    <definedName name="먼데">#REF!</definedName>
    <definedName name="멀" hidden="1">{#N/A,#N/A,FALSE,"손익표지";#N/A,#N/A,FALSE,"손익계산";#N/A,#N/A,FALSE,"일반관리비";#N/A,#N/A,FALSE,"영업외수익";#N/A,#N/A,FALSE,"영업외비용";#N/A,#N/A,FALSE,"매출액";#N/A,#N/A,FALSE,"요약손익";#N/A,#N/A,FALSE,"요약대차";#N/A,#N/A,FALSE,"매출채권현황";#N/A,#N/A,FALSE,"매출채권명세"}</definedName>
    <definedName name="메뉴연결">#REF!</definedName>
    <definedName name="메뉴연결시작">#REF!</definedName>
    <definedName name="메모리연" hidden="1">{"'Sheet1'!$A$1:$H$36"}</definedName>
    <definedName name="메인" hidden="1">{#N/A,#N/A,FALSE,"자금소요예측기 (5)";#N/A,#N/A,FALSE,"자금소요예측기 (7)";#N/A,#N/A,FALSE,"자금소요예측기 (6)";#N/A,#N/A,FALSE,"자금소요예측기 (2)";#N/A,#N/A,FALSE,"자금소요예측기";#N/A,#N/A,FALSE,"비용예산명세서";#N/A,#N/A,FALSE,"비용예산검토서";#N/A,#N/A,FALSE,"기승인시설투자";#N/A,#N/A,FALSE,"미승인시설투자";#N/A,#N/A,FALSE,"활동계힉서 (2)";#N/A,#N/A,FALSE,"96 성과분석";#N/A,#N/A,FALSE,"목표시책";#N/A,#N/A,FALSE,"목차";#N/A,#N/A,FALSE,"표지";#N/A,#N/A,FALSE,"인원소요현황"}</definedName>
    <definedName name="며" hidden="1">[13]간지!#REF!</definedName>
    <definedName name="며며" localSheetId="1" hidden="1">{#N/A,#N/A,FALSE,"1.CRITERIA";#N/A,#N/A,FALSE,"2.IS";#N/A,#N/A,FALSE,"3.BS";#N/A,#N/A,FALSE,"4.PER PL";#N/A,#N/A,FALSE,"5.INVESTMENT";#N/A,#N/A,FALSE,"6.공문";#N/A,#N/A,FALSE,"7.netinvest"}</definedName>
    <definedName name="며며" hidden="1">{#N/A,#N/A,FALSE,"1.CRITERIA";#N/A,#N/A,FALSE,"2.IS";#N/A,#N/A,FALSE,"3.BS";#N/A,#N/A,FALSE,"4.PER PL";#N/A,#N/A,FALSE,"5.INVESTMENT";#N/A,#N/A,FALSE,"6.공문";#N/A,#N/A,FALSE,"7.netinvest"}</definedName>
    <definedName name="명가정밀공업">[2]INDEX!#REF!</definedName>
    <definedName name="명성사">[2]INDEX!#REF!</definedName>
    <definedName name="명세">#REF!</definedName>
    <definedName name="명세서">#REF!</definedName>
    <definedName name="명신정공">[2]INDEX!#REF!</definedName>
    <definedName name="명일담보">#REF!</definedName>
    <definedName name="명진기계">[2]INDEX!#REF!</definedName>
    <definedName name="모" hidden="1">{#N/A,#N/A,FALSE,"UNIT";#N/A,#N/A,FALSE,"UNIT";#N/A,#N/A,FALSE,"계정"}</definedName>
    <definedName name="모나리자아" hidden="1">{#N/A,#N/A,FALSE,"정공"}</definedName>
    <definedName name="모델">#REF!</definedName>
    <definedName name="모델시작년도말">#N/A</definedName>
    <definedName name="모델시작분기말">#N/A</definedName>
    <definedName name="모듈2" localSheetId="6">BlankMacro1</definedName>
    <definedName name="모듈2">BlankMacro1</definedName>
    <definedName name="모름">#REF!</definedName>
    <definedName name="모리" localSheetId="1" hidden="1">{#N/A,#N/A,FALSE,"1.CRITERIA";#N/A,#N/A,FALSE,"2.IS";#N/A,#N/A,FALSE,"3.BS";#N/A,#N/A,FALSE,"4.PER PL";#N/A,#N/A,FALSE,"5.INVESTMENT";#N/A,#N/A,FALSE,"6.공문";#N/A,#N/A,FALSE,"7.netinvest"}</definedName>
    <definedName name="모리" hidden="1">{#N/A,#N/A,FALSE,"1.CRITERIA";#N/A,#N/A,FALSE,"2.IS";#N/A,#N/A,FALSE,"3.BS";#N/A,#N/A,FALSE,"4.PER PL";#N/A,#N/A,FALSE,"5.INVESTMENT";#N/A,#N/A,FALSE,"6.공문";#N/A,#N/A,FALSE,"7.netinvest"}</definedName>
    <definedName name="모모" localSheetId="1" hidden="1">{#N/A,#N/A,FALSE,"1.CRITERIA";#N/A,#N/A,FALSE,"2.IS";#N/A,#N/A,FALSE,"3.BS";#N/A,#N/A,FALSE,"4.PER PL";#N/A,#N/A,FALSE,"5.INVESTMENT";#N/A,#N/A,FALSE,"6.공문";#N/A,#N/A,FALSE,"7.netinvest"}</definedName>
    <definedName name="모모" hidden="1">{#N/A,#N/A,FALSE,"1.CRITERIA";#N/A,#N/A,FALSE,"2.IS";#N/A,#N/A,FALSE,"3.BS";#N/A,#N/A,FALSE,"4.PER PL";#N/A,#N/A,FALSE,"5.INVESTMENT";#N/A,#N/A,FALSE,"6.공문";#N/A,#N/A,FALSE,"7.netinvest"}</definedName>
    <definedName name="모야" hidden="1">{#N/A,#N/A,FALSE,"Aging Summary";#N/A,#N/A,FALSE,"Ratio Analysis";#N/A,#N/A,FALSE,"Test 120 Day Accts";#N/A,#N/A,FALSE,"Tickmarks"}</definedName>
    <definedName name="모자국구분">#REF!</definedName>
    <definedName name="모픂" localSheetId="6">BlankMacro1</definedName>
    <definedName name="모픂">BlankMacro1</definedName>
    <definedName name="모홓로">#REF!</definedName>
    <definedName name="목" hidden="1">{"'9월'!$F$38"}</definedName>
    <definedName name="목ㄱ돋" localSheetId="6">BLCH</definedName>
    <definedName name="목ㄱ돋">BLCH</definedName>
    <definedName name="목동현대" localSheetId="6">BLCH</definedName>
    <definedName name="목동현대">BLCH</definedName>
    <definedName name="목련">#REF!</definedName>
    <definedName name="목영정밀">[2]INDEX!#REF!</definedName>
    <definedName name="목적">[297]MRS세부!#REF!</definedName>
    <definedName name="목차" hidden="1">[462]FAB별!#REF!</definedName>
    <definedName name="목차1">#REF!</definedName>
    <definedName name="목차2">#REF!</definedName>
    <definedName name="목차3">#REF!</definedName>
    <definedName name="목차4">#REF!</definedName>
    <definedName name="목차도" hidden="1">{#N/A,#N/A,FALSE,"정공"}</definedName>
    <definedName name="목차삽입" hidden="1">{#N/A,#N/A,FALSE,"정공"}</definedName>
    <definedName name="목표">#N/A</definedName>
    <definedName name="목표2">#REF!</definedName>
    <definedName name="목표전개" hidden="1">{#N/A,#N/A,TRUE,"1.경영비젼";#N/A,#N/A,TRUE,"2.환경분석";#N/A,#N/A,TRUE,"3.경영목표";#N/A,#N/A,TRUE,"4.중점추진";#N/A,#N/A,TRUE,"5.경영목표";#N/A,#N/A,TRUE,"6.경영계획";#N/A,#N/A,TRUE,"7.매출계획";#N/A,#N/A,TRUE,"8.손익계획";#N/A,#N/A,TRUE,"11.인원계획";#N/A,#N/A,TRUE,"12.변경현황";#N/A,#N/A,TRUE,"표지";#N/A,#N/A,TRUE,"목차";#N/A,#N/A,TRUE,"수립과정 "}</definedName>
    <definedName name="몰라" hidden="1">{#N/A,#N/A,FALSE,"P.V.C 9월 압출 CAPA";#N/A,#N/A,FALSE,"P.V.C 10월 압출 CAPA ";#N/A,#N/A,FALSE,"P.V.C 11월 압출 CAPA ";#N/A,#N/A,FALSE,"P.V.C 12월 압출 CAPA "}</definedName>
    <definedName name="뫌" localSheetId="1" hidden="1">{#N/A,#N/A,FALSE,"1.CRITERIA";#N/A,#N/A,FALSE,"2.IS";#N/A,#N/A,FALSE,"3.BS";#N/A,#N/A,FALSE,"4.PER PL";#N/A,#N/A,FALSE,"5.INVESTMENT";#N/A,#N/A,FALSE,"6.공문";#N/A,#N/A,FALSE,"7.netinvest"}</definedName>
    <definedName name="뫌" hidden="1">{#N/A,#N/A,FALSE,"1.CRITERIA";#N/A,#N/A,FALSE,"2.IS";#N/A,#N/A,FALSE,"3.BS";#N/A,#N/A,FALSE,"4.PER PL";#N/A,#N/A,FALSE,"5.INVESTMENT";#N/A,#N/A,FALSE,"6.공문";#N/A,#N/A,FALSE,"7.netinvest"}</definedName>
    <definedName name="묑" hidden="1">{#N/A,#N/A,TRUE,"일반적사항";#N/A,#N/A,TRUE,"주요재무자료";#N/A,#N/A,TRUE,"표지";#N/A,#N/A,TRUE,"총괄표";#N/A,#N/A,TRUE,"1호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주식";#N/A,#N/A,TRUE,"59호 해외특수";#N/A,#N/A,TRUE,"60호 갑 적정유보";#N/A,#N/A,TRUE,"60호 을 적정유보";#N/A,#N/A,TRUE,"요약 BS";#N/A,#N/A,TRUE,"요약 PL";#N/A,#N/A,TRUE,"요약원가";#N/A,#N/A,TRUE,"요약RE"}</definedName>
    <definedName name="묘" hidden="1">[13]간지!#REF!</definedName>
    <definedName name="무">#REF!</definedName>
    <definedName name="무늬분석" hidden="1">{#N/A,#N/A,FALSE,"실적요약";#N/A,#N/A,FALSE,"팀별손익";#N/A,#N/A,FALSE,"월별손익";#N/A,#N/A,FALSE,"제품손익";#N/A,#N/A,FALSE,"제품상품손익";#N/A,#N/A,FALSE,"판매";#N/A,#N/A,FALSE,"단가";#N/A,#N/A,FALSE,"재고";#N/A,#N/A,FALSE,"인원";#N/A,#N/A,FALSE,"판매비";#N/A,#N/A,FALSE,"총원가";#N/A,#N/A,FALSE,"총원가(월)";#N/A,#N/A,FALSE,"관리비(팀)";#N/A,#N/A,FALSE,"관리비(월)";#N/A,#N/A,FALSE,"제품원가(종합)"}</definedName>
    <definedName name="무무" localSheetId="1" hidden="1">{#N/A,#N/A,FALSE,"1.CRITERIA";#N/A,#N/A,FALSE,"2.IS";#N/A,#N/A,FALSE,"3.BS";#N/A,#N/A,FALSE,"4.PER PL";#N/A,#N/A,FALSE,"5.INVESTMENT";#N/A,#N/A,FALSE,"6.공문";#N/A,#N/A,FALSE,"7.netinvest"}</definedName>
    <definedName name="무무" hidden="1">{#N/A,#N/A,FALSE,"1.CRITERIA";#N/A,#N/A,FALSE,"2.IS";#N/A,#N/A,FALSE,"3.BS";#N/A,#N/A,FALSE,"4.PER PL";#N/A,#N/A,FALSE,"5.INVESTMENT";#N/A,#N/A,FALSE,"6.공문";#N/A,#N/A,FALSE,"7.netinvest"}</definedName>
    <definedName name="무배당암">#REF!</definedName>
    <definedName name="무배당증액">#REF!</definedName>
    <definedName name="무상사용기간_및_통행료산정">#REF!</definedName>
    <definedName name="무얼까" hidden="1">{"'분양원가'!$B$1:$F$113"}</definedName>
    <definedName name="무엇?">#REF!</definedName>
    <definedName name="무지개">#REF!</definedName>
    <definedName name="무지개연금">#REF!</definedName>
    <definedName name="무형">[589]계정code!$A$2:$C$674</definedName>
    <definedName name="무형고정자산">#REF!</definedName>
    <definedName name="무형상각">#REF!</definedName>
    <definedName name="무형자산">#REF!</definedName>
    <definedName name="무형자산상각">#N/A</definedName>
    <definedName name="무형자산합계">SUM([460]BS!$F$58:$F$65)</definedName>
    <definedName name="무형자산합계B">SUM([460]BS!$H$58:$H$66)</definedName>
    <definedName name="문기수" hidden="1">{"'호선별현황(방식)'!$K$22:$P$22","'호선별현황(방식)'!$K$22:$P$22"}</definedName>
    <definedName name="문서의_처음">[2]INDEX!#REF!</definedName>
    <definedName name="문성수" hidden="1">{#N/A,#N/A,FALSE,"손익표지";#N/A,#N/A,FALSE,"손익계산";#N/A,#N/A,FALSE,"일반관리비";#N/A,#N/A,FALSE,"영업외수익";#N/A,#N/A,FALSE,"영업외비용";#N/A,#N/A,FALSE,"매출액";#N/A,#N/A,FALSE,"요약손익";#N/A,#N/A,FALSE,"요약대차";#N/A,#N/A,FALSE,"매출채권현황";#N/A,#N/A,FALSE,"매출채권명세"}</definedName>
    <definedName name="문의처">#REF!</definedName>
    <definedName name="문제점">'[2]2500'!#REF!</definedName>
    <definedName name="문제점5">'[2]3100'!#REF!</definedName>
    <definedName name="문제점설변">{"S220-V";"S250-V";"S290-V"}</definedName>
    <definedName name="문제점설변LIST">{"S220-V";"S250-V";"S290-V"}</definedName>
    <definedName name="물" hidden="1">{#N/A,#N/A,FALSE,"자금소요예측기 (5)";#N/A,#N/A,FALSE,"자금소요예측기 (7)";#N/A,#N/A,FALSE,"자금소요예측기 (6)";#N/A,#N/A,FALSE,"자금소요예측기 (2)";#N/A,#N/A,FALSE,"자금소요예측기";#N/A,#N/A,FALSE,"비용예산명세서";#N/A,#N/A,FALSE,"비용예산검토서";#N/A,#N/A,FALSE,"기승인시설투자";#N/A,#N/A,FALSE,"미승인시설투자";#N/A,#N/A,FALSE,"활동계힉서 (2)";#N/A,#N/A,FALSE,"96 성과분석";#N/A,#N/A,FALSE,"목표시책";#N/A,#N/A,FALSE,"목차";#N/A,#N/A,FALSE,"표지";#N/A,#N/A,FALSE,"인원소요현황"}</definedName>
    <definedName name="물가" hidden="1">{#N/A,#N/A,FALSE,"이태원철근"}</definedName>
    <definedName name="물가상승">[545]연간데이터!$D$4:$BF$4</definedName>
    <definedName name="물가상승개시일">#N/A</definedName>
    <definedName name="물가상승률">#N/A</definedName>
    <definedName name="물가수입">[545]연간데이터!$G$6:$BL$6</definedName>
    <definedName name="물량증가율">#REF!</definedName>
    <definedName name="물량확보율">#REF!</definedName>
    <definedName name="물류" hidden="1">{#N/A,#N/A,TRUE,"일정"}</definedName>
    <definedName name="물류혁신" hidden="1">{#N/A,#N/A,FALSE,"인원";#N/A,#N/A,FALSE,"비용2";#N/A,#N/A,FALSE,"비용1";#N/A,#N/A,FALSE,"비용";#N/A,#N/A,FALSE,"보증2";#N/A,#N/A,FALSE,"보증1";#N/A,#N/A,FALSE,"보증";#N/A,#N/A,FALSE,"손익1";#N/A,#N/A,FALSE,"손익";#N/A,#N/A,FALSE,"부서별매출";#N/A,#N/A,FALSE,"매출"}</definedName>
    <definedName name="물류혁신2" hidden="1">{#N/A,#N/A,FALSE,"자금소요예측기 (5)";#N/A,#N/A,FALSE,"자금소요예측기 (7)";#N/A,#N/A,FALSE,"자금소요예측기 (6)";#N/A,#N/A,FALSE,"자금소요예측기 (2)";#N/A,#N/A,FALSE,"자금소요예측기";#N/A,#N/A,FALSE,"비용예산명세서";#N/A,#N/A,FALSE,"비용예산검토서";#N/A,#N/A,FALSE,"기승인시설투자";#N/A,#N/A,FALSE,"미승인시설투자";#N/A,#N/A,FALSE,"활동계힉서 (2)";#N/A,#N/A,FALSE,"96 성과분석";#N/A,#N/A,FALSE,"목표시책";#N/A,#N/A,FALSE,"목차";#N/A,#N/A,FALSE,"표지";#N/A,#N/A,FALSE,"인원소요현황"}</definedName>
    <definedName name="물자비">#N/A</definedName>
    <definedName name="물품1">[320]code!$B$4:$E$268</definedName>
    <definedName name="물품분류번호">[590]총괄!$B$5:$B$103</definedName>
    <definedName name="물품원1">[320]code!$B$270:$E$899</definedName>
    <definedName name="뭐">{"S220-V";"S250-V";"S290-V"}</definedName>
    <definedName name="뭐가이태원이야" hidden="1">{#N/A,#N/A,FALSE,"이태원철근"}</definedName>
    <definedName name="뭐냐">[591]계정code!$A$2:$C$674</definedName>
    <definedName name="뭐니">'[21]118.세금과공과'!#REF!</definedName>
    <definedName name="뭐라" localSheetId="6">BlankMacro1</definedName>
    <definedName name="뭐라">BlankMacro1</definedName>
    <definedName name="뭐라고" localSheetId="6">BlankMacro1</definedName>
    <definedName name="뭐라고">BlankMacro1</definedName>
    <definedName name="뭐야" localSheetId="6">BlankMacro1</definedName>
    <definedName name="뭐야">BlankMacro1</definedName>
    <definedName name="뭐지??">[592]은행!$P$100,[592]은행!$P$160,[592]은행!$AB$418,[592]은행!$AB$478</definedName>
    <definedName name="뭔">{"S220-V";"S250-V";"S290-V"}</definedName>
    <definedName name="뮤" hidden="1">{#N/A,#N/A,FALSE,"기술료 비교"}</definedName>
    <definedName name="뮤629">[593]시산표!$C$26</definedName>
    <definedName name="뮤뮤" localSheetId="1" hidden="1">{#N/A,#N/A,FALSE,"1.CRITERIA";#N/A,#N/A,FALSE,"2.IS";#N/A,#N/A,FALSE,"3.BS";#N/A,#N/A,FALSE,"4.PER PL";#N/A,#N/A,FALSE,"5.INVESTMENT";#N/A,#N/A,FALSE,"6.공문";#N/A,#N/A,FALSE,"7.netinvest"}</definedName>
    <definedName name="뮤뮤" hidden="1">{#N/A,#N/A,FALSE,"1.CRITERIA";#N/A,#N/A,FALSE,"2.IS";#N/A,#N/A,FALSE,"3.BS";#N/A,#N/A,FALSE,"4.PER PL";#N/A,#N/A,FALSE,"5.INVESTMENT";#N/A,#N/A,FALSE,"6.공문";#N/A,#N/A,FALSE,"7.netinvest"}</definedName>
    <definedName name="므" hidden="1">{#N/A,#N/A,TRUE,"일정"}</definedName>
    <definedName name="미">#N/A</definedName>
    <definedName name="미라" localSheetId="1" hidden="1">{#N/A,#N/A,FALSE,"1.CRITERIA";#N/A,#N/A,FALSE,"2.IS";#N/A,#N/A,FALSE,"3.BS";#N/A,#N/A,FALSE,"4.PER PL";#N/A,#N/A,FALSE,"5.INVESTMENT";#N/A,#N/A,FALSE,"6.공문";#N/A,#N/A,FALSE,"7.netinvest"}</definedName>
    <definedName name="미라" hidden="1">{#N/A,#N/A,FALSE,"1.CRITERIA";#N/A,#N/A,FALSE,"2.IS";#N/A,#N/A,FALSE,"3.BS";#N/A,#N/A,FALSE,"4.PER PL";#N/A,#N/A,FALSE,"5.INVESTMENT";#N/A,#N/A,FALSE,"6.공문";#N/A,#N/A,FALSE,"7.netinvest"}</definedName>
    <definedName name="미래">'[483]본부-월별목표실적관리'!$A$13:$N$15</definedName>
    <definedName name="미래경상이익">'[463]본부-월별경상이익관리(original)'!$A$13:$O$15</definedName>
    <definedName name="미래경상이익plus">'[463]본부-월별경상이익관리(plus)'!$A$13:$O$15</definedName>
    <definedName name="미래누적">'[483]본부-월별목표실적관리'!$AC$13:$AP$15</definedName>
    <definedName name="미래누적경상이익">'[463]본부-월별경상이익관리(original)'!$P$13:$AC$15</definedName>
    <definedName name="미래누적경상이익plus">'[463]본부-월별경상이익관리(plus)'!$P$13:$AC$15</definedName>
    <definedName name="미래누적매출">'[463]본부-월별매출관리(original)'!$P$13:$AC$15</definedName>
    <definedName name="미래누적매출plus">'[463]본부-월별매출관리(plus)'!$P$13:$AC$15</definedName>
    <definedName name="미래누적이익">'[463]본부-월별이익관리(original)'!$P$13:$AC$15</definedName>
    <definedName name="미래누적이익plus">'[463]본부-월별이익관리(plus)'!$P$13:$AC$15</definedName>
    <definedName name="미래매출">'[463]본부-월별매출관리(original)'!$A$13:$O$15</definedName>
    <definedName name="미래매출plus">'[463]본부-월별매출관리(plus)'!$A$13:$O$15</definedName>
    <definedName name="미래이익">'[463]본부-월별이익관리(original)'!$A$13:$O$15</definedName>
    <definedName name="미래이익plus">'[463]본부-월별이익관리(plus)'!$A$13:$O$15</definedName>
    <definedName name="미로" localSheetId="1" hidden="1">{#N/A,#N/A,FALSE,"1.CRITERIA";#N/A,#N/A,FALSE,"2.IS";#N/A,#N/A,FALSE,"3.BS";#N/A,#N/A,FALSE,"4.PER PL";#N/A,#N/A,FALSE,"5.INVESTMENT";#N/A,#N/A,FALSE,"6.공문";#N/A,#N/A,FALSE,"7.netinvest"}</definedName>
    <definedName name="미로" hidden="1">{#N/A,#N/A,FALSE,"1.CRITERIA";#N/A,#N/A,FALSE,"2.IS";#N/A,#N/A,FALSE,"3.BS";#N/A,#N/A,FALSE,"4.PER PL";#N/A,#N/A,FALSE,"5.INVESTMENT";#N/A,#N/A,FALSE,"6.공문";#N/A,#N/A,FALSE,"7.netinvest"}</definedName>
    <definedName name="미로어" localSheetId="1" hidden="1">{#N/A,#N/A,FALSE,"1.CRITERIA";#N/A,#N/A,FALSE,"2.IS";#N/A,#N/A,FALSE,"3.BS";#N/A,#N/A,FALSE,"4.PER PL";#N/A,#N/A,FALSE,"5.INVESTMENT";#N/A,#N/A,FALSE,"6.공문";#N/A,#N/A,FALSE,"7.netinvest"}</definedName>
    <definedName name="미로어" hidden="1">{#N/A,#N/A,FALSE,"1.CRITERIA";#N/A,#N/A,FALSE,"2.IS";#N/A,#N/A,FALSE,"3.BS";#N/A,#N/A,FALSE,"4.PER PL";#N/A,#N/A,FALSE,"5.INVESTMENT";#N/A,#N/A,FALSE,"6.공문";#N/A,#N/A,FALSE,"7.netinvest"}</definedName>
    <definedName name="미료" localSheetId="1" hidden="1">{#N/A,#N/A,FALSE,"1.CRITERIA";#N/A,#N/A,FALSE,"2.IS";#N/A,#N/A,FALSE,"3.BS";#N/A,#N/A,FALSE,"4.PER PL";#N/A,#N/A,FALSE,"5.INVESTMENT";#N/A,#N/A,FALSE,"6.공문";#N/A,#N/A,FALSE,"7.netinvest"}</definedName>
    <definedName name="미료" hidden="1">{#N/A,#N/A,FALSE,"1.CRITERIA";#N/A,#N/A,FALSE,"2.IS";#N/A,#N/A,FALSE,"3.BS";#N/A,#N/A,FALSE,"4.PER PL";#N/A,#N/A,FALSE,"5.INVESTMENT";#N/A,#N/A,FALSE,"6.공문";#N/A,#N/A,FALSE,"7.netinvest"}</definedName>
    <definedName name="미만">#REF!</definedName>
    <definedName name="미미" localSheetId="1" hidden="1">{#N/A,#N/A,FALSE,"1.CRITERIA";#N/A,#N/A,FALSE,"2.IS";#N/A,#N/A,FALSE,"3.BS";#N/A,#N/A,FALSE,"4.PER PL";#N/A,#N/A,FALSE,"5.INVESTMENT";#N/A,#N/A,FALSE,"6.공문";#N/A,#N/A,FALSE,"7.netinvest"}</definedName>
    <definedName name="미미" hidden="1">{#N/A,#N/A,FALSE,"1.CRITERIA";#N/A,#N/A,FALSE,"2.IS";#N/A,#N/A,FALSE,"3.BS";#N/A,#N/A,FALSE,"4.PER PL";#N/A,#N/A,FALSE,"5.INVESTMENT";#N/A,#N/A,FALSE,"6.공문";#N/A,#N/A,FALSE,"7.netinvest"}</definedName>
    <definedName name="미미2" hidden="1">{#N/A,#N/A,FALSE,"표지";#N/A,#N/A,FALSE,"전제";#N/A,#N/A,FALSE,"손익-자 (2)";#N/A,#N/A,FALSE,"손익-자";#N/A,#N/A,FALSE,"손익-마 (2)";#N/A,#N/A,FALSE,"손익-마";#N/A,#N/A,FALSE,"총손최종"}</definedName>
    <definedName name="미미미아" hidden="1">{#N/A,#N/A,FALSE,"정공"}</definedName>
    <definedName name="미상" localSheetId="6">BlankMacro1</definedName>
    <definedName name="미상">BlankMacro1</definedName>
    <definedName name="미석" hidden="1">{#N/A,#N/A,FALSE,"정공"}</definedName>
    <definedName name="미성용역">#REF!</definedName>
    <definedName name="미수">#REF!</definedName>
    <definedName name="미수.">#N/A</definedName>
    <definedName name="미수1Q">#REF!</definedName>
    <definedName name="미수그">#REF!</definedName>
    <definedName name="미수금" localSheetId="1" hidden="1">{#N/A,#N/A,FALSE,"1.CRITERIA";#N/A,#N/A,FALSE,"2.IS";#N/A,#N/A,FALSE,"3.BS";#N/A,#N/A,FALSE,"4.PER PL";#N/A,#N/A,FALSE,"5.INVESTMENT";#N/A,#N/A,FALSE,"6.공문";#N/A,#N/A,FALSE,"7.netinvest"}</definedName>
    <definedName name="미수금" hidden="1">{#N/A,#N/A,FALSE,"1.CRITERIA";#N/A,#N/A,FALSE,"2.IS";#N/A,#N/A,FALSE,"3.BS";#N/A,#N/A,FALSE,"4.PER PL";#N/A,#N/A,FALSE,"5.INVESTMENT";#N/A,#N/A,FALSE,"6.공문";#N/A,#N/A,FALSE,"7.netinvest"}</definedName>
    <definedName name="미수금2" hidden="1">[594]은행조회서!#REF!</definedName>
    <definedName name="미수금대손충당금">'[2]1300'!#REF!</definedName>
    <definedName name="미수금등">#REF!</definedName>
    <definedName name="미수금명세">#REF!</definedName>
    <definedName name="미수금융외화">#REF!</definedName>
    <definedName name="미수금융원화">#REF!</definedName>
    <definedName name="미수보관창고">#REF!</definedName>
    <definedName name="미수수익" hidden="1">{"'보고양식'!$A$58:$K$111"}</definedName>
    <definedName name="미수수익2">#REF!</definedName>
    <definedName name="미수수익명세서1Q">#REF!</definedName>
    <definedName name="미수외화금융">#REF!</definedName>
    <definedName name="미수용역">#REF!</definedName>
    <definedName name="미수운용외화">#REF!</definedName>
    <definedName name="미수운용원화">#REF!</definedName>
    <definedName name="미수이자00">#REF!</definedName>
    <definedName name="미수임대">#REF!</definedName>
    <definedName name="미수잔존금융외화">#REF!</definedName>
    <definedName name="미수잔존금융원화">#REF!</definedName>
    <definedName name="미수잔존운용외화">#REF!</definedName>
    <definedName name="미수잔존운용원화">#REF!</definedName>
    <definedName name="미수종합" hidden="1">{#N/A,#N/A,FALSE,"미판매분"}</definedName>
    <definedName name="미수주차장">#REF!</definedName>
    <definedName name="미숙ㄱ">#REF!</definedName>
    <definedName name="미스" hidden="1">{"'9월'!$F$38"}</definedName>
    <definedName name="미승인" hidden="1">{#N/A,#N/A,FALSE,"자금소요예측기 (5)";#N/A,#N/A,FALSE,"자금소요예측기 (7)";#N/A,#N/A,FALSE,"자금소요예측기 (6)";#N/A,#N/A,FALSE,"자금소요예측기 (2)";#N/A,#N/A,FALSE,"자금소요예측기";#N/A,#N/A,FALSE,"비용예산명세서";#N/A,#N/A,FALSE,"비용예산검토서";#N/A,#N/A,FALSE,"기승인시설투자";#N/A,#N/A,FALSE,"미승인시설투자";#N/A,#N/A,FALSE,"활동계힉서 (2)";#N/A,#N/A,FALSE,"96 성과분석";#N/A,#N/A,FALSE,"목표시책";#N/A,#N/A,FALSE,"목차";#N/A,#N/A,FALSE,"표지";#N/A,#N/A,FALSE,"인원소요현황"}</definedName>
    <definedName name="미안" hidden="1">{#N/A,#N/A,TRUE,"steam경제성비교"}</definedName>
    <definedName name="미완성">#REF!</definedName>
    <definedName name="미완성주택">#REF!</definedName>
    <definedName name="미움" hidden="1">{#N/A,#N/A,FALSE,"98소지이동TOTvs99.1 (2)";#N/A,#N/A,FALSE,"TOTAL";#N/A,#N/A,FALSE,"98소지이동TOTvs99.1(b) (2)"}</definedName>
    <definedName name="미적용401">[595]가격표!$C$7,[595]가격표!$C$10,[595]가격표!$C$13,[595]가격표!$C$16,[595]가격표!$C$19,[595]가격표!$C$22,[595]가격표!$C$25,[595]가격표!$C$28,[595]가격표!$C$31,[595]가격표!$C$34</definedName>
    <definedName name="미주">#REF!</definedName>
    <definedName name="미지" hidden="1">{#N/A,#N/A,TRUE,"일반적사항";#N/A,#N/A,TRUE,"주요재무자료";#N/A,#N/A,TRUE,"표지";#N/A,#N/A,TRUE,"총괄표";#N/A,#N/A,TRUE,"1호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주식";#N/A,#N/A,TRUE,"59호 해외특수";#N/A,#N/A,TRUE,"60호 갑 적정유보";#N/A,#N/A,TRUE,"60호 을 적정유보";#N/A,#N/A,TRUE,"요약 BS";#N/A,#N/A,TRUE,"요약 PL";#N/A,#N/A,TRUE,"요약원가";#N/A,#N/A,TRUE,"요약RE"}</definedName>
    <definedName name="미지급" hidden="1">{#N/A,#N/A,FALSE,"BS";#N/A,#N/A,FALSE,"PL";#N/A,#N/A,FALSE,"처분";#N/A,#N/A,FALSE,"현금";#N/A,#N/A,FALSE,"매출";#N/A,#N/A,FALSE,"원가";#N/A,#N/A,FALSE,"경영"}</definedName>
    <definedName name="미지급RV외화">#REF!</definedName>
    <definedName name="미지급RV원화">#REF!</definedName>
    <definedName name="미지급관리수수료">#REF!</definedName>
    <definedName name="미지급금">#REF!</definedName>
    <definedName name="미지급금AGILENTTECHNOLOGIES">[44]미지급금!$A$1212:$N$1292</definedName>
    <definedName name="미지급금CTIA">[44]미지급금!$A$759:$N$881</definedName>
    <definedName name="미지급금FLUENT">[44]미지급금!$A$264:$N$385</definedName>
    <definedName name="미지급금ITS">[44]미지급금!$A$1008:$N$1130</definedName>
    <definedName name="미지급금LUCENT">[44]미지급금!$A$637:$N$758</definedName>
    <definedName name="미지급금PARAMETRICTECHNOLOGY">[44]미지급금!$A$1293:$N$1373</definedName>
    <definedName name="미지급금Tegic">[44]미지급금!$A$512:$N$636</definedName>
    <definedName name="미지급금명세">#REF!</definedName>
    <definedName name="미지급금비피아이">[44]미지급금!$A$136:$N$263</definedName>
    <definedName name="미지급금셀텍">[44]미지급금!$A$386:$N$511</definedName>
    <definedName name="미지급금스탠더드">[44]미지급금!$A$4:$N$135</definedName>
    <definedName name="미지급금씨포어">[44]미지급금!$A$882:$N$1007</definedName>
    <definedName name="미지급금퀄컴">[44]미지급금!$A$1131:$N$1211</definedName>
    <definedName name="미지급금퀄컴Y">[44]미지급금!$A$1374:$N$1440</definedName>
    <definedName name="미지급명세" hidden="1">{"'보고양식'!$A$58:$K$111"}</definedName>
    <definedName name="미지급배당">#REF!</definedName>
    <definedName name="미지급배당금">#REF!</definedName>
    <definedName name="미지급법인세">[482]회사정보!$C$20</definedName>
    <definedName name="미지급법인카드" localSheetId="6">BlankMacro1</definedName>
    <definedName name="미지급법인카드">BlankMacro1</definedName>
    <definedName name="미지급비욘">#REF!</definedName>
    <definedName name="미지급비용">'[564]Control Sheet'!#REF!</definedName>
    <definedName name="미지급비용1" hidden="1">{#N/A,#N/A,FALSE,"손익표지";#N/A,#N/A,FALSE,"손익계산";#N/A,#N/A,FALSE,"일반관리비";#N/A,#N/A,FALSE,"영업외수익";#N/A,#N/A,FALSE,"영업외비용";#N/A,#N/A,FALSE,"매출액";#N/A,#N/A,FALSE,"요약손익";#N/A,#N/A,FALSE,"요약대차";#N/A,#N/A,FALSE,"매출채권현황";#N/A,#N/A,FALSE,"매출채권명세"}</definedName>
    <definedName name="미진사유" hidden="1">{#N/A,#N/A,FALSE,"손익표지";#N/A,#N/A,FALSE,"손익계산";#N/A,#N/A,FALSE,"일반관리비";#N/A,#N/A,FALSE,"영업외수익";#N/A,#N/A,FALSE,"영업외비용";#N/A,#N/A,FALSE,"매출액";#N/A,#N/A,FALSE,"요약손익";#N/A,#N/A,FALSE,"요약대차";#N/A,#N/A,FALSE,"매출채권현황";#N/A,#N/A,FALSE,"매출채권명세"}</definedName>
    <definedName name="미착" hidden="1">{#N/A,#N/A,FALSE,"BS";#N/A,#N/A,FALSE,"PL";#N/A,#N/A,FALSE,"처분";#N/A,#N/A,FALSE,"현금";#N/A,#N/A,FALSE,"매출";#N/A,#N/A,FALSE,"원가";#N/A,#N/A,FALSE,"경영"}</definedName>
    <definedName name="미착10월" hidden="1">{#N/A,#N/A,FALSE,"BS";#N/A,#N/A,FALSE,"PL";#N/A,#N/A,FALSE,"처분";#N/A,#N/A,FALSE,"현금";#N/A,#N/A,FALSE,"매출";#N/A,#N/A,FALSE,"원가";#N/A,#N/A,FALSE,"경영"}</definedName>
    <definedName name="미착원료">#REF!</definedName>
    <definedName name="미착자산">#N/A</definedName>
    <definedName name="미회수">[547]서식시트!#REF!</definedName>
    <definedName name="미ㅓㄹ미ㅓㅇ" hidden="1">{#N/A,#N/A,FALSE,"1.CRITERIA";#N/A,#N/A,FALSE,"2.IS";#N/A,#N/A,FALSE,"3.BS";#N/A,#N/A,FALSE,"4.PER PL";#N/A,#N/A,FALSE,"5.INVESTMENT";#N/A,#N/A,FALSE,"6.공문";#N/A,#N/A,FALSE,"7.netinvest"}</definedName>
    <definedName name="민">#REF!</definedName>
    <definedName name="민간DB사업">'[124]3사분기계획'!$B$183:$J$183</definedName>
    <definedName name="민감도범위">[2]INDEX!#REF!</definedName>
    <definedName name="민규">#REF!</definedName>
    <definedName name="민원대행용역수입">#REF!</definedName>
    <definedName name="민원대행용역원가">#REF!</definedName>
    <definedName name="민자" hidden="1">{#N/A,#N/A,FALSE,"손익표지";#N/A,#N/A,FALSE,"손익계산";#N/A,#N/A,FALSE,"일반관리비";#N/A,#N/A,FALSE,"영업외수익";#N/A,#N/A,FALSE,"영업외비용";#N/A,#N/A,FALSE,"매출액";#N/A,#N/A,FALSE,"요약손익";#N/A,#N/A,FALSE,"요약대차";#N/A,#N/A,FALSE,"매출채권현황";#N/A,#N/A,FALSE,"매출채권명세"}</definedName>
    <definedName name="민자사업" hidden="1">{#N/A,#N/A,FALSE,"손익표지";#N/A,#N/A,FALSE,"손익계산";#N/A,#N/A,FALSE,"일반관리비";#N/A,#N/A,FALSE,"영업외수익";#N/A,#N/A,FALSE,"영업외비용";#N/A,#N/A,FALSE,"매출액";#N/A,#N/A,FALSE,"요약손익";#N/A,#N/A,FALSE,"요약대차";#N/A,#N/A,FALSE,"매출채권현황";#N/A,#N/A,FALSE,"매출채권명세"}</definedName>
    <definedName name="민자사업2" hidden="1">{#N/A,#N/A,FALSE,"손익표지";#N/A,#N/A,FALSE,"손익계산";#N/A,#N/A,FALSE,"일반관리비";#N/A,#N/A,FALSE,"영업외수익";#N/A,#N/A,FALSE,"영업외비용";#N/A,#N/A,FALSE,"매출액";#N/A,#N/A,FALSE,"요약손익";#N/A,#N/A,FALSE,"요약대차";#N/A,#N/A,FALSE,"매출채권현황";#N/A,#N/A,FALSE,"매출채권명세"}</definedName>
    <definedName name="민자산업" hidden="1">{#N/A,#N/A,FALSE,"손익표지";#N/A,#N/A,FALSE,"손익계산";#N/A,#N/A,FALSE,"일반관리비";#N/A,#N/A,FALSE,"영업외수익";#N/A,#N/A,FALSE,"영업외비용";#N/A,#N/A,FALSE,"매출액";#N/A,#N/A,FALSE,"요약손익";#N/A,#N/A,FALSE,"요약대차";#N/A,#N/A,FALSE,"매출채권현황";#N/A,#N/A,FALSE,"매출채권명세"}</definedName>
    <definedName name="민총2" hidden="1">{#N/A,#N/A,FALSE,"을지 (4)";#N/A,#N/A,FALSE,"을지 (5)";#N/A,#N/A,FALSE,"을지 (6)"}</definedName>
    <definedName name="민투비1">#N/A</definedName>
    <definedName name="밈3" hidden="1">{#N/A,#N/A,FALSE,"제목"}</definedName>
    <definedName name="밋션별">#REF!</definedName>
    <definedName name="ㅂ" hidden="1">{#N/A,#N/A,FALSE,"UNIT";#N/A,#N/A,FALSE,"UNIT";#N/A,#N/A,FALSE,"계정"}</definedName>
    <definedName name="ㅂㄱ">'[2]2500'!$F$21:$M$915,'[2]2500'!$F$925:$M$948</definedName>
    <definedName name="ㅂㄱㄷㅅㅂㄷ" hidden="1">{#N/A,#N/A,FALSE,"손익표지";#N/A,#N/A,FALSE,"손익계산";#N/A,#N/A,FALSE,"일반관리비";#N/A,#N/A,FALSE,"영업외수익";#N/A,#N/A,FALSE,"영업외비용";#N/A,#N/A,FALSE,"매출액";#N/A,#N/A,FALSE,"요약손익";#N/A,#N/A,FALSE,"요약대차";#N/A,#N/A,FALSE,"매출채권현황";#N/A,#N/A,FALSE,"매출채권명세"}</definedName>
    <definedName name="ㅂㄴㄱㅂㅈㄱㅂㅈ" hidden="1">{"FORM1",#N/A,FALSE,"Revenue";"FORMTR",#N/A,FALSE,"Revenue";"FORM3.1",#N/A,FALSE,"Revenue"}</definedName>
    <definedName name="ㅂㄷ" hidden="1">{#N/A,#N/A,FALSE,"BS";#N/A,#N/A,FALSE,"PL";#N/A,#N/A,FALSE,"처분";#N/A,#N/A,FALSE,"현금";#N/A,#N/A,FALSE,"매출";#N/A,#N/A,FALSE,"원가";#N/A,#N/A,FALSE,"경영"}</definedName>
    <definedName name="ㅂㄷㄱ" hidden="1">{#N/A,#N/A,FALSE,"PART-1234-8-12-9(41)";#N/A,#N/A,FALSE,"PARTS-2(3)";#N/A,#N/A,FALSE,"VAN SYSTEM";#N/A,#N/A,FALSE,"PARTS-10(26)";#N/A,#N/A,FALSE,"PART-5-6-7-11(14)";#N/A,#N/A,FALSE,"PARTS-4(3)";#N/A,#N/A,FALSE,"PCLASS"}</definedName>
    <definedName name="ㅂㄷㄷㄱ" hidden="1">{#N/A,#N/A,FALSE,"Aging Summary";#N/A,#N/A,FALSE,"Ratio Analysis";#N/A,#N/A,FALSE,"Test 120 Day Accts";#N/A,#N/A,FALSE,"Tickmarks"}</definedName>
    <definedName name="ㅂㄷㅈ" hidden="1">{#N/A,#N/A,TRUE,"1.경영비젼";#N/A,#N/A,TRUE,"2.환경분석";#N/A,#N/A,TRUE,"3.경영목표";#N/A,#N/A,TRUE,"4.중점추진";#N/A,#N/A,TRUE,"5.경영목표";#N/A,#N/A,TRUE,"6.경영계획";#N/A,#N/A,TRUE,"7.매출계획";#N/A,#N/A,TRUE,"8.손익계획";#N/A,#N/A,TRUE,"11.인원계획";#N/A,#N/A,TRUE,"12.변경현황";#N/A,#N/A,TRUE,"표지";#N/A,#N/A,TRUE,"목차";#N/A,#N/A,TRUE,"수립과정 "}</definedName>
    <definedName name="ㅂㄷㅈㄱ">#REF!</definedName>
    <definedName name="ㅂㅁ" hidden="1">{#N/A,#N/A,FALSE,"KMC최종회의(7월) 자료"}</definedName>
    <definedName name="ㅂㅁㄱ">#REF!</definedName>
    <definedName name="ㅂㅁㄴ">#REF!</definedName>
    <definedName name="ㅂㅂ" hidden="1">{#N/A,#N/A,FALSE,"손익표지";#N/A,#N/A,FALSE,"손익계산";#N/A,#N/A,FALSE,"일반관리비";#N/A,#N/A,FALSE,"영업외수익";#N/A,#N/A,FALSE,"영업외비용";#N/A,#N/A,FALSE,"매출액";#N/A,#N/A,FALSE,"요약손익";#N/A,#N/A,FALSE,"요약대차";#N/A,#N/A,FALSE,"매출채권현황";#N/A,#N/A,FALSE,"매출채권명세"}</definedName>
    <definedName name="ㅂㅂㄷㅂㅈㄷㅂㅈㄷㅂ">#N/A</definedName>
    <definedName name="ㅂㅂㅂ">[104]!ㅂㅂㅂ</definedName>
    <definedName name="ㅂㅂㅂㅂ">#N/A</definedName>
    <definedName name="ㅂㅂㅂㅂㅂ" hidden="1">{"'9월'!$F$38"}</definedName>
    <definedName name="ㅂㅂㅂㅂㅂㅂ" hidden="1">'[2]2500'!#REF!</definedName>
    <definedName name="ㅂㅂㅂㅂㅂㅂㅂㅂㅂ">#REF!</definedName>
    <definedName name="ㅂㅂㅂㅂㅈㄷㄱ" hidden="1">{#N/A,#N/A,FALSE,"제목"}</definedName>
    <definedName name="ㅂㅂㅈㅈㄷㄱ">#REF!</definedName>
    <definedName name="ㅂㅈ" localSheetId="1"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ㅂㅈ"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ㅂㅈㄱㄷ" hidden="1">{#N/A,#N/A,FALSE,"PART-1234-8-12-9(41)";#N/A,#N/A,FALSE,"PARTS-2(3)";#N/A,#N/A,FALSE,"VAN SYSTEM";#N/A,#N/A,FALSE,"PARTS-10(26)";#N/A,#N/A,FALSE,"PART-5-6-7-11(14)";#N/A,#N/A,FALSE,"PARTS-4(3)";#N/A,#N/A,FALSE,"PCLASS"}</definedName>
    <definedName name="ㅂㅈㄱㄷㅈ" hidden="1">{#N/A,#N/A,FALSE,"Aging Summary";#N/A,#N/A,FALSE,"Ratio Analysis";#N/A,#N/A,FALSE,"Test 120 Day Accts";#N/A,#N/A,FALSE,"Tickmarks"}</definedName>
    <definedName name="ㅂㅈㄱㅁㅇㄹ" hidden="1">{"FORM17",#N/A,FALSE,"Commission1";"FORM17.1",#N/A,FALSE,"Commission2"}</definedName>
    <definedName name="ㅂㅈㄴㅁ" hidden="1">{#N/A,#N/A,FALSE,"정공"}</definedName>
    <definedName name="ㅂㅈㄷ">#REF!</definedName>
    <definedName name="ㅂㅈㄷㄴ">[596]engline!#REF!</definedName>
    <definedName name="ㅂㅈㄷㄷㄱㄱ" hidden="1">{#N/A,#N/A,FALSE,"UNIT";#N/A,#N/A,FALSE,"UNIT";#N/A,#N/A,FALSE,"계정"}</definedName>
    <definedName name="ㅂㅈㄷㅌ">#REF!</definedName>
    <definedName name="ㅂㅈㅂㄷㅈ" hidden="1">{#N/A,#N/A,TRUE,"1.경영비젼";#N/A,#N/A,TRUE,"2.환경분석";#N/A,#N/A,TRUE,"3.경영목표";#N/A,#N/A,TRUE,"4.중점추진";#N/A,#N/A,TRUE,"5.경영목표";#N/A,#N/A,TRUE,"6.경영계획";#N/A,#N/A,TRUE,"7.매출계획";#N/A,#N/A,TRUE,"8.손익계획";#N/A,#N/A,TRUE,"11.인원계획";#N/A,#N/A,TRUE,"12.변경현황";#N/A,#N/A,TRUE,"표지";#N/A,#N/A,TRUE,"목차";#N/A,#N/A,TRUE,"수립과정 "}</definedName>
    <definedName name="ㅂㅈㅂㅈ" hidden="1">{#N/A,#N/A,TRUE,"steam경제성비교"}</definedName>
    <definedName name="ㅂㅋ" hidden="1">[14]간지!#REF!</definedName>
    <definedName name="바" localSheetId="1" hidden="1">{#N/A,#N/A,FALSE,"1.CRITERIA";#N/A,#N/A,FALSE,"2.IS";#N/A,#N/A,FALSE,"3.BS";#N/A,#N/A,FALSE,"4.PER PL";#N/A,#N/A,FALSE,"5.INVESTMENT";#N/A,#N/A,FALSE,"6.공문";#N/A,#N/A,FALSE,"7.netinvest"}</definedName>
    <definedName name="바" hidden="1">{#N/A,#N/A,FALSE,"1.CRITERIA";#N/A,#N/A,FALSE,"2.IS";#N/A,#N/A,FALSE,"3.BS";#N/A,#N/A,FALSE,"4.PER PL";#N/A,#N/A,FALSE,"5.INVESTMENT";#N/A,#N/A,FALSE,"6.공문";#N/A,#N/A,FALSE,"7.netinvest"}</definedName>
    <definedName name="바가" localSheetId="1" hidden="1">{#N/A,#N/A,FALSE,"1.CRITERIA";#N/A,#N/A,FALSE,"2.IS";#N/A,#N/A,FALSE,"3.BS";#N/A,#N/A,FALSE,"4.PER PL";#N/A,#N/A,FALSE,"5.INVESTMENT";#N/A,#N/A,FALSE,"6.공문";#N/A,#N/A,FALSE,"7.netinvest"}</definedName>
    <definedName name="바가" hidden="1">{#N/A,#N/A,FALSE,"1.CRITERIA";#N/A,#N/A,FALSE,"2.IS";#N/A,#N/A,FALSE,"3.BS";#N/A,#N/A,FALSE,"4.PER PL";#N/A,#N/A,FALSE,"5.INVESTMENT";#N/A,#N/A,FALSE,"6.공문";#N/A,#N/A,FALSE,"7.netinvest"}</definedName>
    <definedName name="바꿀범위">#REF!</definedName>
    <definedName name="바나" localSheetId="1" hidden="1">{#N/A,#N/A,FALSE,"1.CRITERIA";#N/A,#N/A,FALSE,"2.IS";#N/A,#N/A,FALSE,"3.BS";#N/A,#N/A,FALSE,"4.PER PL";#N/A,#N/A,FALSE,"5.INVESTMENT";#N/A,#N/A,FALSE,"6.공문";#N/A,#N/A,FALSE,"7.netinvest"}</definedName>
    <definedName name="바나" hidden="1">{#N/A,#N/A,FALSE,"1.CRITERIA";#N/A,#N/A,FALSE,"2.IS";#N/A,#N/A,FALSE,"3.BS";#N/A,#N/A,FALSE,"4.PER PL";#N/A,#N/A,FALSE,"5.INVESTMENT";#N/A,#N/A,FALSE,"6.공문";#N/A,#N/A,FALSE,"7.netinvest"}</definedName>
    <definedName name="바다" hidden="1">{#N/A,#N/A,FALSE,"1.CRITERIA";#N/A,#N/A,FALSE,"2.IS";#N/A,#N/A,FALSE,"3.BS";#N/A,#N/A,FALSE,"4.PER PL";#N/A,#N/A,FALSE,"5.INVESTMENT";#N/A,#N/A,FALSE,"6.공문";#N/A,#N/A,FALSE,"7.netinvest"}</definedName>
    <definedName name="바다올" localSheetId="1" hidden="1">{#N/A,#N/A,FALSE,"1.CRITERIA";#N/A,#N/A,FALSE,"2.IS";#N/A,#N/A,FALSE,"3.BS";#N/A,#N/A,FALSE,"4.PER PL";#N/A,#N/A,FALSE,"5.INVESTMENT";#N/A,#N/A,FALSE,"6.공문";#N/A,#N/A,FALSE,"7.netinvest"}</definedName>
    <definedName name="바다올" hidden="1">{#N/A,#N/A,FALSE,"1.CRITERIA";#N/A,#N/A,FALSE,"2.IS";#N/A,#N/A,FALSE,"3.BS";#N/A,#N/A,FALSE,"4.PER PL";#N/A,#N/A,FALSE,"5.INVESTMENT";#N/A,#N/A,FALSE,"6.공문";#N/A,#N/A,FALSE,"7.netinvest"}</definedName>
    <definedName name="바도" hidden="1">{"'분양원가'!$B$1:$F$113"}</definedName>
    <definedName name="바라" localSheetId="1" hidden="1">{#N/A,#N/A,FALSE,"1.CRITERIA";#N/A,#N/A,FALSE,"2.IS";#N/A,#N/A,FALSE,"3.BS";#N/A,#N/A,FALSE,"4.PER PL";#N/A,#N/A,FALSE,"5.INVESTMENT";#N/A,#N/A,FALSE,"6.공문";#N/A,#N/A,FALSE,"7.netinvest"}</definedName>
    <definedName name="바라" hidden="1">{#N/A,#N/A,FALSE,"1.CRITERIA";#N/A,#N/A,FALSE,"2.IS";#N/A,#N/A,FALSE,"3.BS";#N/A,#N/A,FALSE,"4.PER PL";#N/A,#N/A,FALSE,"5.INVESTMENT";#N/A,#N/A,FALSE,"6.공문";#N/A,#N/A,FALSE,"7.netinvest"}</definedName>
    <definedName name="바라오" localSheetId="1" hidden="1">{#N/A,#N/A,FALSE,"1.CRITERIA";#N/A,#N/A,FALSE,"2.IS";#N/A,#N/A,FALSE,"3.BS";#N/A,#N/A,FALSE,"4.PER PL";#N/A,#N/A,FALSE,"5.INVESTMENT";#N/A,#N/A,FALSE,"6.공문";#N/A,#N/A,FALSE,"7.netinvest"}</definedName>
    <definedName name="바라오" hidden="1">{#N/A,#N/A,FALSE,"1.CRITERIA";#N/A,#N/A,FALSE,"2.IS";#N/A,#N/A,FALSE,"3.BS";#N/A,#N/A,FALSE,"4.PER PL";#N/A,#N/A,FALSE,"5.INVESTMENT";#N/A,#N/A,FALSE,"6.공문";#N/A,#N/A,FALSE,"7.netinvest"}</definedName>
    <definedName name="바랑라" hidden="1">{#N/A,#N/A,FALSE,"정공"}</definedName>
    <definedName name="바로" localSheetId="1" hidden="1">{#N/A,#N/A,FALSE,"1.CRITERIA";#N/A,#N/A,FALSE,"2.IS";#N/A,#N/A,FALSE,"3.BS";#N/A,#N/A,FALSE,"4.PER PL";#N/A,#N/A,FALSE,"5.INVESTMENT";#N/A,#N/A,FALSE,"6.공문";#N/A,#N/A,FALSE,"7.netinvest"}</definedName>
    <definedName name="바로" hidden="1">{#N/A,#N/A,FALSE,"1.CRITERIA";#N/A,#N/A,FALSE,"2.IS";#N/A,#N/A,FALSE,"3.BS";#N/A,#N/A,FALSE,"4.PER PL";#N/A,#N/A,FALSE,"5.INVESTMENT";#N/A,#N/A,FALSE,"6.공문";#N/A,#N/A,FALSE,"7.netinvest"}</definedName>
    <definedName name="바바" localSheetId="1" hidden="1">{#N/A,#N/A,FALSE,"1.CRITERIA";#N/A,#N/A,FALSE,"2.IS";#N/A,#N/A,FALSE,"3.BS";#N/A,#N/A,FALSE,"4.PER PL";#N/A,#N/A,FALSE,"5.INVESTMENT";#N/A,#N/A,FALSE,"6.공문";#N/A,#N/A,FALSE,"7.netinvest"}</definedName>
    <definedName name="바바" hidden="1">{#N/A,#N/A,FALSE,"1.CRITERIA";#N/A,#N/A,FALSE,"2.IS";#N/A,#N/A,FALSE,"3.BS";#N/A,#N/A,FALSE,"4.PER PL";#N/A,#N/A,FALSE,"5.INVESTMENT";#N/A,#N/A,FALSE,"6.공문";#N/A,#N/A,FALSE,"7.netinvest"}</definedName>
    <definedName name="바바바" hidden="1">{#N/A,#N/A,FALSE,"단축1";#N/A,#N/A,FALSE,"단축2";#N/A,#N/A,FALSE,"단축3";#N/A,#N/A,FALSE,"장축";#N/A,#N/A,FALSE,"4WD"}</definedName>
    <definedName name="바보">{"AUTOSAVE.XLA","FUNCRES.XLA","3Q양식.xls"}</definedName>
    <definedName name="바보2">{"AUTOSAVE.XLA","FUNCRES.XLA","3Q양식.xls"}</definedName>
    <definedName name="바보상자" hidden="1">{#N/A,#N/A,FALSE,"정공"}</definedName>
    <definedName name="바부" hidden="1">{#N/A,#N/A,FALSE,"손익표지";#N/A,#N/A,FALSE,"손익계산";#N/A,#N/A,FALSE,"일반관리비";#N/A,#N/A,FALSE,"영업외수익";#N/A,#N/A,FALSE,"영업외비용";#N/A,#N/A,FALSE,"매출액";#N/A,#N/A,FALSE,"요약손익";#N/A,#N/A,FALSE,"요약대차";#N/A,#N/A,FALSE,"매출채권현황";#N/A,#N/A,FALSE,"매출채권명세"}</definedName>
    <definedName name="바아" localSheetId="1" hidden="1">{#N/A,#N/A,FALSE,"1.CRITERIA";#N/A,#N/A,FALSE,"2.IS";#N/A,#N/A,FALSE,"3.BS";#N/A,#N/A,FALSE,"4.PER PL";#N/A,#N/A,FALSE,"5.INVESTMENT";#N/A,#N/A,FALSE,"6.공문";#N/A,#N/A,FALSE,"7.netinvest"}</definedName>
    <definedName name="바아" hidden="1">{#N/A,#N/A,FALSE,"1.CRITERIA";#N/A,#N/A,FALSE,"2.IS";#N/A,#N/A,FALSE,"3.BS";#N/A,#N/A,FALSE,"4.PER PL";#N/A,#N/A,FALSE,"5.INVESTMENT";#N/A,#N/A,FALSE,"6.공문";#N/A,#N/A,FALSE,"7.netinvest"}</definedName>
    <definedName name="바아가" localSheetId="1" hidden="1">{#N/A,#N/A,FALSE,"1.CRITERIA";#N/A,#N/A,FALSE,"2.IS";#N/A,#N/A,FALSE,"3.BS";#N/A,#N/A,FALSE,"4.PER PL";#N/A,#N/A,FALSE,"5.INVESTMENT";#N/A,#N/A,FALSE,"6.공문";#N/A,#N/A,FALSE,"7.netinvest"}</definedName>
    <definedName name="바아가" hidden="1">{#N/A,#N/A,FALSE,"1.CRITERIA";#N/A,#N/A,FALSE,"2.IS";#N/A,#N/A,FALSE,"3.BS";#N/A,#N/A,FALSE,"4.PER PL";#N/A,#N/A,FALSE,"5.INVESTMENT";#N/A,#N/A,FALSE,"6.공문";#N/A,#N/A,FALSE,"7.netinvest"}</definedName>
    <definedName name="바아가오" localSheetId="1" hidden="1">{#N/A,#N/A,FALSE,"1.CRITERIA";#N/A,#N/A,FALSE,"2.IS";#N/A,#N/A,FALSE,"3.BS";#N/A,#N/A,FALSE,"4.PER PL";#N/A,#N/A,FALSE,"5.INVESTMENT";#N/A,#N/A,FALSE,"6.공문";#N/A,#N/A,FALSE,"7.netinvest"}</definedName>
    <definedName name="바아가오" hidden="1">{#N/A,#N/A,FALSE,"1.CRITERIA";#N/A,#N/A,FALSE,"2.IS";#N/A,#N/A,FALSE,"3.BS";#N/A,#N/A,FALSE,"4.PER PL";#N/A,#N/A,FALSE,"5.INVESTMENT";#N/A,#N/A,FALSE,"6.공문";#N/A,#N/A,FALSE,"7.netinvest"}</definedName>
    <definedName name="바아고" localSheetId="1" hidden="1">{#N/A,#N/A,FALSE,"1.CRITERIA";#N/A,#N/A,FALSE,"2.IS";#N/A,#N/A,FALSE,"3.BS";#N/A,#N/A,FALSE,"4.PER PL";#N/A,#N/A,FALSE,"5.INVESTMENT";#N/A,#N/A,FALSE,"6.공문";#N/A,#N/A,FALSE,"7.netinvest"}</definedName>
    <definedName name="바아고" hidden="1">{#N/A,#N/A,FALSE,"1.CRITERIA";#N/A,#N/A,FALSE,"2.IS";#N/A,#N/A,FALSE,"3.BS";#N/A,#N/A,FALSE,"4.PER PL";#N/A,#N/A,FALSE,"5.INVESTMENT";#N/A,#N/A,FALSE,"6.공문";#N/A,#N/A,FALSE,"7.netinvest"}</definedName>
    <definedName name="바이" localSheetId="1" hidden="1">{#N/A,#N/A,FALSE,"1.CRITERIA";#N/A,#N/A,FALSE,"2.IS";#N/A,#N/A,FALSE,"3.BS";#N/A,#N/A,FALSE,"4.PER PL";#N/A,#N/A,FALSE,"5.INVESTMENT";#N/A,#N/A,FALSE,"6.공문";#N/A,#N/A,FALSE,"7.netinvest"}</definedName>
    <definedName name="바이" hidden="1">{#N/A,#N/A,FALSE,"1.CRITERIA";#N/A,#N/A,FALSE,"2.IS";#N/A,#N/A,FALSE,"3.BS";#N/A,#N/A,FALSE,"4.PER PL";#N/A,#N/A,FALSE,"5.INVESTMENT";#N/A,#N/A,FALSE,"6.공문";#N/A,#N/A,FALSE,"7.netinvest"}</definedName>
    <definedName name="박" localSheetId="1" hidden="1">{#N/A,#N/A,FALSE,"1.CRITERIA";#N/A,#N/A,FALSE,"2.IS";#N/A,#N/A,FALSE,"3.BS";#N/A,#N/A,FALSE,"4.PER PL";#N/A,#N/A,FALSE,"5.INVESTMENT";#N/A,#N/A,FALSE,"6.공문";#N/A,#N/A,FALSE,"7.netinvest"}</definedName>
    <definedName name="박" hidden="1">{#N/A,#N/A,FALSE,"1.CRITERIA";#N/A,#N/A,FALSE,"2.IS";#N/A,#N/A,FALSE,"3.BS";#N/A,#N/A,FALSE,"4.PER PL";#N/A,#N/A,FALSE,"5.INVESTMENT";#N/A,#N/A,FALSE,"6.공문";#N/A,#N/A,FALSE,"7.netinvest"}</definedName>
    <definedName name="박건우" hidden="1">{#N/A,#N/A,FALSE,"model"}</definedName>
    <definedName name="박경원" localSheetId="1" hidden="1">{#N/A,#N/A,FALSE,"1.CRITERIA";#N/A,#N/A,FALSE,"2.IS";#N/A,#N/A,FALSE,"3.BS";#N/A,#N/A,FALSE,"4.PER PL";#N/A,#N/A,FALSE,"5.INVESTMENT";#N/A,#N/A,FALSE,"6.공문";#N/A,#N/A,FALSE,"7.netinvest"}</definedName>
    <definedName name="박경원" hidden="1">{#N/A,#N/A,FALSE,"1.CRITERIA";#N/A,#N/A,FALSE,"2.IS";#N/A,#N/A,FALSE,"3.BS";#N/A,#N/A,FALSE,"4.PER PL";#N/A,#N/A,FALSE,"5.INVESTMENT";#N/A,#N/A,FALSE,"6.공문";#N/A,#N/A,FALSE,"7.netinvest"}</definedName>
    <definedName name="박근혁" hidden="1">{#N/A,#N/A,FALSE,"Aging Summary";#N/A,#N/A,FALSE,"Ratio Analysis";#N/A,#N/A,FALSE,"Test 120 Day Accts";#N/A,#N/A,FALSE,"Tickmarks"}</definedName>
    <definedName name="박래현" hidden="1">{"'9월'!$F$38"}</definedName>
    <definedName name="박상">#REF!</definedName>
    <definedName name="박세영" hidden="1">{#N/A,#N/A,FALSE,"1.CRITERIA";#N/A,#N/A,FALSE,"2.IS";#N/A,#N/A,FALSE,"3.BS";#N/A,#N/A,FALSE,"4.PER PL";#N/A,#N/A,FALSE,"5.INVESTMENT";#N/A,#N/A,FALSE,"6.공문";#N/A,#N/A,FALSE,"7.netinvest"}</definedName>
    <definedName name="박영화">#REF!</definedName>
    <definedName name="박왕근" hidden="1">{#N/A,#N/A,FALSE,"98소지이동TOTvs99.1 (2)";#N/A,#N/A,FALSE,"TOTAL";#N/A,#N/A,FALSE,"98소지이동TOTvs99.1(b) (2)"}</definedName>
    <definedName name="박원" hidden="1">{"FORM1",#N/A,FALSE,"Revenue";"FORMTR",#N/A,FALSE,"Revenue";"FORM3.1",#N/A,FALSE,"Revenue"}</definedName>
    <definedName name="박원배" hidden="1">{"'미착금액'!$A$4:$G$14"}</definedName>
    <definedName name="박정" hidden="1">{#N/A,#N/A,TRUE,"일정"}</definedName>
    <definedName name="박현일" hidden="1">#REF!</definedName>
    <definedName name="반">#N/A</definedName>
    <definedName name="반2">#N/A</definedName>
    <definedName name="반기제조원가">#REF!</definedName>
    <definedName name="반복학습">#N/A</definedName>
    <definedName name="반상">934326</definedName>
    <definedName name="반영" hidden="1">{#N/A,#N/A,TRUE,"일정"}</definedName>
    <definedName name="반영시기목록">[196]공통코드!$AC$2:$AC$3</definedName>
    <definedName name="반영시기코드">[196]공통코드!$AC$2:$AD$3</definedName>
    <definedName name="반응성">2350000</definedName>
    <definedName name="반제품_KA50출고">#REF!</definedName>
    <definedName name="반제품생산">#REF!</definedName>
    <definedName name="반출0507">[597]BM_NEW2!#REF!</definedName>
    <definedName name="반품내역" localSheetId="7" hidden="1">#REF!</definedName>
    <definedName name="반품내역" localSheetId="3" hidden="1">#REF!</definedName>
    <definedName name="반품내역" localSheetId="2" hidden="1">#REF!</definedName>
    <definedName name="반품내역" hidden="1">#REF!</definedName>
    <definedName name="받을">#REF!</definedName>
    <definedName name="받을어">#REF!</definedName>
    <definedName name="받을어음">[598]대차대조표!$E$15:$M$16</definedName>
    <definedName name="받을어음1999">#REF!</definedName>
    <definedName name="발" localSheetId="1" hidden="1">{#N/A,#N/A,FALSE,"1.CRITERIA";#N/A,#N/A,FALSE,"2.IS";#N/A,#N/A,FALSE,"3.BS";#N/A,#N/A,FALSE,"4.PER PL";#N/A,#N/A,FALSE,"5.INVESTMENT";#N/A,#N/A,FALSE,"6.공문";#N/A,#N/A,FALSE,"7.netinvest"}</definedName>
    <definedName name="발" hidden="1">{#N/A,#N/A,FALSE,"1.CRITERIA";#N/A,#N/A,FALSE,"2.IS";#N/A,#N/A,FALSE,"3.BS";#N/A,#N/A,FALSE,"4.PER PL";#N/A,#N/A,FALSE,"5.INVESTMENT";#N/A,#N/A,FALSE,"6.공문";#N/A,#N/A,FALSE,"7.netinvest"}</definedName>
    <definedName name="발송일자">#REF!</definedName>
    <definedName name="발송지">#REF!</definedName>
    <definedName name="발송회사">#REF!</definedName>
    <definedName name="발신">#REF!</definedName>
    <definedName name="발안요약123" hidden="1">{#N/A,#N/A,FALSE,"정공"}</definedName>
    <definedName name="발저스한국코팅_유_경산공장">[2]INDEX!#REF!</definedName>
    <definedName name="발주금액">#REF!</definedName>
    <definedName name="발주서" hidden="1">{#N/A,#N/A,FALSE,"Aging Summary";#N/A,#N/A,FALSE,"Ratio Analysis";#N/A,#N/A,FALSE,"Test 120 Day Accts";#N/A,#N/A,FALSE,"Tickmarks"}</definedName>
    <definedName name="발주확정" localSheetId="6">[599]!발주확정</definedName>
    <definedName name="발주확정">[599]!발주확정</definedName>
    <definedName name="발행일">[437]Summary!$C$3</definedName>
    <definedName name="방" hidden="1">{#N/A,#N/A,TRUE,"960318-1";#N/A,#N/A,TRUE,"960318-2";#N/A,#N/A,TRUE,"960318-3"}</definedName>
    <definedName name="방음6">'[109]생산현황(2002.1~3)'!$E$20</definedName>
    <definedName name="방음8">'[109]생산현황(2002.1~3)'!$F$20</definedName>
    <definedName name="방침" hidden="1">[462]FAB별!#REF!</definedName>
    <definedName name="배" localSheetId="1" hidden="1">{#N/A,#N/A,FALSE,"1.CRITERIA";#N/A,#N/A,FALSE,"2.IS";#N/A,#N/A,FALSE,"3.BS";#N/A,#N/A,FALSE,"4.PER PL";#N/A,#N/A,FALSE,"5.INVESTMENT";#N/A,#N/A,FALSE,"6.공문";#N/A,#N/A,FALSE,"7.netinvest"}</definedName>
    <definedName name="배" hidden="1">{#N/A,#N/A,FALSE,"1.CRITERIA";#N/A,#N/A,FALSE,"2.IS";#N/A,#N/A,FALSE,"3.BS";#N/A,#N/A,FALSE,"4.PER PL";#N/A,#N/A,FALSE,"5.INVESTMENT";#N/A,#N/A,FALSE,"6.공문";#N/A,#N/A,FALSE,"7.netinvest"}</definedName>
    <definedName name="배1">[3]IS!$B$9</definedName>
    <definedName name="배10">[3]IS!$K$9</definedName>
    <definedName name="배2">[3]IS!$C$9</definedName>
    <definedName name="배3">[3]IS!$D$9</definedName>
    <definedName name="배4">[3]IS!$E$9</definedName>
    <definedName name="배5">[3]IS!$F$9</definedName>
    <definedName name="배6">[3]IS!$G$9</definedName>
    <definedName name="배7">[3]IS!$H$9</definedName>
    <definedName name="배8">[3]IS!$I$9</definedName>
    <definedName name="배9">[3]IS!$J$9</definedName>
    <definedName name="배관명세" hidden="1">[600]발생집계!$A$4</definedName>
    <definedName name="배당">'[601]1_當期시산표'!#REF!</definedName>
    <definedName name="배당구분목록">[196]공통코드!$BS$2:$BS$3</definedName>
    <definedName name="배당구분코드">[196]공통코드!$BS$2:$BT$3</definedName>
    <definedName name="배당후" hidden="1">{"'통신지'!$A$1:$J$41"}</definedName>
    <definedName name="배명규">#N/A</definedName>
    <definedName name="배배배" hidden="1">{"'미착금액'!$A$4:$G$14"}</definedName>
    <definedName name="배부금액">#N/A</definedName>
    <definedName name="배부기준1">[602]Sheet11!$C$7:$C$27</definedName>
    <definedName name="배부기준1계">[602]Sheet11!$C$28</definedName>
    <definedName name="배부기준2">'[2]2500'!#REF!</definedName>
    <definedName name="배부기준2계">'[2]2500'!#REF!</definedName>
    <definedName name="배부기준계">#N/A</definedName>
    <definedName name="배부기준첨부" hidden="1">{#N/A,#N/A,FALSE,"정공"}</definedName>
    <definedName name="배부기준첨부하오" hidden="1">{#N/A,#N/A,FALSE,"정공"}</definedName>
    <definedName name="배부기준총계">#N/A</definedName>
    <definedName name="배부대상라인" hidden="1">{#N/A,#N/A,FALSE,"P.V.C 9월 압출 CAPA";#N/A,#N/A,FALSE,"P.V.C 10월 압출 CAPA ";#N/A,#N/A,FALSE,"P.V.C 11월 압출 CAPA ";#N/A,#N/A,FALSE,"P.V.C 12월 압출 CAPA "}</definedName>
    <definedName name="배부액">[603]월할경비!$U$9</definedName>
    <definedName name="배분기준" hidden="1">{#N/A,#N/A,FALSE,"제목"}</definedName>
    <definedName name="배윤정">#REF!</definedName>
    <definedName name="배찬식" hidden="1">{#N/A,#N/A,FALSE,"정공"}</definedName>
    <definedName name="배포용작성" localSheetId="6">[604]!배포용작성</definedName>
    <definedName name="배포용작성">[604]!배포용작성</definedName>
    <definedName name="배포작성" localSheetId="6">[605]!배포용작성</definedName>
    <definedName name="배포작성">[605]!배포용작성</definedName>
    <definedName name="배합표">#REF!</definedName>
    <definedName name="백" hidden="1">{#N/A,#N/A,FALSE,"Aging Summary";#N/A,#N/A,FALSE,"Ratio Analysis";#N/A,#N/A,FALSE,"Test 120 Day Accts";#N/A,#N/A,FALSE,"Tickmarks"}</definedName>
    <definedName name="백2" hidden="1">{#N/A,#N/A,FALSE,"Aging Summary";#N/A,#N/A,FALSE,"Ratio Analysis";#N/A,#N/A,FALSE,"Test 120 Day Accts";#N/A,#N/A,FALSE,"Tickmarks"}</definedName>
    <definedName name="백만">1000000</definedName>
    <definedName name="백만원">#REF!</definedName>
    <definedName name="백백" hidden="1">{#N/A,#N/A,FALSE,"Aging Summary";#N/A,#N/A,FALSE,"Ratio Analysis";#N/A,#N/A,FALSE,"Test 120 Day Accts";#N/A,#N/A,FALSE,"Tickmarks"}</definedName>
    <definedName name="백백백" hidden="1">{#N/A,#N/A,FALSE,"Aging Summary";#N/A,#N/A,FALSE,"Ratio Analysis";#N/A,#N/A,FALSE,"Test 120 Day Accts";#N/A,#N/A,FALSE,"Tickmarks"}</definedName>
    <definedName name="백백백백" hidden="1">{#N/A,#N/A,FALSE,"Aging Summary";#N/A,#N/A,FALSE,"Ratio Analysis";#N/A,#N/A,FALSE,"Test 120 Day Accts";#N/A,#N/A,FALSE,"Tickmarks"}</definedName>
    <definedName name="백분율">#REF!</definedName>
    <definedName name="백재욱" hidden="1">{"'Sheet1'!$A$1:$H$36"}</definedName>
    <definedName name="버" hidden="1">{#N/A,#N/A,FALSE,"손익표지";#N/A,#N/A,FALSE,"손익계산";#N/A,#N/A,FALSE,"일반관리비";#N/A,#N/A,FALSE,"영업외수익";#N/A,#N/A,FALSE,"영업외비용";#N/A,#N/A,FALSE,"매출액";#N/A,#N/A,FALSE,"요약손익";#N/A,#N/A,FALSE,"요약대차";#N/A,#N/A,FALSE,"매출채권현황";#N/A,#N/A,FALSE,"매출채권명세"}</definedName>
    <definedName name="버바바" hidden="1">{#N/A,#N/A,FALSE,"정공"}</definedName>
    <definedName name="버버" localSheetId="1" hidden="1">{#N/A,#N/A,FALSE,"1.CRITERIA";#N/A,#N/A,FALSE,"2.IS";#N/A,#N/A,FALSE,"3.BS";#N/A,#N/A,FALSE,"4.PER PL";#N/A,#N/A,FALSE,"5.INVESTMENT";#N/A,#N/A,FALSE,"6.공문";#N/A,#N/A,FALSE,"7.netinvest"}</definedName>
    <definedName name="버버" hidden="1">{#N/A,#N/A,FALSE,"1.CRITERIA";#N/A,#N/A,FALSE,"2.IS";#N/A,#N/A,FALSE,"3.BS";#N/A,#N/A,FALSE,"4.PER PL";#N/A,#N/A,FALSE,"5.INVESTMENT";#N/A,#N/A,FALSE,"6.공문";#N/A,#N/A,FALSE,"7.netinvest"}</definedName>
    <definedName name="버스2002" hidden="1">{#N/A,#N/A,TRUE,"1.경영비젼";#N/A,#N/A,TRUE,"2.환경분석";#N/A,#N/A,TRUE,"3.경영목표";#N/A,#N/A,TRUE,"4.중점추진";#N/A,#N/A,TRUE,"5.경영목표";#N/A,#N/A,TRUE,"6.경영계획";#N/A,#N/A,TRUE,"7.매출계획";#N/A,#N/A,TRUE,"8.손익계획";#N/A,#N/A,TRUE,"11.인원계획";#N/A,#N/A,TRUE,"12.변경현황";#N/A,#N/A,TRUE,"표지";#N/A,#N/A,TRUE,"목차";#N/A,#N/A,TRUE,"수립과정 "}</definedName>
    <definedName name="버튼_공통" localSheetId="6">[606]!버튼_공통</definedName>
    <definedName name="버튼_공통">[606]!버튼_공통</definedName>
    <definedName name="번호">#REF!</definedName>
    <definedName name="번호1">#REF!</definedName>
    <definedName name="번호3">#REF!</definedName>
    <definedName name="번호4">[607]설비등록목록!$A$2:$B$109</definedName>
    <definedName name="범물TXA1">#REF!</definedName>
    <definedName name="범어5E1">#REF!</definedName>
    <definedName name="범어E1">#REF!</definedName>
    <definedName name="범어E2">#REF!</definedName>
    <definedName name="범용상사">[2]INDEX!#REF!</definedName>
    <definedName name="범위">#N/A</definedName>
    <definedName name="범위1">#N/A</definedName>
    <definedName name="범위액" hidden="1">{#N/A,#N/A,FALSE,"표지";#N/A,#N/A,FALSE,"총괄표";#N/A,#N/A,FALSE,"1호 과표세액";#N/A,#N/A,FALSE,"3(3)호(갑) 원천납부";#N/A,#N/A,FALSE,"6호 소득금액";#N/A,#N/A,FALSE,"6호 첨부(익)";#N/A,#N/A,FALSE,"6호 첨부(손)";#N/A,#N/A,FALSE,"6-12호 선급비용";#N/A,#N/A,FALSE,"6-14호 부동산보유";#N/A,#N/A,FALSE,"9호 자본금(갑)";#N/A,#N/A,FALSE,"9호 자본금(을)";#N/A,#N/A,FALSE,"10(3)호 주요계정";#N/A,#N/A,FALSE,"10(3)호 부표";#N/A,#N/A,FALSE,"10(4)호 조정수입";#N/A,#N/A,FALSE,"12호 중소검토";#N/A,#N/A,FALSE,"14(1)호 갑 주식";#N/A,#N/A,FALSE,"59호 해외특수";#N/A,#N/A,FALSE,"요약 BS";#N/A,#N/A,FALSE,"요약 PL";#N/A,#N/A,FALSE,"요약원가";#N/A,#N/A,FALSE,"요약RE";#N/A,#N/A,FALSE,"6-5호 외화(갑)";#N/A,#N/A,FALSE,"6-5호 외화(을)"}</definedName>
    <definedName name="범위액2" hidden="1">{#N/A,#N/A,TRUE,"표지";#N/A,#N/A,TRUE,"총괄표";#N/A,#N/A,TRUE,"1호 과표세액";#N/A,#N/A,TRUE,"2호 서식";#N/A,#N/A,TRUE,"3(1) 부3 세액조정";#N/A,#N/A,TRUE,"임시투자공제";#N/A,#N/A,TRUE,"조8호 기술인력";#N/A,#N/A,TRUE,"3(1)부7 기업합리";#N/A,#N/A,TRUE,"3(3)호(갑) 원천납부";#N/A,#N/A,TRUE,"6호 소득금액";#N/A,#N/A,TRUE,"6호 첨부(익)";#N/A,#N/A,TRUE,"6호 첨부(손)";#N/A,#N/A,TRUE,"6-1호 수입금액";#N/A,#N/A,TRUE,"6-2(4)호 해외시장";#N/A,#N/A,TRUE,"6-2(12)호 수출손실";#N/A,#N/A,TRUE,"6-3호 퇴충";#N/A,#N/A,TRUE,"6-3(3)호 단퇴";#N/A,#N/A,TRUE,"6-3(4)호 대손";#N/A,#N/A,TRUE,"6-4호 접대(갑)";#N/A,#N/A,TRUE,"6-4호 접대(을)";#N/A,#N/A,TRUE,"6-5호 외화(갑)";#N/A,#N/A,TRUE,"6-5호 외화(을)";#N/A,#N/A,TRUE,"6-6호(부표) 자본적지출";#N/A,#N/A,TRUE,"6-10호 재고자산";#N/A,#N/A,TRUE,"6-11호 세금과공과";#N/A,#N/A,TRUE,"6-12호 선급비용";#N/A,#N/A,TRUE,"6-13호 기부금";#N/A,#N/A,TRUE,"6-14호 부동산보유";#N/A,#N/A,TRUE,"8호 기부금조정";#N/A,#N/A,TRUE,"9호 자본금(갑)";#N/A,#N/A,TRUE,"9호 자본금(을)";#N/A,#N/A,TRUE,"10(3)호 주요계정";#N/A,#N/A,TRUE,"10(3)호 부표";#N/A,#N/A,TRUE,"10(4)호 조정수입";#N/A,#N/A,TRUE,"14(1)호 갑 주식";#N/A,#N/A,TRUE,"요약 BS";#N/A,#N/A,TRUE,"요약 PL";#N/A,#N/A,TRUE,"요약원가";#N/A,#N/A,TRUE,"요약RE"}</definedName>
    <definedName name="범프기말" hidden="1">#REF!</definedName>
    <definedName name="법">[104]!법</definedName>
    <definedName name="법_인_명_상_호">'[567]Sheet1 '!$C$5</definedName>
    <definedName name="법_인_명_상호">[481]회사정보!$C$6</definedName>
    <definedName name="법과표조정_2004분기_조정" localSheetId="1" hidden="1">{#N/A,#N/A,TRUE,"일반적사항";#N/A,#N/A,TRUE,"주요재무자료";#N/A,#N/A,TRUE,"표지";#N/A,#N/A,TRUE,"총괄표";#N/A,#N/A,TRUE,"1호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주식";#N/A,#N/A,TRUE,"59호 해외특수";#N/A,#N/A,TRUE,"60호 갑 적정유보";#N/A,#N/A,TRUE,"60호 을 적정유보";#N/A,#N/A,TRUE,"요약 BS";#N/A,#N/A,TRUE,"요약 PL";#N/A,#N/A,TRUE,"요약원가";#N/A,#N/A,TRUE,"요약RE"}</definedName>
    <definedName name="법과표조정_2004분기_조정" hidden="1">{#N/A,#N/A,TRUE,"일반적사항";#N/A,#N/A,TRUE,"주요재무자료";#N/A,#N/A,TRUE,"표지";#N/A,#N/A,TRUE,"총괄표";#N/A,#N/A,TRUE,"1호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주식";#N/A,#N/A,TRUE,"59호 해외특수";#N/A,#N/A,TRUE,"60호 갑 적정유보";#N/A,#N/A,TRUE,"60호 을 적정유보";#N/A,#N/A,TRUE,"요약 BS";#N/A,#N/A,TRUE,"요약 PL";#N/A,#N/A,TRUE,"요약원가";#N/A,#N/A,TRUE,"요약RE"}</definedName>
    <definedName name="법닌">[104]!법닌</definedName>
    <definedName name="법인16의2_구분">[608]데이터유효성목록!$G$3:$G$4</definedName>
    <definedName name="법인22_유형">[608]데이터유효성목록!$G$5:$G$7</definedName>
    <definedName name="법인29_임차여부">[608]데이터유효성목록!$G$66:$G$68</definedName>
    <definedName name="법인34_설정률">[608]데이터유효성목록!$G$8:$G$9</definedName>
    <definedName name="법인39_신고평가방법1">[608]데이터유효성목록!$G$10:$G$21</definedName>
    <definedName name="법인39_신고평가방법3">[608]데이터유효성목록!$G$35:$G$38</definedName>
    <definedName name="법인39_신고평가방법4">[608]데이터유효성목록!$G$39:$G$43</definedName>
    <definedName name="법인40갑_비고">[608]데이터유효성목록!$G$44:$G$45</definedName>
    <definedName name="법인54_구분">[609]데이터유효성목록!$G$22:$G$27</definedName>
    <definedName name="법인54_무액면주식발행여부">[609]데이터유효성목록!$G$6:$G$7</definedName>
    <definedName name="법인54_원인코드">[609]데이터유효성목록!$G$8:$G$19</definedName>
    <definedName name="법인54_종류">[609]데이터유효성목록!$G$20:$G$21</definedName>
    <definedName name="법인54_주권상장여부">[609]데이터유효성목록!$G$3:$G$5</definedName>
    <definedName name="법인54_지배주주와의관계코드">[609]데이터유효성목록!$G$28:$G$38</definedName>
    <definedName name="법인63_광업권">[609]데이터유효성목록!$G$52:$G$54</definedName>
    <definedName name="법인63_광업용고정자산">[609]데이터유효성목록!$G$58:$G$61</definedName>
    <definedName name="법인63_유형고정자산">[609]데이터유효성목록!$G$46:$G$48</definedName>
    <definedName name="법인64_평가방법1">[609]데이터유효성목록!$G$66:$G$77</definedName>
    <definedName name="법인64_평가방법2">[609]데이터유효성목록!$G$90:$G$93</definedName>
    <definedName name="법인64의5_당초변경신청방법">[609]데이터유효성목록!$G$98:$G$100</definedName>
    <definedName name="법인81_청산유형">[479]데이터유효성목록!$G$6:$G$9</definedName>
    <definedName name="법인82의2_거래종류">[479]데이터유효성목록!$G$10:$G$24</definedName>
    <definedName name="법인84_구분">[609]데이터유효성목록!$G$104:$G$109</definedName>
    <definedName name="법인계">#REF!</definedName>
    <definedName name="법인구분">[610]법인구분!$A$2:$B$42</definedName>
    <definedName name="법인구분코드">[610]법인구분!$A$2:$A$42</definedName>
    <definedName name="법인등록번호">[122]회사정보!$C$9</definedName>
    <definedName name="법인명">[611]입력자료!$C$3</definedName>
    <definedName name="법인명_상호명">[611]회사정보!$C$6</definedName>
    <definedName name="법인세">[104]!법인세</definedName>
    <definedName name="법인세2">#REF!</definedName>
    <definedName name="법인세등_명세표">#REF!</definedName>
    <definedName name="법인세비용">'[612]금액집계(리포트)'!$D$126</definedName>
    <definedName name="법인세비용_당">[460]PL!#REF!</definedName>
    <definedName name="법인세비용_수정" hidden="1">{#N/A,#N/A,FALSE,"BS";#N/A,#N/A,FALSE,"PL";#N/A,#N/A,FALSE,"처분";#N/A,#N/A,FALSE,"현금";#N/A,#N/A,FALSE,"매출";#N/A,#N/A,FALSE,"원가";#N/A,#N/A,FALSE,"경영"}</definedName>
    <definedName name="법인세비용_전">[460]PL!#REF!</definedName>
    <definedName name="법인세비용차감전순이익_당">[460]PL!#REF!</definedName>
    <definedName name="법인세비용차감전순이익_전">[460]PL!#REF!</definedName>
    <definedName name="법인세율">'[2]2500'!#REF!</definedName>
    <definedName name="법인세주석사항정리" hidden="1">{#N/A,#N/A,FALSE,"UNIT";#N/A,#N/A,FALSE,"UNIT";#N/A,#N/A,FALSE,"계정"}</definedName>
    <definedName name="법인세차감전순이익">[518]정산표!$N$117</definedName>
    <definedName name="법인수정">[613]종기실공문!#REF!</definedName>
    <definedName name="법인수정2">[613]종기실공문!#REF!</definedName>
    <definedName name="법인요약">'[614]2-2.매출분석'!#REF!</definedName>
    <definedName name="법정" hidden="1">{#N/A,#N/A,FALSE,"손익표지";#N/A,#N/A,FALSE,"손익계산";#N/A,#N/A,FALSE,"일반관리비";#N/A,#N/A,FALSE,"영업외수익";#N/A,#N/A,FALSE,"영업외비용";#N/A,#N/A,FALSE,"매출액";#N/A,#N/A,FALSE,"요약손익";#N/A,#N/A,FALSE,"요약대차";#N/A,#N/A,FALSE,"매출채권현황";#N/A,#N/A,FALSE,"매출채권명세"}</definedName>
    <definedName name="베" localSheetId="1" hidden="1">{#N/A,#N/A,FALSE,"1.CRITERIA";#N/A,#N/A,FALSE,"2.IS";#N/A,#N/A,FALSE,"3.BS";#N/A,#N/A,FALSE,"4.PER PL";#N/A,#N/A,FALSE,"5.INVESTMENT";#N/A,#N/A,FALSE,"6.공문";#N/A,#N/A,FALSE,"7.netinvest"}</definedName>
    <definedName name="베" hidden="1">{#N/A,#N/A,FALSE,"1.CRITERIA";#N/A,#N/A,FALSE,"2.IS";#N/A,#N/A,FALSE,"3.BS";#N/A,#N/A,FALSE,"4.PER PL";#N/A,#N/A,FALSE,"5.INVESTMENT";#N/A,#N/A,FALSE,"6.공문";#N/A,#N/A,FALSE,"7.netinvest"}</definedName>
    <definedName name="변" hidden="1">{#N/A,#N/A,FALSE,"KMC최종회의(7월) 자료"}</definedName>
    <definedName name="변1">[3]IS!$B$12</definedName>
    <definedName name="변10">[3]IS!$K$12</definedName>
    <definedName name="변2">[3]IS!$C$12</definedName>
    <definedName name="변3">[3]IS!$D$12</definedName>
    <definedName name="변4">[3]IS!$E$12</definedName>
    <definedName name="변5">[3]IS!$F$12</definedName>
    <definedName name="변6">[3]IS!$G$12</definedName>
    <definedName name="변7">[3]IS!$H$12</definedName>
    <definedName name="변8">[3]IS!$I$12</definedName>
    <definedName name="변9">[3]IS!$J$12</definedName>
    <definedName name="변경">#REF!</definedName>
    <definedName name="변경내역" hidden="1">{#N/A,#N/A,FALSE,"3가";#N/A,#N/A,FALSE,"3나";#N/A,#N/A,FALSE,"3다"}</definedName>
    <definedName name="변경만기일">#N/A</definedName>
    <definedName name="변경별첨3">[79]Sheet1!#REF!</definedName>
    <definedName name="변경월">#REF!</definedName>
    <definedName name="변동비고정비" hidden="1">{#N/A,#N/A,FALSE,"PART-1234-8-12-9(41)";#N/A,#N/A,FALSE,"PARTS-2(3)";#N/A,#N/A,FALSE,"VAN SYSTEM";#N/A,#N/A,FALSE,"PARTS-10(26)";#N/A,#N/A,FALSE,"PART-5-6-7-11(14)";#N/A,#N/A,FALSE,"PARTS-4(3)";#N/A,#N/A,FALSE,"PCLASS"}</definedName>
    <definedName name="변동연료비">#REF!</definedName>
    <definedName name="변동율기준표" localSheetId="6">[239]!BlankMacro1</definedName>
    <definedName name="변동율기준표">[239]!BlankMacro1</definedName>
    <definedName name="변파유닛" hidden="1">{#N/A,#N/A,FALSE,"3가";#N/A,#N/A,FALSE,"3나";#N/A,#N/A,FALSE,"3다"}</definedName>
    <definedName name="변형.XLS" localSheetId="6">BlankMacro1</definedName>
    <definedName name="변형.XLS">BlankMacro1</definedName>
    <definedName name="변환">#REF!</definedName>
    <definedName name="별" hidden="1">{#N/A,#N/A,FALSE,"자금소요예측기 (5)";#N/A,#N/A,FALSE,"자금소요예측기 (7)";#N/A,#N/A,FALSE,"자금소요예측기 (6)";#N/A,#N/A,FALSE,"자금소요예측기 (2)";#N/A,#N/A,FALSE,"자금소요예측기";#N/A,#N/A,FALSE,"비용예산명세서";#N/A,#N/A,FALSE,"비용예산검토서";#N/A,#N/A,FALSE,"기승인시설투자";#N/A,#N/A,FALSE,"미승인시설투자";#N/A,#N/A,FALSE,"활동계힉서 (2)";#N/A,#N/A,FALSE,"96 성과분석";#N/A,#N/A,FALSE,"목표시책";#N/A,#N/A,FALSE,"목차";#N/A,#N/A,FALSE,"표지";#N/A,#N/A,FALSE,"인원소요현황"}</definedName>
    <definedName name="별건아냐">#REF!</definedName>
    <definedName name="별정시급">#REF!</definedName>
    <definedName name="별지8" hidden="1">{#N/A,#N/A,TRUE,"1호 과표세액";#N/A,#N/A,TRUE,"1-2호 농어촌과표";#N/A,#N/A,TRUE,"2호 서식";#N/A,#N/A,TRUE,"2호부표 최저한세";#N/A,#N/A,TRUE,"3(1)호 공제감면";#N/A,#N/A,TRUE,"임시특별감면";#N/A,#N/A,TRUE,"3(1)부7 기업합리";#N/A,#N/A,TRUE,"5호 농어촌";#N/A,#N/A,TRUE,"5호2 농감면(갑)";#N/A,#N/A,TRUE,"6호 소득금액";#N/A,#N/A,TRUE,"6호 첨부(익)";#N/A,#N/A,TRUE,"6호 첨부(손)";#N/A,#N/A,TRUE,"감가총괄";#N/A,#N/A,TRUE,"6-6(3)호 감가(정액)";#N/A,#N/A,TRUE,"9호 자본금(갑)";#N/A,#N/A,TRUE,"9호 자본금(을)";#N/A,#N/A,TRUE,"10(3)호 주요계정";#N/A,#N/A,TRUE,"10(4)호 소득구분"}</definedName>
    <definedName name="별첨" hidden="1">#REF!</definedName>
    <definedName name="별첨3" hidden="1">{#N/A,#N/A,FALSE,"정공"}</definedName>
    <definedName name="별첨그룹3" hidden="1">{#N/A,#N/A,FALSE,"정공"}</definedName>
    <definedName name="별첨추가표" hidden="1">{#N/A,#N/A,FALSE,"정공"}</definedName>
    <definedName name="병" hidden="1">[37]은행!#REF!</definedName>
    <definedName name="보" localSheetId="1" hidden="1">{#N/A,#N/A,FALSE,"1.CRITERIA";#N/A,#N/A,FALSE,"2.IS";#N/A,#N/A,FALSE,"3.BS";#N/A,#N/A,FALSE,"4.PER PL";#N/A,#N/A,FALSE,"5.INVESTMENT";#N/A,#N/A,FALSE,"6.공문";#N/A,#N/A,FALSE,"7.netinvest"}</definedName>
    <definedName name="보" hidden="1">{#N/A,#N/A,FALSE,"1.CRITERIA";#N/A,#N/A,FALSE,"2.IS";#N/A,#N/A,FALSE,"3.BS";#N/A,#N/A,FALSE,"4.PER PL";#N/A,#N/A,FALSE,"5.INVESTMENT";#N/A,#N/A,FALSE,"6.공문";#N/A,#N/A,FALSE,"7.netinvest"}</definedName>
    <definedName name="보건후생비">'[470]인건비예산(정규직)'!$IU$28:$IU$276</definedName>
    <definedName name="보건후생비임">'[470]인건비예산(정규직)'!$IU$18:$IU$27</definedName>
    <definedName name="보고" hidden="1">{#N/A,#N/A,FALSE,"UNIT";#N/A,#N/A,FALSE,"UNIT";#N/A,#N/A,FALSE,"계정"}</definedName>
    <definedName name="보고222" hidden="1">{#N/A,#N/A,FALSE,"KMC최종회의(7월) 자료"}</definedName>
    <definedName name="보고기준" hidden="1">{#N/A,#N/A,FALSE,"UNIT";#N/A,#N/A,FALSE,"UNIT";#N/A,#N/A,FALSE,"계정"}</definedName>
    <definedName name="보고서">#REF!</definedName>
    <definedName name="보고서111" hidden="1">{#N/A,#N/A,FALSE,"KMC최종회의(7월) 자료"}</definedName>
    <definedName name="보고서2">[615]품의플로!#REF!</definedName>
    <definedName name="보고서CF">[616]현금!$D$6</definedName>
    <definedName name="보고양식" hidden="1">{#N/A,#N/A,TRUE,"1.경영비젼";#N/A,#N/A,TRUE,"2.환경분석";#N/A,#N/A,TRUE,"3.경영목표";#N/A,#N/A,TRUE,"4.중점추진";#N/A,#N/A,TRUE,"5.경영목표";#N/A,#N/A,TRUE,"6.경영계획";#N/A,#N/A,TRUE,"7.매출계획";#N/A,#N/A,TRUE,"8.손익계획";#N/A,#N/A,TRUE,"11.인원계획";#N/A,#N/A,TRUE,"12.변경현황";#N/A,#N/A,TRUE,"표지";#N/A,#N/A,TRUE,"목차";#N/A,#N/A,TRUE,"수립과정 "}</definedName>
    <definedName name="보고자료5" hidden="1">{#N/A,#N/A,TRUE,"1.경영비젼";#N/A,#N/A,TRUE,"2.환경분석";#N/A,#N/A,TRUE,"3.경영목표";#N/A,#N/A,TRUE,"4.중점추진";#N/A,#N/A,TRUE,"5.경영목표";#N/A,#N/A,TRUE,"6.경영계획";#N/A,#N/A,TRUE,"7.매출계획";#N/A,#N/A,TRUE,"8.손익계획";#N/A,#N/A,TRUE,"11.인원계획";#N/A,#N/A,TRUE,"12.변경현황";#N/A,#N/A,TRUE,"표지";#N/A,#N/A,TRUE,"목차";#N/A,#N/A,TRUE,"수립과정 "}</definedName>
    <definedName name="보고장표_분기_">'[2]2500'!#REF!</definedName>
    <definedName name="보너스기본정보합계">#REF!</definedName>
    <definedName name="보디가드">#REF!</definedName>
    <definedName name="보라차" localSheetId="1" hidden="1">{#N/A,#N/A,FALSE,"1.CRITERIA";#N/A,#N/A,FALSE,"2.IS";#N/A,#N/A,FALSE,"3.BS";#N/A,#N/A,FALSE,"4.PER PL";#N/A,#N/A,FALSE,"5.INVESTMENT";#N/A,#N/A,FALSE,"6.공문";#N/A,#N/A,FALSE,"7.netinvest"}</definedName>
    <definedName name="보라차" hidden="1">{#N/A,#N/A,FALSE,"1.CRITERIA";#N/A,#N/A,FALSE,"2.IS";#N/A,#N/A,FALSE,"3.BS";#N/A,#N/A,FALSE,"4.PER PL";#N/A,#N/A,FALSE,"5.INVESTMENT";#N/A,#N/A,FALSE,"6.공문";#N/A,#N/A,FALSE,"7.netinvest"}</definedName>
    <definedName name="보봅" hidden="1">{#N/A,#N/A,FALSE,"Aging Summary";#N/A,#N/A,FALSE,"Ratio Analysis";#N/A,#N/A,FALSE,"Test 120 Day Accts";#N/A,#N/A,FALSE,"Tickmarks"}</definedName>
    <definedName name="보아리" localSheetId="1" hidden="1">{#N/A,#N/A,FALSE,"1.CRITERIA";#N/A,#N/A,FALSE,"2.IS";#N/A,#N/A,FALSE,"3.BS";#N/A,#N/A,FALSE,"4.PER PL";#N/A,#N/A,FALSE,"5.INVESTMENT";#N/A,#N/A,FALSE,"6.공문";#N/A,#N/A,FALSE,"7.netinvest"}</definedName>
    <definedName name="보아리" hidden="1">{#N/A,#N/A,FALSE,"1.CRITERIA";#N/A,#N/A,FALSE,"2.IS";#N/A,#N/A,FALSE,"3.BS";#N/A,#N/A,FALSE,"4.PER PL";#N/A,#N/A,FALSE,"5.INVESTMENT";#N/A,#N/A,FALSE,"6.공문";#N/A,#N/A,FALSE,"7.netinvest"}</definedName>
    <definedName name="보오링그라우팅" localSheetId="1"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보오링그라우팅"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보이" localSheetId="1" hidden="1">{#N/A,#N/A,FALSE,"1.CRITERIA";#N/A,#N/A,FALSE,"2.IS";#N/A,#N/A,FALSE,"3.BS";#N/A,#N/A,FALSE,"4.PER PL";#N/A,#N/A,FALSE,"5.INVESTMENT";#N/A,#N/A,FALSE,"6.공문";#N/A,#N/A,FALSE,"7.netinvest"}</definedName>
    <definedName name="보이" hidden="1">{#N/A,#N/A,FALSE,"1.CRITERIA";#N/A,#N/A,FALSE,"2.IS";#N/A,#N/A,FALSE,"3.BS";#N/A,#N/A,FALSE,"4.PER PL";#N/A,#N/A,FALSE,"5.INVESTMENT";#N/A,#N/A,FALSE,"6.공문";#N/A,#N/A,FALSE,"7.netinvest"}</definedName>
    <definedName name="보이아" localSheetId="1" hidden="1">{#N/A,#N/A,FALSE,"1.CRITERIA";#N/A,#N/A,FALSE,"2.IS";#N/A,#N/A,FALSE,"3.BS";#N/A,#N/A,FALSE,"4.PER PL";#N/A,#N/A,FALSE,"5.INVESTMENT";#N/A,#N/A,FALSE,"6.공문";#N/A,#N/A,FALSE,"7.netinvest"}</definedName>
    <definedName name="보이아" hidden="1">{#N/A,#N/A,FALSE,"1.CRITERIA";#N/A,#N/A,FALSE,"2.IS";#N/A,#N/A,FALSE,"3.BS";#N/A,#N/A,FALSE,"4.PER PL";#N/A,#N/A,FALSE,"5.INVESTMENT";#N/A,#N/A,FALSE,"6.공문";#N/A,#N/A,FALSE,"7.netinvest"}</definedName>
    <definedName name="보전" hidden="1">{#N/A,#N/A,FALSE,"KMC최종회의(7월) 자료"}</definedName>
    <definedName name="보조용" localSheetId="6">[549]!배포용작성</definedName>
    <definedName name="보조용">[549]!배포용작성</definedName>
    <definedName name="보조용2" localSheetId="6">[617]!배포용작성</definedName>
    <definedName name="보조용2">[617]!배포용작성</definedName>
    <definedName name="보증거치기간">[618]가정!$D$27</definedName>
    <definedName name="보증금" hidden="1">{#N/A,#N/A,FALSE,"BS";#N/A,#N/A,FALSE,"PL";#N/A,#N/A,FALSE,"처분";#N/A,#N/A,FALSE,"현금";#N/A,#N/A,FALSE,"매출";#N/A,#N/A,FALSE,"원가";#N/A,#N/A,FALSE,"경영"}</definedName>
    <definedName name="보증금1" hidden="1">'[619]3.판관비명세서'!$I$6:$I$6</definedName>
    <definedName name="보증금2" hidden="1">{#N/A,#N/A,FALSE,"BS";#N/A,#N/A,FALSE,"PL";#N/A,#N/A,FALSE,"처분";#N/A,#N/A,FALSE,"현금";#N/A,#N/A,FALSE,"매출";#N/A,#N/A,FALSE,"원가";#N/A,#N/A,FALSE,"경영"}</definedName>
    <definedName name="보증기관">#N/A</definedName>
    <definedName name="보증담보개시전이자">#REF!</definedName>
    <definedName name="보증담보산입이자">#REF!</definedName>
    <definedName name="보증담보출자비율">#REF!</definedName>
    <definedName name="보증료" hidden="1">[620]구매차입!$B$1:$K$23</definedName>
    <definedName name="보증상환기간">[618]가정!$E$27</definedName>
    <definedName name="보증이자율">[618]가정!$G$27</definedName>
    <definedName name="보충" hidden="1">#REF!</definedName>
    <definedName name="보통예금">#REF!</definedName>
    <definedName name="보험기준일">[503]보험!$H$59,[503]보험!$H$73,[503]보험!$H$87,[503]보험!$H$98,[503]보험!$H$116,[503]보험!$H$130,[503]보험!$H$144,[503]보험!$H$155</definedName>
    <definedName name="보험료">#REF!</definedName>
    <definedName name="보험료2" hidden="1">[620]구매차입!$B$1:$K$23</definedName>
    <definedName name="보험사코드">#REF!</definedName>
    <definedName name="보험예산대비실적분석자료" hidden="1">{#N/A,#N/A,FALSE,"채산3501.XLS";#N/A,#N/A,FALSE,"신조수A.XLS";#N/A,#N/A,FALSE,"신조수b.XLS";#N/A,#N/A,FALSE,"채산3502.XLS";#N/A,#N/A,FALSE,"신조원리.XLS";#N/A,#N/A,FALSE,"신조감가.XLS"}</definedName>
    <definedName name="보험조회기준년">[503]보험!$B$59,[503]보험!$B$73,[503]보험!$B$87,[503]보험!$B$98,[503]보험!$B$116,[503]보험!$B$130,[503]보험!$B$144,[503]보험!$B$155</definedName>
    <definedName name="보험조회기준월">[503]보험!$F$59,[503]보험!$F$73,[503]보험!$F$87,[503]보험!$F$98,[503]보험!$F$116,[503]보험!$F$130,[503]보험!$F$144,[503]보험!$F$155</definedName>
    <definedName name="보험조회기준일">[503]보험!$H$59,[503]보험!$H$73,[503]보험!$H$87,[503]보험!$H$98,[503]보험!$H$116,[503]보험!$H$130,[503]보험!$H$144,[503]보험!$H$155</definedName>
    <definedName name="보험조회서번호">[503]보험!$AF$3,[503]보험!$AF$54,[503]보험!$AF$111</definedName>
    <definedName name="보험회사명">[503]보험!$M$59,[503]보험!$M$73,[503]보험!$M$98,[503]보험!$M$116,[503]보험!$M$130,[503]보험!$M$155</definedName>
    <definedName name="복구원식">#N/A</definedName>
    <definedName name="복구원식여기">#N/A</definedName>
    <definedName name="복리후생비">#REF!</definedName>
    <definedName name="본란계정">[621]계정과목!$A$5:$F$32</definedName>
    <definedName name="본봉">#REF!</definedName>
    <definedName name="본부">[560]지점장!#REF!</definedName>
    <definedName name="본부별판관비">'[622]1월'!#REF!</definedName>
    <definedName name="본뷔">[623]지점장!#REF!</definedName>
    <definedName name="본사" localSheetId="1" hidden="1">{#N/A,#N/A,FALSE,"1.CRITERIA";#N/A,#N/A,FALSE,"2.IS";#N/A,#N/A,FALSE,"3.BS";#N/A,#N/A,FALSE,"4.PER PL";#N/A,#N/A,FALSE,"5.INVESTMENT";#N/A,#N/A,FALSE,"6.공문";#N/A,#N/A,FALSE,"7.netinvest"}</definedName>
    <definedName name="본사" hidden="1">{#N/A,#N/A,FALSE,"1.CRITERIA";#N/A,#N/A,FALSE,"2.IS";#N/A,#N/A,FALSE,"3.BS";#N/A,#N/A,FALSE,"4.PER PL";#N/A,#N/A,FALSE,"5.INVESTMENT";#N/A,#N/A,FALSE,"6.공문";#N/A,#N/A,FALSE,"7.netinvest"}</definedName>
    <definedName name="본사누계">#N/A</definedName>
    <definedName name="본사비용">#REF!</definedName>
    <definedName name="본사손익">[624]대차대조표!#REF!</definedName>
    <definedName name="본사전기">#N/A</definedName>
    <definedName name="볼" localSheetId="1" hidden="1">{#N/A,#N/A,FALSE,"1.CRITERIA";#N/A,#N/A,FALSE,"2.IS";#N/A,#N/A,FALSE,"3.BS";#N/A,#N/A,FALSE,"4.PER PL";#N/A,#N/A,FALSE,"5.INVESTMENT";#N/A,#N/A,FALSE,"6.공문";#N/A,#N/A,FALSE,"7.netinvest"}</definedName>
    <definedName name="볼" hidden="1">{#N/A,#N/A,FALSE,"1.CRITERIA";#N/A,#N/A,FALSE,"2.IS";#N/A,#N/A,FALSE,"3.BS";#N/A,#N/A,FALSE,"4.PER PL";#N/A,#N/A,FALSE,"5.INVESTMENT";#N/A,#N/A,FALSE,"6.공문";#N/A,#N/A,FALSE,"7.netinvest"}</definedName>
    <definedName name="볼트수정" hidden="1">{#N/A,#N/A,FALSE,"단축1";#N/A,#N/A,FALSE,"단축2";#N/A,#N/A,FALSE,"단축3";#N/A,#N/A,FALSE,"장축";#N/A,#N/A,FALSE,"4WD"}</definedName>
    <definedName name="볼펜" hidden="1">#REF!</definedName>
    <definedName name="봉" hidden="1">{#N/A,#N/A,TRUE,"960318-1";#N/A,#N/A,TRUE,"960318-2";#N/A,#N/A,TRUE,"960318-3"}</definedName>
    <definedName name="봉덕TXA1">#REF!</definedName>
    <definedName name="봉석">'[2]1100'!#REF!</definedName>
    <definedName name="봐" localSheetId="1" hidden="1">{#N/A,#N/A,FALSE,"1.CRITERIA";#N/A,#N/A,FALSE,"2.IS";#N/A,#N/A,FALSE,"3.BS";#N/A,#N/A,FALSE,"4.PER PL";#N/A,#N/A,FALSE,"5.INVESTMENT";#N/A,#N/A,FALSE,"6.공문";#N/A,#N/A,FALSE,"7.netinvest"}</definedName>
    <definedName name="봐" hidden="1">{#N/A,#N/A,FALSE,"1.CRITERIA";#N/A,#N/A,FALSE,"2.IS";#N/A,#N/A,FALSE,"3.BS";#N/A,#N/A,FALSE,"4.PER PL";#N/A,#N/A,FALSE,"5.INVESTMENT";#N/A,#N/A,FALSE,"6.공문";#N/A,#N/A,FALSE,"7.netinvest"}</definedName>
    <definedName name="부___문">#REF!</definedName>
    <definedName name="부_문_공_통_비">'[124]3사분기계획'!$B$119:$J$119</definedName>
    <definedName name="부가">[625]WPL!#REF!</definedName>
    <definedName name="부가가치">#REF!</definedName>
    <definedName name="부가세">1.1</definedName>
    <definedName name="부가세검토1" hidden="1">{#N/A,#N/A,FALSE,"일반적사항";#N/A,#N/A,FALSE,"주요재무자료";#N/A,#N/A,FALSE,"표지";#N/A,#N/A,FALSE,"총괄표";#N/A,#N/A,FALSE,"1호 과표세액";#N/A,#N/A,FALSE,"1-2호 농어촌과표";#N/A,#N/A,FALSE,"2호 서식";#N/A,#N/A,FALSE,"2호부표 최저한세";#N/A,#N/A,FALSE,"3(1)부7 기업합리";#N/A,#N/A,FALSE,"3(3)호(갑) 원천납부";#N/A,#N/A,FALSE,"5호 농어촌";#N/A,#N/A,FALSE,"5호2 농감면(갑)";#N/A,#N/A,FALSE,"6호 소득금액";#N/A,#N/A,FALSE,"6호 첨부(익)";#N/A,#N/A,FALSE,"6호 첨부(손)";#N/A,#N/A,FALSE,"6-1호 수입금액";#N/A,#N/A,FALSE,"6-3호 퇴충";#N/A,#N/A,FALSE,"6-3(3)호 단퇴";#N/A,#N/A,FALSE,"6-3(4)호 대손";#N/A,#N/A,FALSE,"6-4호 접대(갑)";#N/A,#N/A,FALSE,"6-4호 접대(을)";#N/A,#N/A,FALSE,"6-5호 외화(갑)";#N/A,#N/A,FALSE,"6-5호 외화(을)";#N/A,#N/A,FALSE,"감가총괄";#N/A,#N/A,FALSE,"6-6(3)호 감가(정액)";#N/A,#N/A,FALSE,"6-6호(부표) 자본적지출";#N/A,#N/A,FALSE,"6-7호 가지급금(갑)";#N/A,#N/A,FALSE,"6-7호 가지급(을)";#N/A,#N/A,FALSE,"6-10호 재고자산";#N/A,#N/A,FALSE,"6-11호 세금과공과";#N/A,#N/A,FALSE,"6-12호 선급비용";#N/A,#N/A,FALSE,"6-13호 기부금";#N/A,#N/A,FALSE,"6-14호 부동산보유";#N/A,#N/A,FALSE,"8호 기부금조정";#N/A,#N/A,FALSE,"9호 자본금(갑)";#N/A,#N/A,FALSE,"9호 자본금(을)";#N/A,#N/A,FALSE,"10(2)호 소득공제";#N/A,#N/A,FALSE,"10(3)호 주요계정";#N/A,#N/A,FALSE,"10(3)호 부표";#N/A,#N/A,FALSE,"10(4)호 조정수입";#N/A,#N/A,FALSE,"14(1)호 갑 주식";#N/A,#N/A,FALSE,"59호 해외특수";#N/A,#N/A,FALSE,"요약 BS";#N/A,#N/A,FALSE,"요약 PL";#N/A,#N/A,FALSE,"요약RE"}</definedName>
    <definedName name="부가세과세표준">[122]회사정보!$C$15</definedName>
    <definedName name="부가세과세표준1">[122]회사정보!#REF!</definedName>
    <definedName name="부가세대급금">#REF!</definedName>
    <definedName name="부과">#REF!</definedName>
    <definedName name="부대건축2" hidden="1">#REF!</definedName>
    <definedName name="부도11" hidden="1">#REF!</definedName>
    <definedName name="부도어음">'[2]1300'!#REF!</definedName>
    <definedName name="부도어음11" hidden="1">#REF!</definedName>
    <definedName name="부도어음12" hidden="1">#REF!</definedName>
    <definedName name="부도어음2000.12" hidden="1">#REF!</definedName>
    <definedName name="부도어음대손충당금">'[2]1300'!#REF!</definedName>
    <definedName name="부매출">#REF!</definedName>
    <definedName name="부문별손익" hidden="1">{#N/A,#N/A,FALSE,"손익표지";#N/A,#N/A,FALSE,"손익계산";#N/A,#N/A,FALSE,"일반관리비";#N/A,#N/A,FALSE,"영업외수익";#N/A,#N/A,FALSE,"영업외비용";#N/A,#N/A,FALSE,"매출액";#N/A,#N/A,FALSE,"요약손익";#N/A,#N/A,FALSE,"요약대차";#N/A,#N/A,FALSE,"매출채권현황";#N/A,#N/A,FALSE,"매출채권명세"}</definedName>
    <definedName name="부산">#REF!</definedName>
    <definedName name="부산1">#REF!</definedName>
    <definedName name="부산물처리비" hidden="1">{#N/A,#N/A,TRUE,"steam경제성비교"}</definedName>
    <definedName name="부산지하철310" hidden="1">{#N/A,#N/A,FALSE,"손익표지";#N/A,#N/A,FALSE,"손익계산";#N/A,#N/A,FALSE,"일반관리비";#N/A,#N/A,FALSE,"영업외수익";#N/A,#N/A,FALSE,"영업외비용";#N/A,#N/A,FALSE,"매출액";#N/A,#N/A,FALSE,"요약손익";#N/A,#N/A,FALSE,"요약대차";#N/A,#N/A,FALSE,"매출채권현황";#N/A,#N/A,FALSE,"매출채권명세"}</definedName>
    <definedName name="부상">[560]지점장!#REF!</definedName>
    <definedName name="부서">[626]조회서통제표!#REF!</definedName>
    <definedName name="부서별경비1" hidden="1">{#N/A,#N/A,FALSE,"Aging Summary";#N/A,#N/A,FALSE,"Ratio Analysis";#N/A,#N/A,FALSE,"Test 120 Day Accts";#N/A,#N/A,FALSE,"Tickmarks"}</definedName>
    <definedName name="부서절감계획" hidden="1">{#N/A,#N/A,FALSE,"정공"}</definedName>
    <definedName name="부서절감계획2" hidden="1">{#N/A,#N/A,FALSE,"정공"}</definedName>
    <definedName name="부서종합" hidden="1">{#N/A,#N/A,FALSE,"KMC최종회의(7월) 자료"}</definedName>
    <definedName name="부서코드">#REF!</definedName>
    <definedName name="부속" hidden="1">'[2]2200'!#REF!</definedName>
    <definedName name="부양가족수">[627]부양가족!$B$3:$C$76</definedName>
    <definedName name="부외부채" hidden="1">{"adj95mult",#N/A,FALSE,"COMPCO";"adj95est",#N/A,FALSE,"COMPCO"}</definedName>
    <definedName name="부일_GearTec">[2]INDEX!#REF!</definedName>
    <definedName name="부일기어공업사">[2]INDEX!#REF!</definedName>
    <definedName name="부재료" hidden="1">{#N/A,#N/A,FALSE,"목차";#N/A,#N/A,FALSE,"요약손익";#N/A,#N/A,FALSE,"월별손익";#N/A,#N/A,FALSE,"요약대차";#N/A,#N/A,FALSE,"대차대조표";#N/A,#N/A,FALSE,"요약CASH";#N/A,#N/A,FALSE,"자금운용표";#N/A,#N/A,FALSE,"판매요약";#N/A,#N/A,FALSE,"탐별 매출";#N/A,#N/A,FALSE,"생산요약";#N/A,#N/A,FALSE,"생산량 (2)";#N/A,#N/A,FALSE,"인원운용";#N/A,#N/A,FALSE,"전사집계";#N/A,#N/A,FALSE,"전사월별";#N/A,#N/A,FALSE,"차입금";#N/A,#N/A,FALSE,"자본지출"}</definedName>
    <definedName name="부재료대체">#REF!</definedName>
    <definedName name="부재료매입">#REF!</definedName>
    <definedName name="부재료비">#REF!</definedName>
    <definedName name="부재료비안분">#REF!</definedName>
    <definedName name="부재료이월">#REF!</definedName>
    <definedName name="부재료재고">#REF!</definedName>
    <definedName name="부채">#REF!</definedName>
    <definedName name="부채자본">#REF!</definedName>
    <definedName name="부채총계">#REF!</definedName>
    <definedName name="부채탕감">[2]INDEX!#REF!</definedName>
    <definedName name="부채탕감액">[2]INDEX!#REF!</definedName>
    <definedName name="부천">#N/A</definedName>
    <definedName name="부천변경내역서">#REF!</definedName>
    <definedName name="부천일반캐파">#REF!</definedName>
    <definedName name="부평">#N/A</definedName>
    <definedName name="부품계">#REF!</definedName>
    <definedName name="부품명">#REF!</definedName>
    <definedName name="부품송부현황">#REF!</definedName>
    <definedName name="부품원가">#REF!</definedName>
    <definedName name="부품위치">#REF!</definedName>
    <definedName name="부품위치1">#REF!</definedName>
    <definedName name="부품중량">#REF!</definedName>
    <definedName name="부품중량1">#REF!</definedName>
    <definedName name="부하s" hidden="1">'[323]CD-실적'!#REF!</definedName>
    <definedName name="부하sa" hidden="1">'[323]CD-실적'!#REF!</definedName>
    <definedName name="북" localSheetId="6">BlankMacro1</definedName>
    <definedName name="북">BlankMacro1</definedName>
    <definedName name="북동가스">[2]INDEX!#REF!</definedName>
    <definedName name="북채">'[2]1100'!#REF!</definedName>
    <definedName name="북클럽경상이익">'[463]본부-월별경상이익관리(original)'!$A$76:$O$78</definedName>
    <definedName name="북클럽경상이익plus">'[463]본부-월별경상이익관리(plus)'!$A$76:$O$78</definedName>
    <definedName name="북클럽누적경상이익">'[463]본부-월별경상이익관리(original)'!$P$76:$AC$78</definedName>
    <definedName name="북클럽누적경상이익plus">'[463]본부-월별경상이익관리(plus)'!$P$76:$AC$78</definedName>
    <definedName name="북클럽누적매출">'[463]본부-월별매출관리(original)'!$P$76:$AC$78</definedName>
    <definedName name="북클럽누적매출plus">'[463]본부-월별매출관리(plus)'!$P$76:$AC$78</definedName>
    <definedName name="북클럽누적이익">'[463]본부-월별이익관리(original)'!$P$76:$AC$78</definedName>
    <definedName name="북클럽누적이익plus">'[463]본부-월별이익관리(plus)'!$P$76:$AC$78</definedName>
    <definedName name="북클럽매출">'[463]본부-월별매출관리(original)'!$A$76:$O$78</definedName>
    <definedName name="북클럽매출plus">'[463]본부-월별매출관리(plus)'!$A$76:$O$78</definedName>
    <definedName name="북클럽이익">'[463]본부-월별이익관리(original)'!$A$76:$O$78</definedName>
    <definedName name="북클럽이익plus">'[463]본부-월별이익관리(plus)'!$A$76:$O$78</definedName>
    <definedName name="분" hidden="1">{#N/A,#N/A,FALSE,"이태원철근"}</definedName>
    <definedName name="분개및수수료계상">#REF!</definedName>
    <definedName name="분기">[628]뒤차축소!$G$380:$S$381</definedName>
    <definedName name="분기목표대비" hidden="1">{#N/A,#N/A,FALSE,"현장 NCR 분석";#N/A,#N/A,FALSE,"현장품질감사";#N/A,#N/A,FALSE,"현장품질감사"}</definedName>
    <definedName name="분기별">'[2]2500'!#REF!</definedName>
    <definedName name="분기외화" hidden="1">{#N/A,#N/A,FALSE,"1.CRITERIA";#N/A,#N/A,FALSE,"2.IS";#N/A,#N/A,FALSE,"3.BS";#N/A,#N/A,FALSE,"4.PER PL";#N/A,#N/A,FALSE,"5.INVESTMENT";#N/A,#N/A,FALSE,"6.공문";#N/A,#N/A,FALSE,"7.netinvest"}</definedName>
    <definedName name="분당공" hidden="1">#REF!</definedName>
    <definedName name="분당물가" hidden="1">#REF!</definedName>
    <definedName name="분당코아" hidden="1">#REF!</definedName>
    <definedName name="분당협조" hidden="1">{#N/A,#N/A,FALSE,"이태원철근"}</definedName>
    <definedName name="분대">#REF!</definedName>
    <definedName name="분류CODE">#REF!</definedName>
    <definedName name="분류명">#REF!</definedName>
    <definedName name="분류명CODE">#REF!</definedName>
    <definedName name="분사" hidden="1">{"'미착금액'!$A$4:$G$14"}</definedName>
    <definedName name="분산">8830000-2616000</definedName>
    <definedName name="분상">2127424</definedName>
    <definedName name="분석">#REF!</definedName>
    <definedName name="분석2002" hidden="1">{"'호선별현황(방식)'!$K$22:$P$22","'호선별현황(방식)'!$K$22:$P$22"}</definedName>
    <definedName name="분석4" hidden="1">{#N/A,#N/A,FALSE,"손익표지";#N/A,#N/A,FALSE,"손익계산";#N/A,#N/A,FALSE,"일반관리비";#N/A,#N/A,FALSE,"영업외수익";#N/A,#N/A,FALSE,"영업외비용";#N/A,#N/A,FALSE,"매출액";#N/A,#N/A,FALSE,"요약손익";#N/A,#N/A,FALSE,"요약대차";#N/A,#N/A,FALSE,"매출채권현황";#N/A,#N/A,FALSE,"매출채권명세"}</definedName>
    <definedName name="분석보고">#REF!</definedName>
    <definedName name="분석용">#REF!</definedName>
    <definedName name="분양">#REF!</definedName>
    <definedName name="분양가">[289]적용기준!$B$16</definedName>
    <definedName name="분양미수">#REF!</definedName>
    <definedName name="분양상가">#REF!</definedName>
    <definedName name="분양선수금">#N/A</definedName>
    <definedName name="분양수입">#REF!</definedName>
    <definedName name="분양원가">#REF!</definedName>
    <definedName name="분양원가명세서" hidden="1">{#N/A,#N/A,FALSE,"BS";#N/A,#N/A,FALSE,"PL";#N/A,#N/A,FALSE,"처분";#N/A,#N/A,FALSE,"현금";#N/A,#N/A,FALSE,"매출";#N/A,#N/A,FALSE,"원가";#N/A,#N/A,FALSE,"경영"}</definedName>
    <definedName name="분양원가명세서1" hidden="1">{#N/A,#N/A,FALSE,"BS";#N/A,#N/A,FALSE,"PL";#N/A,#N/A,FALSE,"처분";#N/A,#N/A,FALSE,"현금";#N/A,#N/A,FALSE,"매출";#N/A,#N/A,FALSE,"원가";#N/A,#N/A,FALSE,"경영"}</definedName>
    <definedName name="불">#REF!</definedName>
    <definedName name="불량">#REF!</definedName>
    <definedName name="불량현황">'[629]수입검사현황 Rev1'!$C$3:$O$211</definedName>
    <definedName name="불변할인율">#REF!</definedName>
    <definedName name="불입횟수">'[2]1100'!#REF!</definedName>
    <definedName name="불합격">#REF!</definedName>
    <definedName name="브랜" hidden="1">{"'9월'!$F$38"}</definedName>
    <definedName name="브랜드항목별추세">'[630]질의(금액)참조'!$C$14:$N$189</definedName>
    <definedName name="브레이크">#REF!</definedName>
    <definedName name="비" hidden="1">{#N/A,#N/A,FALSE,"1.CRITERIA";#N/A,#N/A,FALSE,"2.IS";#N/A,#N/A,FALSE,"3.BS";#N/A,#N/A,FALSE,"4.PER PL";#N/A,#N/A,FALSE,"5.INVESTMENT";#N/A,#N/A,FALSE,"6.공문";#N/A,#N/A,FALSE,"7.netinvest"}</definedName>
    <definedName name="비고">#REF!</definedName>
    <definedName name="비고포함">#REF!</definedName>
    <definedName name="비과세" localSheetId="7" hidden="1">#REF!</definedName>
    <definedName name="비과세" localSheetId="3" hidden="1">#REF!</definedName>
    <definedName name="비과세" localSheetId="2" hidden="1">#REF!</definedName>
    <definedName name="비과세" hidden="1">#REF!</definedName>
    <definedName name="비과세저축">#REF!</definedName>
    <definedName name="비관련경상이익">'[463]본부-월별경상이익관리(original)'!$A$67:$O$69</definedName>
    <definedName name="비관련경상이익plus">'[463]본부-월별경상이익관리(plus)'!$A$67:$O$69</definedName>
    <definedName name="비관련누적경상이익">'[463]본부-월별경상이익관리(original)'!$P$67:$AC$69</definedName>
    <definedName name="비관련누적경상이익plus">'[463]본부-월별경상이익관리(plus)'!$P$67:$AC$69</definedName>
    <definedName name="비관련누적매출">'[463]본부-월별매출관리(original)'!$P$67:$AC$69</definedName>
    <definedName name="비관련누적매출plus">'[463]본부-월별매출관리(plus)'!$P$67:$AC$69</definedName>
    <definedName name="비관련누적이익">'[463]본부-월별이익관리(original)'!$P$67:$AC$69</definedName>
    <definedName name="비관련누적이익plus">'[463]본부-월별이익관리(plus)'!$P$67:$AC$69</definedName>
    <definedName name="비관련매출">'[463]본부-월별매출관리(original)'!$A$67:$O$69</definedName>
    <definedName name="비관련매출plus">'[463]본부-월별매출관리(plus)'!$A$67:$O$69</definedName>
    <definedName name="비관련이익">'[463]본부-월별이익관리(original)'!$A$67:$O$69</definedName>
    <definedName name="비관련이익plus">'[463]본부-월별이익관리(plus)'!$A$67:$O$69</definedName>
    <definedName name="비교" hidden="1">{#N/A,#N/A,FALSE,"PART-1234-8-12-9(41)";#N/A,#N/A,FALSE,"PARTS-2(3)";#N/A,#N/A,FALSE,"VAN SYSTEM";#N/A,#N/A,FALSE,"PARTS-10(26)";#N/A,#N/A,FALSE,"PART-5-6-7-11(14)";#N/A,#N/A,FALSE,"PARTS-4(3)";#N/A,#N/A,FALSE,"PCLASS"}</definedName>
    <definedName name="비교A">#REF!</definedName>
    <definedName name="비교BS">[631]PL!$C$6:$E$74</definedName>
    <definedName name="비교관리">#REF!</definedName>
    <definedName name="비교손익계산서">#REF!</definedName>
    <definedName name="비교손익당초" hidden="1">{#N/A,#N/A,FALSE,"정공"}</definedName>
    <definedName name="비교자료3" hidden="1">{#N/A,#N/A,TRUE,"1.경영비젼";#N/A,#N/A,TRUE,"2.환경분석";#N/A,#N/A,TRUE,"3.경영목표";#N/A,#N/A,TRUE,"4.중점추진";#N/A,#N/A,TRUE,"5.경영목표";#N/A,#N/A,TRUE,"6.경영계획";#N/A,#N/A,TRUE,"7.매출계획";#N/A,#N/A,TRUE,"8.손익계획";#N/A,#N/A,TRUE,"11.인원계획";#N/A,#N/A,TRUE,"12.변경현황";#N/A,#N/A,TRUE,"표지";#N/A,#N/A,TRUE,"목차";#N/A,#N/A,TRUE,"수립과정 "}</definedName>
    <definedName name="비례비부분">'[2]2600'!#REF!</definedName>
    <definedName name="비매각담보권이자율">[502]이자!$E$29</definedName>
    <definedName name="비비">#REF!</definedName>
    <definedName name="비비비" hidden="1">[632]수정시산표!#REF!</definedName>
    <definedName name="비상연락3" hidden="1">{"'9월'!$F$38"}</definedName>
    <definedName name="비생상" hidden="1">{"'호선별현황(방식)'!$K$22:$P$22","'호선별현황(방식)'!$K$22:$P$22"}</definedName>
    <definedName name="비업무용">#REF!</definedName>
    <definedName name="비용">#REF!</definedName>
    <definedName name="비용거래">#REF!</definedName>
    <definedName name="비용배분">#REF!</definedName>
    <definedName name="비용분해2" hidden="1">{#N/A,#N/A,FALSE,"정공"}</definedName>
    <definedName name="비우기">#N/A</definedName>
    <definedName name="비월납촉진비">'[2]2600'!#REF!</definedName>
    <definedName name="비율">#REF!</definedName>
    <definedName name="비율2" hidden="1">[632]수정시산표!#REF!</definedName>
    <definedName name="비이피" hidden="1">#REF!</definedName>
    <definedName name="비이피01년" hidden="1">#REF!</definedName>
    <definedName name="비이피22" hidden="1">{#N/A,#N/A,FALSE,"정공"}</definedName>
    <definedName name="비적">#REF!</definedName>
    <definedName name="비적격연금">#REF!</definedName>
    <definedName name="비표">'[633]대차대조표(수정)'!$D$8:$D$73</definedName>
    <definedName name="비품">#REF!</definedName>
    <definedName name="비품1" hidden="1">#REF!</definedName>
    <definedName name="비품감누">#REF!</definedName>
    <definedName name="비품상각">#REF!</definedName>
    <definedName name="비호선율" hidden="1">{"'호선별현황(방식)'!$K$22:$P$22","'호선별현황(방식)'!$K$22:$P$22"}</definedName>
    <definedName name="비호승율" hidden="1">{"'호선별현황(방식)'!$K$22:$P$22","'호선별현황(방식)'!$K$22:$P$22"}</definedName>
    <definedName name="빙수" localSheetId="1" hidden="1">{#N/A,#N/A,FALSE,"1.CRITERIA";#N/A,#N/A,FALSE,"2.IS";#N/A,#N/A,FALSE,"3.BS";#N/A,#N/A,FALSE,"4.PER PL";#N/A,#N/A,FALSE,"5.INVESTMENT";#N/A,#N/A,FALSE,"6.공문";#N/A,#N/A,FALSE,"7.netinvest"}</definedName>
    <definedName name="빙수" hidden="1">{#N/A,#N/A,FALSE,"1.CRITERIA";#N/A,#N/A,FALSE,"2.IS";#N/A,#N/A,FALSE,"3.BS";#N/A,#N/A,FALSE,"4.PER PL";#N/A,#N/A,FALSE,"5.INVESTMENT";#N/A,#N/A,FALSE,"6.공문";#N/A,#N/A,FALSE,"7.netinvest"}</definedName>
    <definedName name="ㅃ">'[523]시실누(모) '!$B$1</definedName>
    <definedName name="빨리행" hidden="1">{"'호선별현황(방식)'!$K$22:$P$22","'호선별현황(방식)'!$K$22:$P$22"}</definedName>
    <definedName name="뽕" hidden="1">{#N/A,#N/A,TRUE,"960318-1";#N/A,#N/A,TRUE,"960318-2";#N/A,#N/A,TRUE,"960318-3"}</definedName>
    <definedName name="ㅄㄱㅈㅂㄱㅈㅂㄷ" hidden="1">{"FORM1",#N/A,FALSE,"Revenue";"FORMTR",#N/A,FALSE,"Revenue";"FORM3.1",#N/A,FALSE,"Revenue"}</definedName>
    <definedName name="ㅄㄱㅎㅁㄴㅇ" hidden="1">{#N/A,#N/A,FALSE,"손익표지";#N/A,#N/A,FALSE,"손익계산";#N/A,#N/A,FALSE,"일반관리비";#N/A,#N/A,FALSE,"영업외수익";#N/A,#N/A,FALSE,"영업외비용";#N/A,#N/A,FALSE,"매출액";#N/A,#N/A,FALSE,"요약손익";#N/A,#N/A,FALSE,"요약대차";#N/A,#N/A,FALSE,"매출채권현황";#N/A,#N/A,FALSE,"매출채권명세"}</definedName>
    <definedName name="ㅅ" localSheetId="1"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ㅅ"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ㅅ4ㅎㅅㄱㅎㅅ" hidden="1">{#N/A,#N/A,FALSE,"KMC최종회의(7월) 자료"}</definedName>
    <definedName name="ㅅ7ㅓㅛㅗㅓ로ㅓ" hidden="1">{#N/A,#N/A,TRUE,"1호 과표세액";#N/A,#N/A,TRUE,"1-2호 농어촌과표";#N/A,#N/A,TRUE,"2호 서식";#N/A,#N/A,TRUE,"2호부표 최저한세";#N/A,#N/A,TRUE,"3(1)호 공제감면";#N/A,#N/A,TRUE,"임시특별감면";#N/A,#N/A,TRUE,"3(1)부7 기업합리";#N/A,#N/A,TRUE,"5호 농어촌";#N/A,#N/A,TRUE,"5호2 농감면(갑)";#N/A,#N/A,TRUE,"6호 소득금액";#N/A,#N/A,TRUE,"6호 첨부(익)";#N/A,#N/A,TRUE,"6호 첨부(손)";#N/A,#N/A,TRUE,"감가총괄";#N/A,#N/A,TRUE,"6-6(3)호 감가(정액)";#N/A,#N/A,TRUE,"9호 자본금(갑)";#N/A,#N/A,TRUE,"9호 자본금(을)";#N/A,#N/A,TRUE,"10(3)호 주요계정";#N/A,#N/A,TRUE,"10(4)호 소득구분"}</definedName>
    <definedName name="ㅅㄱ">[104]!ㅅㄱ</definedName>
    <definedName name="ㅅㄱㄴ곤">[104]!ㅅㄱㄴ곤</definedName>
    <definedName name="ㅅㄱㄴㄷㅅㄴㅅㄱㄷㄷㅅㄳㄷㅅㄷㄱ">#REF!</definedName>
    <definedName name="ㅅㄱㄷㄴㅅㄱㄷㅅㄱㄷㅅㄱㄷㅅㄱ" hidden="1">{#N/A,#N/A,TRUE,"1.경영비젼";#N/A,#N/A,TRUE,"2.환경분석";#N/A,#N/A,TRUE,"3.경영목표";#N/A,#N/A,TRUE,"4.중점추진";#N/A,#N/A,TRUE,"5.경영목표";#N/A,#N/A,TRUE,"6.경영계획";#N/A,#N/A,TRUE,"7.매출계획";#N/A,#N/A,TRUE,"8.손익계획";#N/A,#N/A,TRUE,"11.인원계획";#N/A,#N/A,TRUE,"12.변경현황";#N/A,#N/A,TRUE,"표지";#N/A,#N/A,TRUE,"목차";#N/A,#N/A,TRUE,"수립과정 "}</definedName>
    <definedName name="ㅅㄱㄷㅅㄱㄱㄷㅅㄷㄷㅅ" hidden="1">{#N/A,#N/A,FALSE,"PART-1234-8-12-9(41)";#N/A,#N/A,FALSE,"PARTS-2(3)";#N/A,#N/A,FALSE,"VAN SYSTEM";#N/A,#N/A,FALSE,"PARTS-10(26)";#N/A,#N/A,FALSE,"PART-5-6-7-11(14)";#N/A,#N/A,FALSE,"PARTS-4(3)";#N/A,#N/A,FALSE,"PCLASS"}</definedName>
    <definedName name="ㅅㄱㄷㅅㄱㄷㅅㄱㄷ">'[525]10매출'!#REF!</definedName>
    <definedName name="ㅅㄱㄷㅅㄱㄷㅅㅅㄷㅅㄱ">#REF!</definedName>
    <definedName name="ㅅㄱㄷㅅㄷㄳㄱㄷㅅㄱㄷㄴㅅㄱ">#REF!</definedName>
    <definedName name="ㅅㄱㄷㅈㅅㅅㄱㄷㅅㄱㄷ">#REF!</definedName>
    <definedName name="ㅅㄱㄽㄱㄳㄱ" hidden="1">{#N/A,#N/A,FALSE,"KMC최종회의(7월) 자료"}</definedName>
    <definedName name="ㅅ건거">[104]!ㅅ건거</definedName>
    <definedName name="ㅅ곳ㄷㄴ">[104]!ㅅ곳ㄷㄴ</definedName>
    <definedName name="ㅅ교ㄳ" hidden="1">{#N/A,#N/A,FALSE,"손익표지";#N/A,#N/A,FALSE,"손익계산";#N/A,#N/A,FALSE,"일반관리비";#N/A,#N/A,FALSE,"영업외수익";#N/A,#N/A,FALSE,"영업외비용";#N/A,#N/A,FALSE,"매출액";#N/A,#N/A,FALSE,"요약손익";#N/A,#N/A,FALSE,"요약대차";#N/A,#N/A,FALSE,"매출채권현황";#N/A,#N/A,FALSE,"매출채권명세"}</definedName>
    <definedName name="ㅅㄷ" hidden="1">#REF!</definedName>
    <definedName name="ㅅㄷㄱ" hidden="1">{#N/A,#N/A,FALSE,"손익표지";#N/A,#N/A,FALSE,"손익계산";#N/A,#N/A,FALSE,"일반관리비";#N/A,#N/A,FALSE,"영업외수익";#N/A,#N/A,FALSE,"영업외비용";#N/A,#N/A,FALSE,"매출액";#N/A,#N/A,FALSE,"요약손익";#N/A,#N/A,FALSE,"요약대차";#N/A,#N/A,FALSE,"매출채권현황";#N/A,#N/A,FALSE,"매출채권명세"}</definedName>
    <definedName name="ㅅㄹ">[104]!ㅅㄹ</definedName>
    <definedName name="ㅅㄹ녀ㅛㅅ누ㅛㅅㄴ구ㅛㅅㄱ누" hidden="1">{#N/A,#N/A,TRUE,"일정"}</definedName>
    <definedName name="ㅅㅅ">[634]중기!$A$4:$N$151</definedName>
    <definedName name="ㅅㅅㄱㄱ">#REF!</definedName>
    <definedName name="ㅅㅅㄱㄷㄱㄷㅅㅅㄱ">#REF!</definedName>
    <definedName name="ㅅㅅㄷㄱㄷㄷㄳ">#REF!</definedName>
    <definedName name="ㅅㅅㅅ" hidden="1">{"'손익현황'!$A$1:$J$29"}</definedName>
    <definedName name="ㅅㅅㅅㅅ" hidden="1">{#N/A,#N/A,FALSE,"UNIT";#N/A,#N/A,FALSE,"UNIT";#N/A,#N/A,FALSE,"계정"}</definedName>
    <definedName name="ㅅㅅㅅㅅㅅㅅㅅ" hidden="1">{#N/A,#N/A,FALSE,"UNIT";#N/A,#N/A,FALSE,"UNIT";#N/A,#N/A,FALSE,"계정"}</definedName>
    <definedName name="ㅅ세" hidden="1">{#N/A,#N/A,FALSE,"98소지이동TOTvs99.1 (2)";#N/A,#N/A,FALSE,"TOTAL";#N/A,#N/A,FALSE,"98소지이동TOTvs99.1(b) (2)"}</definedName>
    <definedName name="ㅅ쇼" localSheetId="1"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ㅅ쇼"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ㅅ슈" localSheetId="6">[104]!BlankMacro1</definedName>
    <definedName name="ㅅ슈">[104]!BlankMacro1</definedName>
    <definedName name="ㅅ언">[104]!ㅅ언</definedName>
    <definedName name="ㅅ엇ㅇ">[104]!ㅅ엇ㅇ</definedName>
    <definedName name="ㅅㅎㅅㅅㅎㅅ" hidden="1">{#N/A,#N/A,FALSE,"KMC최종회의(7월) 자료"}</definedName>
    <definedName name="사" localSheetId="1" hidden="1">{#N/A,#N/A,FALSE,"1.CRITERIA";#N/A,#N/A,FALSE,"2.IS";#N/A,#N/A,FALSE,"3.BS";#N/A,#N/A,FALSE,"4.PER PL";#N/A,#N/A,FALSE,"5.INVESTMENT";#N/A,#N/A,FALSE,"6.공문";#N/A,#N/A,FALSE,"7.netinvest"}</definedName>
    <definedName name="사" hidden="1">{#N/A,#N/A,FALSE,"1.CRITERIA";#N/A,#N/A,FALSE,"2.IS";#N/A,#N/A,FALSE,"3.BS";#N/A,#N/A,FALSE,"4.PER PL";#N/A,#N/A,FALSE,"5.INVESTMENT";#N/A,#N/A,FALSE,"6.공문";#N/A,#N/A,FALSE,"7.netinvest"}</definedName>
    <definedName name="사_업_성_경_비">'[124]3사분기계획'!$B$153:$J$153</definedName>
    <definedName name="사1" hidden="1">{#N/A,#N/A,FALSE,"지침";#N/A,#N/A,FALSE,"환경분석";#N/A,#N/A,FALSE,"Sheet16"}</definedName>
    <definedName name="사10" hidden="1">#REF!</definedName>
    <definedName name="사2" hidden="1">#REF!</definedName>
    <definedName name="사3" hidden="1">#REF!</definedName>
    <definedName name="사4" hidden="1">#REF!</definedName>
    <definedName name="사5" hidden="1">#REF!</definedName>
    <definedName name="사6" hidden="1">#REF!</definedName>
    <definedName name="사7" hidden="1">#REF!</definedName>
    <definedName name="사8" hidden="1">#REF!</definedName>
    <definedName name="사9" hidden="1">#REF!</definedName>
    <definedName name="사곡정밀">[2]INDEX!#REF!</definedName>
    <definedName name="사급">#REF!</definedName>
    <definedName name="사급수불부">#REF!</definedName>
    <definedName name="사급제목">#REF!</definedName>
    <definedName name="사다함이" hidden="1">{#N/A,#N/A,FALSE,"정공"}</definedName>
    <definedName name="사당6지구">#REF!</definedName>
    <definedName name="사라">#REF!</definedName>
    <definedName name="사람" hidden="1">{#N/A,#N/A,FALSE,"BS";#N/A,#N/A,FALSE,"PL";#N/A,#N/A,FALSE,"처분";#N/A,#N/A,FALSE,"현금";#N/A,#N/A,FALSE,"매출";#N/A,#N/A,FALSE,"원가";#N/A,#N/A,FALSE,"경영"}</definedName>
    <definedName name="사람이야" hidden="1">{#N/A,#N/A,FALSE,"정공"}</definedName>
    <definedName name="사랑" hidden="1">{#N/A,#N/A,FALSE,"지침";#N/A,#N/A,FALSE,"환경분석";#N/A,#N/A,FALSE,"Sheet16"}</definedName>
    <definedName name="사랑두" hidden="1">{"'9월'!$F$38"}</definedName>
    <definedName name="사랑하오" hidden="1">{#N/A,#N/A,FALSE,"정공"}</definedName>
    <definedName name="사망보장계">#REF!</definedName>
    <definedName name="사무OT2">#REF!</definedName>
    <definedName name="사무OT4">#REF!</definedName>
    <definedName name="사무실">#REF!</definedName>
    <definedName name="사무야근">#REF!</definedName>
    <definedName name="사무철야">#REF!</definedName>
    <definedName name="사번2">'[635]급여명세표(정규직)'!#REF!</definedName>
    <definedName name="사본">#REF!</definedName>
    <definedName name="사소" hidden="1">{#N/A,#N/A,FALSE,"BS";#N/A,#N/A,FALSE,"PL";#N/A,#N/A,FALSE,"처분";#N/A,#N/A,FALSE,"현금";#N/A,#N/A,FALSE,"매출";#N/A,#N/A,FALSE,"원가";#N/A,#N/A,FALSE,"경영"}</definedName>
    <definedName name="사양" hidden="1">{#N/A,#N/A,FALSE,"지침";#N/A,#N/A,FALSE,"환경분석";#N/A,#N/A,FALSE,"Sheet16"}</definedName>
    <definedName name="사양1">#REF!</definedName>
    <definedName name="사양2">#REF!</definedName>
    <definedName name="사업" hidden="1">{#N/A,#N/A,FALSE,"UNIT";#N/A,#N/A,FALSE,"UNIT";#N/A,#N/A,FALSE,"계정"}</definedName>
    <definedName name="사업1">[636]회사정보!$C$8</definedName>
    <definedName name="사업계획" hidden="1">{#N/A,#N/A,FALSE,"기술료 비교"}</definedName>
    <definedName name="사업계획1" localSheetId="6">[637]!사업계획1</definedName>
    <definedName name="사업계획1">[637]!사업계획1</definedName>
    <definedName name="사업계획2" hidden="1">{#N/A,#N/A,FALSE,"정공"}</definedName>
    <definedName name="사업년도_월수">[482]회사정보!$C$21</definedName>
    <definedName name="사업년도1">[611]회사정보!$C$15</definedName>
    <definedName name="사업년도2">[611]회사정보!$C$16</definedName>
    <definedName name="사업달성방안" hidden="1">{#N/A,#N/A,FALSE,"KMC최종회의(7월) 자료"}</definedName>
    <definedName name="사업별" localSheetId="6">[239]!BlankMacro1</definedName>
    <definedName name="사업별">[239]!BlankMacro1</definedName>
    <definedName name="사업별실적입력">[593]시산표!$AK$638</definedName>
    <definedName name="사업부문">#REF!</definedName>
    <definedName name="사업부양식2" hidden="1">#REF!</definedName>
    <definedName name="사업비교표" hidden="1">{#N/A,#N/A,FALSE,"정공"}</definedName>
    <definedName name="사업성">#REF!</definedName>
    <definedName name="사업연도__끝">[611]입력자료!$C$11</definedName>
    <definedName name="사업연도_시작">[611]입력자료!$C$10</definedName>
    <definedName name="사업자등록번호">[611]회사정보!$C$8</definedName>
    <definedName name="사업장소재지">[482]회사정보!$C$11</definedName>
    <definedName name="사업주에대한_검토">#REF!</definedName>
    <definedName name="사업추진" hidden="1">{#N/A,#N/A,FALSE,"정공"}</definedName>
    <definedName name="사업코드">'[471]매입매출(입력)'!$A$3:$A$1031</definedName>
    <definedName name="사업투자">#REF!</definedName>
    <definedName name="사업투자1">#REF!</definedName>
    <definedName name="사업활성" hidden="1">{#N/A,#N/A,FALSE,"UNIT";#N/A,#N/A,FALSE,"UNIT";#N/A,#N/A,FALSE,"계정"}</definedName>
    <definedName name="사외">[104]!사외</definedName>
    <definedName name="사용" hidden="1">{#N/A,#N/A,TRUE,"steam경제성비교"}</definedName>
    <definedName name="사용량요금" hidden="1">{#N/A,#N/A,TRUE,"steam경제성비교"}</definedName>
    <definedName name="사용량요금2" hidden="1">{#N/A,#N/A,TRUE,"steam경제성비교"}</definedName>
    <definedName name="사용료" hidden="1">{#N/A,#N/A,TRUE,"일반적사항";#N/A,#N/A,TRUE,"주요재무자료";#N/A,#N/A,TRUE,"표지";#N/A,#N/A,TRUE,"총괄표";#N/A,#N/A,TRUE,"1호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주식";#N/A,#N/A,TRUE,"59호 해외특수";#N/A,#N/A,TRUE,"60호 갑 적정유보";#N/A,#N/A,TRUE,"60호 을 적정유보";#N/A,#N/A,TRUE,"요약 BS";#N/A,#N/A,TRUE,"요약 PL";#N/A,#N/A,TRUE,"요약원가";#N/A,#N/A,TRUE,"요약RE"}</definedName>
    <definedName name="사용명세" hidden="1">{#N/A,#N/A,TRUE,"규격별손익현황";#N/A,#N/A,TRUE,"매출impact";#N/A,#N/A,TRUE,"원가impact";#N/A,#N/A,TRUE,"원재료비분석";#N/A,#N/A,TRUE,"제조경비차이";#N/A,#N/A,TRUE,"제조원단위";#N/A,#N/A,TRUE,"제조원가명세서";#N/A,#N/A,TRUE,"종합제조원가";#N/A,#N/A,TRUE,"규격별제조원가";#N/A,#N/A,TRUE,"규격별원부재료사용량";#N/A,#N/A,TRUE,"재공품평가";#N/A,#N/A,TRUE,"고정비배부";#N/A,#N/A,TRUE,"규격별제품수불현황";#N/A,#N/A,TRUE,"수불현황";#N/A,#N/A,TRUE,"원재료수불현황";#N/A,#N/A,TRUE,"부재료수불";#N/A,#N/A,TRUE,"저장품수불";#N/A,#N/A,TRUE,"b-c油"}</definedName>
    <definedName name="사용요금" hidden="1">{#N/A,#N/A,TRUE,"steam경제성비교"}</definedName>
    <definedName name="사용원단위" hidden="1">{#N/A,#N/A,TRUE,"steam경제성비교"}</definedName>
    <definedName name="사용원단위1" hidden="1">{#N/A,#N/A,TRUE,"steam경제성비교"}</definedName>
    <definedName name="사원1계">[2]INDEX!#REF!</definedName>
    <definedName name="사원2계">[2]INDEX!#REF!</definedName>
    <definedName name="사원계">[168]제조부문배부!$S$5</definedName>
    <definedName name="사원미지급" localSheetId="1" hidden="1">{#N/A,#N/A,FALSE,"1.CRITERIA";#N/A,#N/A,FALSE,"2.IS";#N/A,#N/A,FALSE,"3.BS";#N/A,#N/A,FALSE,"4.PER PL";#N/A,#N/A,FALSE,"5.INVESTMENT";#N/A,#N/A,FALSE,"6.공문";#N/A,#N/A,FALSE,"7.netinvest"}</definedName>
    <definedName name="사원미지급" hidden="1">{#N/A,#N/A,FALSE,"1.CRITERIA";#N/A,#N/A,FALSE,"2.IS";#N/A,#N/A,FALSE,"3.BS";#N/A,#N/A,FALSE,"4.PER PL";#N/A,#N/A,FALSE,"5.INVESTMENT";#N/A,#N/A,FALSE,"6.공문";#N/A,#N/A,FALSE,"7.netinvest"}</definedName>
    <definedName name="사원별지출내역">OFFSET(#REF!,0,0,COUNTA(#REF!),5)</definedName>
    <definedName name="사원연금">[440]퇴직급여충당금!#REF!</definedName>
    <definedName name="사월">#REF!</definedName>
    <definedName name="사월급여">'[470]인건비예산(정규직)'!$DC$28:$DC$276</definedName>
    <definedName name="사월급여임">'[470]인건비예산(정규직)'!$DC$18:$DC$27</definedName>
    <definedName name="사월상여">'[470]인건비예산(정규직)'!$DD$28:$DD$276</definedName>
    <definedName name="사월상여임">'[470]인건비예산(정규직)'!$DD$18:$DD$27</definedName>
    <definedName name="사월이">'[378]4월2'!$D$2:$E$72</definedName>
    <definedName name="사월일">'[378]4월1'!$D$2:$E$69</definedName>
    <definedName name="사월잔액">'[487]12'!#REF!</definedName>
    <definedName name="사육수불" hidden="1">{#N/A,#N/A,FALSE,"표제";#N/A,#N/A,FALSE,"집계표";#N/A,#N/A,FALSE,"브랑가스(♀)";#N/A,#N/A,FALSE,"브랑가스(♂)";#N/A,#N/A,FALSE,"브라만(♀)";#N/A,#N/A,FALSE,"브라만(♂)";#N/A,#N/A,FALSE,"샤로레(♀)";#N/A,#N/A,FALSE,"샤로레(♂)";#N/A,#N/A,FALSE,"샤브레(♀)";#N/A,#N/A,FALSE,"샤브레(♂)";#N/A,#N/A,FALSE,"산타(♀)";#N/A,#N/A,FALSE,"산타(♂)";#N/A,#N/A,FALSE,"한우(♀)";#N/A,#N/A,FALSE,"한우(♂)";#N/A,#N/A,FALSE,"홀스타인(♀)";#N/A,#N/A,FALSE,"홀스타인(♂)";#N/A,#N/A,FALSE,"홀스타인 경산우"}</definedName>
    <definedName name="사이" hidden="1">{"'9월'!$F$38"}</definedName>
    <definedName name="사이버">#REF!</definedName>
    <definedName name="사이즈" hidden="1">{"'9월'!$F$38"}</definedName>
    <definedName name="사진" hidden="1">{#N/A,#N/A,FALSE,"BS";#N/A,#N/A,FALSE,"PL";#N/A,#N/A,FALSE,"처분";#N/A,#N/A,FALSE,"현금";#N/A,#N/A,FALSE,"매출";#N/A,#N/A,FALSE,"원가";#N/A,#N/A,FALSE,"경영"}</definedName>
    <definedName name="사진복사2" hidden="1">{#N/A,#N/A,TRUE,"Y생산";#N/A,#N/A,TRUE,"Y판매";#N/A,#N/A,TRUE,"Y총물량";#N/A,#N/A,TRUE,"Y능력";#N/A,#N/A,TRUE,"YKD"}</definedName>
    <definedName name="사질" hidden="1">{#N/A,#N/A,FALSE,"BS";#N/A,#N/A,FALSE,"PL";#N/A,#N/A,FALSE,"처분";#N/A,#N/A,FALSE,"현금";#N/A,#N/A,FALSE,"매출";#N/A,#N/A,FALSE,"원가";#N/A,#N/A,FALSE,"경영"}</definedName>
    <definedName name="사채" hidden="1">#REF!</definedName>
    <definedName name="사출1">#REF!</definedName>
    <definedName name="사회">[543]JA!$A$24:$G$30</definedName>
    <definedName name="삭제">[638]합손!#REF!</definedName>
    <definedName name="산">#REF!</definedName>
    <definedName name="산격대형1">#REF!</definedName>
    <definedName name="산기">#REF!</definedName>
    <definedName name="산상">543369</definedName>
    <definedName name="산성">1200000</definedName>
    <definedName name="산업구분목록">[196]공통코드!$BK$2:$BK$3</definedName>
    <definedName name="산업구분코드">[196]공통코드!$BK$2:$BL$3</definedName>
    <definedName name="산업기반신용보증료율">#REF!</definedName>
    <definedName name="산재">#REF!</definedName>
    <definedName name="산재보험">'[470]인건비예산(정규직)'!$IP$28:$IP$276</definedName>
    <definedName name="산재보험임">'[470]인건비예산(정규직)'!$IP$18:$IP$27</definedName>
    <definedName name="산전수불">[639]산전수불집계표!$B$5:$R$90</definedName>
    <definedName name="산출근거" hidden="1">{#N/A,#N/A,TRUE,"steam경제성비교"}</definedName>
    <definedName name="산출근거1" hidden="1">{#N/A,#N/A,TRUE,"steam경제성비교"}</definedName>
    <definedName name="산출내역">#REF!</definedName>
    <definedName name="산출내역1" hidden="1">'[71]#REF'!$A$206:$Q$214</definedName>
    <definedName name="산출내역2001">#REF!</definedName>
    <definedName name="산출냐역">#REF!</definedName>
    <definedName name="삼">#N/A</definedName>
    <definedName name="삼구정밀">[2]INDEX!#REF!</definedName>
    <definedName name="삼년할인율">[437]Summary!$C$10</definedName>
    <definedName name="삼보산업_주">[2]INDEX!#REF!</definedName>
    <definedName name="삼본">#REF!</definedName>
    <definedName name="삼삼채권">#REF!</definedName>
    <definedName name="삼성" hidden="1">{#N/A,#N/A,FALSE,"정공"}</definedName>
    <definedName name="삼성2" hidden="1">{#N/A,#N/A,FALSE,"정공"}</definedName>
    <definedName name="삼성금속">[2]INDEX!#REF!</definedName>
    <definedName name="삼성기획">[2]INDEX!#REF!</definedName>
    <definedName name="삼성멕기">[2]INDEX!#REF!</definedName>
    <definedName name="삼성전관">#REF!</definedName>
    <definedName name="삼영기계">[2]INDEX!#REF!</definedName>
    <definedName name="삼영에프에이상사">[2]INDEX!#REF!</definedName>
    <definedName name="삼원공업">[2]INDEX!#REF!</definedName>
    <definedName name="삼월">#REF!</definedName>
    <definedName name="삼월급여">'[470]인건비예산(정규직)'!$CL$28:$CL$276</definedName>
    <definedName name="삼월급여임">'[470]인건비예산(정규직)'!$CL$18:$CL$27</definedName>
    <definedName name="삼월상여">'[470]인건비예산(정규직)'!$CM$28:$CM$276</definedName>
    <definedName name="삼월상여임">'[470]인건비예산(정규직)'!$CM$18:$CM$27</definedName>
    <definedName name="삼월잔액">'[487]12'!#REF!</definedName>
    <definedName name="삼익유공압_주">[2]INDEX!#REF!</definedName>
    <definedName name="삼형전기제어_주">[2]INDEX!#REF!</definedName>
    <definedName name="삼호중" hidden="1">{"'호선별현황(방식)'!$K$22:$P$22","'호선별현황(방식)'!$K$22:$P$22"}</definedName>
    <definedName name="삼호중공업" hidden="1">{"'호선별현황(방식)'!$K$22:$P$22","'호선별현황(방식)'!$K$22:$P$22"}</definedName>
    <definedName name="삽입추가2" hidden="1">{#N/A,#N/A,FALSE,"정공"}</definedName>
    <definedName name="상">[640]율표!$B$4:$C$8</definedName>
    <definedName name="상_반_기">[3]IS!$F$7:$F$35</definedName>
    <definedName name="상가">#REF!</definedName>
    <definedName name="상각기준액">'[2]2500'!#REF!</definedName>
    <definedName name="상각년수">'[2]2500'!#REF!</definedName>
    <definedName name="상각률표">[641]상각률표!$A$1:$D$60</definedName>
    <definedName name="상각반영">#N/A</definedName>
    <definedName name="상각방법목록">[196]공통코드!$AE$2:$AE$3</definedName>
    <definedName name="상각방법코드">[196]공통코드!$AE$2:$AF$3</definedName>
    <definedName name="상각비">#REF!</definedName>
    <definedName name="상각비배부">#REF!</definedName>
    <definedName name="상각비분석">#REF!</definedName>
    <definedName name="상각액">#REF!</definedName>
    <definedName name="상각액누계">'[2]2500'!#REF!</definedName>
    <definedName name="상각액외화">#REF!</definedName>
    <definedName name="상각완료년도">DATE(YEAR(#REF!)+#REF!,MONTH(#REF!),DAY(#REF!))</definedName>
    <definedName name="상각월수">'[2]2500'!#REF!</definedName>
    <definedName name="상각율">'[2]2500'!#REF!</definedName>
    <definedName name="상각표" localSheetId="6">BlankMacro1</definedName>
    <definedName name="상각표">BlankMacro1</definedName>
    <definedName name="상거래2차변제">#REF!</definedName>
    <definedName name="상거래3차변제">#REF!</definedName>
    <definedName name="상거래담보거치">[502]변제!$Q$25</definedName>
    <definedName name="상거래담보권이자율">[502]이자!$E$41</definedName>
    <definedName name="상거래담보상환">[502]변제!$R$25</definedName>
    <definedName name="상거래상환">[502]변제!$R$32</definedName>
    <definedName name="상거래상환기간">[618]가정!$E$29</definedName>
    <definedName name="상거래우선변제">#REF!</definedName>
    <definedName name="상거래출자비율">#REF!</definedName>
    <definedName name="상거래출자율">[502]상환대상!$W$9</definedName>
    <definedName name="상국" hidden="1">{"'Sheet1'!$A$1:$H$36"}</definedName>
    <definedName name="상권" hidden="1">{"'7'!$B$15:$D$32"}</definedName>
    <definedName name="상로허호" hidden="1">{#N/A,#N/A,FALSE,"정공"}</definedName>
    <definedName name="상반고과" hidden="1">{#N/A,#N/A,FALSE,"손익표지";#N/A,#N/A,FALSE,"손익계산";#N/A,#N/A,FALSE,"일반관리비";#N/A,#N/A,FALSE,"영업외수익";#N/A,#N/A,FALSE,"영업외비용";#N/A,#N/A,FALSE,"매출액";#N/A,#N/A,FALSE,"요약손익";#N/A,#N/A,FALSE,"요약대차";#N/A,#N/A,FALSE,"매출채권현황";#N/A,#N/A,FALSE,"매출채권명세"}</definedName>
    <definedName name="상반기">#N/A</definedName>
    <definedName name="상반기품종">#REF!</definedName>
    <definedName name="상반실분석" hidden="1">#REF!</definedName>
    <definedName name="상반요인편집" hidden="1">{#N/A,#N/A,FALSE,"정공"}</definedName>
    <definedName name="상반최인">#REF!</definedName>
    <definedName name="상봉" hidden="1">{#N/A,#N/A,TRUE,"960318-1";#N/A,#N/A,TRUE,"960318-2";#N/A,#N/A,TRUE,"960318-3"}</definedName>
    <definedName name="상비1">#REF!</definedName>
    <definedName name="상비2">#REF!</definedName>
    <definedName name="상세거래유형목록">[196]공통코드!$AG$2:$AG$15</definedName>
    <definedName name="상세거래유형코드">[196]공통코드!$AG$2:$AH$15</definedName>
    <definedName name="상세내역">[515]!표18[상세내역]</definedName>
    <definedName name="상여">[642]상여!$A$3:$H$183</definedName>
    <definedName name="상여2">'[643]96PAYC'!#REF!</definedName>
    <definedName name="상여금">#REF!</definedName>
    <definedName name="상여지급누계율96">#REF!</definedName>
    <definedName name="상용">[644]뒤차축소!$G$380:$S$381</definedName>
    <definedName name="상이사항기록">#REF!</definedName>
    <definedName name="상자">#REF!</definedName>
    <definedName name="상자DW">#REF!</definedName>
    <definedName name="상자SW">#REF!</definedName>
    <definedName name="상자매출">#REF!</definedName>
    <definedName name="상장구분목록">[196]공통코드!$BE$2:$BE$3</definedName>
    <definedName name="상장구분코드">[196]공통코드!$BE$2:$BF$3</definedName>
    <definedName name="상주" hidden="1">{#N/A,#N/A,FALSE,"지침";#N/A,#N/A,FALSE,"환경분석";#N/A,#N/A,FALSE,"Sheet16"}</definedName>
    <definedName name="상주감리" hidden="1">{#N/A,#N/A,FALSE,"지침";#N/A,#N/A,FALSE,"환경분석";#N/A,#N/A,FALSE,"Sheet16"}</definedName>
    <definedName name="상주식품">[2]INDEX!#REF!</definedName>
    <definedName name="상품" hidden="1">#REF!</definedName>
    <definedName name="상품1월">'[377]1월출하'!$D$90:$Q$103</definedName>
    <definedName name="상품매출">#REF!</definedName>
    <definedName name="상품매출원가">'[2]1300'!#REF!</definedName>
    <definedName name="상품수불명세">#REF!</definedName>
    <definedName name="상품시화">#REF!</definedName>
    <definedName name="상품원가">#REF!</definedName>
    <definedName name="상품원가.본">#REF!</definedName>
    <definedName name="상향판매">#REF!</definedName>
    <definedName name="상환2">#N/A</definedName>
    <definedName name="상환기간">[461]조성원가DATA!#REF!</definedName>
    <definedName name="상환후변경만기일">#N/A</definedName>
    <definedName name="새" hidden="1">{#N/A,#N/A,FALSE,"신규dep";#N/A,#N/A,FALSE,"신규dep-금형상각후";#N/A,#N/A,FALSE,"신규dep-연구비상각후";#N/A,#N/A,FALSE,"신규dep-기계,공구상각후"}</definedName>
    <definedName name="새t">#REF!</definedName>
    <definedName name="새가">#REF!</definedName>
    <definedName name="새가정복지">#REF!</definedName>
    <definedName name="새것" hidden="1">{#N/A,#N/A,FALSE,"지침";#N/A,#N/A,FALSE,"환경분석";#N/A,#N/A,FALSE,"Sheet16"}</definedName>
    <definedName name="새공통" hidden="1">{#N/A,#N/A,FALSE,"이태원철근"}</definedName>
    <definedName name="새기준" localSheetId="6">[104]!BlankMacro1</definedName>
    <definedName name="새기준">[104]!BlankMacro1</definedName>
    <definedName name="새내기" hidden="1">{"'9월'!$F$38"}</definedName>
    <definedName name="새단체정기">#REF!</definedName>
    <definedName name="새로">#REF!</definedName>
    <definedName name="새로부분">#REF!</definedName>
    <definedName name="새로운미지급" hidden="1">{#N/A,#N/A,FALSE,"Aging Summary";#N/A,#N/A,FALSE,"Ratio Analysis";#N/A,#N/A,FALSE,"Test 120 Day Accts";#N/A,#N/A,FALSE,"Tickmarks"}</definedName>
    <definedName name="새로운이름" hidden="1">{#N/A,#N/A,FALSE,"UNIT";#N/A,#N/A,FALSE,"UNIT";#N/A,#N/A,FALSE,"계정"}</definedName>
    <definedName name="새로운표지">[645]출금실적!#REF!</definedName>
    <definedName name="새새샛" hidden="1">{"'미착금액'!$A$4:$G$14"}</definedName>
    <definedName name="새싹교육">#REF!</definedName>
    <definedName name="새이름">[3]IS!$B$4:$N$34</definedName>
    <definedName name="새정산표">[3]BS!$A$10:$F$332</definedName>
    <definedName name="새파일편집" hidden="1">{#N/A,#N/A,FALSE,"정공"}</definedName>
    <definedName name="새한담보">#REF!</definedName>
    <definedName name="새한채권">#REF!</definedName>
    <definedName name="새행복연금">#REF!</definedName>
    <definedName name="색상현황" hidden="1">#REF!</definedName>
    <definedName name="색인">#REF!</definedName>
    <definedName name="샌디">#N/A</definedName>
    <definedName name="샘플" localSheetId="6">BlankMacro1</definedName>
    <definedName name="샘플">BlankMacro1</definedName>
    <definedName name="샘플_2">#NAME?</definedName>
    <definedName name="샘플비">'[2]1300'!#REF!</definedName>
    <definedName name="샘플의뢰서" localSheetId="6">BlankMacro1</definedName>
    <definedName name="샘플의뢰서">BlankMacro1</definedName>
    <definedName name="샘플의뢰서_2">#NAME?</definedName>
    <definedName name="생">#REF!</definedName>
    <definedName name="생계">#REF!</definedName>
    <definedName name="생기" hidden="1">{#N/A,#N/A,FALSE,"KMC최종회의(7월) 자료"}</definedName>
    <definedName name="생기수정" hidden="1">{#N/A,#N/A,FALSE,"KMC최종회의(7월) 자료"}</definedName>
    <definedName name="생기종합수정MH" hidden="1">{#N/A,#N/A,FALSE,"KMC최종회의(7월) 자료"}</definedName>
    <definedName name="생산" hidden="1">{#N/A,#N/A,TRUE,"steam경제성비교"}</definedName>
    <definedName name="생산_LOT">#REF!</definedName>
    <definedName name="생산1" hidden="1">{#N/A,#N/A,TRUE,"steam경제성비교"}</definedName>
    <definedName name="생산1팀" hidden="1">#REF!</definedName>
    <definedName name="생산2" hidden="1">{#N/A,#N/A,TRUE,"steam경제성비교"}</definedName>
    <definedName name="생산2Part" hidden="1">{#N/A,#N/A,TRUE,"steam경제성비교"}</definedName>
    <definedName name="생산2파트" hidden="1">{#N/A,#N/A,TRUE,"steam경제성비교"}</definedName>
    <definedName name="생산3" hidden="1">{#N/A,#N/A,FALSE,"98소지이동TOTvs99.1 (2)";#N/A,#N/A,FALSE,"TOTAL";#N/A,#N/A,FALSE,"98소지이동TOTvs99.1(b) (2)"}</definedName>
    <definedName name="생산4" hidden="1">{#N/A,#N/A,FALSE,"실적요약";#N/A,#N/A,FALSE,"팀별손익";#N/A,#N/A,FALSE,"월별손익";#N/A,#N/A,FALSE,"제품손익";#N/A,#N/A,FALSE,"제품상품손익";#N/A,#N/A,FALSE,"판매";#N/A,#N/A,FALSE,"단가";#N/A,#N/A,FALSE,"재고";#N/A,#N/A,FALSE,"인원";#N/A,#N/A,FALSE,"판매비";#N/A,#N/A,FALSE,"총원가";#N/A,#N/A,FALSE,"총원가(월)";#N/A,#N/A,FALSE,"관리비(팀)";#N/A,#N/A,FALSE,"관리비(월)";#N/A,#N/A,FALSE,"제품원가(종합)"}</definedName>
    <definedName name="생산5" hidden="1">{#N/A,#N/A,FALSE,"군산원가(팀)";#N/A,#N/A,FALSE,"군산원가(월)";#N/A,#N/A,FALSE,"제품원가(군월)";#N/A,#N/A,FALSE,"제품원가(군누)";#N/A,#N/A,FALSE,"원료(군산)";#N/A,#N/A,FALSE,"연료(군산)";#N/A,#N/A,FALSE,"경비(군산)";#N/A,#N/A,FALSE,"제품원가(부월)";#N/A,#N/A,FALSE,"제품원가(부누)";#N/A,#N/A,FALSE,"부산원가";#N/A,#N/A,FALSE,"부산원가(월별)";#N/A,#N/A,FALSE,"원료(부산)";#N/A,#N/A,FALSE,"연료(부산)";#N/A,#N/A,FALSE,"경비(부산)";#N/A,#N/A,FALSE,"제품원가(가월)";#N/A,#N/A,FALSE,"가좌원가(월별)";#N/A,#N/A,FALSE,"경비(가좌)"}</definedName>
    <definedName name="생산6" hidden="1">{#N/A,#N/A,FALSE,"Yield";#N/A,#N/A,FALSE,"Loss1";#N/A,#N/A,FALSE,"Loss2";#N/A,#N/A,FALSE,"Hour-Labor(배분)";#N/A,#N/A,FALSE,"Capital Expenditure";#N/A,#N/A,FALSE,"Productivity"}</definedName>
    <definedName name="생산7" hidden="1">{#N/A,#N/A,FALSE,"98소지이동TOTvs99.1 (2)";#N/A,#N/A,FALSE,"TOTAL";#N/A,#N/A,FALSE,"98소지이동TOTvs99.1(b) (2)"}</definedName>
    <definedName name="생산Table">[506]일반급여!$D$2:$F$371</definedName>
    <definedName name="생산관리팀절감세부계획" localSheetId="6">[239]!BlankMacro1</definedName>
    <definedName name="생산관리팀절감세부계획">[239]!BlankMacro1</definedName>
    <definedName name="생산금액">#REF!</definedName>
    <definedName name="생산급여">#REF!</definedName>
    <definedName name="생산기술">#REF!</definedName>
    <definedName name="생산년월">#REF!</definedName>
    <definedName name="생산능력">#REF!</definedName>
    <definedName name="생산대수계획">[205]CTRLs!$D$19</definedName>
    <definedName name="생산량비율">#REF!</definedName>
    <definedName name="생산량합계">#REF!</definedName>
    <definedName name="생산부문2" hidden="1">{#N/A,#N/A,FALSE,"손익표지";#N/A,#N/A,FALSE,"손익계산";#N/A,#N/A,FALSE,"일반관리비";#N/A,#N/A,FALSE,"영업외수익";#N/A,#N/A,FALSE,"영업외비용";#N/A,#N/A,FALSE,"매출액";#N/A,#N/A,FALSE,"요약손익";#N/A,#N/A,FALSE,"요약대차";#N/A,#N/A,FALSE,"매출채권현황";#N/A,#N/A,FALSE,"매출채권명세"}</definedName>
    <definedName name="생산부문3" hidden="1">{#N/A,#N/A,FALSE,"손익표지";#N/A,#N/A,FALSE,"손익계산";#N/A,#N/A,FALSE,"일반관리비";#N/A,#N/A,FALSE,"영업외수익";#N/A,#N/A,FALSE,"영업외비용";#N/A,#N/A,FALSE,"매출액";#N/A,#N/A,FALSE,"요약손익";#N/A,#N/A,FALSE,"요약대차";#N/A,#N/A,FALSE,"매출채권현황";#N/A,#N/A,FALSE,"매출채권명세"}</definedName>
    <definedName name="생산성" hidden="1">{#N/A,#N/A,FALSE,"손익표지";#N/A,#N/A,FALSE,"손익계산";#N/A,#N/A,FALSE,"일반관리비";#N/A,#N/A,FALSE,"영업외수익";#N/A,#N/A,FALSE,"영업외비용";#N/A,#N/A,FALSE,"매출액";#N/A,#N/A,FALSE,"요약손익";#N/A,#N/A,FALSE,"요약대차";#N/A,#N/A,FALSE,"매출채권현황";#N/A,#N/A,FALSE,"매출채권명세"}</definedName>
    <definedName name="생산성ㄹ" hidden="1">{#N/A,#N/A,FALSE,"손익표지";#N/A,#N/A,FALSE,"손익계산";#N/A,#N/A,FALSE,"일반관리비";#N/A,#N/A,FALSE,"영업외수익";#N/A,#N/A,FALSE,"영업외비용";#N/A,#N/A,FALSE,"매출액";#N/A,#N/A,FALSE,"요약손익";#N/A,#N/A,FALSE,"요약대차";#N/A,#N/A,FALSE,"매출채권현황";#N/A,#N/A,FALSE,"매출채권명세"}</definedName>
    <definedName name="생산손익" hidden="1">{#N/A,#N/A,FALSE,"정공"}</definedName>
    <definedName name="생산시급">#REF!</definedName>
    <definedName name="생산액비율">#REF!</definedName>
    <definedName name="생산업체">#REF!</definedName>
    <definedName name="생산일">#REF!</definedName>
    <definedName name="생산일자">#REF!</definedName>
    <definedName name="생산일정" hidden="1">{#N/A,#N/A,FALSE,"자금소요예측기 (5)";#N/A,#N/A,FALSE,"자금소요예측기 (7)";#N/A,#N/A,FALSE,"자금소요예측기 (6)";#N/A,#N/A,FALSE,"자금소요예측기 (2)";#N/A,#N/A,FALSE,"자금소요예측기";#N/A,#N/A,FALSE,"비용예산명세서";#N/A,#N/A,FALSE,"비용예산검토서";#N/A,#N/A,FALSE,"기승인시설투자";#N/A,#N/A,FALSE,"미승인시설투자";#N/A,#N/A,FALSE,"활동계힉서 (2)";#N/A,#N/A,FALSE,"96 성과분석";#N/A,#N/A,FALSE,"목표시책";#N/A,#N/A,FALSE,"목차";#N/A,#N/A,FALSE,"표지";#N/A,#N/A,FALSE,"인원소요현황"}</definedName>
    <definedName name="생산자물가지수">'[646]물가지수!'!#REF!</definedName>
    <definedName name="생산조향" hidden="1">'[376]CD-실적'!#REF!</definedName>
    <definedName name="생산준비일정" hidden="1">{#N/A,#N/A,FALSE,"자금소요예측기 (5)";#N/A,#N/A,FALSE,"자금소요예측기 (7)";#N/A,#N/A,FALSE,"자금소요예측기 (6)";#N/A,#N/A,FALSE,"자금소요예측기 (2)";#N/A,#N/A,FALSE,"자금소요예측기";#N/A,#N/A,FALSE,"비용예산명세서";#N/A,#N/A,FALSE,"비용예산검토서";#N/A,#N/A,FALSE,"기승인시설투자";#N/A,#N/A,FALSE,"미승인시설투자";#N/A,#N/A,FALSE,"활동계힉서 (2)";#N/A,#N/A,FALSE,"96 성과분석";#N/A,#N/A,FALSE,"목표시책";#N/A,#N/A,FALSE,"목차";#N/A,#N/A,FALSE,"표지";#N/A,#N/A,FALSE,"인원소요현황"}</definedName>
    <definedName name="생산준비일정구판" hidden="1">{#N/A,#N/A,FALSE,"자금소요예측기 (5)";#N/A,#N/A,FALSE,"자금소요예측기 (7)";#N/A,#N/A,FALSE,"자금소요예측기 (6)";#N/A,#N/A,FALSE,"자금소요예측기 (2)";#N/A,#N/A,FALSE,"자금소요예측기";#N/A,#N/A,FALSE,"비용예산명세서";#N/A,#N/A,FALSE,"비용예산검토서";#N/A,#N/A,FALSE,"기승인시설투자";#N/A,#N/A,FALSE,"미승인시설투자";#N/A,#N/A,FALSE,"활동계힉서 (2)";#N/A,#N/A,FALSE,"96 성과분석";#N/A,#N/A,FALSE,"목표시책";#N/A,#N/A,FALSE,"목차";#N/A,#N/A,FALSE,"표지";#N/A,#N/A,FALSE,"인원소요현황"}</definedName>
    <definedName name="생산직실적" hidden="1">{#N/A,#N/A,FALSE,"KMC최종회의(7월) 자료"}</definedName>
    <definedName name="생산품목" hidden="1">{#N/A,#N/A,FALSE,"정공"}</definedName>
    <definedName name="생산현황집계표" localSheetId="6">[647]!생산현황집계표</definedName>
    <definedName name="생산현황집계표">[647]!생산현황집계표</definedName>
    <definedName name="생산현황집계표ELLE" localSheetId="6">[647]!생산현황집계표ELLE</definedName>
    <definedName name="생산현황집계표ELLE">[647]!생산현황집계표ELLE</definedName>
    <definedName name="생산현황집계표RENO" localSheetId="6">[647]!생산현황집계표RENO</definedName>
    <definedName name="생산현황집계표RENO">[647]!생산현황집계표RENO</definedName>
    <definedName name="생산현황집계표SIS" localSheetId="6">[647]!생산현황집계표SIS</definedName>
    <definedName name="생산현황집계표SIS">[647]!생산현황집계표SIS</definedName>
    <definedName name="생석회">#REF!</definedName>
    <definedName name="생일1">#REF!</definedName>
    <definedName name="생일2">#REF!</definedName>
    <definedName name="생일3">#REF!</definedName>
    <definedName name="샤시1" hidden="1">{#N/A,#N/A,FALSE,"자금소요예측기 (5)";#N/A,#N/A,FALSE,"자금소요예측기 (7)";#N/A,#N/A,FALSE,"자금소요예측기 (6)";#N/A,#N/A,FALSE,"자금소요예측기 (2)";#N/A,#N/A,FALSE,"자금소요예측기";#N/A,#N/A,FALSE,"비용예산명세서";#N/A,#N/A,FALSE,"비용예산검토서";#N/A,#N/A,FALSE,"기승인시설투자";#N/A,#N/A,FALSE,"미승인시설투자";#N/A,#N/A,FALSE,"활동계힉서 (2)";#N/A,#N/A,FALSE,"96 성과분석";#N/A,#N/A,FALSE,"목표시책";#N/A,#N/A,FALSE,"목차";#N/A,#N/A,FALSE,"표지";#N/A,#N/A,FALSE,"인원소요현황"}</definedName>
    <definedName name="서" hidden="1">{#N/A,#N/A,FALSE,"PART-1234-8-12-9(41)";#N/A,#N/A,FALSE,"PARTS-2(3)";#N/A,#N/A,FALSE,"VAN SYSTEM";#N/A,#N/A,FALSE,"PARTS-10(26)";#N/A,#N/A,FALSE,"PART-5-6-7-11(14)";#N/A,#N/A,FALSE,"PARTS-4(3)";#N/A,#N/A,FALSE,"PCLASS"}</definedName>
    <definedName name="서대구A1">#REF!</definedName>
    <definedName name="서대구AC1">#REF!</definedName>
    <definedName name="서대구TB1">#REF!</definedName>
    <definedName name="서대구TXA1">#REF!</definedName>
    <definedName name="서동길">"연구소실장팀장"</definedName>
    <definedName name="서룡산업">[2]INDEX!#REF!</definedName>
    <definedName name="서부">#N/A</definedName>
    <definedName name="서부현금">#REF!</definedName>
    <definedName name="서부현금흐름표">#REF!</definedName>
    <definedName name="서상">[560]지점장!#REF!</definedName>
    <definedName name="서술요약" hidden="1">{#N/A,#N/A,FALSE,"정공"}</definedName>
    <definedName name="서식파일명">#REF!</definedName>
    <definedName name="서식파일목록">#REF!</definedName>
    <definedName name="서안동확인서" hidden="1">{#N/A,#N/A,FALSE,"DAOCM 2차 검토"}</definedName>
    <definedName name="서울">'[124]3사분기계획'!$C$5:$C$198</definedName>
    <definedName name="서울1">'[648]2-2.매출분석'!#REF!</definedName>
    <definedName name="서울보증_CFSum">#N/A</definedName>
    <definedName name="서울보증채권">#REF!</definedName>
    <definedName name="서울보증합계">#N/A</definedName>
    <definedName name="서울사무소">#N/A</definedName>
    <definedName name="서울사무소월차">#N/A</definedName>
    <definedName name="서울사무소전기">#N/A</definedName>
    <definedName name="서울센타">[2]INDEX!#REF!</definedName>
    <definedName name="서울전산">#REF!</definedName>
    <definedName name="서울채권">#REF!</definedName>
    <definedName name="서이" localSheetId="1" hidden="1">{#N/A,#N/A,FALSE,"1.CRITERIA";#N/A,#N/A,FALSE,"2.IS";#N/A,#N/A,FALSE,"3.BS";#N/A,#N/A,FALSE,"4.PER PL";#N/A,#N/A,FALSE,"5.INVESTMENT";#N/A,#N/A,FALSE,"6.공문";#N/A,#N/A,FALSE,"7.netinvest"}</definedName>
    <definedName name="서이" hidden="1">{#N/A,#N/A,FALSE,"1.CRITERIA";#N/A,#N/A,FALSE,"2.IS";#N/A,#N/A,FALSE,"3.BS";#N/A,#N/A,FALSE,"4.PER PL";#N/A,#N/A,FALSE,"5.INVESTMENT";#N/A,#N/A,FALSE,"6.공문";#N/A,#N/A,FALSE,"7.netinvest"}</definedName>
    <definedName name="서정숙">{"AUTOSAVE.XLA","FUNCRES.XLA","3Q양식.xls"}</definedName>
    <definedName name="석고생산">#REF!</definedName>
    <definedName name="석고출고">#REF!</definedName>
    <definedName name="석회석">#REF!</definedName>
    <definedName name="선급">#N/A</definedName>
    <definedName name="선급2" hidden="1">[620]구매차입!$C$1:$C$23</definedName>
    <definedName name="선급금" localSheetId="1" hidden="1">{#N/A,#N/A,FALSE,"1.CRITERIA";#N/A,#N/A,FALSE,"2.IS";#N/A,#N/A,FALSE,"3.BS";#N/A,#N/A,FALSE,"4.PER PL";#N/A,#N/A,FALSE,"5.INVESTMENT";#N/A,#N/A,FALSE,"6.공문";#N/A,#N/A,FALSE,"7.netinvest"}</definedName>
    <definedName name="선급금" hidden="1">{#N/A,#N/A,FALSE,"1.CRITERIA";#N/A,#N/A,FALSE,"2.IS";#N/A,#N/A,FALSE,"3.BS";#N/A,#N/A,FALSE,"4.PER PL";#N/A,#N/A,FALSE,"5.INVESTMENT";#N/A,#N/A,FALSE,"6.공문";#N/A,#N/A,FALSE,"7.netinvest"}</definedName>
    <definedName name="선급금2" hidden="1">{#N/A,#N/A,FALSE,"BS";#N/A,#N/A,FALSE,"PL";#N/A,#N/A,FALSE,"처분";#N/A,#N/A,FALSE,"현금";#N/A,#N/A,FALSE,"매출";#N/A,#N/A,FALSE,"원가";#N/A,#N/A,FALSE,"경영"}</definedName>
    <definedName name="선급금ARROWKOREA">[44]선급금!$A$5474:$N$5595</definedName>
    <definedName name="선급금BRITESTONE">[44]선급금!$A$5230:$N$5351</definedName>
    <definedName name="선급금CILMAELECTRONICS">[44]선급금!$A$4986:$N$5107</definedName>
    <definedName name="선급금CONEXANT">[44]선급금!$A$1507:$N$1630</definedName>
    <definedName name="선급금DIABELL">[44]선급금!$A$1011:$N$1136</definedName>
    <definedName name="선급금JSTMFG">[44]선급금!$A$5352:$N$5473</definedName>
    <definedName name="선급금MATSUSHITA">[44]선급금!$A$1383:$N$1506</definedName>
    <definedName name="선급금MICRO">[44]선급금!$A$4614:$N$4736</definedName>
    <definedName name="선급금MODIS">[44]선급금!$A$888:$N$1010</definedName>
    <definedName name="선급금PROTEX">[44]선급금!$A$1261:$N$1382</definedName>
    <definedName name="선급금RADIALL">[44]선급금!$A$5108:$N$5229</definedName>
    <definedName name="선급금SCHMIDT">[44]선급금!$A$765:$N$887</definedName>
    <definedName name="선급금SHARPCORP">[44]선급금!$A$1631:$N$1753</definedName>
    <definedName name="선급금TAMMY">[44]선급금!$A$2130:$N$2253</definedName>
    <definedName name="선급금WWES">[44]선급금!$A$4490:$N$4613</definedName>
    <definedName name="선급금yunjonglee">[44]선급금!$A$2254:$N$2376</definedName>
    <definedName name="선급금강종훈">[44]선급금!$A$3252:$N$3375</definedName>
    <definedName name="선급금고봉남">[44]선급금!$A$2501:$N$2626</definedName>
    <definedName name="선급금기업은행">[44]선급금!$A$381:$N$517</definedName>
    <definedName name="선급금김소영">[44]선급금!$A$3124:$N$3251</definedName>
    <definedName name="선급금김자영">[44]선급금!$A$4243:$N$4366</definedName>
    <definedName name="선급금남진우">[44]선급금!$A$2751:$N$2873</definedName>
    <definedName name="선급금대손충당금">'[2]1300'!#REF!</definedName>
    <definedName name="선급금박재용">[44]선급금!$A$4367:$N$4489</definedName>
    <definedName name="선급금박지홍">[44]선급금!$A$3001:$N$3123</definedName>
    <definedName name="선급금삼성전기">[44]선급금!$A$1881:$N$2004</definedName>
    <definedName name="선급금세미플러스">[44]선급금!$A$2005:$N$2129</definedName>
    <definedName name="선급금스탠더드">[44]선급금!$A$1754:$N$1880</definedName>
    <definedName name="선급금신동은">[44]선급금!$A$2874:$N$3000</definedName>
    <definedName name="선급금신한은행">[44]선급금!$A$128:$N$252</definedName>
    <definedName name="선급금씨포어쏘시에이츠">[44]선급금!$A$1137:$N$1260</definedName>
    <definedName name="선급금아이디티">[44]선급금!$A$4737:$N$4861</definedName>
    <definedName name="선급금오명규">[44]선급금!$A$3623:$N$3750</definedName>
    <definedName name="선급금이대형">[44]선급금!$A$3873:$N$3996</definedName>
    <definedName name="선급금이승환">[44]선급금!$A$2627:$N$2750</definedName>
    <definedName name="선급금이주희">[44]선급금!$A$2377:$N$2500</definedName>
    <definedName name="선급금이준">[44]선급금!$A$3997:$N$4120</definedName>
    <definedName name="선급금정태영">[44]선급금!$A$4121:$N$4242</definedName>
    <definedName name="선급금조자현">[44]선급금!$A$3751:$N$3872</definedName>
    <definedName name="선급금주택은행">[44]선급금!$A$4862:$N$4985</definedName>
    <definedName name="선급금창남무역">[44]선급금!$A$4:$N$127</definedName>
    <definedName name="선급금최익성">[44]선급금!$A$3500:$N$3622</definedName>
    <definedName name="선급금케이이씨디바이스">[44]선급금!$A$642:$N$764</definedName>
    <definedName name="선급금한국동양유전">[44]선급금!$A$518:$N$641</definedName>
    <definedName name="선급금한빛은행">[44]선급금!$A$253:$N$380</definedName>
    <definedName name="선급금황중일">[44]선급금!$A$3376:$N$3499</definedName>
    <definedName name="선급기술도입료명세서">#REF!</definedName>
    <definedName name="선급대체" localSheetId="6">BLCH</definedName>
    <definedName name="선급대체">BLCH</definedName>
    <definedName name="선급법인세9">[2]INDEX!#REF!</definedName>
    <definedName name="선급비">'[649]매출(본)'!$H$8</definedName>
    <definedName name="선급비영">[650]CODE!$M$4</definedName>
    <definedName name="선급비용">#REF!</definedName>
    <definedName name="선급비용계">#N/A</definedName>
    <definedName name="선급비용명세서">#REF!</definedName>
    <definedName name="선급일수">#REF!</definedName>
    <definedName name="선급제세1">[651]받을어음!#REF!</definedName>
    <definedName name="선급제세11">[652]받을어음!#REF!</definedName>
    <definedName name="선납제세">#REF!</definedName>
    <definedName name="선로유지보수">'[124]3사분기계획'!$B$57:$J$57</definedName>
    <definedName name="선물환">{"'Sheet1'!$A$1:$D$15"}</definedName>
    <definedName name="선반_황철균" hidden="1">{"'표지'!$B$5"}</definedName>
    <definedName name="선번data">#REF!</definedName>
    <definedName name="선법">#N/A</definedName>
    <definedName name="선부동">#REF!</definedName>
    <definedName name="선생님" hidden="1">{#N/A,#N/A,FALSE,"자금소요예측기 (5)";#N/A,#N/A,FALSE,"자금소요예측기 (7)";#N/A,#N/A,FALSE,"자금소요예측기 (6)";#N/A,#N/A,FALSE,"자금소요예측기 (2)";#N/A,#N/A,FALSE,"자금소요예측기";#N/A,#N/A,FALSE,"비용예산명세서";#N/A,#N/A,FALSE,"비용예산검토서";#N/A,#N/A,FALSE,"기승인시설투자";#N/A,#N/A,FALSE,"미승인시설투자";#N/A,#N/A,FALSE,"활동계힉서 (2)";#N/A,#N/A,FALSE,"96 성과분석";#N/A,#N/A,FALSE,"목표시책";#N/A,#N/A,FALSE,"목차";#N/A,#N/A,FALSE,"표지";#N/A,#N/A,FALSE,"인원소요현황"}</definedName>
    <definedName name="선수">#N/A</definedName>
    <definedName name="선수감소외화">#REF!</definedName>
    <definedName name="선수감소원화">#REF!</definedName>
    <definedName name="선수금" hidden="1">#REF!</definedName>
    <definedName name="선수금1">#N/A</definedName>
    <definedName name="선수금2" hidden="1">{#N/A,#N/A,FALSE,"BS";#N/A,#N/A,FALSE,"PL";#N/A,#N/A,FALSE,"처분";#N/A,#N/A,FALSE,"현금";#N/A,#N/A,FALSE,"매출";#N/A,#N/A,FALSE,"원가";#N/A,#N/A,FALSE,"경영"}</definedName>
    <definedName name="선수금BANEX">[44]선수금!$A$136:$N$276</definedName>
    <definedName name="선수금INFONET">[44]선수금!$A$904:$N$1030</definedName>
    <definedName name="선수금Orient">[44]선수금!$A$652:$N$779</definedName>
    <definedName name="선수금RMG">[44]선수금!$A$4:$N$135</definedName>
    <definedName name="선수금TERATEK">[44]선수금!$A$529:$N$651</definedName>
    <definedName name="선수금에이엘무역">[44]선수금!$A$277:$N$402</definedName>
    <definedName name="선수금오리엔트룩스">[44]선수금!#REF!</definedName>
    <definedName name="선수금융외화">#REF!</definedName>
    <definedName name="선수금융외화1">#REF!</definedName>
    <definedName name="선수금융원화">#REF!</definedName>
    <definedName name="선수금조이컴">[44]선수금!$A$403:$N$528</definedName>
    <definedName name="선수금팬트와이어리스">[44]선수금!$A$780:$N$903</definedName>
    <definedName name="선수매출외화">#REF!</definedName>
    <definedName name="선수매출원화">#REF!</definedName>
    <definedName name="선수수익">'[2]1300'!#REF!</definedName>
    <definedName name="선수운용외화">#REF!</definedName>
    <definedName name="선수운용외화1">#REF!</definedName>
    <definedName name="선수운용원화">#REF!</definedName>
    <definedName name="선수전기외화">#REF!</definedName>
    <definedName name="선수전기원화">#REF!</definedName>
    <definedName name="선수전체">#REF!</definedName>
    <definedName name="선수증가외화">#REF!</definedName>
    <definedName name="선수증가원화">#REF!</definedName>
    <definedName name="선일">OFFSET([561]기본데이타!$K$4:$K$40,0,0,COUNTA([561]기본데이타!$K$4:$K$2001,0),1)</definedName>
    <definedName name="선체설계" hidden="1">{"'호선별현황(방식)'!$K$22:$P$22","'호선별현황(방식)'!$K$22:$P$22"}</definedName>
    <definedName name="선택">'[2]2500'!#REF!</definedName>
    <definedName name="선택영역">#REF!</definedName>
    <definedName name="선행load1" hidden="1">{"'호선별현황(방식)'!$K$22:$P$22","'호선별현황(방식)'!$K$22:$P$22"}</definedName>
    <definedName name="선행로드2" hidden="1">{"'호선별현황(방식)'!$K$22:$P$22","'호선별현황(방식)'!$K$22:$P$22"}</definedName>
    <definedName name="선행시작팀">#REF!</definedName>
    <definedName name="설" hidden="1">{#N/A,#N/A,FALSE,"P.V.C 9월 압출 CAPA";#N/A,#N/A,FALSE,"P.V.C 10월 압출 CAPA ";#N/A,#N/A,FALSE,"P.V.C 11월 압출 CAPA ";#N/A,#N/A,FALSE,"P.V.C 12월 압출 CAPA "}</definedName>
    <definedName name="설1">#REF!,#REF!,#REF!,#REF!,#REF!,#REF!,#REF!,#REF!</definedName>
    <definedName name="설계">#REF!</definedName>
    <definedName name="설계2팀" hidden="1">{#N/A,#N/A,FALSE,"UNIT";#N/A,#N/A,FALSE,"UNIT";#N/A,#N/A,FALSE,"계정"}</definedName>
    <definedName name="설명1" localSheetId="6">[569]!설명1</definedName>
    <definedName name="설명1">[569]!설명1</definedName>
    <definedName name="설명10" localSheetId="6">[569]!설명10</definedName>
    <definedName name="설명10">[569]!설명10</definedName>
    <definedName name="설명2" localSheetId="6">[569]!설명2</definedName>
    <definedName name="설명2">[569]!설명2</definedName>
    <definedName name="설명6" localSheetId="6">[569]!설명6</definedName>
    <definedName name="설명6">[569]!설명6</definedName>
    <definedName name="설명7" localSheetId="6">[569]!설명7</definedName>
    <definedName name="설명7">[569]!설명7</definedName>
    <definedName name="설명8" localSheetId="6">[569]!설명8</definedName>
    <definedName name="설명8">[569]!설명8</definedName>
    <definedName name="설명사용현황" localSheetId="6">[569]!설명사용현황</definedName>
    <definedName name="설명사용현황">[569]!설명사용현황</definedName>
    <definedName name="설문지" hidden="1">#REF!</definedName>
    <definedName name="설변" hidden="1">{#N/A,#N/A,FALSE,"KMC최종회의(7월) 자료"}</definedName>
    <definedName name="설비" hidden="1">{#N/A,#N/A,FALSE,"자금소요예측기 (5)";#N/A,#N/A,FALSE,"자금소요예측기 (7)";#N/A,#N/A,FALSE,"자금소요예측기 (6)";#N/A,#N/A,FALSE,"자금소요예측기 (2)";#N/A,#N/A,FALSE,"자금소요예측기";#N/A,#N/A,FALSE,"비용예산명세서";#N/A,#N/A,FALSE,"비용예산검토서";#N/A,#N/A,FALSE,"기승인시설투자";#N/A,#N/A,FALSE,"미승인시설투자";#N/A,#N/A,FALSE,"활동계힉서 (2)";#N/A,#N/A,FALSE,"96 성과분석";#N/A,#N/A,FALSE,"목표시책";#N/A,#N/A,FALSE,"목차";#N/A,#N/A,FALSE,"표지";#N/A,#N/A,FALSE,"인원소요현황"}</definedName>
    <definedName name="설비투자" hidden="1">{#N/A,#N/A,FALSE,"정공"}</definedName>
    <definedName name="설비투자비" hidden="1">{#N/A,#N/A,TRUE,"steam경제성비교"}</definedName>
    <definedName name="설비현황" hidden="1">{#N/A,#N/A,FALSE,"KMC최종회의(7월) 자료"}</definedName>
    <definedName name="설치누계">[104]!설치누계</definedName>
    <definedName name="섭외수당">#REF!</definedName>
    <definedName name="성" hidden="1">{#N/A,#N/A,FALSE,"UNIT";#N/A,#N/A,FALSE,"UNIT";#N/A,#N/A,FALSE,"계정"}</definedName>
    <definedName name="성과금1">[439]율표!$E$4:$F$5</definedName>
    <definedName name="성과금123">[439]율표!$E$4:$F$8</definedName>
    <definedName name="성과급">[440]퇴직급여충당금!#REF!</definedName>
    <definedName name="성남">#N/A</definedName>
    <definedName name="성도" hidden="1">{#N/A,#N/A,TRUE,"960318-1";#N/A,#N/A,TRUE,"960318-2";#N/A,#N/A,TRUE,"960318-3"}</definedName>
    <definedName name="성명">#REF!</definedName>
    <definedName name="성서TB1">#REF!</definedName>
    <definedName name="성서TB2">#REF!</definedName>
    <definedName name="성서TXA1">#REF!</definedName>
    <definedName name="성우" hidden="1">{#N/A,#N/A,FALSE,"Sheet1";#N/A,#N/A,FALSE,"Sheet1";#N/A,#N/A,FALSE,"Sheet1"}</definedName>
    <definedName name="성익철물">[2]INDEX!#REF!</definedName>
    <definedName name="성진" localSheetId="6">[490]!BlankMacro1</definedName>
    <definedName name="성진">[490]!BlankMacro1</definedName>
    <definedName name="성창가구강철">[2]INDEX!#REF!</definedName>
    <definedName name="성화콘베이어벨트">[2]INDEX!#REF!</definedName>
    <definedName name="세광종합상사">[2]INDEX!#REF!</definedName>
    <definedName name="세금계산서">'[653]매출(진행기준)_2014'!$F$6:$F$218</definedName>
    <definedName name="세금과공과">#REF!</definedName>
    <definedName name="세대">#REF!</definedName>
    <definedName name="세대수">#REF!</definedName>
    <definedName name="세목테이블">#REF!</definedName>
    <definedName name="세무대리인">[654]회사정보!$C$21</definedName>
    <definedName name="세무서">[655]세무서코드!$A$2:$B$114</definedName>
    <definedName name="세무서명">[445]기본!$C$16</definedName>
    <definedName name="세무조정">#REF!</definedName>
    <definedName name="세무조정모든양식" hidden="1">{#N/A,#N/A,TRUE,"일반적사항";#N/A,#N/A,TRUE,"주요재무자료";#N/A,#N/A,TRUE,"표지";#N/A,#N/A,TRUE,"총괄표";#N/A,#N/A,TRUE,"1호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주식";#N/A,#N/A,TRUE,"59호 해외특수";#N/A,#N/A,TRUE,"60호 갑 적정유보";#N/A,#N/A,TRUE,"60호 을 적정유보";#N/A,#N/A,TRUE,"요약 BS";#N/A,#N/A,TRUE,"요약 PL";#N/A,#N/A,TRUE,"요약원가";#N/A,#N/A,TRUE,"요약RE"}</definedName>
    <definedName name="세무준비">#REF!</definedName>
    <definedName name="세부계정" hidden="1">{#N/A,#N/A,FALSE,"주요여수신";#N/A,#N/A,FALSE,"수신금리";#N/A,#N/A,FALSE,"대출금리";#N/A,#N/A,FALSE,"신규대출";#N/A,#N/A,FALSE,"총액대출"}</definedName>
    <definedName name="세부구분">[515]!표23[세부구분]</definedName>
    <definedName name="세부그림">#REF!</definedName>
    <definedName name="세부사항" hidden="1">{#N/A,#N/A,TRUE,"steam경제성비교"}</definedName>
    <definedName name="세부사항3">[104]!세부사항3</definedName>
    <definedName name="세부일정" hidden="1">{#N/A,#N/A,FALSE,"단축1";#N/A,#N/A,FALSE,"단축2";#N/A,#N/A,FALSE,"단축3";#N/A,#N/A,FALSE,"장축";#N/A,#N/A,FALSE,"4WD"}</definedName>
    <definedName name="세부일정.1" hidden="1">{#N/A,#N/A,FALSE,"단축1";#N/A,#N/A,FALSE,"단축2";#N/A,#N/A,FALSE,"단축3";#N/A,#N/A,FALSE,"장축";#N/A,#N/A,FALSE,"4WD"}</definedName>
    <definedName name="세부자재">[237]Macro3!#REF!</definedName>
    <definedName name="세부절감명세서" hidden="1">{#N/A,#N/A,FALSE,"정공"}</definedName>
    <definedName name="세부추진" hidden="1">{#N/A,#N/A,FALSE,"정공"}</definedName>
    <definedName name="세세항목">#REF!</definedName>
    <definedName name="세에율">#REF!</definedName>
    <definedName name="세원산업">[2]INDEX!#REF!</definedName>
    <definedName name="세원상사">[2]INDEX!#REF!</definedName>
    <definedName name="세율">#REF!</definedName>
    <definedName name="세율1">[656]공제!$E$60:$F$65</definedName>
    <definedName name="세율2">#REF!</definedName>
    <definedName name="세율98">[541]근로소득세2001!#REF!</definedName>
    <definedName name="세율표_01">'[657]붙임2-1  지급조서명세서(2001년분)'!#REF!</definedName>
    <definedName name="세율표0203">'[657]붙임2-1  지급조서명세서(2001년분)'!#REF!</definedName>
    <definedName name="세일">#N/A</definedName>
    <definedName name="세일주간">#REF!</definedName>
    <definedName name="세전이익">[658]손익계산서!$F$78</definedName>
    <definedName name="세전익익" hidden="1">{#N/A,#N/A,FALSE,"지침";#N/A,#N/A,FALSE,"환경분석";#N/A,#N/A,FALSE,"Sheet16"}</definedName>
    <definedName name="세창건드릴">[2]INDEX!#REF!</definedName>
    <definedName name="세화전기">[2]INDEX!#REF!</definedName>
    <definedName name="세화정밀">[2]INDEX!#REF!</definedName>
    <definedName name="센터별반품" hidden="1">{#N/A,#N/A,FALSE,"Aging Summary";#N/A,#N/A,FALSE,"Ratio Analysis";#N/A,#N/A,FALSE,"Test 120 Day Accts";#N/A,#N/A,FALSE,"Tickmarks"}</definedName>
    <definedName name="셀리카" hidden="1">#REF!</definedName>
    <definedName name="셔ㅛ셔">'[659]95WBS'!#REF!</definedName>
    <definedName name="소" hidden="1">{#N/A,#N/A,FALSE,"Sheet1";#N/A,#N/A,FALSE,"Sheet1";#N/A,#N/A,FALSE,"Sheet1"}</definedName>
    <definedName name="소A">#REF!</definedName>
    <definedName name="소B">#REF!</definedName>
    <definedName name="소C">#REF!</definedName>
    <definedName name="소D">#REF!</definedName>
    <definedName name="소계">#REF!</definedName>
    <definedName name="소계정_1">[3]IS!$A$1:$R$51</definedName>
    <definedName name="소계정_2">[3]IS!$A$53:$R$106</definedName>
    <definedName name="소계정_3">[3]IS!$A$108:$R$162</definedName>
    <definedName name="소계정_4">[3]IS!$A$164:$R$205</definedName>
    <definedName name="소급">'[378]4월소급'!$C$3:$D$147</definedName>
    <definedName name="소나타">#REF!</definedName>
    <definedName name="소득">#REF!</definedName>
    <definedName name="소득구분3" hidden="1">{#N/A,#N/A,TRUE,"1호 과표세액";#N/A,#N/A,TRUE,"1-2호 농어촌과표";#N/A,#N/A,TRUE,"2호 서식";#N/A,#N/A,TRUE,"2호부표 최저한세";#N/A,#N/A,TRUE,"3(1)호 공제감면";#N/A,#N/A,TRUE,"임시특별감면";#N/A,#N/A,TRUE,"3(1)부7 기업합리";#N/A,#N/A,TRUE,"5호 농어촌";#N/A,#N/A,TRUE,"5호2 농감면(갑)";#N/A,#N/A,TRUE,"6호 소득금액";#N/A,#N/A,TRUE,"6호 첨부(익)";#N/A,#N/A,TRUE,"6호 첨부(손)";#N/A,#N/A,TRUE,"감가총괄";#N/A,#N/A,TRUE,"6-6(3)호 감가(정액)";#N/A,#N/A,TRUE,"9호 자본금(갑)";#N/A,#N/A,TRUE,"9호 자본금(을)";#N/A,#N/A,TRUE,"10(3)호 주요계정";#N/A,#N/A,TRUE,"10(4)호 소득구분"}</definedName>
    <definedName name="소득구분조서" hidden="1">{#N/A,#N/A,TRUE,"총괄표";#N/A,#N/A,TRUE,"1호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주식";#N/A,#N/A,TRUE,"60호 갑 적정유보";#N/A,#N/A,TRUE,"60호 을 적정유보"}</definedName>
    <definedName name="소득금액" hidden="1">{#N/A,#N/A,FALSE,"UNIT";#N/A,#N/A,FALSE,"UNIT";#N/A,#N/A,FALSE,"계정"}</definedName>
    <definedName name="소득금액2000" hidden="1">{#N/A,#N/A,FALSE,"UNIT";#N/A,#N/A,FALSE,"UNIT";#N/A,#N/A,FALSE,"계정"}</definedName>
    <definedName name="소득세">[440]퇴직급여충당금!#REF!</definedName>
    <definedName name="소모" hidden="1">{#N/A,#N/A,FALSE,"제목"}</definedName>
    <definedName name="소모품" hidden="1">{#N/A,#N/A,FALSE,"제목"}</definedName>
    <definedName name="소모품비">#REF!</definedName>
    <definedName name="소물_BRKT_SUB_용접RH">#REF!</definedName>
    <definedName name="소선경">[104]!소선경</definedName>
    <definedName name="소수점0자리">#REF!,#REF!,#REF!,#REF!,#REF!,#REF!</definedName>
    <definedName name="소수점1자리">#REF!,#REF!,#REF!,#REF!,#REF!,#REF!</definedName>
    <definedName name="소요기간" hidden="1">{#N/A,#N/A,FALSE,"정공"}</definedName>
    <definedName name="소요예산" hidden="1">{#N/A,#N/A,FALSE,"KMC최종회의(7월) 자료"}</definedName>
    <definedName name="소재검토">#REF!</definedName>
    <definedName name="소재지_사업장">'[567]Sheet1 '!$C$15</definedName>
    <definedName name="소제목">[371]대차대조!$A$1:$A$2,[371]대차대조!#REF!,[371]대차대조!#REF!,[371]대차대조!#REF!,[371]대차대조!#REF!,[371]대차대조!#REF!,[371]대차대조!#REF!,[371]대차대조!#REF!,[371]대차대조!#REF!,[371]대차대조!#REF!,[371]대차대조!#REF!,[371]대차대조!#REF!,[371]대차대조!#REF!,[371]대차대조!#REF!,[371]대차대조!#REF!,[371]대차대조!#REF!,[371]대차대조!#REF!,[371]대차대조!#REF!</definedName>
    <definedName name="소집통지서">#REF!</definedName>
    <definedName name="소하" hidden="1">{#N/A,#N/A,FALSE,"회선임차현황"}</definedName>
    <definedName name="소항목비용">#N/A</definedName>
    <definedName name="소형4" hidden="1">#REF!</definedName>
    <definedName name="소형발인" hidden="1">#REF!</definedName>
    <definedName name="소형차축부">#REF!</definedName>
    <definedName name="소ㅑ104" hidden="1">[660]FAB별!#REF!</definedName>
    <definedName name="소ㅓ" hidden="1">{#N/A,#N/A,FALSE,"KMC최종회의(7월) 자료"}</definedName>
    <definedName name="소ㅜㅛㅕㅓㅓㅕ" hidden="1">{#N/A,#N/A,FALSE,"KMC최종회의(7월) 자료"}</definedName>
    <definedName name="속ㄱㄱ교" hidden="1">{#N/A,#N/A,TRUE,"960318-1";#N/A,#N/A,TRUE,"960318-2";#N/A,#N/A,TRUE,"960318-3"}</definedName>
    <definedName name="속도">[3]IS!$A$1:$A$65536</definedName>
    <definedName name="속도1">#REF!</definedName>
    <definedName name="속도2">#REF!</definedName>
    <definedName name="속도3">#REF!</definedName>
    <definedName name="손" hidden="1">{#N/A,#N/A,TRUE,"1호 과표세액";#N/A,#N/A,TRUE,"1-2호 농어촌과표";#N/A,#N/A,TRUE,"2호 서식";#N/A,#N/A,TRUE,"2호부표 최저한세";#N/A,#N/A,TRUE,"3(1)호 공제감면";#N/A,#N/A,TRUE,"임시특별감면";#N/A,#N/A,TRUE,"3(1)부7 기업합리";#N/A,#N/A,TRUE,"5호 농어촌";#N/A,#N/A,TRUE,"5호2 농감면(갑)";#N/A,#N/A,TRUE,"6호 소득금액";#N/A,#N/A,TRUE,"6호 첨부(익)";#N/A,#N/A,TRUE,"6호 첨부(손)";#N/A,#N/A,TRUE,"감가총괄";#N/A,#N/A,TRUE,"6-6(3)호 감가(정액)";#N/A,#N/A,TRUE,"9호 자본금(갑)";#N/A,#N/A,TRUE,"9호 자본금(을)";#N/A,#N/A,TRUE,"10(3)호 주요계정";#N/A,#N/A,TRUE,"10(4)호 소득구분"}</definedName>
    <definedName name="손실" localSheetId="1" hidden="1">{#N/A,#N/A,FALSE,"1.CRITERIA";#N/A,#N/A,FALSE,"2.IS";#N/A,#N/A,FALSE,"3.BS";#N/A,#N/A,FALSE,"4.PER PL";#N/A,#N/A,FALSE,"5.INVESTMENT";#N/A,#N/A,FALSE,"6.공문";#N/A,#N/A,FALSE,"7.netinvest"}</definedName>
    <definedName name="손실" hidden="1">{#N/A,#N/A,FALSE,"1.CRITERIA";#N/A,#N/A,FALSE,"2.IS";#N/A,#N/A,FALSE,"3.BS";#N/A,#N/A,FALSE,"4.PER PL";#N/A,#N/A,FALSE,"5.INVESTMENT";#N/A,#N/A,FALSE,"6.공문";#N/A,#N/A,FALSE,"7.netinvest"}</definedName>
    <definedName name="손익">#N/A</definedName>
    <definedName name="손익_신탁">#REF!</definedName>
    <definedName name="손익_은행">#REF!</definedName>
    <definedName name="손익1">#N/A</definedName>
    <definedName name="손익2">#REF!</definedName>
    <definedName name="손익222" hidden="1">{#N/A,#N/A,FALSE,"손익표지";#N/A,#N/A,FALSE,"손익계산";#N/A,#N/A,FALSE,"일반관리비";#N/A,#N/A,FALSE,"영업외수익";#N/A,#N/A,FALSE,"영업외비용";#N/A,#N/A,FALSE,"매출액";#N/A,#N/A,FALSE,"요약손익";#N/A,#N/A,FALSE,"요약대차";#N/A,#N/A,FALSE,"매출채권현황";#N/A,#N/A,FALSE,"매출채권명세"}</definedName>
    <definedName name="손익3" hidden="1">{#N/A,#N/A,FALSE,"UNIT";#N/A,#N/A,FALSE,"UNIT";#N/A,#N/A,FALSE,"계정"}</definedName>
    <definedName name="손익4" hidden="1">{#N/A,#N/A,FALSE,"손익표지";#N/A,#N/A,FALSE,"손익계산";#N/A,#N/A,FALSE,"일반관리비";#N/A,#N/A,FALSE,"영업외수익";#N/A,#N/A,FALSE,"영업외비용";#N/A,#N/A,FALSE,"매출액";#N/A,#N/A,FALSE,"요약손익";#N/A,#N/A,FALSE,"요약대차";#N/A,#N/A,FALSE,"매출채권현황";#N/A,#N/A,FALSE,"매출채권명세"}</definedName>
    <definedName name="손익R" hidden="1">{#N/A,#N/A,FALSE,"지침";#N/A,#N/A,FALSE,"환경분석";#N/A,#N/A,FALSE,"Sheet16"}</definedName>
    <definedName name="손익계산" hidden="1">{#N/A,#N/A,FALSE,"정공"}</definedName>
    <definedName name="손익계산서" localSheetId="1" hidden="1">{#N/A,#N/A,FALSE,"Aging Summary";#N/A,#N/A,FALSE,"Ratio Analysis";#N/A,#N/A,FALSE,"Test 120 Day Accts";#N/A,#N/A,FALSE,"Tickmarks"}</definedName>
    <definedName name="손익계산서" hidden="1">{#N/A,#N/A,FALSE,"Aging Summary";#N/A,#N/A,FALSE,"Ratio Analysis";#N/A,#N/A,FALSE,"Test 120 Day Accts";#N/A,#N/A,FALSE,"Tickmarks"}</definedName>
    <definedName name="손익계산서1" hidden="1">{#N/A,#N/A,FALSE,"목차";#N/A,#N/A,FALSE,"요약손익";#N/A,#N/A,FALSE,"월별손익";#N/A,#N/A,FALSE,"요약대차";#N/A,#N/A,FALSE,"대차대조표";#N/A,#N/A,FALSE,"요약CASH";#N/A,#N/A,FALSE,"자금운용표";#N/A,#N/A,FALSE,"판매요약";#N/A,#N/A,FALSE,"탐별 매출";#N/A,#N/A,FALSE,"생산요약";#N/A,#N/A,FALSE,"생산량 (2)";#N/A,#N/A,FALSE,"인원운용";#N/A,#N/A,FALSE,"전사집계";#N/A,#N/A,FALSE,"전사월별";#N/A,#N/A,FALSE,"차입금";#N/A,#N/A,FALSE,"자본지출"}</definedName>
    <definedName name="손익계산서조정_04_12" localSheetId="1" hidden="1">{#N/A,#N/A,FALSE,"1.CRITERIA";#N/A,#N/A,FALSE,"2.IS";#N/A,#N/A,FALSE,"3.BS";#N/A,#N/A,FALSE,"4.PER PL";#N/A,#N/A,FALSE,"5.INVESTMENT";#N/A,#N/A,FALSE,"6.공문";#N/A,#N/A,FALSE,"7.netinvest"}</definedName>
    <definedName name="손익계산서조정_04_12" hidden="1">{#N/A,#N/A,FALSE,"1.CRITERIA";#N/A,#N/A,FALSE,"2.IS";#N/A,#N/A,FALSE,"3.BS";#N/A,#N/A,FALSE,"4.PER PL";#N/A,#N/A,FALSE,"5.INVESTMENT";#N/A,#N/A,FALSE,"6.공문";#N/A,#N/A,FALSE,"7.netinvest"}</definedName>
    <definedName name="손익계획2월">#N/A</definedName>
    <definedName name="손익관리2" hidden="1">{#N/A,#N/A,FALSE,"정공"}</definedName>
    <definedName name="손익도급액열">#N/A</definedName>
    <definedName name="손익변경" hidden="1">{#N/A,#N/A,FALSE,"지침";#N/A,#N/A,FALSE,"환경분석";#N/A,#N/A,FALSE,"Sheet16"}</definedName>
    <definedName name="손익보" hidden="1">{#N/A,#N/A,FALSE,"손익표지";#N/A,#N/A,FALSE,"손익계산";#N/A,#N/A,FALSE,"일반관리비";#N/A,#N/A,FALSE,"영업외수익";#N/A,#N/A,FALSE,"영업외비용";#N/A,#N/A,FALSE,"매출액";#N/A,#N/A,FALSE,"요약손익";#N/A,#N/A,FALSE,"요약대차";#N/A,#N/A,FALSE,"매출채권현황";#N/A,#N/A,FALSE,"매출채권명세"}</definedName>
    <definedName name="손익보00" hidden="1">{#N/A,#N/A,FALSE,"손익표지";#N/A,#N/A,FALSE,"손익계산";#N/A,#N/A,FALSE,"일반관리비";#N/A,#N/A,FALSE,"영업외수익";#N/A,#N/A,FALSE,"영업외비용";#N/A,#N/A,FALSE,"매출액";#N/A,#N/A,FALSE,"요약손익";#N/A,#N/A,FALSE,"요약대차";#N/A,#N/A,FALSE,"매출채권현황";#N/A,#N/A,FALSE,"매출채권명세"}</definedName>
    <definedName name="손익보고" hidden="1">{#N/A,#N/A,FALSE,"손익표지";#N/A,#N/A,FALSE,"손익계산";#N/A,#N/A,FALSE,"일반관리비";#N/A,#N/A,FALSE,"영업외수익";#N/A,#N/A,FALSE,"영업외비용";#N/A,#N/A,FALSE,"매출액";#N/A,#N/A,FALSE,"요약손익";#N/A,#N/A,FALSE,"요약대차";#N/A,#N/A,FALSE,"매출채권현황";#N/A,#N/A,FALSE,"매출채권명세"}</definedName>
    <definedName name="손익보고00" hidden="1">{#N/A,#N/A,FALSE,"손익표지";#N/A,#N/A,FALSE,"손익계산";#N/A,#N/A,FALSE,"일반관리비";#N/A,#N/A,FALSE,"영업외수익";#N/A,#N/A,FALSE,"영업외비용";#N/A,#N/A,FALSE,"매출액";#N/A,#N/A,FALSE,"요약손익";#N/A,#N/A,FALSE,"요약대차";#N/A,#N/A,FALSE,"매출채권현황";#N/A,#N/A,FALSE,"매출채권명세"}</definedName>
    <definedName name="손익보고111" hidden="1">{#N/A,#N/A,FALSE,"손익표지";#N/A,#N/A,FALSE,"손익계산";#N/A,#N/A,FALSE,"일반관리비";#N/A,#N/A,FALSE,"영업외수익";#N/A,#N/A,FALSE,"영업외비용";#N/A,#N/A,FALSE,"매출액";#N/A,#N/A,FALSE,"요약손익";#N/A,#N/A,FALSE,"요약대차";#N/A,#N/A,FALSE,"매출채권현황";#N/A,#N/A,FALSE,"매출채권명세"}</definedName>
    <definedName name="손익보고5" hidden="1">{#N/A,#N/A,FALSE,"손익표지";#N/A,#N/A,FALSE,"손익계산";#N/A,#N/A,FALSE,"일반관리비";#N/A,#N/A,FALSE,"영업외수익";#N/A,#N/A,FALSE,"영업외비용";#N/A,#N/A,FALSE,"매출액";#N/A,#N/A,FALSE,"요약손익";#N/A,#N/A,FALSE,"요약대차";#N/A,#N/A,FALSE,"매출채권현황";#N/A,#N/A,FALSE,"매출채권명세"}</definedName>
    <definedName name="손익보고고" hidden="1">{#N/A,#N/A,FALSE,"손익표지";#N/A,#N/A,FALSE,"손익계산";#N/A,#N/A,FALSE,"일반관리비";#N/A,#N/A,FALSE,"영업외수익";#N/A,#N/A,FALSE,"영업외비용";#N/A,#N/A,FALSE,"매출액";#N/A,#N/A,FALSE,"요약손익";#N/A,#N/A,FALSE,"요약대차";#N/A,#N/A,FALSE,"매출채권현황";#N/A,#N/A,FALSE,"매출채권명세"}</definedName>
    <definedName name="손익보곡" hidden="1">{#N/A,#N/A,FALSE,"손익표지";#N/A,#N/A,FALSE,"손익계산";#N/A,#N/A,FALSE,"일반관리비";#N/A,#N/A,FALSE,"영업외수익";#N/A,#N/A,FALSE,"영업외비용";#N/A,#N/A,FALSE,"매출액";#N/A,#N/A,FALSE,"요약손익";#N/A,#N/A,FALSE,"요약대차";#N/A,#N/A,FALSE,"매출채권현황";#N/A,#N/A,FALSE,"매출채권명세"}</definedName>
    <definedName name="손익보골" hidden="1">{#N/A,#N/A,FALSE,"손익표지";#N/A,#N/A,FALSE,"손익계산";#N/A,#N/A,FALSE,"일반관리비";#N/A,#N/A,FALSE,"영업외수익";#N/A,#N/A,FALSE,"영업외비용";#N/A,#N/A,FALSE,"매출액";#N/A,#N/A,FALSE,"요약손익";#N/A,#N/A,FALSE,"요약대차";#N/A,#N/A,FALSE,"매출채권현황";#N/A,#N/A,FALSE,"매출채권명세"}</definedName>
    <definedName name="손익보곰" hidden="1">{#N/A,#N/A,FALSE,"손익표지";#N/A,#N/A,FALSE,"손익계산";#N/A,#N/A,FALSE,"일반관리비";#N/A,#N/A,FALSE,"영업외수익";#N/A,#N/A,FALSE,"영업외비용";#N/A,#N/A,FALSE,"매출액";#N/A,#N/A,FALSE,"요약손익";#N/A,#N/A,FALSE,"요약대차";#N/A,#N/A,FALSE,"매출채권현황";#N/A,#N/A,FALSE,"매출채권명세"}</definedName>
    <definedName name="손익보곱" hidden="1">{#N/A,#N/A,FALSE,"손익표지";#N/A,#N/A,FALSE,"손익계산";#N/A,#N/A,FALSE,"일반관리비";#N/A,#N/A,FALSE,"영업외수익";#N/A,#N/A,FALSE,"영업외비용";#N/A,#N/A,FALSE,"매출액";#N/A,#N/A,FALSE,"요약손익";#N/A,#N/A,FALSE,"요약대차";#N/A,#N/A,FALSE,"매출채권현황";#N/A,#N/A,FALSE,"매출채권명세"}</definedName>
    <definedName name="손익보공" hidden="1">{#N/A,#N/A,FALSE,"손익표지";#N/A,#N/A,FALSE,"손익계산";#N/A,#N/A,FALSE,"일반관리비";#N/A,#N/A,FALSE,"영업외수익";#N/A,#N/A,FALSE,"영업외비용";#N/A,#N/A,FALSE,"매출액";#N/A,#N/A,FALSE,"요약손익";#N/A,#N/A,FALSE,"요약대차";#N/A,#N/A,FALSE,"매출채권현황";#N/A,#N/A,FALSE,"매출채권명세"}</definedName>
    <definedName name="손익보곻" hidden="1">{#N/A,#N/A,FALSE,"손익표지";#N/A,#N/A,FALSE,"손익계산";#N/A,#N/A,FALSE,"일반관리비";#N/A,#N/A,FALSE,"영업외수익";#N/A,#N/A,FALSE,"영업외비용";#N/A,#N/A,FALSE,"매출액";#N/A,#N/A,FALSE,"요약손익";#N/A,#N/A,FALSE,"요약대차";#N/A,#N/A,FALSE,"매출채권현황";#N/A,#N/A,FALSE,"매출채권명세"}</definedName>
    <definedName name="손익보소" hidden="1">{#N/A,#N/A,FALSE,"손익표지";#N/A,#N/A,FALSE,"손익계산";#N/A,#N/A,FALSE,"일반관리비";#N/A,#N/A,FALSE,"영업외수익";#N/A,#N/A,FALSE,"영업외비용";#N/A,#N/A,FALSE,"매출액";#N/A,#N/A,FALSE,"요약손익";#N/A,#N/A,FALSE,"요약대차";#N/A,#N/A,FALSE,"매출채권현황";#N/A,#N/A,FALSE,"매출채권명세"}</definedName>
    <definedName name="손익보코" hidden="1">{#N/A,#N/A,FALSE,"손익표지";#N/A,#N/A,FALSE,"손익계산";#N/A,#N/A,FALSE,"일반관리비";#N/A,#N/A,FALSE,"영업외수익";#N/A,#N/A,FALSE,"영업외비용";#N/A,#N/A,FALSE,"매출액";#N/A,#N/A,FALSE,"요약손익";#N/A,#N/A,FALSE,"요약대차";#N/A,#N/A,FALSE,"매출채권현황";#N/A,#N/A,FALSE,"매출채권명세"}</definedName>
    <definedName name="손익분석">#N/A</definedName>
    <definedName name="손익비교22" hidden="1">{#N/A,#N/A,FALSE,"정공"}</definedName>
    <definedName name="손익비교표b" hidden="1">{#N/A,#N/A,FALSE,"정공"}</definedName>
    <definedName name="손익실적2월">#N/A</definedName>
    <definedName name="손익양식0903" hidden="1">{#N/A,#N/A,FALSE,"정공"}</definedName>
    <definedName name="손익예상" hidden="1">{#N/A,#N/A,FALSE,"UNIT";#N/A,#N/A,FALSE,"UNIT";#N/A,#N/A,FALSE,"계정"}</definedName>
    <definedName name="손익전망">[661]시험연구비상각!#REF!</definedName>
    <definedName name="손익정산표">#N/A</definedName>
    <definedName name="손익종합2" hidden="1">{#N/A,#N/A,FALSE,"정공"}</definedName>
    <definedName name="손익항목">#REF!</definedName>
    <definedName name="손익현황8월" localSheetId="6">BlankMacro1</definedName>
    <definedName name="손익현황8월">BlankMacro1</definedName>
    <definedName name="손해배상충당금">#REF!</definedName>
    <definedName name="손해배상충당금전입">#REF!</definedName>
    <definedName name="솔" hidden="1">{#N/A,#N/A,FALSE,"KMC최종회의(7월) 자료"}</definedName>
    <definedName name="송" hidden="1">{#N/A,#N/A,TRUE,"Y생산";#N/A,#N/A,TRUE,"Y판매";#N/A,#N/A,TRUE,"Y총물량";#N/A,#N/A,TRUE,"Y능력";#N/A,#N/A,TRUE,"YKD"}</definedName>
    <definedName name="송익" hidden="1">{#N/A,#N/A,FALSE,"정공"}</definedName>
    <definedName name="송창기" hidden="1">{#N/A,#N/A,TRUE,"Y생산";#N/A,#N/A,TRUE,"Y판매";#N/A,#N/A,TRUE,"Y총물량";#N/A,#N/A,TRUE,"Y능력";#N/A,#N/A,TRUE,"YKD"}</definedName>
    <definedName name="쇼교ㅛ">#REF!</definedName>
    <definedName name="쇼바2" hidden="1">{#N/A,#N/A,FALSE,"단축1";#N/A,#N/A,FALSE,"단축2";#N/A,#N/A,FALSE,"단축3";#N/A,#N/A,FALSE,"장축";#N/A,#N/A,FALSE,"4WD"}</definedName>
    <definedName name="쇼ㅓㅀㅇ" hidden="1">{"'9월'!$F$38"}</definedName>
    <definedName name="쇼ㅓㅇㄱ셔ㅓ">[104]!쇼ㅓㅇㄱ셔ㅓ</definedName>
    <definedName name="쇼ㅓㅇㅅ">[104]!쇼ㅓㅇㅅ</definedName>
    <definedName name="쇼ㅛㅕㅓㅛ" hidden="1">{#N/A,#N/A,FALSE,"KMC최종회의(7월) 자료"}</definedName>
    <definedName name="쇽ㄷ" localSheetId="1"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쇽ㄷ"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쇽더ㅓㅕ6ㅛ" hidden="1">{#N/A,#N/A,FALSE,"KMC최종회의(7월) 자료"}</definedName>
    <definedName name="수">#REF!</definedName>
    <definedName name="수_______출">#REF!</definedName>
    <definedName name="수금계획2월">#N/A</definedName>
    <definedName name="수금계획3월">#N/A</definedName>
    <definedName name="수금매크로4">#N/A</definedName>
    <definedName name="수금비비례수당">'[2]2600'!#REF!</definedName>
    <definedName name="수금비전사공동">'[2]2600'!#REF!</definedName>
    <definedName name="수금비합계">'[2]2600'!#REF!</definedName>
    <definedName name="수금실적2월">#N/A</definedName>
    <definedName name="수금양식" hidden="1">{#N/A,#N/A,FALSE,"KMC최종회의(7월) 자료"}</definedName>
    <definedName name="수금합계">#REF!</definedName>
    <definedName name="수급추이" hidden="1">{"'7-2지역별'!$A$1:$R$44"}</definedName>
    <definedName name="수남로구로">[2]INDEX!#REF!</definedName>
    <definedName name="수당">#REF!</definedName>
    <definedName name="수도계">[168]제조부문배부!$S$11</definedName>
    <definedName name="수도광열비">#REF!</definedName>
    <definedName name="수도이용권">#REF!</definedName>
    <definedName name="수량">#REF!</definedName>
    <definedName name="수량1H">#REF!</definedName>
    <definedName name="수량7H">#REF!</definedName>
    <definedName name="수량g">#REF!</definedName>
    <definedName name="수량h">#REF!</definedName>
    <definedName name="수량K">#REF!</definedName>
    <definedName name="수량p">#REF!</definedName>
    <definedName name="수량p2">#REF!</definedName>
    <definedName name="수량S">#REF!</definedName>
    <definedName name="수량추정" hidden="1">{#N/A,#N/A,FALSE,"정공"}</definedName>
    <definedName name="수리비">#REF!</definedName>
    <definedName name="수리비2">#REF!</definedName>
    <definedName name="수보누계">#N/A</definedName>
    <definedName name="수보당월">#REF!</definedName>
    <definedName name="수불">#REF!</definedName>
    <definedName name="수불1Q">[662]Sheet1!$A$5:$AA$75</definedName>
    <definedName name="수불2Q">[662]Sheet1!$A$5:$AA$65</definedName>
    <definedName name="수불3Q">[662]Sheet1!$A$5:$AA$67</definedName>
    <definedName name="수불4Q">[662]Sheet1!$A$5:$AA$68</definedName>
    <definedName name="수불부" hidden="1">{#N/A,#N/A,FALSE,"1.CRITERIA";#N/A,#N/A,FALSE,"2.IS";#N/A,#N/A,FALSE,"3.BS";#N/A,#N/A,FALSE,"4.PER PL";#N/A,#N/A,FALSE,"5.INVESTMENT";#N/A,#N/A,FALSE,"6.공문";#N/A,#N/A,FALSE,"7.netinvest"}</definedName>
    <definedName name="수산업채권">#REF!</definedName>
    <definedName name="수선비">#REF!</definedName>
    <definedName name="수선비1" hidden="1">{#N/A,#N/A,TRUE,"steam경제성비교"}</definedName>
    <definedName name="수선비공조" hidden="1">{#N/A,#N/A,FALSE,"제목"}</definedName>
    <definedName name="수선비세부" hidden="1">#REF!</definedName>
    <definedName name="수선유지비">#REF!</definedName>
    <definedName name="수성E1">#REF!</definedName>
    <definedName name="수성E2">#REF!</definedName>
    <definedName name="수성TXA1">#REF!</definedName>
    <definedName name="수송2">#REF!</definedName>
    <definedName name="수수료">#REF!</definedName>
    <definedName name="수수료계상">#REF!</definedName>
    <definedName name="수수수수수숫" hidden="1">{#N/A,#N/A,FALSE,"KMC최종회의(7월) 자료"}</definedName>
    <definedName name="수습">#REF!</definedName>
    <definedName name="수신처">#REF!</definedName>
    <definedName name="수요분석최종" hidden="1">{#N/A,#N/A,FALSE,"손익표지";#N/A,#N/A,FALSE,"손익계산";#N/A,#N/A,FALSE,"일반관리비";#N/A,#N/A,FALSE,"영업외수익";#N/A,#N/A,FALSE,"영업외비용";#N/A,#N/A,FALSE,"매출액";#N/A,#N/A,FALSE,"요약손익";#N/A,#N/A,FALSE,"요약대차";#N/A,#N/A,FALSE,"매출채권현황";#N/A,#N/A,FALSE,"매출채권명세"}</definedName>
    <definedName name="수요분석최종본" hidden="1">{#N/A,#N/A,FALSE,"손익표지";#N/A,#N/A,FALSE,"손익계산";#N/A,#N/A,FALSE,"일반관리비";#N/A,#N/A,FALSE,"영업외수익";#N/A,#N/A,FALSE,"영업외비용";#N/A,#N/A,FALSE,"매출액";#N/A,#N/A,FALSE,"요약손익";#N/A,#N/A,FALSE,"요약대차";#N/A,#N/A,FALSE,"매출채권현황";#N/A,#N/A,FALSE,"매출채권명세"}</definedName>
    <definedName name="수원">#N/A</definedName>
    <definedName name="수원정자">#REF!</definedName>
    <definedName name="수원철도">#N/A</definedName>
    <definedName name="수원추가" hidden="1">{"'9월'!$F$38"}</definedName>
    <definedName name="수유LOSS" hidden="1">{#N/A,#N/A,FALSE,"군산원가";#N/A,#N/A,FALSE,"팀별월별";#N/A,#N/A,FALSE,"타공정대체";#N/A,#N/A,FALSE,"기타경비";#N/A,#N/A,FALSE,"원료";#N/A,#N/A,FALSE,"연료"}</definedName>
    <definedName name="수율">#REF!</definedName>
    <definedName name="수익·비용" hidden="1">{#N/A,#N/A,FALSE,"BS";#N/A,#N/A,FALSE,"PL";#N/A,#N/A,FALSE,"A";#N/A,#N/A,FALSE,"B";#N/A,#N/A,FALSE,"B1";#N/A,#N/A,FALSE,"C";#N/A,#N/A,FALSE,"C1";#N/A,#N/A,FALSE,"C2";#N/A,#N/A,FALSE,"D";#N/A,#N/A,FALSE,"E";#N/A,#N/A,FALSE,"F";#N/A,#N/A,FALSE,"AA";#N/A,#N/A,FALSE,"BB";#N/A,#N/A,FALSE,"CC";#N/A,#N/A,FALSE,"DD";#N/A,#N/A,FALSE,"EE";#N/A,#N/A,FALSE,"FF";#N/A,#N/A,FALSE,"PL10";#N/A,#N/A,FALSE,"PL20";#N/A,#N/A,FALSE,"PL30"}</definedName>
    <definedName name="수익4속" hidden="1">{#N/A,#N/A,FALSE,"단축1";#N/A,#N/A,FALSE,"단축2";#N/A,#N/A,FALSE,"단축3";#N/A,#N/A,FALSE,"장축";#N/A,#N/A,FALSE,"4WD"}</definedName>
    <definedName name="수입">[439]율표!$H$4:$I$5</definedName>
    <definedName name="수입3" hidden="1">{"'7-2지역별'!$A$1:$R$44"}</definedName>
    <definedName name="수입금액">#REF!</definedName>
    <definedName name="수입금액조정">[663]회사정보!$C$15</definedName>
    <definedName name="수입보증금" hidden="1">{#N/A,#N/A,FALSE,"BS";#N/A,#N/A,FALSE,"PL";#N/A,#N/A,FALSE,"처분";#N/A,#N/A,FALSE,"현금";#N/A,#N/A,FALSE,"매출";#N/A,#N/A,FALSE,"원가";#N/A,#N/A,FALSE,"경영"}</definedName>
    <definedName name="수입보증금2" hidden="1">{#N/A,#N/A,FALSE,"BS";#N/A,#N/A,FALSE,"PL";#N/A,#N/A,FALSE,"처분";#N/A,#N/A,FALSE,"현금";#N/A,#N/A,FALSE,"매출";#N/A,#N/A,FALSE,"원가";#N/A,#N/A,FALSE,"경영"}</definedName>
    <definedName name="수입이자">#REF!</definedName>
    <definedName name="수입이자와할인료">#REF!</definedName>
    <definedName name="수입임대료">#REF!</definedName>
    <definedName name="수ㅈ1ㅇ">[441]공통!#REF!</definedName>
    <definedName name="수정" hidden="1">{#N/A,#N/A,FALSE,"BS";#N/A,#N/A,FALSE,"PL";#N/A,#N/A,FALSE,"처분";#N/A,#N/A,FALSE,"현금";#N/A,#N/A,FALSE,"매출";#N/A,#N/A,FALSE,"원가";#N/A,#N/A,FALSE,"경영"}</definedName>
    <definedName name="수정1">#REF!</definedName>
    <definedName name="수정15변속기MH" hidden="1">{#N/A,#N/A,FALSE,"KMC최종회의(7월) 자료"}</definedName>
    <definedName name="수정2" hidden="1">{#N/A,#N/A,FALSE,"신규dep";#N/A,#N/A,FALSE,"신규dep-금형상각후";#N/A,#N/A,FALSE,"신규dep-연구비상각후";#N/A,#N/A,FALSE,"신규dep-기계,공구상각후"}</definedName>
    <definedName name="수정3">#REF!</definedName>
    <definedName name="수정4">#REF!</definedName>
    <definedName name="수정6누적" hidden="1">{#N/A,#N/A,FALSE,"98소지이동TOTvs99.1 (2)";#N/A,#N/A,FALSE,"TOTAL";#N/A,#N/A,FALSE,"98소지이동TOTvs99.1(b) (2)"}</definedName>
    <definedName name="수정CF" hidden="1">{#N/A,#N/A,TRUE,"Summary";#N/A,#N/A,TRUE,"IS";#N/A,#N/A,TRUE,"Adj";#N/A,#N/A,TRUE,"BS";#N/A,#N/A,TRUE,"CF";#N/A,#N/A,TRUE,"Debt";#N/A,#N/A,TRUE,"IRR"}</definedName>
    <definedName name="수정본" hidden="1">{#N/A,#N/A,FALSE,"지침";#N/A,#N/A,FALSE,"환경분석";#N/A,#N/A,FALSE,"Sheet16"}</definedName>
    <definedName name="수정분">#N/A</definedName>
    <definedName name="수정분개">#REF!</definedName>
    <definedName name="수정사업달성방안" hidden="1">{#N/A,#N/A,FALSE,"KMC최종회의(7월) 자료"}</definedName>
    <definedName name="수정사항" hidden="1">#REF!</definedName>
    <definedName name="수정사항1" hidden="1">{#N/A,#N/A,FALSE,"BS";#N/A,#N/A,FALSE,"PL";#N/A,#N/A,FALSE,"처분";#N/A,#N/A,FALSE,"현금";#N/A,#N/A,FALSE,"매출";#N/A,#N/A,FALSE,"원가";#N/A,#N/A,FALSE,"경영"}</definedName>
    <definedName name="수정사항집계표" hidden="1">[138]dummy!#REF!</definedName>
    <definedName name="수정손익" hidden="1">{#N/A,#N/A,FALSE,"정공"}</definedName>
    <definedName name="수정월별손익">#REF!</definedName>
    <definedName name="수정자료" hidden="1">{#N/A,#N/A,FALSE,"Sheet1";#N/A,#N/A,FALSE,"Sheet1";#N/A,#N/A,FALSE,"Sheet1"}</definedName>
    <definedName name="수정전손익">#REF!</definedName>
    <definedName name="수정전표">#REF!</definedName>
    <definedName name="수정항목">#REF!</definedName>
    <definedName name="수정현금흐름표" hidden="1">{#N/A,#N/A,TRUE,"Summary";#N/A,#N/A,TRUE,"IS";#N/A,#N/A,TRUE,"Adj";#N/A,#N/A,TRUE,"BS";#N/A,#N/A,TRUE,"CF";#N/A,#N/A,TRUE,"Debt";#N/A,#N/A,TRUE,"IRR"}</definedName>
    <definedName name="수정현금흐름표_pjh" hidden="1">{#N/A,#N/A,TRUE,"Summary";#N/A,#N/A,TRUE,"IS";#N/A,#N/A,TRUE,"Adj";#N/A,#N/A,TRUE,"BS";#N/A,#N/A,TRUE,"CF";#N/A,#N/A,TRUE,"Debt";#N/A,#N/A,TRUE,"IRR"}</definedName>
    <definedName name="수정현금흐름표2" hidden="1">{#N/A,#N/A,TRUE,"Summary";#N/A,#N/A,TRUE,"IS";#N/A,#N/A,TRUE,"Adj";#N/A,#N/A,TRUE,"BS";#N/A,#N/A,TRUE,"CF";#N/A,#N/A,TRUE,"Debt";#N/A,#N/A,TRUE,"IRR"}</definedName>
    <definedName name="수정후">#REF!</definedName>
    <definedName name="수정후외화">#REF!</definedName>
    <definedName name="수주">#REF!</definedName>
    <definedName name="수주계획" hidden="1">{#N/A,#N/A,FALSE,"손익표지";#N/A,#N/A,FALSE,"손익계산";#N/A,#N/A,FALSE,"일반관리비";#N/A,#N/A,FALSE,"영업외수익";#N/A,#N/A,FALSE,"영업외비용";#N/A,#N/A,FALSE,"매출액";#N/A,#N/A,FALSE,"요약손익";#N/A,#N/A,FALSE,"요약대차";#N/A,#N/A,FALSE,"매출채권현황";#N/A,#N/A,FALSE,"매출채권명세"}</definedName>
    <definedName name="수주명세">#REF!</definedName>
    <definedName name="수주실적" hidden="1">#REF!</definedName>
    <definedName name="수주정보">[3]IS!$A$1:$W$65536</definedName>
    <definedName name="수출">'[529]효율계획(당월)'!#REF!</definedName>
    <definedName name="수출2">#REF!</definedName>
    <definedName name="수출3" hidden="1">{#N/A,#N/A,FALSE,"DAOCM 2차 검토"}</definedName>
    <definedName name="수출순위" hidden="1">{"'7-2지역별'!$A$1:$R$44"}</definedName>
    <definedName name="수출실적" hidden="1">{"'Sheet1'!$A$1:$H$36"}</definedName>
    <definedName name="수출차진행현황" localSheetId="6">BlankMacro1</definedName>
    <definedName name="수출차진행현황">BlankMacro1</definedName>
    <definedName name="수퍼살롱LPG">#REF!</definedName>
    <definedName name="수행자">[664]일반!$C$7</definedName>
    <definedName name="숙">#REF!</definedName>
    <definedName name="순공사비합계">[461]사업비!$G$71</definedName>
    <definedName name="순번">#REF!</definedName>
    <definedName name="순서" hidden="1">[665]FAB별!#REF!</definedName>
    <definedName name="순위">[453]관련부서!$A$1:$A$65536,[453]관련부서!$E$1:$E$65536,[453]관련부서!$H$1:$H$65536,[453]관련부서!$L$1:$L$65536</definedName>
    <definedName name="순이익">#REF!</definedName>
    <definedName name="순천_연향_1차">#REF!</definedName>
    <definedName name="순현재가치">#REF!</definedName>
    <definedName name="숨기기" localSheetId="6">[666]!숨기기</definedName>
    <definedName name="숨기기">[666]!숨기기</definedName>
    <definedName name="숫자변환">#N/A</definedName>
    <definedName name="슈규" localSheetId="6">[104]!BlankMacro1</definedName>
    <definedName name="슈규">[104]!BlankMacro1</definedName>
    <definedName name="슈퓨퓨ㅠ" hidden="1">{#N/A,#N/A,FALSE,"KMC최종회의(7월) 자료"}</definedName>
    <definedName name="슈ㅗㅗㅜ" hidden="1">{#N/A,#N/A,FALSE,"KMC최종회의(7월) 자료"}</definedName>
    <definedName name="슛">[104]!슛</definedName>
    <definedName name="슛ㄱ" localSheetId="6">[104]!BlankMacro1</definedName>
    <definedName name="슛ㄱ">[104]!BlankMacro1</definedName>
    <definedName name="스" hidden="1">{#N/A,#N/A,FALSE,"손익표지";#N/A,#N/A,FALSE,"손익계산";#N/A,#N/A,FALSE,"일반관리비";#N/A,#N/A,FALSE,"영업외수익";#N/A,#N/A,FALSE,"영업외비용";#N/A,#N/A,FALSE,"매출액";#N/A,#N/A,FALSE,"요약손익";#N/A,#N/A,FALSE,"요약대차";#N/A,#N/A,FALSE,"매출채권현황";#N/A,#N/A,FALSE,"매출채권명세"}</definedName>
    <definedName name="스1">[3]IS!$B$10</definedName>
    <definedName name="스10">[3]IS!$K$10</definedName>
    <definedName name="스2">[3]IS!$C$10</definedName>
    <definedName name="스3">[3]IS!$D$10</definedName>
    <definedName name="스4">[3]IS!$E$10</definedName>
    <definedName name="스5">[3]IS!$F$10</definedName>
    <definedName name="스6">[3]IS!$G$10</definedName>
    <definedName name="스7">[3]IS!$H$10</definedName>
    <definedName name="스8">[3]IS!$I$10</definedName>
    <definedName name="스9">[3]IS!$J$10</definedName>
    <definedName name="스케쥴">[2]INDEX!#REF!</definedName>
    <definedName name="스쿨">'[483]본부-월별목표실적관리'!$A$31:$N$33</definedName>
    <definedName name="스쿨경상이익">'[463]본부-월별경상이익관리(original)'!$A$31:$O$33</definedName>
    <definedName name="스쿨경상이익plus">'[463]본부-월별경상이익관리(plus)'!$A$31:$O$33</definedName>
    <definedName name="스쿨누적">'[483]본부-월별목표실적관리'!$AC$31:$AP$33</definedName>
    <definedName name="스쿨누적경상이익">'[463]본부-월별경상이익관리(original)'!$P$31:$AC$33</definedName>
    <definedName name="스쿨누적경상이익plus">'[463]본부-월별경상이익관리(plus)'!$P$31:$AC$33</definedName>
    <definedName name="스쿨누적매출">'[463]본부-월별매출관리(original)'!$P$31:$AC$33</definedName>
    <definedName name="스쿨누적매출plus">'[463]본부-월별매출관리(plus)'!$P$31:$AC$33</definedName>
    <definedName name="스쿨누적이익">'[463]본부-월별이익관리(original)'!$P$31:$AC$33</definedName>
    <definedName name="스쿨누적이익plus">'[463]본부-월별이익관리(plus)'!$P$31:$AC$33</definedName>
    <definedName name="스쿨매출">'[463]본부-월별매출관리(original)'!$A$31:$O$33</definedName>
    <definedName name="스쿨매출plus">'[463]본부-월별매출관리(plus)'!$A$31:$O$33</definedName>
    <definedName name="스쿨이익">'[463]본부-월별이익관리(original)'!$A$31:$O$33</definedName>
    <definedName name="스쿨이익plus">'[463]본부-월별이익관리(plus)'!$A$31:$O$33</definedName>
    <definedName name="스타일3" localSheetId="6">BlankMacro1</definedName>
    <definedName name="스타일3">BlankMacro1</definedName>
    <definedName name="슬래그">#REF!</definedName>
    <definedName name="슬래그파우더" hidden="1">{#N/A,#N/A,TRUE,"1호 과표세액";#N/A,#N/A,TRUE,"1-2호 농어촌과표";#N/A,#N/A,TRUE,"2호 서식";#N/A,#N/A,TRUE,"2호부표 최저한세";#N/A,#N/A,TRUE,"3(1)호 공제감면";#N/A,#N/A,TRUE,"임시특별감면";#N/A,#N/A,TRUE,"3(1)부7 기업합리";#N/A,#N/A,TRUE,"5호 농어촌";#N/A,#N/A,TRUE,"5호2 농감면(갑)";#N/A,#N/A,TRUE,"6호 소득금액";#N/A,#N/A,TRUE,"6호 첨부(익)";#N/A,#N/A,TRUE,"6호 첨부(손)";#N/A,#N/A,TRUE,"감가총괄";#N/A,#N/A,TRUE,"6-6(3)호 감가(정액)";#N/A,#N/A,TRUE,"9호 자본금(갑)";#N/A,#N/A,TRUE,"9호 자본금(을)";#N/A,#N/A,TRUE,"10(3)호 주요계정";#N/A,#N/A,TRUE,"10(4)호 소득구분"}</definedName>
    <definedName name="승용2">#REF!</definedName>
    <definedName name="승진산업">[2]INDEX!#REF!</definedName>
    <definedName name="시">#REF!</definedName>
    <definedName name="시____화____출_____고">#REF!</definedName>
    <definedName name="시1" hidden="1">{#N/A,#N/A,FALSE,"KMC최종회의(7월) 자료"}</definedName>
    <definedName name="시간22222">'[667]11월시간수당'!$D$1:$F$71</definedName>
    <definedName name="시간외10">'[668]10월시간수당'!$D$1:$F$68</definedName>
    <definedName name="시간외11">'[668]11월시간수당'!$D$1:$F$71</definedName>
    <definedName name="시간외12">'[668]12월시간수당'!$D$1:$F$74</definedName>
    <definedName name="시간외근무_인사" hidden="1">'[71]#REF'!#REF!</definedName>
    <definedName name="시간외수당">[440]퇴직급여충당금!#REF!</definedName>
    <definedName name="시급">#REF!</definedName>
    <definedName name="시나리오">#REF!</definedName>
    <definedName name="시럽680">#REF!</definedName>
    <definedName name="시매출">#REF!</definedName>
    <definedName name="시뮬레이션">[2]INDEX!#REF!</definedName>
    <definedName name="시산">#REF!</definedName>
    <definedName name="시산표">[669]INPUT!$D$15</definedName>
    <definedName name="시산표10월">[44]oct!$A$7:$K$151</definedName>
    <definedName name="시산표2" hidden="1">{#N/A,#N/A,FALSE,"BS";#N/A,#N/A,FALSE,"PL";#N/A,#N/A,FALSE,"처분";#N/A,#N/A,FALSE,"현금";#N/A,#N/A,FALSE,"매출";#N/A,#N/A,FALSE,"원가";#N/A,#N/A,FALSE,"경영"}</definedName>
    <definedName name="시산표8월">[44]aug!$A$7:$K$151</definedName>
    <definedName name="시산표9월">[44]sep!$A$7:$K$151</definedName>
    <definedName name="시산표재무제표구분목록">[196]공통코드!$BW$2:$BW$4</definedName>
    <definedName name="시산표재무제표구분코드">#REF!</definedName>
    <definedName name="시설">#REF!</definedName>
    <definedName name="시설경산TB1">#REF!</definedName>
    <definedName name="시설경산TB2">#REF!</definedName>
    <definedName name="시설경산TB3">#REF!</definedName>
    <definedName name="시설경산대형1">#REF!</definedName>
    <definedName name="시설고산TB1">#REF!</definedName>
    <definedName name="시설고산TB2">#REF!</definedName>
    <definedName name="시설남대구5E1">#REF!</definedName>
    <definedName name="시설남대구E1">#REF!</definedName>
    <definedName name="시설남대구E2">#REF!</definedName>
    <definedName name="시설남대구E3">#REF!</definedName>
    <definedName name="시설논공TAC1">#REF!</definedName>
    <definedName name="시설달성TA1">#REF!</definedName>
    <definedName name="시설달성TB1">#REF!</definedName>
    <definedName name="시설달성TB2">#REF!</definedName>
    <definedName name="시설대구A1">#REF!</definedName>
    <definedName name="시설대구SE1">#REF!</definedName>
    <definedName name="시설동촌TXA1">#REF!</definedName>
    <definedName name="시설범물TXA1">#REF!</definedName>
    <definedName name="시설범어5E1">#REF!</definedName>
    <definedName name="시설범어E1">#REF!</definedName>
    <definedName name="시설범어E2">#REF!</definedName>
    <definedName name="시설봉덕TXA1">#REF!</definedName>
    <definedName name="시설산격대형1">#REF!</definedName>
    <definedName name="시설서대구A1">#REF!</definedName>
    <definedName name="시설서대구AC1">#REF!</definedName>
    <definedName name="시설서대구TB1">#REF!</definedName>
    <definedName name="시설서대구TXA1">#REF!</definedName>
    <definedName name="시설성서TB1">#REF!</definedName>
    <definedName name="시설성서TB2">#REF!</definedName>
    <definedName name="시설성서TXA1">#REF!</definedName>
    <definedName name="시설수성E1">#REF!</definedName>
    <definedName name="시설수성E2">#REF!</definedName>
    <definedName name="시설수성TXA1">#REF!</definedName>
    <definedName name="시설신암E1">#REF!</definedName>
    <definedName name="시설신암E2">#REF!</definedName>
    <definedName name="시설신암TB1">#REF!</definedName>
    <definedName name="시설신암TB2">#REF!</definedName>
    <definedName name="시설신암TB3">#REF!</definedName>
    <definedName name="시설안심E1">#REF!</definedName>
    <definedName name="시설안심TB1">#REF!</definedName>
    <definedName name="시설월배E1">#REF!</definedName>
    <definedName name="시설월배E2">#REF!</definedName>
    <definedName name="시설월배TB1">#REF!</definedName>
    <definedName name="시설월배TB2">#REF!</definedName>
    <definedName name="시설월배TB3">#REF!</definedName>
    <definedName name="시설월배대형1">#REF!</definedName>
    <definedName name="시설장치">#REF!</definedName>
    <definedName name="시설장치감가상각누계액">#REF!</definedName>
    <definedName name="시설칠곡TXA1">#REF!</definedName>
    <definedName name="시설태전TB1">#REF!</definedName>
    <definedName name="시설태전TB2">#REF!</definedName>
    <definedName name="시설태평5E1">#REF!</definedName>
    <definedName name="시설태평A1">#REF!</definedName>
    <definedName name="시설투자" hidden="1">{#N/A,#N/A,FALSE,"UNIT";#N/A,#N/A,FALSE,"UNIT";#N/A,#N/A,FALSE,"계정"}</definedName>
    <definedName name="시설투자계획_월별" hidden="1">{#N/A,#N/A,FALSE,"UNIT";#N/A,#N/A,FALSE,"UNIT";#N/A,#N/A,FALSE,"계정"}</definedName>
    <definedName name="시설투자총괄" hidden="1">{#N/A,#N/A,FALSE,"UNIT";#N/A,#N/A,FALSE,"UNIT";#N/A,#N/A,FALSE,"계정"}</definedName>
    <definedName name="시설포정E1">#REF!</definedName>
    <definedName name="시설포정SE1">#REF!</definedName>
    <definedName name="시설하양TXA1">#REF!</definedName>
    <definedName name="시설하양X1">#REF!</definedName>
    <definedName name="시성신암TB1">#REF!</definedName>
    <definedName name="시성하양TXA1">#REF!</definedName>
    <definedName name="시스두께">[104]!시스두께</definedName>
    <definedName name="시스템" hidden="1">{#N/A,#N/A,FALSE,"UNIT";#N/A,#N/A,FALSE,"UNIT";#N/A,#N/A,FALSE,"계정"}</definedName>
    <definedName name="시스템구축사업">'[124]3사분기계획'!$B$93:$J$93</definedName>
    <definedName name="시시시">#REF!</definedName>
    <definedName name="시월급여">'[470]인건비예산(정규직)'!$GZ$28:$GZ$276</definedName>
    <definedName name="시월급여임">'[470]인건비예산(정규직)'!$GZ$18:$GZ$27</definedName>
    <definedName name="시월상여">'[470]인건비예산(정규직)'!$HA$28:$HA$276</definedName>
    <definedName name="시월상여임">'[470]인건비예산(정규직)'!$HA$18:$HA$27</definedName>
    <definedName name="시이자">#REF!</definedName>
    <definedName name="시인원">#REF!</definedName>
    <definedName name="시작번호">#REF!</definedName>
    <definedName name="시장특성" hidden="1">{#N/A,#N/A,FALSE,"KMC최종회의(7월) 자료"}</definedName>
    <definedName name="시측수성">#REF!</definedName>
    <definedName name="시트">[104]!시트</definedName>
    <definedName name="시트선택11">#N/A</definedName>
    <definedName name="시트선택21">#N/A</definedName>
    <definedName name="시트선택24" localSheetId="6">[670]!시트선택24</definedName>
    <definedName name="시트선택24">[670]!시트선택24</definedName>
    <definedName name="시트자료1" hidden="1">#REF!</definedName>
    <definedName name="시트자료2" hidden="1">#REF!</definedName>
    <definedName name="시트자료3" hidden="1">#REF!</definedName>
    <definedName name="시트자료4" hidden="1">#REF!</definedName>
    <definedName name="시행" hidden="1">{#N/A,#N/A,FALSE,"이태원철근"}</definedName>
    <definedName name="시험설비">#REF!</definedName>
    <definedName name="시험설비감가상각충당금">#REF!</definedName>
    <definedName name="시화감가">#REF!</definedName>
    <definedName name="시화매출">#REF!</definedName>
    <definedName name="시화배부">#REF!</definedName>
    <definedName name="시화인원">#REF!</definedName>
    <definedName name="시화재료">#REF!</definedName>
    <definedName name="시화제품제고">#REF!</definedName>
    <definedName name="시화출고">#REF!</definedName>
    <definedName name="식품">[365]영업.일!#REF!</definedName>
    <definedName name="신" hidden="1">{"'표지'!$B$5"}</definedName>
    <definedName name="신BS" hidden="1">{#N/A,#N/A,FALSE,"목차";#N/A,#N/A,FALSE,"경영목표";#N/A,#N/A,FALSE,"팀별손익";#N/A,#N/A,FALSE,"총손익";#N/A,#N/A,FALSE,"제품별손익 (2)";#N/A,#N/A,FALSE,"제품상품손익";#N/A,#N/A,FALSE,"년간판매";#N/A,#N/A,FALSE,"제품별판매";#N/A,#N/A,FALSE,"제품별판매 (2)";#N/A,#N/A,FALSE,"단가";#N/A,#N/A,FALSE,"재고";#N/A,#N/A,FALSE,"재고 (2)";#N/A,#N/A,FALSE,"인원운용";#N/A,#N/A,FALSE,"년판매비";#N/A,#N/A,FALSE,"총원가";#N/A,#N/A,FALSE,"팀별관리비";#N/A,#N/A,FALSE,"월별관리비";#N/A,#N/A,FALSE,"월별관리비 (2)";#N/A,#N/A,FALSE,"총괄";#N/A,#N/A,FALSE,"군산";#N/A,#N/A,FALSE,"부산";#N/A,#N/A,FALSE,"가좌"}</definedName>
    <definedName name="신고구분">#REF!</definedName>
    <definedName name="신고구분목록">#REF!</definedName>
    <definedName name="신고일">[671]총괄!$J$3</definedName>
    <definedName name="신규" hidden="1">{#N/A,#N/A,FALSE,"UNIT";#N/A,#N/A,FALSE,"UNIT";#N/A,#N/A,FALSE,"계정"}</definedName>
    <definedName name="신규2" localSheetId="6">BLCH</definedName>
    <definedName name="신규2">BLCH</definedName>
    <definedName name="신규가입자">#REF!</definedName>
    <definedName name="신규냉식수수료">#REF!</definedName>
    <definedName name="신규설정자">[104]!신규설정자</definedName>
    <definedName name="신규일반수수료">#REF!</definedName>
    <definedName name="신기지국명별" localSheetId="6">[486]!신기지국명별</definedName>
    <definedName name="신기지국명별">[486]!신기지국명별</definedName>
    <definedName name="신동양산업">[2]INDEX!#REF!</definedName>
    <definedName name="신라정밀">[2]INDEX!#REF!</definedName>
    <definedName name="신매">#REF!</definedName>
    <definedName name="신발수정계획" hidden="1">{"'9월'!$F$38"}</definedName>
    <definedName name="신배책보험료분배">#REF!</definedName>
    <definedName name="신보리스">#N/A</definedName>
    <definedName name="신보서브리스">#N/A</definedName>
    <definedName name="신보외화대출">#N/A</definedName>
    <definedName name="신부1">#N/A</definedName>
    <definedName name="신부2">#N/A</definedName>
    <definedName name="신비1">#N/A</definedName>
    <definedName name="신비2">#N/A</definedName>
    <definedName name="신설통계" hidden="1">{#N/A,#N/A,FALSE,"3가";#N/A,#N/A,FALSE,"3나";#N/A,#N/A,FALSE,"3다"}</definedName>
    <definedName name="신성종합물산_주_대구지점">[2]INDEX!#REF!</definedName>
    <definedName name="신세">#REF!</definedName>
    <definedName name="신수1">#N/A</definedName>
    <definedName name="신수2">#N/A</definedName>
    <definedName name="신신자">#N/A</definedName>
    <definedName name="신암E1">#REF!</definedName>
    <definedName name="신암E2">#REF!</definedName>
    <definedName name="신암TB1">#REF!</definedName>
    <definedName name="신암TB2">#REF!</definedName>
    <definedName name="신암TB3">#REF!</definedName>
    <definedName name="신용" hidden="1">{#N/A,#N/A,FALSE,"인원";#N/A,#N/A,FALSE,"비용2";#N/A,#N/A,FALSE,"비용1";#N/A,#N/A,FALSE,"비용";#N/A,#N/A,FALSE,"보증2";#N/A,#N/A,FALSE,"보증1";#N/A,#N/A,FALSE,"보증";#N/A,#N/A,FALSE,"손익1";#N/A,#N/A,FALSE,"손익";#N/A,#N/A,FALSE,"부서별매출";#N/A,#N/A,FALSE,"매출"}</definedName>
    <definedName name="신우">OFFSET([561]기본데이타!$J$4:$J$14,0,0,COUNTA([561]기본데이타!$J$4:$J$2002,0),1)</definedName>
    <definedName name="신우단가표">#REF!</definedName>
    <definedName name="신원">#REF!</definedName>
    <definedName name="신자">#N/A</definedName>
    <definedName name="신자1">#N/A</definedName>
    <definedName name="신자2">#N/A</definedName>
    <definedName name="신주발행비">#N/A</definedName>
    <definedName name="신준수">#REF!</definedName>
    <definedName name="신진로기계공업_주">[2]INDEX!#REF!</definedName>
    <definedName name="신진수">'[672]95WBS'!#REF!</definedName>
    <definedName name="신철우">#REF!</definedName>
    <definedName name="신청서제출">#REF!</definedName>
    <definedName name="신평">#REF!</definedName>
    <definedName name="신한공구상사">[2]INDEX!#REF!</definedName>
    <definedName name="신한교육">#REF!</definedName>
    <definedName name="신한담보">#REF!</definedName>
    <definedName name="신한복지">#REF!</definedName>
    <definedName name="신한연금">#REF!</definedName>
    <definedName name="신한은행채권">#REF!</definedName>
    <definedName name="신한종금채권">#REF!</definedName>
    <definedName name="신현식" hidden="1">{#N/A,#N/A,TRUE,"1.경영비젼";#N/A,#N/A,TRUE,"2.환경분석";#N/A,#N/A,TRUE,"3.경영목표";#N/A,#N/A,TRUE,"4.중점추진";#N/A,#N/A,TRUE,"5.경영목표";#N/A,#N/A,TRUE,"6.경영계획";#N/A,#N/A,TRUE,"7.매출계획";#N/A,#N/A,TRUE,"8.손익계획";#N/A,#N/A,TRUE,"11.인원계획";#N/A,#N/A,TRUE,"12.변경현황";#N/A,#N/A,TRUE,"표지";#N/A,#N/A,TRUE,"목차";#N/A,#N/A,TRUE,"수립과정 "}</definedName>
    <definedName name="신호링크">'[673]#REF'!#REF!</definedName>
    <definedName name="신화" hidden="1">{#N/A,#N/A,TRUE,"960318-1";#N/A,#N/A,TRUE,"960318-2";#N/A,#N/A,TRUE,"960318-3"}</definedName>
    <definedName name="신효성" hidden="1">{"'호선별현황(방식)'!$K$22:$P$22","'호선별현황(방식)'!$K$22:$P$22"}</definedName>
    <definedName name="실1">'[2]3100'!#REF!</definedName>
    <definedName name="실1여기">'[2]3100'!#REF!</definedName>
    <definedName name="실2">#N/A</definedName>
    <definedName name="실2여기">#N/A</definedName>
    <definedName name="실3">'[2]2500'!#REF!</definedName>
    <definedName name="실3여기">'[2]2500'!#REF!</definedName>
    <definedName name="실5">[2]INDEX!#REF!</definedName>
    <definedName name="실5여기">[2]INDEX!#REF!</definedName>
    <definedName name="실6">'[2]3100'!#REF!</definedName>
    <definedName name="실6여기">'[2]3100'!#REF!</definedName>
    <definedName name="실긴수2" hidden="1">{#N/A,#N/A,FALSE,"지침";#N/A,#N/A,FALSE,"환경분석";#N/A,#N/A,FALSE,"Sheet16"}</definedName>
    <definedName name="실부여일수">#REF!</definedName>
    <definedName name="실부여일수1">#REF!</definedName>
    <definedName name="실사">#REF!</definedName>
    <definedName name="실소요A">#REF!</definedName>
    <definedName name="실소요길이실제품길이_재단여유8">#REF!</definedName>
    <definedName name="실수요">#REF!</definedName>
    <definedName name="실적">#REF!</definedName>
    <definedName name="실적2">[674]실적!$C$7:$Z$40</definedName>
    <definedName name="실적3" hidden="1">{#N/A,#N/A,FALSE,"자금소요예측기 (5)";#N/A,#N/A,FALSE,"자금소요예측기 (7)";#N/A,#N/A,FALSE,"자금소요예측기 (6)";#N/A,#N/A,FALSE,"자금소요예측기 (2)";#N/A,#N/A,FALSE,"자금소요예측기";#N/A,#N/A,FALSE,"비용예산명세서";#N/A,#N/A,FALSE,"비용예산검토서";#N/A,#N/A,FALSE,"기승인시설투자";#N/A,#N/A,FALSE,"미승인시설투자";#N/A,#N/A,FALSE,"활동계힉서 (2)";#N/A,#N/A,FALSE,"96 성과분석";#N/A,#N/A,FALSE,"목표시책";#N/A,#N/A,FALSE,"목차";#N/A,#N/A,FALSE,"표지";#N/A,#N/A,FALSE,"인원소요현황"}</definedName>
    <definedName name="실적4">#REF!</definedName>
    <definedName name="실적4월" hidden="1">{#N/A,#N/A,FALSE,"UNIT";#N/A,#N/A,FALSE,"UNIT";#N/A,#N/A,FALSE,"계정"}</definedName>
    <definedName name="실적6월" hidden="1">{#N/A,#N/A,FALSE,"UNIT";#N/A,#N/A,FALSE,"UNIT";#N/A,#N/A,FALSE,"계정"}</definedName>
    <definedName name="실적계획" hidden="1">{#N/A,#N/A,TRUE,"steam경제성비교"}</definedName>
    <definedName name="실적보고" hidden="1">{#N/A,#N/A,FALSE,"PART-1234-8-12-9(41)";#N/A,#N/A,FALSE,"PARTS-2(3)";#N/A,#N/A,FALSE,"VAN SYSTEM";#N/A,#N/A,FALSE,"PARTS-10(26)";#N/A,#N/A,FALSE,"PART-5-6-7-11(14)";#N/A,#N/A,FALSE,"PARTS-4(3)";#N/A,#N/A,FALSE,"PCLASS"}</definedName>
    <definedName name="실적분석7">#REF!</definedName>
    <definedName name="실적손익분석" hidden="1">#REF!</definedName>
    <definedName name="실적수량">#REF!</definedName>
    <definedName name="실적종합" hidden="1">{#N/A,#N/A,FALSE,"KMC최종회의(7월) 자료"}</definedName>
    <definedName name="실제감마">#REF!</definedName>
    <definedName name="실제베타">#REF!</definedName>
    <definedName name="실제알파">#REF!</definedName>
    <definedName name="실제원단위" hidden="1">{#N/A,#N/A,TRUE,"steam경제성비교"}</definedName>
    <definedName name="실제유지비계">'[2]2600'!#REF!</definedName>
    <definedName name="실지배당액">'[557]CashFlow(중간집계)'!$G$9:$G$437</definedName>
    <definedName name="실초출">#REF!</definedName>
    <definedName name="실측서대구">#REF!</definedName>
    <definedName name="실측수성">#REF!</definedName>
    <definedName name="실크로드">#REF!</definedName>
    <definedName name="실행">#N/A</definedName>
    <definedName name="싧적" hidden="1">#REF!</definedName>
    <definedName name="심플라이프">#REF!</definedName>
    <definedName name="십">#REF!</definedName>
    <definedName name="십월">#REF!</definedName>
    <definedName name="십월잔액">'[487]12'!#REF!</definedName>
    <definedName name="십이">#REF!</definedName>
    <definedName name="십이월">'[2]2500'!#REF!</definedName>
    <definedName name="십이월급여">'[470]인건비예산(정규직)'!$IH$28:$IH$276</definedName>
    <definedName name="십이월급여임">'[470]인건비예산(정규직)'!$IH$18:$IH$27</definedName>
    <definedName name="십이월상여">'[470]인건비예산(정규직)'!$II$28:$II$276</definedName>
    <definedName name="십이월상여임">'[470]인건비예산(정규직)'!$II$18:$II$27</definedName>
    <definedName name="십일">#REF!</definedName>
    <definedName name="십일월">#REF!</definedName>
    <definedName name="십일월급여">'[470]인건비예산(정규직)'!$HQ$28:$HQ$276</definedName>
    <definedName name="십일월급여임">'[470]인건비예산(정규직)'!$HQ$18:$HQ$27</definedName>
    <definedName name="십일월상여">'[470]인건비예산(정규직)'!$HR$28:$HR$276</definedName>
    <definedName name="십일월상여임">'[470]인건비예산(정규직)'!$HR$18:$HR$27</definedName>
    <definedName name="십일월잔액">'[487]12'!#REF!</definedName>
    <definedName name="쌍용엔지니어링">[2]INDEX!#REF!</definedName>
    <definedName name="쑤기">#REF!</definedName>
    <definedName name="쑥">#REF!</definedName>
    <definedName name="씨" hidden="1">{#N/A,#N/A,FALSE,"수입금 명세서 1";#N/A,#N/A,FALSE,"현장별공사손익현황 2";#N/A,#N/A,FALSE,"수입명세서 3-5";#N/A,#N/A,FALSE,"영업외수익명세서 6-10";#N/A,#N/A,FALSE,"특별이익명세서 11";#N/A,#N/A,FALSE,"고정자산처분명세서 12-13";#N/A,#N/A,FALSE,"공사원가명세서 14";#N/A,#N/A,FALSE,"영업외비용명세서 15-17";#N/A,#N/A,FALSE,"특별손실명세서 18";#N/A,#N/A,FALSE,"채권명세서 19";#N/A,#N/A,FALSE,"관계회사자산명세서 20";#N/A,#N/A,FALSE,"21, 23-24";#N/A,#N/A,FALSE,"감가상각비등명세서 22";#N/A,#N/A,FALSE,"사채명세서 25";#N/A,#N/A,FALSE,"충당금명세서 26"}</definedName>
    <definedName name="씨바">[675]실적!$C$7:$Z$40</definedName>
    <definedName name="씨바2">[675]사업계획!$AC$5</definedName>
    <definedName name="씨스텍">[2]INDEX!#REF!</definedName>
    <definedName name="씨파">#REF!</definedName>
    <definedName name="ㅇ" localSheetId="1"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ㅇ"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ㅇ0" hidden="1">{#N/A,#N/A,TRUE,"일반적사항";#N/A,#N/A,TRUE,"주요재무자료";#N/A,#N/A,TRUE,"표지";#N/A,#N/A,TRUE,"총괄표";#N/A,#N/A,TRUE,"1호 과표세액";#N/A,#N/A,TRUE,"2호 서식";#N/A,#N/A,TRUE,"2호부표 최저한세";#N/A,#N/A,TRUE,"3(1)호 공제감면";#N/A,#N/A,TRUE,"3(1) 부1 공제감면";#N/A,#N/A,TRUE,"3(1) 부2 공제감면";#N/A,#N/A,TRUE,"3(1) 부3 세액조정";#N/A,#N/A,TRUE,"3(1)부7 기업합리";#N/A,#N/A,TRUE,"3(3)호(갑) 원천납부";#N/A,#N/A,TRUE,"4호 특별부가";#N/A,#N/A,TRUE,"5호 농어촌";#N/A,#N/A,TRUE,"5호2 농감면(갑)";#N/A,#N/A,TRUE,"5호2 농감면(을)";#N/A,#N/A,TRUE,"6호 소득금액";#N/A,#N/A,TRUE,"6호 첨부(익)";#N/A,#N/A,TRUE,"6호 첨부(손)";#N/A,#N/A,TRUE,"6-1호 수입금액";#N/A,#N/A,TRUE,"6-2(7)호 해외투자";#N/A,#N/A,TRUE,"6-3호 퇴충";#N/A,#N/A,TRUE,"6-3(3)호 단퇴";#N/A,#N/A,TRUE,"6-3(4)호 대손";#N/A,#N/A,TRUE,"6-4호 접대(갑)";#N/A,#N/A,TRUE,"6-4호 접대(을)";#N/A,#N/A,TRUE,"감가총괄표";#N/A,#N/A,TRUE,"6-6(3)호 감가(정율)";#N/A,#N/A,TRUE,"6-6호(부표) 자본적지출";#N/A,#N/A,TRUE,"6-10호 재고자산";#N/A,#N/A,TRUE,"6-11호 세금과공과";#N/A,#N/A,TRUE,"6-12호 선급비용";#N/A,#N/A,TRUE,"6-13호 기부금";#N/A,#N/A,TRUE,"기부1";#N/A,#N/A,TRUE,"기부2";#N/A,#N/A,TRUE,"8호 기부금조정";#N/A,#N/A,TRUE,"9호 자본금(갑)";#N/A,#N/A,TRUE,"9호 자본금(을)";#N/A,#N/A,TRUE,"10(3)호 주요계정";#N/A,#N/A,TRUE,"10(3)호 부표";#N/A,#N/A,TRUE,"10(4)호 조정수입";#N/A,#N/A,TRUE,"14(1)호 갑 주식";#N/A,#N/A,TRUE,"59호 해외특수";#N/A,#N/A,TRUE,"요약 BS";#N/A,#N/A,TRUE,"요약 PL";#N/A,#N/A,TRUE,"요약RE";#N/A,#N/A,TRUE,"조8호 기술인력";#N/A,#N/A,TRUE,"국공채감면";#N/A,#N/A,TRUE,"전기수정";#N/A,#N/A,TRUE,"퇴충명세";#N/A,#N/A,TRUE,"적금모집권유비";#N/A,#N/A,TRUE,"해외투자현황";#N/A,#N/A,TRUE,"외화감면";#N/A,#N/A,TRUE,"offshore";#N/A,#N/A,TRUE,"대손상각등명세"}</definedName>
    <definedName name="ㅇ1" localSheetId="6">BLCH</definedName>
    <definedName name="ㅇ1">BLCH</definedName>
    <definedName name="ㅇ140">#REF!</definedName>
    <definedName name="ㅇ32">#REF!</definedName>
    <definedName name="ㅇ39">[538]LIDE!$I$618</definedName>
    <definedName name="ㅇ62">#REF!</definedName>
    <definedName name="ㅇ800">[538]ALL!$F$9</definedName>
    <definedName name="ㅇADKFJDA" hidden="1">{#N/A,#N/A,FALSE,"을지 (4)";#N/A,#N/A,FALSE,"을지 (5)";#N/A,#N/A,FALSE,"을지 (6)"}</definedName>
    <definedName name="ㅇㄱ류">[104]!ㅇㄱ류</definedName>
    <definedName name="ㅇㄱㅍ" localSheetId="6">[104]!BlankMacro1</definedName>
    <definedName name="ㅇㄱㅍ">[104]!BlankMacro1</definedName>
    <definedName name="ㅇㄱ호" localSheetId="6">[104]!BlankMacro1</definedName>
    <definedName name="ㅇㄱ호">[104]!BlankMacro1</definedName>
    <definedName name="ㅇㄴ" localSheetId="1"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ㅇㄴ"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ㅇㄴㄹ" hidden="1">{#N/A,#N/A,FALSE,"손익표지";#N/A,#N/A,FALSE,"손익계산";#N/A,#N/A,FALSE,"일반관리비";#N/A,#N/A,FALSE,"영업외수익";#N/A,#N/A,FALSE,"영업외비용";#N/A,#N/A,FALSE,"매출액";#N/A,#N/A,FALSE,"요약손익";#N/A,#N/A,FALSE,"요약대차";#N/A,#N/A,FALSE,"매출채권현황";#N/A,#N/A,FALSE,"매출채권명세"}</definedName>
    <definedName name="ㅇㄴㄹㄴㄹ" hidden="1">{#N/A,#N/A,FALSE,"손익표지";#N/A,#N/A,FALSE,"손익계산";#N/A,#N/A,FALSE,"일반관리비";#N/A,#N/A,FALSE,"영업외수익";#N/A,#N/A,FALSE,"영업외비용";#N/A,#N/A,FALSE,"매출액";#N/A,#N/A,FALSE,"요약손익";#N/A,#N/A,FALSE,"요약대차";#N/A,#N/A,FALSE,"매출채권현황";#N/A,#N/A,FALSE,"매출채권명세"}</definedName>
    <definedName name="ㅇㄴㄹㄴㄹㄴㄹㄴㄹㄴㅁㄹ" localSheetId="6">[141]!FORM20_5</definedName>
    <definedName name="ㅇㄴㄹㄴㄹㄴㄹㄴㄹㄴㅁㄹ">[141]!FORM20_5</definedName>
    <definedName name="ㅇㄴㄹㅇ" hidden="1">{#N/A,#N/A,FALSE,"손익표지";#N/A,#N/A,FALSE,"손익계산";#N/A,#N/A,FALSE,"일반관리비";#N/A,#N/A,FALSE,"영업외수익";#N/A,#N/A,FALSE,"영업외비용";#N/A,#N/A,FALSE,"매출액";#N/A,#N/A,FALSE,"요약손익";#N/A,#N/A,FALSE,"요약대차";#N/A,#N/A,FALSE,"매출채권현황";#N/A,#N/A,FALSE,"매출채권명세"}</definedName>
    <definedName name="ㅇㄴㄹㅇㄴㄹㄴㅇㄻ">#REF!</definedName>
    <definedName name="ㅇㄴㄹㅇㅇㅇㅇㅇㅇㅇㅇㅇㅇㅇ">#REF!</definedName>
    <definedName name="ㅇㄴㅀ" localSheetId="1"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ㅇㄴㅀ"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ㅇㄴㅁㄴㅁㅁㅁㅁㅁㅁㅁ" hidden="1">#REF!</definedName>
    <definedName name="ㅇㄴㅁㅁㅁㅇ" hidden="1">#REF!</definedName>
    <definedName name="ㅇㄴㅁㅇ" hidden="1">{#N/A,#N/A,FALSE,"미판매분"}</definedName>
    <definedName name="ㅇㄴㅇ">#REF!</definedName>
    <definedName name="ㅇㄴㅇㄴ" hidden="1">{#N/A,#N/A,TRUE,"steam경제성비교"}</definedName>
    <definedName name="ㅇㄴㅇㄹ">[104]!ㅇㄴㅇㄹ</definedName>
    <definedName name="ㅇㄴㅇㄹㅇ">[104]!ㅇㄴㅇㄹㅇ</definedName>
    <definedName name="ㅇㄴㅇㅇ" hidden="1">{#N/A,#N/A,FALSE,"UNIT";#N/A,#N/A,FALSE,"UNIT";#N/A,#N/A,FALSE,"계정"}</definedName>
    <definedName name="ㅇㄴㅇㅇㅇㅁㅇ" hidden="1">#REF!</definedName>
    <definedName name="ㅇ닌" hidden="1">{#N/A,#N/A,FALSE,"BS";#N/A,#N/A,FALSE,"PL";#N/A,#N/A,FALSE,"처분";#N/A,#N/A,FALSE,"현금";#N/A,#N/A,FALSE,"매출";#N/A,#N/A,FALSE,"원가";#N/A,#N/A,FALSE,"경영"}</definedName>
    <definedName name="ㅇㄶ">#REF!</definedName>
    <definedName name="ㅇㄷㄱㅎㄷ" hidden="1">{#N/A,#N/A,FALSE,"손익표지";#N/A,#N/A,FALSE,"손익계산";#N/A,#N/A,FALSE,"일반관리비";#N/A,#N/A,FALSE,"영업외수익";#N/A,#N/A,FALSE,"영업외비용";#N/A,#N/A,FALSE,"매출액";#N/A,#N/A,FALSE,"요약손익";#N/A,#N/A,FALSE,"요약대차";#N/A,#N/A,FALSE,"매출채권현황";#N/A,#N/A,FALSE,"매출채권명세"}</definedName>
    <definedName name="ㅇㄷㄴ" hidden="1">{#N/A,#N/A,FALSE,"Aging Summary";#N/A,#N/A,FALSE,"Ratio Analysis";#N/A,#N/A,FALSE,"Test 120 Day Accts";#N/A,#N/A,FALSE,"Tickmarks"}</definedName>
    <definedName name="ㅇㄷㄷ" localSheetId="6">[104]!BlankMacro1</definedName>
    <definedName name="ㅇㄷㄷ">[104]!BlankMacro1</definedName>
    <definedName name="ㅇㄷㅇ" localSheetId="6">[104]!BlankMacro1</definedName>
    <definedName name="ㅇㄷㅇ">[104]!BlankMacro1</definedName>
    <definedName name="ㅇㄷㅇㅇ" hidden="1">{#N/A,#N/A,FALSE,"Aging Summary";#N/A,#N/A,FALSE,"Ratio Analysis";#N/A,#N/A,FALSE,"Test 120 Day Accts";#N/A,#N/A,FALSE,"Tickmarks"}</definedName>
    <definedName name="ㅇㄹ">#N/A</definedName>
    <definedName name="ㅇㄹ고ㅜ" localSheetId="6">[104]!BlankMacro1</definedName>
    <definedName name="ㅇㄹ고ㅜ">[104]!BlankMacro1</definedName>
    <definedName name="ㅇㄹㄴ" hidden="1">{#N/A,#N/A,FALSE,"BS";#N/A,#N/A,FALSE,"PL";#N/A,#N/A,FALSE,"처분";#N/A,#N/A,FALSE,"현금";#N/A,#N/A,FALSE,"매출";#N/A,#N/A,FALSE,"원가";#N/A,#N/A,FALSE,"경영"}</definedName>
    <definedName name="ㅇㄹㄴㄷㄱㅈ" hidden="1">#REF!</definedName>
    <definedName name="ㅇㄹㄴㅁㄴㄹㄴ">#REF!</definedName>
    <definedName name="ㅇㄹㄴㅇㄹ">{"Book1","채권채무조회.xls"}</definedName>
    <definedName name="ㅇㄹㄹ" localSheetId="7" hidden="1">#REF!</definedName>
    <definedName name="ㅇㄹㄹ" localSheetId="3" hidden="1">#REF!</definedName>
    <definedName name="ㅇㄹㄹ" localSheetId="2" hidden="1">#REF!</definedName>
    <definedName name="ㅇㄹㄹ" hidden="1">#REF!</definedName>
    <definedName name="ㅇㄹㄹㄹㄹ" hidden="1">{#N/A,#N/A,FALSE,"정공"}</definedName>
    <definedName name="ㅇㄹㅀㅎ" hidden="1">{#N/A,#N/A,FALSE,"Aging Summary";#N/A,#N/A,FALSE,"Ratio Analysis";#N/A,#N/A,FALSE,"Test 120 Day Accts";#N/A,#N/A,FALSE,"Tickmarks"}</definedName>
    <definedName name="ㅇㄹ뮤ㅠㄹ" hidden="1">{#N/A,#N/A,FALSE,"KMC최종회의(7월) 자료"}</definedName>
    <definedName name="ㅇㄹㅇ" hidden="1">{#N/A,#N/A,FALSE,"BS";#N/A,#N/A,FALSE,"PL";#N/A,#N/A,FALSE,"처분";#N/A,#N/A,FALSE,"현금";#N/A,#N/A,FALSE,"매출";#N/A,#N/A,FALSE,"원가";#N/A,#N/A,FALSE,"경영"}</definedName>
    <definedName name="ㅇㄹㅇㄴ" hidden="1">{#N/A,#N/A,FALSE,"P.V.C 9월 압출 CAPA";#N/A,#N/A,FALSE,"P.V.C 10월 압출 CAPA ";#N/A,#N/A,FALSE,"P.V.C 11월 압출 CAPA ";#N/A,#N/A,FALSE,"P.V.C 12월 압출 CAPA "}</definedName>
    <definedName name="ㅇㄹㅇㄹ">{#N/A,#N/A,FALSE,"UNIT";#N/A,#N/A,FALSE,"UNIT";#N/A,#N/A,FALSE,"계정"}</definedName>
    <definedName name="ㅇㄹㅇㄹㅇ" hidden="1">{#N/A,#N/A,FALSE,"정공"}</definedName>
    <definedName name="ㅇㄹㅇㄹㅇㄹㅇ" hidden="1">{#N/A,#N/A,FALSE,"UNIT";#N/A,#N/A,FALSE,"UNIT";#N/A,#N/A,FALSE,"계정"}</definedName>
    <definedName name="ㅇㄹㅇㄹㅇㄹㅇㄹㅇ">'[2]3100'!#REF!</definedName>
    <definedName name="ㅇㄹㅇㄹㅇㄹㅇㄹㅇㄹ">#N/A</definedName>
    <definedName name="ㅇㄹㅇ륭로ㅠ" hidden="1">{#N/A,#N/A,FALSE,"KMC최종회의(7월) 자료"}</definedName>
    <definedName name="ㅇㄹㅇㅁㄴㅁ" hidden="1">{#N/A,#N/A,TRUE,"총괄표";#N/A,#N/A,TRUE,"1호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주식";#N/A,#N/A,TRUE,"60호 갑 적정유보";#N/A,#N/A,TRUE,"60호 을 적정유보"}</definedName>
    <definedName name="ㅇㄹ호" localSheetId="1"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ㅇㄹ호"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ㅇㄹ홍ㄹ호" hidden="1">{#N/A,#N/A,FALSE,"손익표지";#N/A,#N/A,FALSE,"손익계산";#N/A,#N/A,FALSE,"일반관리비";#N/A,#N/A,FALSE,"영업외수익";#N/A,#N/A,FALSE,"영업외비용";#N/A,#N/A,FALSE,"매출액";#N/A,#N/A,FALSE,"요약손익";#N/A,#N/A,FALSE,"요약대차";#N/A,#N/A,FALSE,"매출채권현황";#N/A,#N/A,FALSE,"매출채권명세"}</definedName>
    <definedName name="ㅇㄹ홍ㅎ" hidden="1">{#N/A,#N/A,FALSE,"손익표지";#N/A,#N/A,FALSE,"손익계산";#N/A,#N/A,FALSE,"일반관리비";#N/A,#N/A,FALSE,"영업외수익";#N/A,#N/A,FALSE,"영업외비용";#N/A,#N/A,FALSE,"매출액";#N/A,#N/A,FALSE,"요약손익";#N/A,#N/A,FALSE,"요약대차";#N/A,#N/A,FALSE,"매출채권현황";#N/A,#N/A,FALSE,"매출채권명세"}</definedName>
    <definedName name="ㅇㄹ훌후ㅜ" hidden="1">{#N/A,#N/A,FALSE,"KMC최종회의(7월) 자료"}</definedName>
    <definedName name="ㅇㄹ흏ㅎ" hidden="1">{#N/A,#N/A,FALSE,"KMC최종회의(7월) 자료"}</definedName>
    <definedName name="ㅇ로">[104]!ㅇ로</definedName>
    <definedName name="ㅇ롱" localSheetId="1"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ㅇ롱"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ㅇ류류ㅗㅠ" hidden="1">{#N/A,#N/A,FALSE,"KMC최종회의(7월) 자료"}</definedName>
    <definedName name="ㅇ류뮤" hidden="1">{#N/A,#N/A,FALSE,"KMC최종회의(7월) 자료"}</definedName>
    <definedName name="ㅇ륭ㅎㄴ모" hidden="1">{#N/A,#N/A,FALSE,"KMC최종회의(7월) 자료"}</definedName>
    <definedName name="ㅇㄻㄴㅇㄻㄴ">#REF!</definedName>
    <definedName name="ㅇㄻㄴㅇㄻㄴㅇㄻ" hidden="1">{#N/A,#N/A,FALSE,"수입금 명세서 1";#N/A,#N/A,FALSE,"현장별공사손익현황 2";#N/A,#N/A,FALSE,"수입명세서 3-5";#N/A,#N/A,FALSE,"영업외수익명세서 6-10";#N/A,#N/A,FALSE,"특별이익명세서 11";#N/A,#N/A,FALSE,"고정자산처분명세서 12-13";#N/A,#N/A,FALSE,"공사원가명세서 14";#N/A,#N/A,FALSE,"영업외비용명세서 15-17";#N/A,#N/A,FALSE,"특별손실명세서 18";#N/A,#N/A,FALSE,"채권명세서 19";#N/A,#N/A,FALSE,"관계회사자산명세서 20";#N/A,#N/A,FALSE,"21, 23-24";#N/A,#N/A,FALSE,"감가상각비등명세서 22";#N/A,#N/A,FALSE,"사채명세서 25";#N/A,#N/A,FALSE,"충당금명세서 26"}</definedName>
    <definedName name="ㅇㄻㄷ" hidden="1">{#N/A,#N/A,FALSE,"선급공사비명세서 1-2";#N/A,#N/A,FALSE,"건설가계정명세서 3";#N/A,#N/A,FALSE,"자본금명세서 4-5";#N/A,#N/A,FALSE,"용역원가명세서 6-7";#N/A,#N/A,FALSE,"상풍매출원가명세서 8";#N/A,#N/A,FALSE,"판매비와일반관리명세서 9-10";#N/A,#N/A,FALSE,"결손처리계산서(안) 11"}</definedName>
    <definedName name="ㅇㅀ" localSheetId="1"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ㅇㅀ"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ㅇㅀㄴㅇ" hidden="1">{#N/A,#N/A,FALSE,"채산3501.XLS";#N/A,#N/A,FALSE,"신조수A.XLS";#N/A,#N/A,FALSE,"신조수b.XLS";#N/A,#N/A,FALSE,"채산3502.XLS";#N/A,#N/A,FALSE,"신조원리.XLS";#N/A,#N/A,FALSE,"신조감가.XLS"}</definedName>
    <definedName name="ㅇㅀㅇㅀ" hidden="1">{#N/A,#N/A,FALSE,"손익표지";#N/A,#N/A,FALSE,"손익계산";#N/A,#N/A,FALSE,"일반관리비";#N/A,#N/A,FALSE,"영업외수익";#N/A,#N/A,FALSE,"영업외비용";#N/A,#N/A,FALSE,"매출액";#N/A,#N/A,FALSE,"요약손익";#N/A,#N/A,FALSE,"요약대차";#N/A,#N/A,FALSE,"매출채권현황";#N/A,#N/A,FALSE,"매출채권명세"}</definedName>
    <definedName name="ㅇㅀㅇㅁㄹ" hidden="1">{#N/A,#N/A,FALSE,"3가";#N/A,#N/A,FALSE,"3나";#N/A,#N/A,FALSE,"3다"}</definedName>
    <definedName name="ㅇㅀㅇㅎㅇㅀㄴㅇㄹ" localSheetId="6">[141]!FORM19_9</definedName>
    <definedName name="ㅇㅀㅇㅎㅇㅀㄴㅇㄹ">[141]!FORM19_9</definedName>
    <definedName name="ㅇㅀㅎ" hidden="1">{#N/A,#N/A,FALSE,"정공"}</definedName>
    <definedName name="ㅇㅁ">[0]!ㅇㅁ</definedName>
    <definedName name="ㅇㅁㄴㄻㄴㅇ" hidden="1">{#N/A,#N/A,FALSE,"손익표지";#N/A,#N/A,FALSE,"손익계산";#N/A,#N/A,FALSE,"일반관리비";#N/A,#N/A,FALSE,"영업외수익";#N/A,#N/A,FALSE,"영업외비용";#N/A,#N/A,FALSE,"매출액";#N/A,#N/A,FALSE,"요약손익";#N/A,#N/A,FALSE,"요약대차";#N/A,#N/A,FALSE,"매출채권현황";#N/A,#N/A,FALSE,"매출채권명세"}</definedName>
    <definedName name="ㅇㅁㄴㅇ" localSheetId="6">BlankMacro1</definedName>
    <definedName name="ㅇㅁㄴㅇ">BlankMacro1</definedName>
    <definedName name="ㅇㅁㄴㅇㅁㄴ" hidden="1">#REF!</definedName>
    <definedName name="ㅇㅁㄴㅇㅁㄴㅇㅁㄴㅇ" localSheetId="6">BlankMacro1</definedName>
    <definedName name="ㅇㅁㄴㅇㅁㄴㅇㅁㄴㅇ">BlankMacro1</definedName>
    <definedName name="ㅇㅁㄴㅇㅁㄴㅇㅁㄴㅇㅁㄴㅇ" hidden="1">[32]CA_총괄!#REF!</definedName>
    <definedName name="ㅇㅁㄶㅎ" hidden="1">{#N/A,#N/A,FALSE,"미판매분"}</definedName>
    <definedName name="ㅇㅁㄹㄴㄹㅇ" hidden="1">#REF!</definedName>
    <definedName name="ㅇㅁ류ㅠㅁ유" hidden="1">{#N/A,#N/A,FALSE,"KMC최종회의(7월) 자료"}</definedName>
    <definedName name="ㅇㅁㄻㄴㄹ" hidden="1">{#N/A,#N/A,FALSE,"손익표지";#N/A,#N/A,FALSE,"손익계산";#N/A,#N/A,FALSE,"일반관리비";#N/A,#N/A,FALSE,"영업외수익";#N/A,#N/A,FALSE,"영업외비용";#N/A,#N/A,FALSE,"매출액";#N/A,#N/A,FALSE,"요약손익";#N/A,#N/A,FALSE,"요약대차";#N/A,#N/A,FALSE,"매출채권현황";#N/A,#N/A,FALSE,"매출채권명세"}</definedName>
    <definedName name="ㅇㅁㅇㄴㄴㄴㄴㄴㄴㄴㄴ" hidden="1">#REF!</definedName>
    <definedName name="ㅇㅁㅇㄹㅇㄴㅁㄹㅇㅁㄹㅇㄴㅁㄹㅇㄴㅁ" localSheetId="6">BlankMacro1</definedName>
    <definedName name="ㅇㅁㅇㄹㅇㄴㅁㄹㅇㅁㄹㅇㄴㅁㄹㅇㄴㅁ">BlankMacro1</definedName>
    <definedName name="ㅇㅁㅇㄹㅇㅁㅇ" hidden="1">#REF!</definedName>
    <definedName name="ㅇㅁㅇㄻㅇㄴ" hidden="1">#REF!</definedName>
    <definedName name="ㅇㅁㅇㅁㅇㄴㅇ" hidden="1">{#N/A,#N/A,FALSE,"BS";#N/A,#N/A,FALSE,"PL";#N/A,#N/A,FALSE,"처분";#N/A,#N/A,FALSE,"현금";#N/A,#N/A,FALSE,"매출";#N/A,#N/A,FALSE,"원가";#N/A,#N/A,FALSE,"경영"}</definedName>
    <definedName name="ㅇㅅ거ㅛ">[104]!ㅇㅅ거ㅛ</definedName>
    <definedName name="ㅇㅇ" localSheetId="1" hidden="1">{#N/A,#N/A,TRUE,"총괄표";#N/A,#N/A,TRUE,"1호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주식";#N/A,#N/A,TRUE,"60호 갑 적정유보";#N/A,#N/A,TRUE,"60호 을 적정유보"}</definedName>
    <definedName name="ㅇㅇ" hidden="1">{#N/A,#N/A,TRUE,"총괄표";#N/A,#N/A,TRUE,"1호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주식";#N/A,#N/A,TRUE,"60호 갑 적정유보";#N/A,#N/A,TRUE,"60호 을 적정유보"}</definedName>
    <definedName name="ㅇㅇ000" hidden="1">{#N/A,#N/A,FALSE,"손익표지";#N/A,#N/A,FALSE,"손익계산";#N/A,#N/A,FALSE,"일반관리비";#N/A,#N/A,FALSE,"영업외수익";#N/A,#N/A,FALSE,"영업외비용";#N/A,#N/A,FALSE,"매출액";#N/A,#N/A,FALSE,"요약손익";#N/A,#N/A,FALSE,"요약대차";#N/A,#N/A,FALSE,"매출채권현황";#N/A,#N/A,FALSE,"매출채권명세"}</definedName>
    <definedName name="ㅇㅇㄳ" hidden="1">{#N/A,#N/A,FALSE,"자금소요예측기 (5)";#N/A,#N/A,FALSE,"자금소요예측기 (7)";#N/A,#N/A,FALSE,"자금소요예측기 (6)";#N/A,#N/A,FALSE,"자금소요예측기 (2)";#N/A,#N/A,FALSE,"자금소요예측기";#N/A,#N/A,FALSE,"비용예산명세서";#N/A,#N/A,FALSE,"비용예산검토서";#N/A,#N/A,FALSE,"기승인시설투자";#N/A,#N/A,FALSE,"미승인시설투자";#N/A,#N/A,FALSE,"활동계힉서 (2)";#N/A,#N/A,FALSE,"96 성과분석";#N/A,#N/A,FALSE,"목표시책";#N/A,#N/A,FALSE,"목차";#N/A,#N/A,FALSE,"표지";#N/A,#N/A,FALSE,"인원소요현황"}</definedName>
    <definedName name="ㅇㅇㄴㄴㄴㄴ" hidden="1">{#N/A,#N/A,FALSE,"BS";#N/A,#N/A,FALSE,"PL";#N/A,#N/A,FALSE,"A";#N/A,#N/A,FALSE,"B";#N/A,#N/A,FALSE,"B1";#N/A,#N/A,FALSE,"C";#N/A,#N/A,FALSE,"C1";#N/A,#N/A,FALSE,"C2";#N/A,#N/A,FALSE,"D";#N/A,#N/A,FALSE,"E";#N/A,#N/A,FALSE,"F";#N/A,#N/A,FALSE,"AA";#N/A,#N/A,FALSE,"BB";#N/A,#N/A,FALSE,"CC";#N/A,#N/A,FALSE,"DD";#N/A,#N/A,FALSE,"EE";#N/A,#N/A,FALSE,"FF";#N/A,#N/A,FALSE,"PL10";#N/A,#N/A,FALSE,"PL20";#N/A,#N/A,FALSE,"PL30"}</definedName>
    <definedName name="ㅇㅇㄴㅇㄴ" hidden="1">{#N/A,#N/A,FALSE,"정공"}</definedName>
    <definedName name="ㅇㅇㄹ" localSheetId="1"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ㅇㅇㄹ"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ㅇㅇㅇ" localSheetId="1" hidden="1">{#N/A,#N/A,FALSE,"1.CRITERIA";#N/A,#N/A,FALSE,"2.IS";#N/A,#N/A,FALSE,"3.BS";#N/A,#N/A,FALSE,"4.PER PL";#N/A,#N/A,FALSE,"5.INVESTMENT";#N/A,#N/A,FALSE,"6.공문";#N/A,#N/A,FALSE,"7.netinvest"}</definedName>
    <definedName name="ㅇㅇㅇ" hidden="1">{#N/A,#N/A,FALSE,"1.CRITERIA";#N/A,#N/A,FALSE,"2.IS";#N/A,#N/A,FALSE,"3.BS";#N/A,#N/A,FALSE,"4.PER PL";#N/A,#N/A,FALSE,"5.INVESTMENT";#N/A,#N/A,FALSE,"6.공문";#N/A,#N/A,FALSE,"7.netinvest"}</definedName>
    <definedName name="ㅇㅇㅇㄴㄴ" hidden="1">{#N/A,#N/A,FALSE,"정공"}</definedName>
    <definedName name="ㅇㅇㅇㅁㅋㅋ" hidden="1">{#N/A,#N/A,FALSE,"KMC최종회의(7월) 자료"}</definedName>
    <definedName name="ㅇㅇㅇㅇ" hidden="1">{#N/A,#N/A,FALSE,"UNIT";#N/A,#N/A,FALSE,"UNIT";#N/A,#N/A,FALSE,"계정"}</definedName>
    <definedName name="ㅇㅇㅇㅇㄹㅇㅇ" hidden="1">{#N/A,#N/A,FALSE,"KMC최종회의(7월) 자료"}</definedName>
    <definedName name="ㅇㅇㅇㅇㅇ" hidden="1">{#N/A,#N/A,FALSE,"UNIT";#N/A,#N/A,FALSE,"UNIT";#N/A,#N/A,FALSE,"계정"}</definedName>
    <definedName name="ㅇㅇㅇㅇㅇㅇ" hidden="1">{#N/A,#N/A,FALSE,"UNIT";#N/A,#N/A,FALSE,"UNIT";#N/A,#N/A,FALSE,"계정"}</definedName>
    <definedName name="ㅇㅇㅇㅇㅇㅇㅇ" hidden="1">{#N/A,#N/A,FALSE,"3가";#N/A,#N/A,FALSE,"3나";#N/A,#N/A,FALSE,"3다"}</definedName>
    <definedName name="ㅇㅇㅇㅇㅇㅇㅇㅇ" hidden="1">{#N/A,#N/A,FALSE,"표지";#N/A,#N/A,FALSE,"전제";#N/A,#N/A,FALSE,"손익-자 (2)";#N/A,#N/A,FALSE,"손익-자";#N/A,#N/A,FALSE,"손익-마 (2)";#N/A,#N/A,FALSE,"손익-마";#N/A,#N/A,FALSE,"총손최종"}</definedName>
    <definedName name="ㅇㅇㅇㅇㅇㅇㅇㅇㅇ" hidden="1">{"'Sheet1'!$A$1:$H$36"}</definedName>
    <definedName name="ㅇㅇㅇㅇㅇㅇㅇㅇㅇㅇ" hidden="1">{#N/A,#N/A,FALSE,"KMC최종회의(7월) 자료"}</definedName>
    <definedName name="ㅇㅇㅇㅇㅇㅇㅇㅇㅇㅇㅇㅇ">#REF!</definedName>
    <definedName name="ㅇㅇㅇㅇㅇㅇㅇㅇㅇㅇㅇㅇㅇ" hidden="1">{"'Sheet1'!$A$1:$H$36"}</definedName>
    <definedName name="ㅇㅇㅇㅇㅇㅇㅇㅇㅇㅇㅇㅇㅇㅇ" hidden="1">{"'Sheet1'!$A$1:$H$36"}</definedName>
    <definedName name="ㅇㅇㅇㅇㅇㅇㅇㅇㅇㅇㅇㅇㅇㅇㅇㅇㅇㅇㅇ">#REF!</definedName>
    <definedName name="ㅇㅇ이ㅏ읾" localSheetId="1" hidden="1">{#N/A,#N/A,FALSE,"1.CRITERIA";#N/A,#N/A,FALSE,"2.IS";#N/A,#N/A,FALSE,"3.BS";#N/A,#N/A,FALSE,"4.PER PL";#N/A,#N/A,FALSE,"5.INVESTMENT";#N/A,#N/A,FALSE,"6.공문";#N/A,#N/A,FALSE,"7.netinvest"}</definedName>
    <definedName name="ㅇㅇ이ㅏ읾" hidden="1">{#N/A,#N/A,FALSE,"1.CRITERIA";#N/A,#N/A,FALSE,"2.IS";#N/A,#N/A,FALSE,"3.BS";#N/A,#N/A,FALSE,"4.PER PL";#N/A,#N/A,FALSE,"5.INVESTMENT";#N/A,#N/A,FALSE,"6.공문";#N/A,#N/A,FALSE,"7.netinvest"}</definedName>
    <definedName name="ㅇ여ㅗ흐ㅓㅇ휸" hidden="1">{#N/A,#N/A,FALSE,"98소지이동TOTvs99.1 (2)";#N/A,#N/A,FALSE,"TOTAL";#N/A,#N/A,FALSE,"98소지이동TOTvs99.1(b) (2)"}</definedName>
    <definedName name="ㅇㅈ" hidden="1">{#N/A,#N/A,FALSE,"표지";#N/A,#N/A,FALSE,"총괄표";#N/A,#N/A,FALSE,"1호 과표세액";#N/A,#N/A,FALSE,"3(3)호(갑) 원천납부";#N/A,#N/A,FALSE,"6호 소득금액";#N/A,#N/A,FALSE,"6호 첨부(익)";#N/A,#N/A,FALSE,"6호 첨부(손)";#N/A,#N/A,FALSE,"6-12호 선급비용";#N/A,#N/A,FALSE,"6-14호 부동산보유";#N/A,#N/A,FALSE,"9호 자본금(갑)";#N/A,#N/A,FALSE,"9호 자본금(을)";#N/A,#N/A,FALSE,"10(3)호 주요계정";#N/A,#N/A,FALSE,"10(3)호 부표";#N/A,#N/A,FALSE,"10(4)호 조정수입";#N/A,#N/A,FALSE,"12호 중소검토";#N/A,#N/A,FALSE,"14(1)호 갑 주식";#N/A,#N/A,FALSE,"59호 해외특수";#N/A,#N/A,FALSE,"요약 BS";#N/A,#N/A,FALSE,"요약 PL";#N/A,#N/A,FALSE,"요약원가";#N/A,#N/A,FALSE,"요약RE";#N/A,#N/A,FALSE,"6-5호 외화(갑)";#N/A,#N/A,FALSE,"6-5호 외화(을)"}</definedName>
    <definedName name="ㅇㅈㄴㄹㄴㅇ" hidden="1">{#N/A,#N/A,FALSE,"손익표지";#N/A,#N/A,FALSE,"손익계산";#N/A,#N/A,FALSE,"일반관리비";#N/A,#N/A,FALSE,"영업외수익";#N/A,#N/A,FALSE,"영업외비용";#N/A,#N/A,FALSE,"매출액";#N/A,#N/A,FALSE,"요약손익";#N/A,#N/A,FALSE,"요약대차";#N/A,#N/A,FALSE,"매출채권현황";#N/A,#N/A,FALSE,"매출채권명세"}</definedName>
    <definedName name="ㅇㅈㅇㄹ" hidden="1">{#N/A,#N/A,TRUE,"1.경영비젼";#N/A,#N/A,TRUE,"2.환경분석";#N/A,#N/A,TRUE,"3.경영목표";#N/A,#N/A,TRUE,"4.중점추진";#N/A,#N/A,TRUE,"5.경영목표";#N/A,#N/A,TRUE,"6.경영계획";#N/A,#N/A,TRUE,"7.매출계획";#N/A,#N/A,TRUE,"8.손익계획";#N/A,#N/A,TRUE,"11.인원계획";#N/A,#N/A,TRUE,"12.변경현황";#N/A,#N/A,TRUE,"표지";#N/A,#N/A,TRUE,"목차";#N/A,#N/A,TRUE,"수립과정 "}</definedName>
    <definedName name="ㅇㅎㅁ" hidden="1">{#N/A,#N/A,FALSE,"97년 투자계획 세부내역 "}</definedName>
    <definedName name="ㅇㅎㅇ로ㅓ">#REF!</definedName>
    <definedName name="ㅇ호" localSheetId="6">[239]!BlankMacro1</definedName>
    <definedName name="ㅇ호">[239]!BlankMacro1</definedName>
    <definedName name="ㅇ호ㅓ" hidden="1">{#N/A,#N/A,FALSE,"손익표지";#N/A,#N/A,FALSE,"손익계산";#N/A,#N/A,FALSE,"일반관리비";#N/A,#N/A,FALSE,"영업외수익";#N/A,#N/A,FALSE,"영업외비용";#N/A,#N/A,FALSE,"매출액";#N/A,#N/A,FALSE,"요약손익";#N/A,#N/A,FALSE,"요약대차";#N/A,#N/A,FALSE,"매출채권현황";#N/A,#N/A,FALSE,"매출채권명세"}</definedName>
    <definedName name="ㅇ호ㅓㅇㅎ" hidden="1">{#N/A,#N/A,FALSE,"손익표지";#N/A,#N/A,FALSE,"손익계산";#N/A,#N/A,FALSE,"일반관리비";#N/A,#N/A,FALSE,"영업외수익";#N/A,#N/A,FALSE,"영업외비용";#N/A,#N/A,FALSE,"매출액";#N/A,#N/A,FALSE,"요약손익";#N/A,#N/A,FALSE,"요약대차";#N/A,#N/A,FALSE,"매출채권현황";#N/A,#N/A,FALSE,"매출채권명세"}</definedName>
    <definedName name="아" localSheetId="1" hidden="1">{#N/A,#N/A,FALSE,"1.CRITERIA";#N/A,#N/A,FALSE,"2.IS";#N/A,#N/A,FALSE,"3.BS";#N/A,#N/A,FALSE,"4.PER PL";#N/A,#N/A,FALSE,"5.INVESTMENT";#N/A,#N/A,FALSE,"6.공문";#N/A,#N/A,FALSE,"7.netinvest"}</definedName>
    <definedName name="아" hidden="1">{#N/A,#N/A,FALSE,"1.CRITERIA";#N/A,#N/A,FALSE,"2.IS";#N/A,#N/A,FALSE,"3.BS";#N/A,#N/A,FALSE,"4.PER PL";#N/A,#N/A,FALSE,"5.INVESTMENT";#N/A,#N/A,FALSE,"6.공문";#N/A,#N/A,FALSE,"7.netinvest"}</definedName>
    <definedName name="아나나" hidden="1">{#N/A,#N/A,FALSE,"정공"}</definedName>
    <definedName name="아나마오" hidden="1">{#N/A,#N/A,FALSE,"정공"}</definedName>
    <definedName name="아논" hidden="1">{#N/A,#N/A,FALSE,"채권채무";#N/A,#N/A,FALSE,"control sheet"}</definedName>
    <definedName name="아니" hidden="1">{#N/A,#N/A,FALSE,"BS";#N/A,#N/A,FALSE,"PL";#N/A,#N/A,FALSE,"처분";#N/A,#N/A,FALSE,"현금";#N/A,#N/A,FALSE,"매출";#N/A,#N/A,FALSE,"원가";#N/A,#N/A,FALSE,"경영"}</definedName>
    <definedName name="아니래요" hidden="1">{#N/A,#N/A,FALSE,"정공"}</definedName>
    <definedName name="아니면말고" hidden="1">{#N/A,#N/A,FALSE,"정공"}</definedName>
    <definedName name="아니오" hidden="1">{#N/A,#N/A,FALSE,"정공"}</definedName>
    <definedName name="아니오닫는다">#N/A</definedName>
    <definedName name="아니오옹" hidden="1">{#N/A,#N/A,FALSE,"정공"}</definedName>
    <definedName name="아니이게뭐야" localSheetId="6">BlankMacro1</definedName>
    <definedName name="아니이게뭐야">BlankMacro1</definedName>
    <definedName name="아닌데">#REF!</definedName>
    <definedName name="아님">#REF!</definedName>
    <definedName name="아닙니다" hidden="1">{#N/A,#N/A,FALSE,"정공"}</definedName>
    <definedName name="아들" hidden="1">{#N/A,#N/A,FALSE,"지침";#N/A,#N/A,FALSE,"환경분석";#N/A,#N/A,FALSE,"Sheet16"}</definedName>
    <definedName name="아라" hidden="1">{#N/A,#N/A,TRUE,"steam경제성비교"}</definedName>
    <definedName name="아러" hidden="1">{#N/A,#N/A,FALSE,"BS";#N/A,#N/A,FALSE,"PL";#N/A,#N/A,FALSE,"처분";#N/A,#N/A,FALSE,"현금";#N/A,#N/A,FALSE,"매출";#N/A,#N/A,FALSE,"원가";#N/A,#N/A,FALSE,"경영"}</definedName>
    <definedName name="아러ㅣ머닝ㄹ" hidden="1">{#N/A,#N/A,FALSE,"3가";#N/A,#N/A,FALSE,"3나";#N/A,#N/A,FALSE,"3다"}</definedName>
    <definedName name="아름">#REF!</definedName>
    <definedName name="아름다은" hidden="1">{#N/A,#N/A,FALSE,"BS";#N/A,#N/A,FALSE,"PL";#N/A,#N/A,FALSE,"처분";#N/A,#N/A,FALSE,"현금";#N/A,#N/A,FALSE,"매출";#N/A,#N/A,FALSE,"원가";#N/A,#N/A,FALSE,"경영"}</definedName>
    <definedName name="아리" hidden="1">{#N/A,#N/A,FALSE,"지침";#N/A,#N/A,FALSE,"환경분석";#N/A,#N/A,FALSE,"Sheet16"}</definedName>
    <definedName name="아리랑" hidden="1">{#N/A,#N/A,FALSE,"정공"}</definedName>
    <definedName name="아리랑동동" hidden="1">{#N/A,#N/A,FALSE,"정공"}</definedName>
    <definedName name="아마도" hidden="1">{#N/A,#N/A,FALSE,"97년 투자계획 세부내역 "}</definedName>
    <definedName name="아무개" hidden="1">{#N/A,#N/A,TRUE,"1.경영비젼";#N/A,#N/A,TRUE,"2.환경분석";#N/A,#N/A,TRUE,"3.경영목표";#N/A,#N/A,TRUE,"4.중점추진";#N/A,#N/A,TRUE,"5.경영목표";#N/A,#N/A,TRUE,"6.경영계획";#N/A,#N/A,TRUE,"7.매출계획";#N/A,#N/A,TRUE,"8.손익계획";#N/A,#N/A,TRUE,"11.인원계획";#N/A,#N/A,TRUE,"12.변경현황";#N/A,#N/A,TRUE,"표지";#N/A,#N/A,TRUE,"목차";#N/A,#N/A,TRUE,"수립과정 "}</definedName>
    <definedName name="아세아담보">#REF!</definedName>
    <definedName name="아세아채권">#REF!</definedName>
    <definedName name="아아" localSheetId="1" hidden="1">{#N/A,#N/A,FALSE,"1.CRITERIA";#N/A,#N/A,FALSE,"2.IS";#N/A,#N/A,FALSE,"3.BS";#N/A,#N/A,FALSE,"4.PER PL";#N/A,#N/A,FALSE,"5.INVESTMENT";#N/A,#N/A,FALSE,"6.공문";#N/A,#N/A,FALSE,"7.netinvest"}</definedName>
    <definedName name="아아" hidden="1">{#N/A,#N/A,FALSE,"1.CRITERIA";#N/A,#N/A,FALSE,"2.IS";#N/A,#N/A,FALSE,"3.BS";#N/A,#N/A,FALSE,"4.PER PL";#N/A,#N/A,FALSE,"5.INVESTMENT";#N/A,#N/A,FALSE,"6.공문";#N/A,#N/A,FALSE,"7.netinvest"}</definedName>
    <definedName name="아아아" localSheetId="1" hidden="1">{#N/A,#N/A,FALSE,"1.CRITERIA";#N/A,#N/A,FALSE,"2.IS";#N/A,#N/A,FALSE,"3.BS";#N/A,#N/A,FALSE,"4.PER PL";#N/A,#N/A,FALSE,"5.INVESTMENT";#N/A,#N/A,FALSE,"6.공문";#N/A,#N/A,FALSE,"7.netinvest"}</definedName>
    <definedName name="아아아" hidden="1">{#N/A,#N/A,FALSE,"1.CRITERIA";#N/A,#N/A,FALSE,"2.IS";#N/A,#N/A,FALSE,"3.BS";#N/A,#N/A,FALSE,"4.PER PL";#N/A,#N/A,FALSE,"5.INVESTMENT";#N/A,#N/A,FALSE,"6.공문";#N/A,#N/A,FALSE,"7.netinvest"}</definedName>
    <definedName name="아아아2" hidden="1">{"'미착금액'!$A$4:$G$14"}</definedName>
    <definedName name="아아아ㅏㅇ이ㅣ" hidden="1">{#N/A,#N/A,FALSE,"BS";#N/A,#N/A,FALSE,"PL";#N/A,#N/A,FALSE,"처분";#N/A,#N/A,FALSE,"현금";#N/A,#N/A,FALSE,"매출";#N/A,#N/A,FALSE,"원가";#N/A,#N/A,FALSE,"경영"}</definedName>
    <definedName name="아아아ㅏㅏㅏㅏㅏㅏㅏㅏㅏㅏㅏㅏ" hidden="1">{"'Sheet1'!$A$1:$H$36"}</definedName>
    <definedName name="아아ㅏ">#REF!</definedName>
    <definedName name="아앙" hidden="1">{#N/A,#N/A,FALSE,"자금소요예측기 (5)";#N/A,#N/A,FALSE,"자금소요예측기 (7)";#N/A,#N/A,FALSE,"자금소요예측기 (6)";#N/A,#N/A,FALSE,"자금소요예측기 (2)";#N/A,#N/A,FALSE,"자금소요예측기";#N/A,#N/A,FALSE,"비용예산명세서";#N/A,#N/A,FALSE,"비용예산검토서";#N/A,#N/A,FALSE,"기승인시설투자";#N/A,#N/A,FALSE,"미승인시설투자";#N/A,#N/A,FALSE,"활동계힉서 (2)";#N/A,#N/A,FALSE,"96 성과분석";#N/A,#N/A,FALSE,"목표시책";#N/A,#N/A,FALSE,"목차";#N/A,#N/A,FALSE,"표지";#N/A,#N/A,FALSE,"인원소요현황"}</definedName>
    <definedName name="아앙아" hidden="1">{#N/A,#N/A,TRUE,"steam경제성비교"}</definedName>
    <definedName name="아연">#REF!</definedName>
    <definedName name="아연단가">OFFSET(#REF!,0,0,COUNTA(#REF!),7)</definedName>
    <definedName name="아이" localSheetId="1" hidden="1">{#N/A,#N/A,FALSE,"1.CRITERIA";#N/A,#N/A,FALSE,"2.IS";#N/A,#N/A,FALSE,"3.BS";#N/A,#N/A,FALSE,"4.PER PL";#N/A,#N/A,FALSE,"5.INVESTMENT";#N/A,#N/A,FALSE,"6.공문";#N/A,#N/A,FALSE,"7.netinvest"}</definedName>
    <definedName name="아이" hidden="1">{#N/A,#N/A,FALSE,"1.CRITERIA";#N/A,#N/A,FALSE,"2.IS";#N/A,#N/A,FALSE,"3.BS";#N/A,#N/A,FALSE,"4.PER PL";#N/A,#N/A,FALSE,"5.INVESTMENT";#N/A,#N/A,FALSE,"6.공문";#N/A,#N/A,FALSE,"7.netinvest"}</definedName>
    <definedName name="아이고">#REF!</definedName>
    <definedName name="아이구">#N/A</definedName>
    <definedName name="아조하아" hidden="1">{#N/A,#N/A,FALSE,"UNIT";#N/A,#N/A,FALSE,"UNIT";#N/A,#N/A,FALSE,"계정"}</definedName>
    <definedName name="아주철강_주">[2]INDEX!#REF!</definedName>
    <definedName name="아직">#REF!</definedName>
    <definedName name="아파트">#REF!</definedName>
    <definedName name="아프">#REF!</definedName>
    <definedName name="아ㅏ아아아아아" hidden="1">{#N/A,#N/A,FALSE,"UNIT";#N/A,#N/A,FALSE,"UNIT";#N/A,#N/A,FALSE,"계정"}</definedName>
    <definedName name="아ㅏㅏ" hidden="1">#REF!</definedName>
    <definedName name="악" hidden="1">{#N/A,#N/A,TRUE,"960318-1";#N/A,#N/A,TRUE,"960318-2";#N/A,#N/A,TRUE,"960318-3"}</definedName>
    <definedName name="악정">#N/A</definedName>
    <definedName name="안">[522]Index!$F$7</definedName>
    <definedName name="안건종합">#REF!</definedName>
    <definedName name="안광민" hidden="1">{#N/A,#N/A,TRUE,"1.경영비젼";#N/A,#N/A,TRUE,"2.환경분석";#N/A,#N/A,TRUE,"3.경영목표";#N/A,#N/A,TRUE,"4.중점추진";#N/A,#N/A,TRUE,"5.경영목표";#N/A,#N/A,TRUE,"6.경영계획";#N/A,#N/A,TRUE,"7.매출계획";#N/A,#N/A,TRUE,"8.손익계획";#N/A,#N/A,TRUE,"11.인원계획";#N/A,#N/A,TRUE,"12.변경현황";#N/A,#N/A,TRUE,"표지";#N/A,#N/A,TRUE,"목차";#N/A,#N/A,TRUE,"수립과정 "}</definedName>
    <definedName name="안녕">#REF!</definedName>
    <definedName name="안녕1">#REF!</definedName>
    <definedName name="안녕3">#REF!</definedName>
    <definedName name="안녕하" hidden="1">'[676]96수표어음'!#REF!</definedName>
    <definedName name="안녕하1" hidden="1">'[676]96수표어음'!#REF!</definedName>
    <definedName name="안녕하세용" hidden="1">{#N/A,#N/A,FALSE,"자금소요예측기 (5)";#N/A,#N/A,FALSE,"자금소요예측기 (7)";#N/A,#N/A,FALSE,"자금소요예측기 (6)";#N/A,#N/A,FALSE,"자금소요예측기 (2)";#N/A,#N/A,FALSE,"자금소요예측기";#N/A,#N/A,FALSE,"비용예산명세서";#N/A,#N/A,FALSE,"비용예산검토서";#N/A,#N/A,FALSE,"기승인시설투자";#N/A,#N/A,FALSE,"미승인시설투자";#N/A,#N/A,FALSE,"활동계힉서 (2)";#N/A,#N/A,FALSE,"96 성과분석";#N/A,#N/A,FALSE,"목표시책";#N/A,#N/A,FALSE,"목차";#N/A,#N/A,FALSE,"표지";#N/A,#N/A,FALSE,"인원소요현황"}</definedName>
    <definedName name="안산선부동지급">#REF!</definedName>
    <definedName name="안심E1">#REF!</definedName>
    <definedName name="안심TB1">#REF!</definedName>
    <definedName name="안우준" hidden="1">{#N/A,#N/A,FALSE,"채산3501.XLS";#N/A,#N/A,FALSE,"신조수A.XLS";#N/A,#N/A,FALSE,"신조수b.XLS";#N/A,#N/A,FALSE,"채산3502.XLS";#N/A,#N/A,FALSE,"신조원리.XLS";#N/A,#N/A,FALSE,"신조감가.XLS"}</definedName>
    <definedName name="안재용">#REF!</definedName>
    <definedName name="안전" hidden="1">{#N/A,#N/A,FALSE,"98소지이동TOTvs99.1 (2)";#N/A,#N/A,FALSE,"TOTAL";#N/A,#N/A,FALSE,"98소지이동TOTvs99.1(b) (2)"}</definedName>
    <definedName name="안전계수">0.98</definedName>
    <definedName name="안전설계">#REF!</definedName>
    <definedName name="안진" hidden="1">{#N/A,#N/A,TRUE,"일반적사항";#N/A,#N/A,TRUE,"주요재무자료";#N/A,#N/A,TRUE,"표지";#N/A,#N/A,TRUE,"총괄표";#N/A,#N/A,TRUE,"1호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주식";#N/A,#N/A,TRUE,"59호 해외특수";#N/A,#N/A,TRUE,"60호 갑 적정유보";#N/A,#N/A,TRUE,"60호 을 적정유보";#N/A,#N/A,TRUE,"요약 BS";#N/A,#N/A,TRUE,"요약 PL";#N/A,#N/A,TRUE,"요약원가";#N/A,#N/A,TRUE,"요약RE"}</definedName>
    <definedName name="안홍수" hidden="1">{#N/A,#N/A,FALSE,"지침";#N/A,#N/A,FALSE,"환경분석";#N/A,#N/A,FALSE,"Sheet16"}</definedName>
    <definedName name="알제리">'[677]2.대외공문'!#REF!</definedName>
    <definedName name="암">#REF!</definedName>
    <definedName name="암21C">#REF!</definedName>
    <definedName name="암류허가신청">#N/A</definedName>
    <definedName name="앗서" hidden="1">{#N/A,#N/A,FALSE,"정공"}</definedName>
    <definedName name="앙" hidden="1">{#N/A,#N/A,TRUE,"steam경제성비교"}</definedName>
    <definedName name="앙1" hidden="1">{#N/A,#N/A,FALSE,"BS";#N/A,#N/A,FALSE,"PL";#N/A,#N/A,FALSE,"처분";#N/A,#N/A,FALSE,"현금";#N/A,#N/A,FALSE,"매출";#N/A,#N/A,FALSE,"원가";#N/A,#N/A,FALSE,"경영"}</definedName>
    <definedName name="애경98년수수료">#REF!</definedName>
    <definedName name="애경씨엔피">[2]INDEX!#REF!</definedName>
    <definedName name="애경지방수수료">#REF!</definedName>
    <definedName name="야" hidden="1">{#N/A,#N/A,FALSE,"UNIT";#N/A,#N/A,FALSE,"UNIT";#N/A,#N/A,FALSE,"계정"}</definedName>
    <definedName name="약식손익" hidden="1">{#N/A,#N/A,FALSE,"정공"}</definedName>
    <definedName name="약정상환2" hidden="1">{#N/A,#N/A,FALSE,"KMC최종회의(7월) 자료"}</definedName>
    <definedName name="약정수수료율_1년이내">#REF!</definedName>
    <definedName name="약정수수료율_1년초과">#REF!</definedName>
    <definedName name="약정잉자" hidden="1">{#N/A,#N/A,FALSE,"정공"}</definedName>
    <definedName name="얀" hidden="1">{#N/A,#N/A,TRUE,"1.경영비젼";#N/A,#N/A,TRUE,"2.환경분석";#N/A,#N/A,TRUE,"3.경영목표";#N/A,#N/A,TRUE,"4.중점추진";#N/A,#N/A,TRUE,"5.경영목표";#N/A,#N/A,TRUE,"6.경영계획";#N/A,#N/A,TRUE,"7.매출계획";#N/A,#N/A,TRUE,"8.손익계획";#N/A,#N/A,TRUE,"11.인원계획";#N/A,#N/A,TRUE,"12.변경현황";#N/A,#N/A,TRUE,"표지";#N/A,#N/A,TRUE,"목차";#N/A,#N/A,TRUE,"수립과정 "}</definedName>
    <definedName name="양" hidden="1">{#N/A,#N/A,FALSE,"UNIT";#N/A,#N/A,FALSE,"UNIT";#N/A,#N/A,FALSE,"계정"}</definedName>
    <definedName name="양건예금실적04">[678]예적금!$A$5:$IV$7</definedName>
    <definedName name="양로계">#REF!</definedName>
    <definedName name="양면">#REF!</definedName>
    <definedName name="양면생산량">#REF!</definedName>
    <definedName name="양산">#N/A</definedName>
    <definedName name="양산일반캐파">#REF!</definedName>
    <definedName name="양산조직" hidden="1">{#N/A,#N/A,FALSE,"자금소요예측기 (5)";#N/A,#N/A,FALSE,"자금소요예측기 (7)";#N/A,#N/A,FALSE,"자금소요예측기 (6)";#N/A,#N/A,FALSE,"자금소요예측기 (2)";#N/A,#N/A,FALSE,"자금소요예측기";#N/A,#N/A,FALSE,"비용예산명세서";#N/A,#N/A,FALSE,"비용예산검토서";#N/A,#N/A,FALSE,"기승인시설투자";#N/A,#N/A,FALSE,"미승인시설투자";#N/A,#N/A,FALSE,"활동계힉서 (2)";#N/A,#N/A,FALSE,"96 성과분석";#N/A,#N/A,FALSE,"목표시책";#N/A,#N/A,FALSE,"목차";#N/A,#N/A,FALSE,"표지";#N/A,#N/A,FALSE,"인원소요현황"}</definedName>
    <definedName name="양승">#REF!</definedName>
    <definedName name="양승화">#REF!</definedName>
    <definedName name="양식" hidden="1">{#N/A,#N/A,FALSE,"지침";#N/A,#N/A,FALSE,"환경분석";#N/A,#N/A,FALSE,"Sheet16"}</definedName>
    <definedName name="양식..." hidden="1">{#N/A,#N/A,TRUE,"steam경제성비교"}</definedName>
    <definedName name="양식1">[679]TEMP1!$A$1:$J$64</definedName>
    <definedName name="양식2">#REF!</definedName>
    <definedName name="양식3">#REF!</definedName>
    <definedName name="양지_유류지원비">#REF!</definedName>
    <definedName name="양지일반캐파">#REF!</definedName>
    <definedName name="어" localSheetId="6">BlankMacro1</definedName>
    <definedName name="어">BlankMacro1</definedName>
    <definedName name="어떻화라고" hidden="1">{"'호선별현황(방식)'!$K$22:$P$22","'호선별현황(방식)'!$K$22:$P$22"}</definedName>
    <definedName name="어라" hidden="1">{#N/A,#N/A,TRUE,"steam경제성비교"}</definedName>
    <definedName name="어랑" hidden="1">{#N/A,#N/A,FALSE,"BS";#N/A,#N/A,FALSE,"PL";#N/A,#N/A,FALSE,"처분";#N/A,#N/A,FALSE,"현금";#N/A,#N/A,FALSE,"매출";#N/A,#N/A,FALSE,"원가";#N/A,#N/A,FALSE,"경영"}</definedName>
    <definedName name="어렵네용">[104]!어렵네용</definedName>
    <definedName name="어서">[104]!어서</definedName>
    <definedName name="어싸인">#REF!</definedName>
    <definedName name="어어" localSheetId="1" hidden="1">{#N/A,#N/A,FALSE,"1.CRITERIA";#N/A,#N/A,FALSE,"2.IS";#N/A,#N/A,FALSE,"3.BS";#N/A,#N/A,FALSE,"4.PER PL";#N/A,#N/A,FALSE,"5.INVESTMENT";#N/A,#N/A,FALSE,"6.공문";#N/A,#N/A,FALSE,"7.netinvest"}</definedName>
    <definedName name="어어" hidden="1">{#N/A,#N/A,FALSE,"1.CRITERIA";#N/A,#N/A,FALSE,"2.IS";#N/A,#N/A,FALSE,"3.BS";#N/A,#N/A,FALSE,"4.PER PL";#N/A,#N/A,FALSE,"5.INVESTMENT";#N/A,#N/A,FALSE,"6.공문";#N/A,#N/A,FALSE,"7.netinvest"}</definedName>
    <definedName name="어음">[680]nr030112!$A$1:$K$839</definedName>
    <definedName name="어음수금율_120">#REF!</definedName>
    <definedName name="어음수금율_150">#REF!</definedName>
    <definedName name="어음수금율_180">#REF!</definedName>
    <definedName name="어음수금율_30">#REF!</definedName>
    <definedName name="어음수금율_60">#REF!</definedName>
    <definedName name="어음수금율_90">#REF!</definedName>
    <definedName name="어음수표">[547]서식시트!#REF!</definedName>
    <definedName name="어음차입금" hidden="1">#REF!</definedName>
    <definedName name="어이구">#REF!</definedName>
    <definedName name="어쩌구">#REF!</definedName>
    <definedName name="어쩌라구" hidden="1">{#N/A,#N/A,FALSE,"Aging Summary";#N/A,#N/A,FALSE,"Ratio Analysis";#N/A,#N/A,FALSE,"Test 120 Day Accts";#N/A,#N/A,FALSE,"Tickmarks"}</definedName>
    <definedName name="어ㅏ얼ㅇㄹ">#REF!</definedName>
    <definedName name="억">[681]Assumptions!#REF!</definedName>
    <definedName name="얼밍ㅎㅁ">#REF!</definedName>
    <definedName name="엄" hidden="1">{#N/A,#N/A,FALSE,"Aging Summary";#N/A,#N/A,FALSE,"Ratio Analysis";#N/A,#N/A,FALSE,"Test 120 Day Accts";#N/A,#N/A,FALSE,"Tickmarks"}</definedName>
    <definedName name="엄은숙" hidden="1">{#N/A,#N/A,FALSE,"Aging Summary";#N/A,#N/A,FALSE,"Ratio Analysis";#N/A,#N/A,FALSE,"Test 120 Day Accts";#N/A,#N/A,FALSE,"Tickmarks"}</definedName>
    <definedName name="엄은숙꺼" hidden="1">#N/A</definedName>
    <definedName name="업" hidden="1">{#N/A,#N/A,FALSE,"주요여수신";#N/A,#N/A,FALSE,"수신금리";#N/A,#N/A,FALSE,"대출금리";#N/A,#N/A,FALSE,"신규대출";#N/A,#N/A,FALSE,"총액대출"}</definedName>
    <definedName name="업_태">[482]회사정보!$C$12</definedName>
    <definedName name="업무">#REF!</definedName>
    <definedName name="업무2" localSheetId="6">[239]!BlankMacro1</definedName>
    <definedName name="업무2">[239]!BlankMacro1</definedName>
    <definedName name="업무계획" hidden="1">{"'호선별현황(방식)'!$K$22:$P$22","'호선별현황(방식)'!$K$22:$P$22"}</definedName>
    <definedName name="업무보고">[444]호남2!$B$3:$E$281</definedName>
    <definedName name="업무보고용" hidden="1">{#N/A,#N/A,FALSE,"정공"}</definedName>
    <definedName name="업무분장_2001년_11월_28일__연습_List">#REF!</definedName>
    <definedName name="업무분장11120_안__업무분장__대팀__변경전후__List">#REF!</definedName>
    <definedName name="업무분장11124_안__연습_List">#REF!</definedName>
    <definedName name="업무분장연습용_업무분장_실무용__List">#REF!</definedName>
    <definedName name="업무연락">'[682]9703'!#REF!</definedName>
    <definedName name="업무연락안양식_209_List">[683]본문!#REF!</definedName>
    <definedName name="업무추진비">#REF!</definedName>
    <definedName name="업무협의식대">'[470]인건비예산(정규직)'!$IS$28:$IS$276</definedName>
    <definedName name="업보" hidden="1">{#N/A,#N/A,FALSE,"자금소요예측기 (5)";#N/A,#N/A,FALSE,"자금소요예측기 (7)";#N/A,#N/A,FALSE,"자금소요예측기 (6)";#N/A,#N/A,FALSE,"자금소요예측기 (2)";#N/A,#N/A,FALSE,"자금소요예측기";#N/A,#N/A,FALSE,"비용예산명세서";#N/A,#N/A,FALSE,"비용예산검토서";#N/A,#N/A,FALSE,"기승인시설투자";#N/A,#N/A,FALSE,"미승인시설투자";#N/A,#N/A,FALSE,"활동계힉서 (2)";#N/A,#N/A,FALSE,"96 성과분석";#N/A,#N/A,FALSE,"목표시책";#N/A,#N/A,FALSE,"목차";#N/A,#N/A,FALSE,"표지";#N/A,#N/A,FALSE,"인원소요현황"}</definedName>
    <definedName name="업체">#REF!</definedName>
    <definedName name="업체명">#REF!</definedName>
    <definedName name="업체별" hidden="1">{#N/A,#N/A,FALSE,"총괄수정"}</definedName>
    <definedName name="업태">[445]기본!$C$18</definedName>
    <definedName name="없애버림" hidden="1">{#N/A,#N/A,FALSE,"손익표지";#N/A,#N/A,FALSE,"손익계산";#N/A,#N/A,FALSE,"일반관리비";#N/A,#N/A,FALSE,"영업외수익";#N/A,#N/A,FALSE,"영업외비용";#N/A,#N/A,FALSE,"매출액";#N/A,#N/A,FALSE,"요약손익";#N/A,#N/A,FALSE,"요약대차";#N/A,#N/A,FALSE,"매출채권현황";#N/A,#N/A,FALSE,"매출채권명세"}</definedName>
    <definedName name="엉댜ㄷㅈ">#REF!</definedName>
    <definedName name="엉댜ㄷㅈ1">#N/A</definedName>
    <definedName name="에너지" hidden="1">{#N/A,#N/A,TRUE,"steam경제성비교"}</definedName>
    <definedName name="에누리">#REF!</definedName>
    <definedName name="에누리.본">#REF!</definedName>
    <definedName name="에스페로16LPG">#REF!</definedName>
    <definedName name="에이비">[684]BM_NEW2!#REF!</definedName>
    <definedName name="에이씨">[684]BM_NEW2!#REF!</definedName>
    <definedName name="엔">10.1287</definedName>
    <definedName name="엔비텍">#REF!</definedName>
    <definedName name="엔화">9.9641</definedName>
    <definedName name="엠시전기전자">#REF!</definedName>
    <definedName name="여">[365]영업.일!#REF!</definedName>
    <definedName name="여과포" hidden="1">{#N/A,#N/A,TRUE,"steam경제성비교"}</definedName>
    <definedName name="여과포4" hidden="1">{#N/A,#N/A,TRUE,"steam경제성비교"}</definedName>
    <definedName name="여과포예산" hidden="1">{#N/A,#N/A,TRUE,"steam경제성비교"}</definedName>
    <definedName name="여비교통비">#REF!</definedName>
    <definedName name="여여영">#REF!</definedName>
    <definedName name="여유분">'[685]DAT(목표)'!$Y$2</definedName>
    <definedName name="여의도" hidden="1">{#N/A,#N/A,FALSE,"손익표지";#N/A,#N/A,FALSE,"손익계산";#N/A,#N/A,FALSE,"일반관리비";#N/A,#N/A,FALSE,"영업외수익";#N/A,#N/A,FALSE,"영업외비용";#N/A,#N/A,FALSE,"매출액";#N/A,#N/A,FALSE,"요약손익";#N/A,#N/A,FALSE,"요약대차";#N/A,#N/A,FALSE,"매출채권현황";#N/A,#N/A,FALSE,"매출채권명세"}</definedName>
    <definedName name="여이" localSheetId="1" hidden="1">{#N/A,#N/A,FALSE,"1.CRITERIA";#N/A,#N/A,FALSE,"2.IS";#N/A,#N/A,FALSE,"3.BS";#N/A,#N/A,FALSE,"4.PER PL";#N/A,#N/A,FALSE,"5.INVESTMENT";#N/A,#N/A,FALSE,"6.공문";#N/A,#N/A,FALSE,"7.netinvest"}</definedName>
    <definedName name="여이" hidden="1">{#N/A,#N/A,FALSE,"1.CRITERIA";#N/A,#N/A,FALSE,"2.IS";#N/A,#N/A,FALSE,"3.BS";#N/A,#N/A,FALSE,"4.PER PL";#N/A,#N/A,FALSE,"5.INVESTMENT";#N/A,#N/A,FALSE,"6.공문";#N/A,#N/A,FALSE,"7.netinvest"}</definedName>
    <definedName name="연간">#REF!</definedName>
    <definedName name="연간손익추" hidden="1">{#N/A,#N/A,FALSE,"정공"}</definedName>
    <definedName name="연간예상" hidden="1">{#N/A,#N/A,FALSE,"UNIT";#N/A,#N/A,FALSE,"UNIT";#N/A,#N/A,FALSE,"계정"}</definedName>
    <definedName name="연결정산표2" hidden="1">{#N/A,#N/A,FALSE,"Aging Summary";#N/A,#N/A,FALSE,"Ratio Analysis";#N/A,#N/A,FALSE,"Test 120 Day Accts";#N/A,#N/A,FALSE,"Tickmarks"}</definedName>
    <definedName name="연결지분법_Excel_v6_8_1217_연결지분법분개_List">#REF!</definedName>
    <definedName name="연결총괄" hidden="1">#REF!</definedName>
    <definedName name="연구" hidden="1">{#N/A,#N/A,FALSE,"3가";#N/A,#N/A,FALSE,"3나";#N/A,#N/A,FALSE,"3다"}</definedName>
    <definedName name="연구개발">#REF!</definedName>
    <definedName name="연구개발경상이익">'[463]본부-월별경상이익관리(original)'!$A$103:$O$105</definedName>
    <definedName name="연구개발경상이익plus">'[463]본부-월별경상이익관리(plus)'!$A$103:$O$105</definedName>
    <definedName name="연구개발누적경상이익">'[463]본부-월별경상이익관리(original)'!$P$103:$AC$105</definedName>
    <definedName name="연구개발누적경상이익plus">'[463]본부-월별경상이익관리(plus)'!$P$103:$AC$105</definedName>
    <definedName name="연구개발누적매출">'[463]본부-월별매출관리(original)'!$P$103:$AC$105</definedName>
    <definedName name="연구개발누적매출plus">'[463]본부-월별매출관리(plus)'!$P$103:$AC$105</definedName>
    <definedName name="연구개발누적이익">'[463]본부-월별이익관리(original)'!$P$103:$AC$105</definedName>
    <definedName name="연구개발누적이익plus">'[463]본부-월별이익관리(plus)'!$P$103:$AC$105</definedName>
    <definedName name="연구개발매출">'[463]본부-월별매출관리(original)'!$A$103:$O$105</definedName>
    <definedName name="연구개발매출plus">'[463]본부-월별매출관리(plus)'!$A$103:$O$105</definedName>
    <definedName name="연구개발비">#REF!</definedName>
    <definedName name="연구개발이익">'[463]본부-월별이익관리(original)'!$A$103:$O$105</definedName>
    <definedName name="연구개발이익plus">'[463]본부-월별이익관리(plus)'!$A$103:$O$105</definedName>
    <definedName name="연구개발충당">#REF!</definedName>
    <definedName name="연구보조금">'[2]1300'!#REF!</definedName>
    <definedName name="연구소계" hidden="1">{"'5국공정'!$A$1:$E$128"}</definedName>
    <definedName name="연구인원">[686]연구인원내역!#REF!,[686]연구인원내역!#REF!,[686]연구인원내역!#REF!,[686]연구인원내역!#REF!,[686]연구인원내역!#REF!,[686]연구인원내역!#REF!,[686]연구인원내역!#REF!,[686]연구인원내역!#REF!,[686]연구인원내역!#REF!,[686]연구인원내역!#REF!,[686]연구인원내역!#REF!,[686]연구인원내역!#REF!,[686]연구인원내역!#REF!,[686]연구인원내역!#REF!,[686]연구인원내역!#REF!,[686]연구인원내역!#REF!,[686]연구인원내역!#REF!,[686]연구인원내역!#REF!,[686]연구인원내역!#REF!</definedName>
    <definedName name="연금신탁">[440]퇴직급여충당금!#REF!</definedName>
    <definedName name="연도">#REF!</definedName>
    <definedName name="연도_분기">#REF!</definedName>
    <definedName name="연도별추정손익계산서1q" hidden="1">{#N/A,#N/A,FALSE,"총괄수정"}</definedName>
    <definedName name="연료">#REF!</definedName>
    <definedName name="연료계통비교">#REF!</definedName>
    <definedName name="연료제어">#REF!</definedName>
    <definedName name="연료제어장치">#REF!</definedName>
    <definedName name="연리">#N/A</definedName>
    <definedName name="연말">#REF!</definedName>
    <definedName name="연말01">#REF!</definedName>
    <definedName name="연말1">#REF!</definedName>
    <definedName name="연말손익" hidden="1">{#N/A,#N/A,FALSE,"UNIT";#N/A,#N/A,FALSE,"UNIT";#N/A,#N/A,FALSE,"계정"}</definedName>
    <definedName name="연말정산01">#REF!</definedName>
    <definedName name="연봉">#REF!</definedName>
    <definedName name="연비">{"S220-V";"S250-V";"S290-V"}</definedName>
    <definedName name="연속">[104]!연속</definedName>
    <definedName name="연수">#REF!</definedName>
    <definedName name="연습" hidden="1">{#N/A,#N/A,FALSE,"손익표지";#N/A,#N/A,FALSE,"손익계산";#N/A,#N/A,FALSE,"일반관리비";#N/A,#N/A,FALSE,"영업외수익";#N/A,#N/A,FALSE,"영업외비용";#N/A,#N/A,FALSE,"매출액";#N/A,#N/A,FALSE,"요약손익";#N/A,#N/A,FALSE,"요약대차";#N/A,#N/A,FALSE,"매출채권현황";#N/A,#N/A,FALSE,"매출채권명세"}</definedName>
    <definedName name="연습1" hidden="1">{#N/A,#N/A,FALSE,"손익표지";#N/A,#N/A,FALSE,"손익계산";#N/A,#N/A,FALSE,"일반관리비";#N/A,#N/A,FALSE,"영업외수익";#N/A,#N/A,FALSE,"영업외비용";#N/A,#N/A,FALSE,"매출액";#N/A,#N/A,FALSE,"요약손익";#N/A,#N/A,FALSE,"요약대차";#N/A,#N/A,FALSE,"매출채권현황";#N/A,#N/A,FALSE,"매출채권명세"}</definedName>
    <definedName name="연습111">#N/A</definedName>
    <definedName name="연습2">'[2]3100'!#REF!</definedName>
    <definedName name="연습3" hidden="1">{#N/A,#N/A,FALSE,"손익표지";#N/A,#N/A,FALSE,"손익계산";#N/A,#N/A,FALSE,"일반관리비";#N/A,#N/A,FALSE,"영업외수익";#N/A,#N/A,FALSE,"영업외비용";#N/A,#N/A,FALSE,"매출액";#N/A,#N/A,FALSE,"요약손익";#N/A,#N/A,FALSE,"요약대차";#N/A,#N/A,FALSE,"매출채권현황";#N/A,#N/A,FALSE,"매출채권명세"}</definedName>
    <definedName name="연습습">#N/A</definedName>
    <definedName name="연습습습">[2]INDEX!#REF!</definedName>
    <definedName name="연습용" hidden="1">{#N/A,#N/A,FALSE,"Sheet1";#N/A,#N/A,FALSE,"Sheet1";#N/A,#N/A,FALSE,"Sheet1"}</definedName>
    <definedName name="연월수정">[350]지우지말것!$C$1</definedName>
    <definedName name="연월차">#REF!</definedName>
    <definedName name="연월차수당">#REF!</definedName>
    <definedName name="연율">#REF!</definedName>
    <definedName name="연주얀" hidden="1">{#N/A,#N/A,FALSE,"정공"}</definedName>
    <definedName name="연차98">[687]연차1!$A$1:$C$172</definedName>
    <definedName name="연차첵2">#REF!</definedName>
    <definedName name="연차첵3">#REF!</definedName>
    <definedName name="연체_05" hidden="1">{"'매출'!$A$1:$I$22"}</definedName>
    <definedName name="연필">#REF!</definedName>
    <definedName name="열">#REF!</definedName>
    <definedName name="열린교육">#REF!</definedName>
    <definedName name="열병" hidden="1">{#N/A,#N/A,FALSE,"손익표지";#N/A,#N/A,FALSE,"손익계산";#N/A,#N/A,FALSE,"일반관리비";#N/A,#N/A,FALSE,"영업외수익";#N/A,#N/A,FALSE,"영업외비용";#N/A,#N/A,FALSE,"매출액";#N/A,#N/A,FALSE,"요약손익";#N/A,#N/A,FALSE,"요약대차";#N/A,#N/A,FALSE,"매출채권현황";#N/A,#N/A,FALSE,"매출채권명세"}</definedName>
    <definedName name="열세항목" hidden="1">{#N/A,#N/A,FALSE,"자금소요예측기 (5)";#N/A,#N/A,FALSE,"자금소요예측기 (7)";#N/A,#N/A,FALSE,"자금소요예측기 (6)";#N/A,#N/A,FALSE,"자금소요예측기 (2)";#N/A,#N/A,FALSE,"자금소요예측기";#N/A,#N/A,FALSE,"비용예산명세서";#N/A,#N/A,FALSE,"비용예산검토서";#N/A,#N/A,FALSE,"기승인시설투자";#N/A,#N/A,FALSE,"미승인시설투자";#N/A,#N/A,FALSE,"활동계힉서 (2)";#N/A,#N/A,FALSE,"96 성과분석";#N/A,#N/A,FALSE,"목표시책";#N/A,#N/A,FALSE,"목차";#N/A,#N/A,FALSE,"표지";#N/A,#N/A,FALSE,"인원소요현황"}</definedName>
    <definedName name="열원" hidden="1">#REF!</definedName>
    <definedName name="염색">#REF!</definedName>
    <definedName name="영" localSheetId="1" hidden="1">{#N/A,#N/A,FALSE,"1.CRITERIA";#N/A,#N/A,FALSE,"2.IS";#N/A,#N/A,FALSE,"3.BS";#N/A,#N/A,FALSE,"4.PER PL";#N/A,#N/A,FALSE,"5.INVESTMENT";#N/A,#N/A,FALSE,"6.공문";#N/A,#N/A,FALSE,"7.netinvest"}</definedName>
    <definedName name="영" hidden="1">{#N/A,#N/A,FALSE,"1.CRITERIA";#N/A,#N/A,FALSE,"2.IS";#N/A,#N/A,FALSE,"3.BS";#N/A,#N/A,FALSE,"4.PER PL";#N/A,#N/A,FALSE,"5.INVESTMENT";#N/A,#N/A,FALSE,"6.공문";#N/A,#N/A,FALSE,"7.netinvest"}</definedName>
    <definedName name="영남OA시스템">[2]INDEX!#REF!</definedName>
    <definedName name="영남채권">#REF!</definedName>
    <definedName name="영남케스트롤">[2]INDEX!#REF!</definedName>
    <definedName name="영등호" hidden="1">{#N/A,#N/A,TRUE,"1.경영비젼";#N/A,#N/A,TRUE,"2.환경분석";#N/A,#N/A,TRUE,"3.경영목표";#N/A,#N/A,TRUE,"4.중점추진";#N/A,#N/A,TRUE,"5.경영목표";#N/A,#N/A,TRUE,"6.경영계획";#N/A,#N/A,TRUE,"7.매출계획";#N/A,#N/A,TRUE,"8.손익계획";#N/A,#N/A,TRUE,"11.인원계획";#N/A,#N/A,TRUE,"12.변경현황";#N/A,#N/A,TRUE,"표지";#N/A,#N/A,TRUE,"목차";#N/A,#N/A,TRUE,"수립과정 "}</definedName>
    <definedName name="영비">[624]대차대조표!#REF!</definedName>
    <definedName name="영비.본">[282]공표손익!#REF!</definedName>
    <definedName name="영상" hidden="1">{#N/A,#N/A,TRUE,"960318-1";#N/A,#N/A,TRUE,"960318-2";#N/A,#N/A,TRUE,"960318-3"}</definedName>
    <definedName name="영상1" hidden="1">{#N/A,#N/A,TRUE,"960318-1";#N/A,#N/A,TRUE,"960318-2";#N/A,#N/A,TRUE,"960318-3"}</definedName>
    <definedName name="영상장비">#REF!,#REF!,#REF!,#REF!,#REF!,#REF!,#REF!,#REF!</definedName>
    <definedName name="영성기업" hidden="1">{#N/A,#N/A,FALSE,"범우구미";#N/A,#N/A,FALSE,"세한케미칼";#N/A,#N/A,FALSE,"세명화학";#N/A,#N/A,FALSE,"신영케미칼";#N/A,#N/A,FALSE,"일석상사"}</definedName>
    <definedName name="영수">[624]대차대조표!#REF!</definedName>
    <definedName name="영수.본">[282]공표손익!#REF!</definedName>
    <definedName name="영어">'[483]본부-월별목표실적관리'!$A$40:$N$42</definedName>
    <definedName name="영어경상이익">'[463]본부-월별경상이익관리(original)'!$A$40:$O$42</definedName>
    <definedName name="영어경상이익plus">'[463]본부-월별경상이익관리(plus)'!$A$40:$O$42</definedName>
    <definedName name="영어누적">'[483]본부-월별목표실적관리'!$AC$40:$AP$42</definedName>
    <definedName name="영어누적경상이익">'[463]본부-월별경상이익관리(original)'!$P$40:$AC$42</definedName>
    <definedName name="영어누적경상이익plus">'[463]본부-월별경상이익관리(plus)'!$P$40:$AC$42</definedName>
    <definedName name="영어누적매출">'[463]본부-월별매출관리(original)'!$P$40:$AC$42</definedName>
    <definedName name="영어누적매출plus">'[463]본부-월별매출관리(plus)'!$P$40:$AC$42</definedName>
    <definedName name="영어누적이익">'[463]본부-월별이익관리(original)'!$P$40:$AC$42</definedName>
    <definedName name="영어누적이익plus">'[463]본부-월별이익관리(plus)'!$P$40:$AC$42</definedName>
    <definedName name="영어매출">'[463]본부-월별매출관리(original)'!$A$40:$O$42</definedName>
    <definedName name="영어매출plus">'[463]본부-월별매출관리(plus)'!$A$40:$O$42</definedName>
    <definedName name="영어이익">'[463]본부-월별이익관리(original)'!$A$40:$O$42</definedName>
    <definedName name="영어이익plus">'[463]본부-월별이익관리(plus)'!$A$40:$O$42</definedName>
    <definedName name="영업" localSheetId="1" hidden="1">{#N/A,#N/A,FALSE,"1.CRITERIA";#N/A,#N/A,FALSE,"2.IS";#N/A,#N/A,FALSE,"3.BS";#N/A,#N/A,FALSE,"4.PER PL";#N/A,#N/A,FALSE,"5.INVESTMENT";#N/A,#N/A,FALSE,"6.공문";#N/A,#N/A,FALSE,"7.netinvest"}</definedName>
    <definedName name="영업" hidden="1">{#N/A,#N/A,FALSE,"1.CRITERIA";#N/A,#N/A,FALSE,"2.IS";#N/A,#N/A,FALSE,"3.BS";#N/A,#N/A,FALSE,"4.PER PL";#N/A,#N/A,FALSE,"5.INVESTMENT";#N/A,#N/A,FALSE,"6.공문";#N/A,#N/A,FALSE,"7.netinvest"}</definedName>
    <definedName name="영업1">[2]INDEX!#REF!</definedName>
    <definedName name="영업2">[2]INDEX!#REF!</definedName>
    <definedName name="영업권">'[2]1300'!#REF!</definedName>
    <definedName name="영업권1" hidden="1">{#N/A,#N/A,FALSE,"BS";#N/A,#N/A,FALSE,"PL";#N/A,#N/A,FALSE,"처분";#N/A,#N/A,FALSE,"현금";#N/A,#N/A,FALSE,"매출";#N/A,#N/A,FALSE,"원가";#N/A,#N/A,FALSE,"경영"}</definedName>
    <definedName name="영업권상각">'[2]1300'!#REF!</definedName>
    <definedName name="영업매출" hidden="1">{#N/A,#N/A,FALSE,"지침";#N/A,#N/A,FALSE,"환경분석";#N/A,#N/A,FALSE,"Sheet16"}</definedName>
    <definedName name="영업법인세">[2]INDEX!#REF!</definedName>
    <definedName name="영업보증금" hidden="1">{#N/A,#N/A,FALSE,"BS";#N/A,#N/A,FALSE,"PL";#N/A,#N/A,FALSE,"처분";#N/A,#N/A,FALSE,"현금";#N/A,#N/A,FALSE,"매출";#N/A,#N/A,FALSE,"원가";#N/A,#N/A,FALSE,"경영"}</definedName>
    <definedName name="영업본" hidden="1">{#N/A,#N/A,FALSE,"표지";#N/A,#N/A,FALSE,"전제";#N/A,#N/A,FALSE,"손익-자 (2)";#N/A,#N/A,FALSE,"손익-자";#N/A,#N/A,FALSE,"손익-마 (2)";#N/A,#N/A,FALSE,"손익-마";#N/A,#N/A,FALSE,"총손최종"}</definedName>
    <definedName name="영업비_및_일반관리비추정">#REF!</definedName>
    <definedName name="영업수" localSheetId="1" hidden="1">{#N/A,#N/A,FALSE,"1.CRITERIA";#N/A,#N/A,FALSE,"2.IS";#N/A,#N/A,FALSE,"3.BS";#N/A,#N/A,FALSE,"4.PER PL";#N/A,#N/A,FALSE,"5.INVESTMENT";#N/A,#N/A,FALSE,"6.공문";#N/A,#N/A,FALSE,"7.netinvest"}</definedName>
    <definedName name="영업수" hidden="1">{#N/A,#N/A,FALSE,"1.CRITERIA";#N/A,#N/A,FALSE,"2.IS";#N/A,#N/A,FALSE,"3.BS";#N/A,#N/A,FALSE,"4.PER PL";#N/A,#N/A,FALSE,"5.INVESTMENT";#N/A,#N/A,FALSE,"6.공문";#N/A,#N/A,FALSE,"7.netinvest"}</definedName>
    <definedName name="영업수익" localSheetId="1" hidden="1">{#N/A,#N/A,FALSE,"1.CRITERIA";#N/A,#N/A,FALSE,"2.IS";#N/A,#N/A,FALSE,"3.BS";#N/A,#N/A,FALSE,"4.PER PL";#N/A,#N/A,FALSE,"5.INVESTMENT";#N/A,#N/A,FALSE,"6.공문";#N/A,#N/A,FALSE,"7.netinvest"}</definedName>
    <definedName name="영업수익" hidden="1">{#N/A,#N/A,FALSE,"1.CRITERIA";#N/A,#N/A,FALSE,"2.IS";#N/A,#N/A,FALSE,"3.BS";#N/A,#N/A,FALSE,"4.PER PL";#N/A,#N/A,FALSE,"5.INVESTMENT";#N/A,#N/A,FALSE,"6.공문";#N/A,#N/A,FALSE,"7.netinvest"}</definedName>
    <definedName name="영업외" hidden="1">[688]추가예산!#REF!</definedName>
    <definedName name="영업외비용">#REF!</definedName>
    <definedName name="영업외비용_당">[460]PL!#REF!</definedName>
    <definedName name="영업외비용_전">[460]PL!#REF!</definedName>
    <definedName name="영업외비용_추정">#REF!</definedName>
    <definedName name="영업외손익">#REF!</definedName>
    <definedName name="영업외수" hidden="1">[688]추가예산!#REF!</definedName>
    <definedName name="영업외수익" localSheetId="1" hidden="1">{#N/A,#N/A,FALSE,"1.CRITERIA";#N/A,#N/A,FALSE,"2.IS";#N/A,#N/A,FALSE,"3.BS";#N/A,#N/A,FALSE,"4.PER PL";#N/A,#N/A,FALSE,"5.INVESTMENT";#N/A,#N/A,FALSE,"6.공문";#N/A,#N/A,FALSE,"7.netinvest"}</definedName>
    <definedName name="영업외수익" hidden="1">{#N/A,#N/A,FALSE,"1.CRITERIA";#N/A,#N/A,FALSE,"2.IS";#N/A,#N/A,FALSE,"3.BS";#N/A,#N/A,FALSE,"4.PER PL";#N/A,#N/A,FALSE,"5.INVESTMENT";#N/A,#N/A,FALSE,"6.공문";#N/A,#N/A,FALSE,"7.netinvest"}</definedName>
    <definedName name="영업외수익_당">[460]PL!#REF!</definedName>
    <definedName name="영업외수익_전">[460]PL!#REF!</definedName>
    <definedName name="영업이익" hidden="1">{#N/A,#N/A,FALSE,"지침";#N/A,#N/A,FALSE,"환경분석";#N/A,#N/A,FALSE,"Sheet16"}</definedName>
    <definedName name="영업이익_당">[460]PL!#REF!</definedName>
    <definedName name="영업이익_전">[460]PL!#REF!</definedName>
    <definedName name="영업인건배부" hidden="1">{#N/A,#N/A,FALSE,"97년 투자계획 세부내역 "}</definedName>
    <definedName name="영업인건비배부" hidden="1">{#N/A,#N/A,FALSE,"97년 투자계획 세부내역 "}</definedName>
    <definedName name="영업현금" hidden="1">{#N/A,#N/A,FALSE,"지침";#N/A,#N/A,FALSE,"환경분석";#N/A,#N/A,FALSE,"Sheet16"}</definedName>
    <definedName name="영역">#REF!</definedName>
    <definedName name="영역1">#REF!</definedName>
    <definedName name="영역2">#REF!</definedName>
    <definedName name="영외수">#REF!</definedName>
    <definedName name="영외용">#REF!</definedName>
    <definedName name="영재교육">#REF!</definedName>
    <definedName name="영지전자">#REF!</definedName>
    <definedName name="영화정밀">[2]INDEX!#REF!</definedName>
    <definedName name="예_상_대_차_대_조_표">#REF!</definedName>
    <definedName name="예1" hidden="1">{#N/A,#N/A,FALSE,"정공"}</definedName>
    <definedName name="예2" hidden="1">{#N/A,#N/A,FALSE,"정공"}</definedName>
    <definedName name="예3" hidden="1">{#N/A,#N/A,FALSE,"정공"}</definedName>
    <definedName name="예금" localSheetId="1" hidden="1">{#N/A,#N/A,FALSE,"1.CRITERIA";#N/A,#N/A,FALSE,"2.IS";#N/A,#N/A,FALSE,"3.BS";#N/A,#N/A,FALSE,"4.PER PL";#N/A,#N/A,FALSE,"5.INVESTMENT";#N/A,#N/A,FALSE,"6.공문";#N/A,#N/A,FALSE,"7.netinvest"}</definedName>
    <definedName name="예금" hidden="1">{#N/A,#N/A,FALSE,"1.CRITERIA";#N/A,#N/A,FALSE,"2.IS";#N/A,#N/A,FALSE,"3.BS";#N/A,#N/A,FALSE,"4.PER PL";#N/A,#N/A,FALSE,"5.INVESTMENT";#N/A,#N/A,FALSE,"6.공문";#N/A,#N/A,FALSE,"7.netinvest"}</definedName>
    <definedName name="예금명세">[689]월별손익!#REF!</definedName>
    <definedName name="예비분석">#REF!</definedName>
    <definedName name="예산" hidden="1">{#N/A,#N/A,FALSE,"지침";#N/A,#N/A,FALSE,"환경분석";#N/A,#N/A,FALSE,"Sheet16"}</definedName>
    <definedName name="예산단가">[690]원판매입!$B$12:$D$27</definedName>
    <definedName name="예산총괄시트설ONLY">#REF!</definedName>
    <definedName name="예상">#REF!</definedName>
    <definedName name="예상마감" hidden="1">{"'9월'!$F$38"}</definedName>
    <definedName name="예상마감2" hidden="1">{"'9월'!$F$38"}</definedName>
    <definedName name="예수" localSheetId="6">BlankMacro1</definedName>
    <definedName name="예수">BlankMacro1</definedName>
    <definedName name="예수금">'[564]Control Sheet'!#REF!</definedName>
    <definedName name="예수금2">#REF!</definedName>
    <definedName name="예수보증금" localSheetId="6">BlankMacro1</definedName>
    <definedName name="예수보증금">BlankMacro1</definedName>
    <definedName name="예수보증금3" localSheetId="6">BlankMacro1</definedName>
    <definedName name="예수보증금3">BlankMacro1</definedName>
    <definedName name="예스폼">#REF!</definedName>
    <definedName name="예쎈1월">#REF!</definedName>
    <definedName name="예적금">[547]서식시트!#REF!</definedName>
    <definedName name="예적금은행조회서R" hidden="1">{#N/A,#N/A,FALSE,"1.CRITERIA";#N/A,#N/A,FALSE,"2.IS";#N/A,#N/A,FALSE,"3.BS";#N/A,#N/A,FALSE,"4.PER PL";#N/A,#N/A,FALSE,"5.INVESTMENT";#N/A,#N/A,FALSE,"6.공문";#N/A,#N/A,FALSE,"7.netinvest"}</definedName>
    <definedName name="예정량1">#REF!</definedName>
    <definedName name="예정량2">#REF!</definedName>
    <definedName name="예정유지비계">'[2]2600'!#REF!</definedName>
    <definedName name="예정일1">#REF!</definedName>
    <definedName name="예정일2">#REF!</definedName>
    <definedName name="예치보증" hidden="1">{"'분양원가'!$B$1:$F$113"}</definedName>
    <definedName name="예치보증금">'[2]1300'!#REF!</definedName>
    <definedName name="오" localSheetId="1" hidden="1">{#N/A,#N/A,FALSE,"1.CRITERIA";#N/A,#N/A,FALSE,"2.IS";#N/A,#N/A,FALSE,"3.BS";#N/A,#N/A,FALSE,"4.PER PL";#N/A,#N/A,FALSE,"5.INVESTMENT";#N/A,#N/A,FALSE,"6.공문";#N/A,#N/A,FALSE,"7.netinvest"}</definedName>
    <definedName name="오" hidden="1">{#N/A,#N/A,FALSE,"1.CRITERIA";#N/A,#N/A,FALSE,"2.IS";#N/A,#N/A,FALSE,"3.BS";#N/A,#N/A,FALSE,"4.PER PL";#N/A,#N/A,FALSE,"5.INVESTMENT";#N/A,#N/A,FALSE,"6.공문";#N/A,#N/A,FALSE,"7.netinvest"}</definedName>
    <definedName name="오." hidden="1">{#N/A,#N/A,FALSE,"UNIT";#N/A,#N/A,FALSE,"UNIT";#N/A,#N/A,FALSE,"계정"}</definedName>
    <definedName name="오.." hidden="1">{#N/A,#N/A,FALSE,"UNIT";#N/A,#N/A,FALSE,"UNIT";#N/A,#N/A,FALSE,"계정"}</definedName>
    <definedName name="오나라">#REF!</definedName>
    <definedName name="오늘">'[691]3ND 64M'!#REF!</definedName>
    <definedName name="오릉" localSheetId="6">[239]!BlankMacro1</definedName>
    <definedName name="오릉">[239]!BlankMacro1</definedName>
    <definedName name="오리" hidden="1">'[692]LD-동양'!#REF!</definedName>
    <definedName name="오본">#REF!</definedName>
    <definedName name="오서방" hidden="1">{#N/A,#N/A,FALSE,"97년 투자계획 세부내역 "}</definedName>
    <definedName name="오성협" hidden="1">{#N/A,#N/A,TRUE,"Y생산";#N/A,#N/A,TRUE,"Y판매";#N/A,#N/A,TRUE,"Y총물량";#N/A,#N/A,TRUE,"Y능력";#N/A,#N/A,TRUE,"YKD"}</definedName>
    <definedName name="오세범" hidden="1">{#N/A,#N/A,FALSE,"97년 투자계획 세부내역 "}</definedName>
    <definedName name="오세범1" hidden="1">{#N/A,#N/A,FALSE,"97년 투자계획 세부내역 "}</definedName>
    <definedName name="오세범2" hidden="1">{#N/A,#N/A,FALSE,"97년 투자계획 세부내역 "}</definedName>
    <definedName name="오세범3" hidden="1">{#N/A,#N/A,FALSE,"97년 투자계획 세부내역 "}</definedName>
    <definedName name="오수토공" localSheetId="1" hidden="1">{#N/A,#N/A,FALSE,"기안지";#N/A,#N/A,FALSE,"통신지"}</definedName>
    <definedName name="오수토공" hidden="1">{#N/A,#N/A,FALSE,"기안지";#N/A,#N/A,FALSE,"통신지"}</definedName>
    <definedName name="오월">#REF!</definedName>
    <definedName name="오월급여">'[470]인건비예산(정규직)'!$DT$28:$DT$276</definedName>
    <definedName name="오월급여임">'[470]인건비예산(정규직)'!$DT$18:$DT$27</definedName>
    <definedName name="오월상여">'[470]인건비예산(정규직)'!$DU$28:$DU$276</definedName>
    <definedName name="오월상여임">'[470]인건비예산(정규직)'!$DU$18:$DU$27</definedName>
    <definedName name="오월잔액">'[487]12'!#REF!</definedName>
    <definedName name="오잉" hidden="1">{#N/A,#N/A,FALSE,"Aging Summary";#N/A,#N/A,FALSE,"Ratio Analysis";#N/A,#N/A,FALSE,"Test 120 Day Accts";#N/A,#N/A,FALSE,"Tickmarks"}</definedName>
    <definedName name="오창" hidden="1">{"'표지'!$B$5"}</definedName>
    <definedName name="오케이" hidden="1">{#N/A,#N/A,FALSE,"단축1";#N/A,#N/A,FALSE,"단축2";#N/A,#N/A,FALSE,"단축3";#N/A,#N/A,FALSE,"장축";#N/A,#N/A,FALSE,"4WD"}</definedName>
    <definedName name="오토론용역수입">#REF!</definedName>
    <definedName name="옥외대비" hidden="1">{#N/A,#N/A,FALSE,"이태원철근"}</definedName>
    <definedName name="온도측정법">{"S220-V";"S250-V";"S290-V"}</definedName>
    <definedName name="옫" localSheetId="6">[104]!BlankMacro1</definedName>
    <definedName name="옫">[104]!BlankMacro1</definedName>
    <definedName name="옳ㅇ로" hidden="1">{#N/A,#N/A,FALSE,"손익표지";#N/A,#N/A,FALSE,"손익계산";#N/A,#N/A,FALSE,"일반관리비";#N/A,#N/A,FALSE,"영업외수익";#N/A,#N/A,FALSE,"영업외비용";#N/A,#N/A,FALSE,"매출액";#N/A,#N/A,FALSE,"요약손익";#N/A,#N/A,FALSE,"요약대차";#N/A,#N/A,FALSE,"매출채권현황";#N/A,#N/A,FALSE,"매출채권명세"}</definedName>
    <definedName name="옹홍ㅇㄹㅇㅇ">#REF!</definedName>
    <definedName name="완성" hidden="1">{#N/A,#N/A,FALSE,"자금소요예측기 (5)";#N/A,#N/A,FALSE,"자금소요예측기 (7)";#N/A,#N/A,FALSE,"자금소요예측기 (6)";#N/A,#N/A,FALSE,"자금소요예측기 (2)";#N/A,#N/A,FALSE,"자금소요예측기";#N/A,#N/A,FALSE,"비용예산명세서";#N/A,#N/A,FALSE,"비용예산검토서";#N/A,#N/A,FALSE,"기승인시설투자";#N/A,#N/A,FALSE,"미승인시설투자";#N/A,#N/A,FALSE,"활동계힉서 (2)";#N/A,#N/A,FALSE,"96 성과분석";#N/A,#N/A,FALSE,"목표시책";#N/A,#N/A,FALSE,"목차";#N/A,#N/A,FALSE,"표지";#N/A,#N/A,FALSE,"인원소요현황"}</definedName>
    <definedName name="완성기술">[168]제조부문배부!$R$6</definedName>
    <definedName name="완성사원">[168]제조부문배부!$R$5</definedName>
    <definedName name="완성상가">#REF!</definedName>
    <definedName name="완성외경">[104]!완성외경</definedName>
    <definedName name="완성주택">#REF!</definedName>
    <definedName name="완성차물류비" hidden="1">{#N/A,#N/A,FALSE,"인원";#N/A,#N/A,FALSE,"비용2";#N/A,#N/A,FALSE,"비용1";#N/A,#N/A,FALSE,"비용";#N/A,#N/A,FALSE,"보증2";#N/A,#N/A,FALSE,"보증1";#N/A,#N/A,FALSE,"보증";#N/A,#N/A,FALSE,"손익1";#N/A,#N/A,FALSE,"손익";#N/A,#N/A,FALSE,"부서별매출";#N/A,#N/A,FALSE,"매출"}</definedName>
    <definedName name="완성차불만" localSheetId="6">[239]!BlankMacro1</definedName>
    <definedName name="완성차불만">[239]!BlankMacro1</definedName>
    <definedName name="완성총인원">[168]제조부문배부!$R$7</definedName>
    <definedName name="완제품">#REF!</definedName>
    <definedName name="왔" hidden="1">{#N/A,#N/A,FALSE,"Sheet5"}</definedName>
    <definedName name="왜관공장" hidden="1">#REF!</definedName>
    <definedName name="왜이래" hidden="1">{#N/A,#N/A,FALSE,"손익표지";#N/A,#N/A,FALSE,"손익계산";#N/A,#N/A,FALSE,"일반관리비";#N/A,#N/A,FALSE,"영업외수익";#N/A,#N/A,FALSE,"영업외비용";#N/A,#N/A,FALSE,"매출액";#N/A,#N/A,FALSE,"요약손익";#N/A,#N/A,FALSE,"요약대차";#N/A,#N/A,FALSE,"매출채권현황";#N/A,#N/A,FALSE,"매출채권명세"}</definedName>
    <definedName name="왜이래." hidden="1">{#N/A,#N/A,FALSE,"손익표지";#N/A,#N/A,FALSE,"손익계산";#N/A,#N/A,FALSE,"일반관리비";#N/A,#N/A,FALSE,"영업외수익";#N/A,#N/A,FALSE,"영업외비용";#N/A,#N/A,FALSE,"매출액";#N/A,#N/A,FALSE,"요약손익";#N/A,#N/A,FALSE,"요약대차";#N/A,#N/A,FALSE,"매출채권현황";#N/A,#N/A,FALSE,"매출채권명세"}</definedName>
    <definedName name="왜이러나" localSheetId="6">BLCH</definedName>
    <definedName name="왜이러나">BLCH</definedName>
    <definedName name="왜이러지" hidden="1">{#N/A,#N/A,FALSE,"BS";#N/A,#N/A,FALSE,"PL";#N/A,#N/A,FALSE,"처분";#N/A,#N/A,FALSE,"현금";#N/A,#N/A,FALSE,"매출";#N/A,#N/A,FALSE,"원가";#N/A,#N/A,FALSE,"경영"}</definedName>
    <definedName name="외국인급여">#REF!</definedName>
    <definedName name="외매.1">#REF!</definedName>
    <definedName name="외매.2">#REF!</definedName>
    <definedName name="외매.3">#REF!</definedName>
    <definedName name="외매.4">#REF!</definedName>
    <definedName name="외매.5">#REF!</definedName>
    <definedName name="외부위협" hidden="1">{#N/A,#N/A,FALSE,"PART-1234-8-12-9(41)";#N/A,#N/A,FALSE,"PARTS-2(3)";#N/A,#N/A,FALSE,"VAN SYSTEM";#N/A,#N/A,FALSE,"PARTS-10(26)";#N/A,#N/A,FALSE,"PART-5-6-7-11(14)";#N/A,#N/A,FALSE,"PARTS-4(3)";#N/A,#N/A,FALSE,"PCLASS"}</definedName>
    <definedName name="외상">[693]선급금!$A$8:$H$229</definedName>
    <definedName name="외상감소">'[694]EX-외상(06)'!#REF!</definedName>
    <definedName name="외상감소외화">#N/A</definedName>
    <definedName name="외상감소원화">#N/A</definedName>
    <definedName name="외상매입">#REF!</definedName>
    <definedName name="외상매입금">#REF!</definedName>
    <definedName name="외상매출">#REF!</definedName>
    <definedName name="외상매출금">[598]대차대조표!$E$13:$M$14</definedName>
    <definedName name="외상매출금.609">#REF!</definedName>
    <definedName name="외상매출대손충당금">'[2]1300'!#REF!</definedName>
    <definedName name="외상매출외화">#N/A</definedName>
    <definedName name="외상매출원화">#N/A</definedName>
    <definedName name="외상미출금rollback">[693]선급금!$E$7:$L$7</definedName>
    <definedName name="외상전기외화">#N/A</definedName>
    <definedName name="외상전기원화">#N/A</definedName>
    <definedName name="외상전체">#REF!</definedName>
    <definedName name="외상증가외화">#N/A</definedName>
    <definedName name="외상증가원화">#N/A</definedName>
    <definedName name="외생종합" hidden="1">{#N/A,#N/A,TRUE,"1.경영비젼";#N/A,#N/A,TRUE,"2.환경분석";#N/A,#N/A,TRUE,"3.경영목표";#N/A,#N/A,TRUE,"4.중점추진";#N/A,#N/A,TRUE,"5.경영목표";#N/A,#N/A,TRUE,"6.경영계획";#N/A,#N/A,TRUE,"7.매출계획";#N/A,#N/A,TRUE,"8.손익계획";#N/A,#N/A,TRUE,"11.인원계획";#N/A,#N/A,TRUE,"12.변경현황";#N/A,#N/A,TRUE,"표지";#N/A,#N/A,TRUE,"목차";#N/A,#N/A,TRUE,"수립과정 "}</definedName>
    <definedName name="외예금" localSheetId="1" hidden="1">{#N/A,#N/A,FALSE,"1.CRITERIA";#N/A,#N/A,FALSE,"2.IS";#N/A,#N/A,FALSE,"3.BS";#N/A,#N/A,FALSE,"4.PER PL";#N/A,#N/A,FALSE,"5.INVESTMENT";#N/A,#N/A,FALSE,"6.공문";#N/A,#N/A,FALSE,"7.netinvest"}</definedName>
    <definedName name="외예금" hidden="1">{#N/A,#N/A,FALSE,"1.CRITERIA";#N/A,#N/A,FALSE,"2.IS";#N/A,#N/A,FALSE,"3.BS";#N/A,#N/A,FALSE,"4.PER PL";#N/A,#N/A,FALSE,"5.INVESTMENT";#N/A,#N/A,FALSE,"6.공문";#N/A,#N/A,FALSE,"7.netinvest"}</definedName>
    <definedName name="외자비" hidden="1">#REF!</definedName>
    <definedName name="외주">#N/A</definedName>
    <definedName name="외주가공비">#REF!</definedName>
    <definedName name="외주가동율">#REF!</definedName>
    <definedName name="외주공사">#N/A</definedName>
    <definedName name="외주단가">#REF!</definedName>
    <definedName name="외주인상">#REF!</definedName>
    <definedName name="외주작업" hidden="1">{#N/A,#N/A,TRUE,"steam경제성비교"}</definedName>
    <definedName name="외주품질" hidden="1">{#N/A,#N/A,TRUE,"1.경영비젼";#N/A,#N/A,TRUE,"2.환경분석";#N/A,#N/A,TRUE,"3.경영목표";#N/A,#N/A,TRUE,"4.중점추진";#N/A,#N/A,TRUE,"5.경영목표";#N/A,#N/A,TRUE,"6.경영계획";#N/A,#N/A,TRUE,"7.매출계획";#N/A,#N/A,TRUE,"8.손익계획";#N/A,#N/A,TRUE,"11.인원계획";#N/A,#N/A,TRUE,"12.변경현황";#N/A,#N/A,TRUE,"표지";#N/A,#N/A,TRUE,"목차";#N/A,#N/A,TRUE,"수립과정 "}</definedName>
    <definedName name="외형분석" hidden="1">{#N/A,#N/A,FALSE,"정공"}</definedName>
    <definedName name="외형비교표" hidden="1">{#N/A,#N/A,FALSE,"정공"}</definedName>
    <definedName name="외형종합표" hidden="1">{#N/A,#N/A,FALSE,"정공"}</definedName>
    <definedName name="외화">'[695]시산표12월(수정후)'!$D$149</definedName>
    <definedName name="외화단기차입금AGILENT">[44]단기차입금!$A$192:$N$257</definedName>
    <definedName name="외화단기차입금DENKI">[44]단기차입금!$A$588:$N$653</definedName>
    <definedName name="외화단기차입금DUREL">[44]단기차입금!$A$324:$N$389</definedName>
    <definedName name="외화단기차입금HITACHI">[44]단기차입금!$A$654:$N$719</definedName>
    <definedName name="외화단기차입금HOSIDEN">[44]단기차입금!$A$720:$N$785</definedName>
    <definedName name="외화단기차입금MATSUSHITA">[44]단기차입금!$A$786:$N$851</definedName>
    <definedName name="외화단기차입금PARAMETRIC">[44]단기차입금!$A$258:$N$323</definedName>
    <definedName name="외화단기차입금PROTEK">[44]단기차입금!$A$390:$N$455</definedName>
    <definedName name="외화단기차입금SEIKO">[44]단기차입금!$A$852:$N$917</definedName>
    <definedName name="외화단기차입금SKYWORKS">[44]단기차입금!$A$456:$N$521</definedName>
    <definedName name="외화단기차입금TOKYODENPA">[44]단기차입금!$A$918:$N$983</definedName>
    <definedName name="외화단기차입금WWES">[44]단기차입금!$A$522:$N$587</definedName>
    <definedName name="외화단기차입금산업은행">[44]단기차입금!$A$4:$N$125</definedName>
    <definedName name="외화단기차입금신한은행">[44]단기차입금!$A$126:$N$191</definedName>
    <definedName name="외화당좌">'[2]1300'!#REF!</definedName>
    <definedName name="외화매입">#N/A</definedName>
    <definedName name="외화보통예금기업외화">[44]외화보통예금!$A$4:$N$250</definedName>
    <definedName name="외화보통예금신한외화">[44]외화보통예금!$A$706:$N$948</definedName>
    <definedName name="외화보통예금주택은행">[44]외화보통예금!$A$949:$N$1147</definedName>
    <definedName name="외화보통예금하나외화">[44]외화보통예금!$A$251:$N$442</definedName>
    <definedName name="외화보통예금하나외화강서">[44]외화보통예금!$A$1148:$N$1340</definedName>
    <definedName name="외화보통예금한빛외화">[44]외화보통예금!$A$443:$N$705</definedName>
    <definedName name="외화예금">#REF!</definedName>
    <definedName name="외화예금명세서">#REF!</definedName>
    <definedName name="외화외상매입금AGILENT">[44]외회외상매입금!$A$4785:$N$4920</definedName>
    <definedName name="외화외상매입금ALPHATECH">[44]외회외상매입금!$A$7620:$N$7685</definedName>
    <definedName name="외화외상매입금Britestone">[44]외회외상매입금!$A$531:$N$659</definedName>
    <definedName name="외화외상매입금COILCRAFT">[44]외회외상매입금!$A$4:$N$133</definedName>
    <definedName name="외화외상매입금CONEXANT">[44]외회외상매입금!$A$1640:$N$1775</definedName>
    <definedName name="외화외상매입금DAISHINKUCORP">[44]외회외상매입금!$A$2404:$N$2527</definedName>
    <definedName name="외화외상매입금DENKI">[44]외회외상매입금!$A$2912:$N$3038</definedName>
    <definedName name="외화외상매입금DUREL">[44]외회외상매입금!$A$406:$N$530</definedName>
    <definedName name="외화외상매입금EUPULS">[44]외회외상매입금!$A$3397:$N$3525</definedName>
    <definedName name="외화외상매입금FUJITSHMEDIADEUCES">[44]외회외상매입금!$A$3039:$N$3148</definedName>
    <definedName name="외화외상매입금FUJITSU">[44]외회외상매입금!$A$275:$N$405</definedName>
    <definedName name="외화외상매입금FUJITSUMEDIA">[44]외회외상매입금!$A$1776:$N$1901</definedName>
    <definedName name="외화외상매입금GIGAFIANELEC">[44]외회외상매입금!$A$7686:$N$7751</definedName>
    <definedName name="외화외상매입금HARVATEK">[44]외회외상매입금!$A$2528:$N$2651</definedName>
    <definedName name="외화외상매입금HITACH">[44]외회외상매입금!$A$2652:$N$2782</definedName>
    <definedName name="외화외상매입금HOSIDEN">[44]외회외상매입금!$A$5721:$N$5855</definedName>
    <definedName name="외화외상매입금HOSIDENCOR">[44]외회외상매입금!$A$6789:$N$6922</definedName>
    <definedName name="외화외상매입금J.S.T">[44]외회외상매입금!$A$5586:$N$5720</definedName>
    <definedName name="외화외상매입금KAGA">[44]외회외상매입금!$A$7179:$M$7300</definedName>
    <definedName name="외화외상매입금KW">[44]외회외상매입금!$A$660:$N$781</definedName>
    <definedName name="외화외상매입금MATSUO">[44]외회외상매입금!$A$7301:$N$7408</definedName>
    <definedName name="외화외상매입금MATSUSHITA">[44]외회외상매입금!$A$6399:$N$6520</definedName>
    <definedName name="외화외상매입금MEMEC">[44]외회외상매입금!$A$3526:$N$3649</definedName>
    <definedName name="외화외상매입금MICREL">[44]외회외상매입금!$A$3272:$N$3396</definedName>
    <definedName name="외화외상매입금MICRO">[44]외회외상매입금!$A$5316:$N$5450</definedName>
    <definedName name="외화외상매입금Myungse">[44]외회외상매입금!$A$782:$N$904</definedName>
    <definedName name="외화외상매입금NIHON">[44]외회외상매입금!$A$4921:$N$5055</definedName>
    <definedName name="외화외상매입금PROTEX">[44]외회외상매입금!$A$2025:$N$2148</definedName>
    <definedName name="외화외상매입금RACAL">[44]외회외상매입금!$A$3650:$N$3772</definedName>
    <definedName name="외화외상매입금SAWTEK">[44]외회외상매입금!$A$4649:$N$4784</definedName>
    <definedName name="외화외상매입금SCHMIDT">[44]외회외상매입금!$A$2274:$N$2403</definedName>
    <definedName name="외화외상매입금SEIKO">[44]외회외상매입금!$A$3149:$N$3271</definedName>
    <definedName name="외화외상매입금SELKO">[44]외회외상매입금!$A$3898:$N$4021</definedName>
    <definedName name="외화외상매입금SHARP">[44]외회외상매입금!$A$1500:$N$1639</definedName>
    <definedName name="외화외상매입금SILVERICOLTD">[44]외회외상매입금!$A$6923:$N$7056</definedName>
    <definedName name="외화외상매입금SKYWORKS">[44]외회외상매입금!$A$7409:$N$7542</definedName>
    <definedName name="외화외상매입금SPIRENT">[44]외회외상매입금!$A$5992:$N$6127</definedName>
    <definedName name="외화외상매입금SUNGJUN">[44]외회외상매입금!$A$5451:$N$5585</definedName>
    <definedName name="외화외상매입금TECHNO">[44]외회외상매입금!$A$5191:$N$5315</definedName>
    <definedName name="외화외상매입금TECHNOSILICON">[44]외회외상매입금!$A$6128:$N$6261</definedName>
    <definedName name="외화외상매입금THALES">[44]외회외상매입금!$A$2783:$N$2911</definedName>
    <definedName name="외화외상매입금TNSTECHNOLOGIES">[44]외회외상매입금!$A$6521:$N$6654</definedName>
    <definedName name="외화외상매입금TOKYO">[44]외회외상매입금!$A$134:$N$274</definedName>
    <definedName name="외화외상매입금WWESINDUSTRIES">[44]외회외상매입금!$A$7554:$N$7685</definedName>
    <definedName name="외화외상매입금YUTAKAELECTRON">[44]외회외상매입금!$A$7057:$N$7178</definedName>
    <definedName name="외화외상매입금닷텍">[44]외회외상매입금!$A$2149:$N$2273</definedName>
    <definedName name="외화외상매입금삼성전기">[44]외회외상매입금!$A$1030:$N$1155</definedName>
    <definedName name="외화외상매입금삼양전자">[44]외회외상매입금!$A$6262:$N$6398</definedName>
    <definedName name="외화외상매입금세미플러스">[44]외회외상매입금!$A$905:$N$1029</definedName>
    <definedName name="외화외상매입금스탠더드">[44]외회외상매입금!$A$1288:$N$1499</definedName>
    <definedName name="외화외상매입금아이티디">[44]외회외상매입금!$A$4146:$N$4273</definedName>
    <definedName name="외화외상매입금알파전자">[44]외회외상매입금!$A$7818:$N$7883</definedName>
    <definedName name="외화외상매입금웰콤">[44]외회외상매입금!$A$4022:$N$4145</definedName>
    <definedName name="외화외상매입금윈트로닉스">[44]외회외상매입금!$A$4274:$N$4398</definedName>
    <definedName name="외화외상매입금이너텍">[44]외회외상매입금!$A$7752:$N$7817</definedName>
    <definedName name="외화외상매입금일지텔레콤">[44]외회외상매입금!$A$4399:$N$4523</definedName>
    <definedName name="외화외상매입금창남무역">[44]외회외상매입금!$A$6655:$N$6788</definedName>
    <definedName name="외화외상매입금케이이씨">[44]외회외상매입금!$A$5856:$N$5991</definedName>
    <definedName name="외화외상매입금코젠텍">[44]외회외상매입금!$A$1902:$N$2024</definedName>
    <definedName name="외화외상매입금퀄컴">[44]외회외상매입금!$A$7884:$N$7949</definedName>
    <definedName name="외화외상매입금티비케이">[44]외회외상매입금!$A$1156:$N$1287</definedName>
    <definedName name="외화외상매입금플러스">[44]외회외상매입금!$A$4524:$N$4648</definedName>
    <definedName name="외화외상매입금한국동양유전">[44]외회외상매입금!$A$3773:$N$3897</definedName>
    <definedName name="외화외상매출금BANEX">[44]외화외상매출금!$A$256:$N$453</definedName>
    <definedName name="외화외상매출금INFONET">[44]외화외상매출금!$A$842:$N$1039</definedName>
    <definedName name="외화외상매출금PROGRESSIVE">[44]외화외상매출금!$A$454:$N$648</definedName>
    <definedName name="외화외상매출금RMG">[44]외화외상매출금!$A$4:$N$255</definedName>
    <definedName name="외화외상매출금웨스텍코리아">[44]외화외상매출금!$A$1040:$N$1233</definedName>
    <definedName name="외화외상매출금테라테크">[44]외화외상매출금!$A$649:$N$841</definedName>
    <definedName name="외화외상증가">'[2]2600'!#REF!</definedName>
    <definedName name="외화자산부채환산주석" localSheetId="6">BlankMacro1</definedName>
    <definedName name="외화자산부채환산주석">BlankMacro1</definedName>
    <definedName name="외화장기차입금산업은행">[44]장기차입금!$A$4:$N$125</definedName>
    <definedName name="외화평가">#REF!</definedName>
    <definedName name="외화환산" hidden="1">{#N/A,#N/A,FALSE,"Aging Summary";#N/A,#N/A,FALSE,"Ratio Analysis";#N/A,#N/A,FALSE,"Test 120 Day Accts";#N/A,#N/A,FALSE,"Tickmarks"}</definedName>
    <definedName name="외화환산손실">#REF!</definedName>
    <definedName name="외화환산이익">#REF!</definedName>
    <definedName name="외환">#N/A</definedName>
    <definedName name="외환담보">#REF!</definedName>
    <definedName name="외환산" hidden="1">{#N/A,#N/A,TRUE,"총괄표";#N/A,#N/A,TRUE,"1호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주식";#N/A,#N/A,TRUE,"60호 갑 적정유보";#N/A,#N/A,TRUE,"60호 을 적정유보"}</definedName>
    <definedName name="외환산조서" hidden="1">{#N/A,#N/A,TRUE,"일반적사항";#N/A,#N/A,TRUE,"주요재무자료";#N/A,#N/A,TRUE,"표지";#N/A,#N/A,TRUE,"총괄표";#N/A,#N/A,TRUE,"1호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주식";#N/A,#N/A,TRUE,"59호 해외특수";#N/A,#N/A,TRUE,"60호 갑 적정유보";#N/A,#N/A,TRUE,"60호 을 적정유보";#N/A,#N/A,TRUE,"요약 BS";#N/A,#N/A,TRUE,"요약 PL";#N/A,#N/A,TRUE,"요약원가";#N/A,#N/A,TRUE,"요약RE"}</definedName>
    <definedName name="외환수시">#REF!</definedName>
    <definedName name="외환차손">#REF!</definedName>
    <definedName name="외환차익">#REF!</definedName>
    <definedName name="외환채권">#REF!</definedName>
    <definedName name="요" localSheetId="1" hidden="1">{#N/A,#N/A,FALSE,"1.CRITERIA";#N/A,#N/A,FALSE,"2.IS";#N/A,#N/A,FALSE,"3.BS";#N/A,#N/A,FALSE,"4.PER PL";#N/A,#N/A,FALSE,"5.INVESTMENT";#N/A,#N/A,FALSE,"6.공문";#N/A,#N/A,FALSE,"7.netinvest"}</definedName>
    <definedName name="요" hidden="1">{#N/A,#N/A,FALSE,"1.CRITERIA";#N/A,#N/A,FALSE,"2.IS";#N/A,#N/A,FALSE,"3.BS";#N/A,#N/A,FALSE,"4.PER PL";#N/A,#N/A,FALSE,"5.INVESTMENT";#N/A,#N/A,FALSE,"6.공문";#N/A,#N/A,FALSE,"7.netinvest"}</definedName>
    <definedName name="요건_3" hidden="1">{#N/A,#N/A,FALSE,"자금소요예측기 (5)";#N/A,#N/A,FALSE,"자금소요예측기 (7)";#N/A,#N/A,FALSE,"자금소요예측기 (6)";#N/A,#N/A,FALSE,"자금소요예측기 (2)";#N/A,#N/A,FALSE,"자금소요예측기";#N/A,#N/A,FALSE,"비용예산명세서";#N/A,#N/A,FALSE,"비용예산검토서";#N/A,#N/A,FALSE,"기승인시설투자";#N/A,#N/A,FALSE,"미승인시설투자";#N/A,#N/A,FALSE,"활동계힉서 (2)";#N/A,#N/A,FALSE,"96 성과분석";#N/A,#N/A,FALSE,"목표시책";#N/A,#N/A,FALSE,"목차";#N/A,#N/A,FALSE,"표지";#N/A,#N/A,FALSE,"인원소요현황"}</definedName>
    <definedName name="요건_3_1" hidden="1">{#N/A,#N/A,FALSE,"자금소요예측기 (5)";#N/A,#N/A,FALSE,"자금소요예측기 (7)";#N/A,#N/A,FALSE,"자금소요예측기 (6)";#N/A,#N/A,FALSE,"자금소요예측기 (2)";#N/A,#N/A,FALSE,"자금소요예측기";#N/A,#N/A,FALSE,"비용예산명세서";#N/A,#N/A,FALSE,"비용예산검토서";#N/A,#N/A,FALSE,"기승인시설투자";#N/A,#N/A,FALSE,"미승인시설투자";#N/A,#N/A,FALSE,"활동계힉서 (2)";#N/A,#N/A,FALSE,"96 성과분석";#N/A,#N/A,FALSE,"목표시책";#N/A,#N/A,FALSE,"목차";#N/A,#N/A,FALSE,"표지";#N/A,#N/A,FALSE,"인원소요현황"}</definedName>
    <definedName name="요금" hidden="1">{#N/A,#N/A,TRUE,"steam경제성비교"}</definedName>
    <definedName name="요금DATA">#REF!</definedName>
    <definedName name="요섟언">[104]!요섟언</definedName>
    <definedName name="요약" hidden="1">{#N/A,#N/A,FALSE,"BS";#N/A,#N/A,FALSE,"PL";#N/A,#N/A,FALSE,"처분";#N/A,#N/A,FALSE,"현금";#N/A,#N/A,FALSE,"매출";#N/A,#N/A,FALSE,"원가";#N/A,#N/A,FALSE,"경영"}</definedName>
    <definedName name="요약1" hidden="1">{"'호선별현황(방식)'!$K$22:$P$22","'호선별현황(방식)'!$K$22:$P$22"}</definedName>
    <definedName name="요약3" hidden="1">{#N/A,#N/A,FALSE,"정공"}</definedName>
    <definedName name="요약5" hidden="1">{#N/A,#N/A,FALSE,"정공"}</definedName>
    <definedName name="요약fs" hidden="1">{#N/A,#N/A,FALSE,"표지";#N/A,#N/A,FALSE,"총괄표";#N/A,#N/A,FALSE,"1호 과표세액";#N/A,#N/A,FALSE,"3(3)호(갑) 원천납부";#N/A,#N/A,FALSE,"6호 소득금액";#N/A,#N/A,FALSE,"6호 첨부(익)";#N/A,#N/A,FALSE,"6호 첨부(손)";#N/A,#N/A,FALSE,"6-12호 선급비용";#N/A,#N/A,FALSE,"6-14호 부동산보유";#N/A,#N/A,FALSE,"9호 자본금(갑)";#N/A,#N/A,FALSE,"9호 자본금(을)";#N/A,#N/A,FALSE,"10(3)호 주요계정";#N/A,#N/A,FALSE,"10(3)호 부표";#N/A,#N/A,FALSE,"10(4)호 조정수입";#N/A,#N/A,FALSE,"12호 중소검토";#N/A,#N/A,FALSE,"14(1)호 갑 주식";#N/A,#N/A,FALSE,"59호 해외특수";#N/A,#N/A,FALSE,"요약 BS";#N/A,#N/A,FALSE,"요약 PL";#N/A,#N/A,FALSE,"요약원가";#N/A,#N/A,FALSE,"요약RE";#N/A,#N/A,FALSE,"6-5호 외화(갑)";#N/A,#N/A,FALSE,"6-5호 외화(을)"}</definedName>
    <definedName name="요약총괄" hidden="1">{#N/A,#N/A,FALSE,"정공"}</definedName>
    <definedName name="요율표">[696]구간별요율!$A$7:$B$46</definedName>
    <definedName name="요인별2" hidden="1">#REF!</definedName>
    <definedName name="요일">#REF!</definedName>
    <definedName name="용도">#REF!</definedName>
    <definedName name="용산4F">#N/A</definedName>
    <definedName name="용성정밀">[2]INDEX!#REF!</definedName>
    <definedName name="용역" localSheetId="6">[239]!BlankMacro1</definedName>
    <definedName name="용역">[239]!BlankMacro1</definedName>
    <definedName name="용역거래처">#REF!</definedName>
    <definedName name="용역거래처1">'[697]4'!#REF!</definedName>
    <definedName name="용역비" hidden="1">{#N/A,#N/A,FALSE,"PART-1234-8-12-9(41)";#N/A,#N/A,FALSE,"PARTS-2(3)";#N/A,#N/A,FALSE,"VAN SYSTEM";#N/A,#N/A,FALSE,"PARTS-10(26)";#N/A,#N/A,FALSE,"PART-5-6-7-11(14)";#N/A,#N/A,FALSE,"PARTS-4(3)";#N/A,#N/A,FALSE,"PCLASS"}</definedName>
    <definedName name="용역인건비14">'[470]인건비예산(용역)'!$R$8:$R$140</definedName>
    <definedName name="용역인건비14잡급">'[470]인건비예산(용역)'!$S$8:$S$140</definedName>
    <definedName name="용역인건비14회식대">'[470]인건비예산(용역)'!$T$8:$T$140</definedName>
    <definedName name="용역인건비24">'[470]인건비예산(용역)'!$AG$8:$AG$140</definedName>
    <definedName name="용역인건비24잡급">'[470]인건비예산(용역)'!$AH$8:$AH$140</definedName>
    <definedName name="용역인건비24회식대">'[470]인건비예산(용역)'!$AI$8:$AI$140</definedName>
    <definedName name="용역인건비34">'[470]인건비예산(용역)'!$AV$8:$AV$140</definedName>
    <definedName name="용역인건비34잡급">'[470]인건비예산(용역)'!$AW$8:$AW$140</definedName>
    <definedName name="용역인건비34회식대">'[470]인건비예산(용역)'!$AX$8:$AX$140</definedName>
    <definedName name="용역인건비44">'[470]인건비예산(용역)'!$BK$8:$BK$140</definedName>
    <definedName name="용역인건비44잡급">'[470]인건비예산(용역)'!$BL$8:$BL$140</definedName>
    <definedName name="용역인건비44회식대">'[470]인건비예산(용역)'!$BM$8:$BM$140</definedName>
    <definedName name="용인">#N/A</definedName>
    <definedName name="우" localSheetId="1"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우"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우가현황">[698]보정사항!#REF!</definedName>
    <definedName name="우강농협">#REF!</definedName>
    <definedName name="우너강ㅍㄹ" hidden="1">{#N/A,#N/A,FALSE,"지침";#N/A,#N/A,FALSE,"환경분석";#N/A,#N/A,FALSE,"Sheet16"}</definedName>
    <definedName name="우들스" hidden="1">{"'9월'!$F$38"}</definedName>
    <definedName name="우들스1" hidden="1">{"'9월'!$F$38"}</definedName>
    <definedName name="우들스예산2" hidden="1">{"'9월'!$F$38"}</definedName>
    <definedName name="우들스예산TV" hidden="1">{"'9월'!$F$38"}</definedName>
    <definedName name="우들스예싼" hidden="1">{"'9월'!$F$38"}</definedName>
    <definedName name="우라" hidden="1">{"'Sheet1'!$A$1:$D$15"}</definedName>
    <definedName name="우리">#N/A</definedName>
    <definedName name="우리나라" hidden="1">{#N/A,#N/A,FALSE,"Aging Summary";#N/A,#N/A,FALSE,"Ratio Analysis";#N/A,#N/A,FALSE,"Test 120 Day Accts";#N/A,#N/A,FALSE,"Tickmarks"}</definedName>
    <definedName name="우리별은" localSheetId="6">[239]!BlankMacro1</definedName>
    <definedName name="우리별은">[239]!BlankMacro1</definedName>
    <definedName name="우리사주">[699]우리사주!$A$5:$G$135</definedName>
    <definedName name="우리외화">[700]외화장기차입금!#REF!</definedName>
    <definedName name="우린ㄴㄴㄴㄴ나" hidden="1">{"'표지'!$B$5"}</definedName>
    <definedName name="우발채무">#N/A</definedName>
    <definedName name="우성산업사">[2]INDEX!#REF!</definedName>
    <definedName name="우성전자">#REF!</definedName>
    <definedName name="우성철강_주">[2]INDEX!#REF!</definedName>
    <definedName name="우성테크">[2]INDEX!#REF!</definedName>
    <definedName name="우영산업">[2]INDEX!#REF!</definedName>
    <definedName name="우편번호">'[564]Control Sheet'!#REF!</definedName>
    <definedName name="운반보관료">#REF!</definedName>
    <definedName name="운반비">#REF!</definedName>
    <definedName name="운반비9">[104]!운반비9</definedName>
    <definedName name="운송">'[2]3100'!#REF!</definedName>
    <definedName name="운송ㅁ">'[2]3100'!#REF!</definedName>
    <definedName name="운송명세">'[2]3100'!#REF!</definedName>
    <definedName name="운송수입">#REF!</definedName>
    <definedName name="운영" hidden="1">{#N/A,#N/A,FALSE,"Sheet5"}</definedName>
    <definedName name="운영개시일_송절고">#N/A</definedName>
    <definedName name="운영계획" hidden="1">{#N/A,#N/A,FALSE,"SILO현황";#N/A,#N/A,FALSE,"타업체";#N/A,#N/A,FALSE,"생산능력"}</definedName>
    <definedName name="운영급여">[452]인건비!$D$55</definedName>
    <definedName name="운영기간중이자율_타인">#REF!</definedName>
    <definedName name="운영상승율">[474]년간데이타!$H$6:$BE$6</definedName>
    <definedName name="운영종료일_송절고">#N/A</definedName>
    <definedName name="운용리스">{"'매출'!$A$1:$I$22"}</definedName>
    <definedName name="운용리스1" hidden="1">{"'매출'!$A$1:$I$22"}</definedName>
    <definedName name="운용리스잔존원화">#REF!</definedName>
    <definedName name="운용미수잔존외화">#REF!</definedName>
    <definedName name="운용미수잔존원화">#REF!</definedName>
    <definedName name="운용선수잔존외화">#REF!</definedName>
    <definedName name="운용선수잔존원화">#REF!</definedName>
    <definedName name="운용잔존외화">#REF!</definedName>
    <definedName name="운용잔존원화">#REF!</definedName>
    <definedName name="운항율">[701]운항율!$B$7:$AB$30</definedName>
    <definedName name="울산">#REF!</definedName>
    <definedName name="울산\\" localSheetId="1" hidden="1">{#N/A,#N/A,FALSE,"일반적사항";#N/A,#N/A,FALSE,"주요재무자료";#N/A,#N/A,FALSE,"표지";#N/A,#N/A,FALSE,"총괄표";#N/A,#N/A,FALSE,"1호 과표세액";#N/A,#N/A,FALSE,"1-2호 농어촌과표";#N/A,#N/A,FALSE,"2호 서식";#N/A,#N/A,FALSE,"2호부표 최저한세";#N/A,#N/A,FALSE,"3(1)부7 기업합리";#N/A,#N/A,FALSE,"3(3)호(갑) 원천납부";#N/A,#N/A,FALSE,"5호 농어촌";#N/A,#N/A,FALSE,"5호2 농감면(갑)";#N/A,#N/A,FALSE,"6호 소득금액";#N/A,#N/A,FALSE,"6호 첨부(익)";#N/A,#N/A,FALSE,"6호 첨부(손)";#N/A,#N/A,FALSE,"6-1호 수입금액";#N/A,#N/A,FALSE,"6-3호 퇴충";#N/A,#N/A,FALSE,"6-3(3)호 단퇴";#N/A,#N/A,FALSE,"6-3(4)호 대손";#N/A,#N/A,FALSE,"6-4호 접대(갑)";#N/A,#N/A,FALSE,"6-4호 접대(을)";#N/A,#N/A,FALSE,"6-5호 외화(갑)";#N/A,#N/A,FALSE,"6-5호 외화(을)";#N/A,#N/A,FALSE,"감가총괄";#N/A,#N/A,FALSE,"6-6(3)호 감가(정액)";#N/A,#N/A,FALSE,"6-6호(부표) 자본적지출";#N/A,#N/A,FALSE,"6-7호 가지급금(갑)";#N/A,#N/A,FALSE,"6-7호 가지급(을)";#N/A,#N/A,FALSE,"6-10호 재고자산";#N/A,#N/A,FALSE,"6-11호 세금과공과";#N/A,#N/A,FALSE,"6-12호 선급비용";#N/A,#N/A,FALSE,"6-13호 기부금";#N/A,#N/A,FALSE,"6-14호 부동산보유";#N/A,#N/A,FALSE,"8호 기부금조정";#N/A,#N/A,FALSE,"9호 자본금(갑)";#N/A,#N/A,FALSE,"9호 자본금(을)";#N/A,#N/A,FALSE,"10(2)호 소득공제";#N/A,#N/A,FALSE,"10(3)호 주요계정";#N/A,#N/A,FALSE,"10(3)호 부표";#N/A,#N/A,FALSE,"10(4)호 조정수입";#N/A,#N/A,FALSE,"14(1)호 갑 주식";#N/A,#N/A,FALSE,"59호 해외특수";#N/A,#N/A,FALSE,"요약 BS";#N/A,#N/A,FALSE,"요약 PL";#N/A,#N/A,FALSE,"요약RE"}</definedName>
    <definedName name="울산\\" hidden="1">{#N/A,#N/A,FALSE,"일반적사항";#N/A,#N/A,FALSE,"주요재무자료";#N/A,#N/A,FALSE,"표지";#N/A,#N/A,FALSE,"총괄표";#N/A,#N/A,FALSE,"1호 과표세액";#N/A,#N/A,FALSE,"1-2호 농어촌과표";#N/A,#N/A,FALSE,"2호 서식";#N/A,#N/A,FALSE,"2호부표 최저한세";#N/A,#N/A,FALSE,"3(1)부7 기업합리";#N/A,#N/A,FALSE,"3(3)호(갑) 원천납부";#N/A,#N/A,FALSE,"5호 농어촌";#N/A,#N/A,FALSE,"5호2 농감면(갑)";#N/A,#N/A,FALSE,"6호 소득금액";#N/A,#N/A,FALSE,"6호 첨부(익)";#N/A,#N/A,FALSE,"6호 첨부(손)";#N/A,#N/A,FALSE,"6-1호 수입금액";#N/A,#N/A,FALSE,"6-3호 퇴충";#N/A,#N/A,FALSE,"6-3(3)호 단퇴";#N/A,#N/A,FALSE,"6-3(4)호 대손";#N/A,#N/A,FALSE,"6-4호 접대(갑)";#N/A,#N/A,FALSE,"6-4호 접대(을)";#N/A,#N/A,FALSE,"6-5호 외화(갑)";#N/A,#N/A,FALSE,"6-5호 외화(을)";#N/A,#N/A,FALSE,"감가총괄";#N/A,#N/A,FALSE,"6-6(3)호 감가(정액)";#N/A,#N/A,FALSE,"6-6호(부표) 자본적지출";#N/A,#N/A,FALSE,"6-7호 가지급금(갑)";#N/A,#N/A,FALSE,"6-7호 가지급(을)";#N/A,#N/A,FALSE,"6-10호 재고자산";#N/A,#N/A,FALSE,"6-11호 세금과공과";#N/A,#N/A,FALSE,"6-12호 선급비용";#N/A,#N/A,FALSE,"6-13호 기부금";#N/A,#N/A,FALSE,"6-14호 부동산보유";#N/A,#N/A,FALSE,"8호 기부금조정";#N/A,#N/A,FALSE,"9호 자본금(갑)";#N/A,#N/A,FALSE,"9호 자본금(을)";#N/A,#N/A,FALSE,"10(2)호 소득공제";#N/A,#N/A,FALSE,"10(3)호 주요계정";#N/A,#N/A,FALSE,"10(3)호 부표";#N/A,#N/A,FALSE,"10(4)호 조정수입";#N/A,#N/A,FALSE,"14(1)호 갑 주식";#N/A,#N/A,FALSE,"59호 해외특수";#N/A,#N/A,FALSE,"요약 BS";#N/A,#N/A,FALSE,"요약 PL";#N/A,#N/A,FALSE,"요약RE"}</definedName>
    <definedName name="울상" localSheetId="1" hidden="1">{#N/A,#N/A,TRUE,"일반적사항";#N/A,#N/A,TRUE,"주요재무자료";#N/A,#N/A,TRUE,"표지";#N/A,#N/A,TRUE,"총괄표";#N/A,#N/A,TRUE,"1호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주식";#N/A,#N/A,TRUE,"59호 해외특수";#N/A,#N/A,TRUE,"60호 갑 적정유보";#N/A,#N/A,TRUE,"60호 을 적정유보";#N/A,#N/A,TRUE,"요약 BS";#N/A,#N/A,TRUE,"요약 PL";#N/A,#N/A,TRUE,"요약원가";#N/A,#N/A,TRUE,"요약RE"}</definedName>
    <definedName name="울상" hidden="1">{#N/A,#N/A,TRUE,"일반적사항";#N/A,#N/A,TRUE,"주요재무자료";#N/A,#N/A,TRUE,"표지";#N/A,#N/A,TRUE,"총괄표";#N/A,#N/A,TRUE,"1호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주식";#N/A,#N/A,TRUE,"59호 해외특수";#N/A,#N/A,TRUE,"60호 갑 적정유보";#N/A,#N/A,TRUE,"60호 을 적정유보";#N/A,#N/A,TRUE,"요약 BS";#N/A,#N/A,TRUE,"요약 PL";#N/A,#N/A,TRUE,"요약원가";#N/A,#N/A,TRUE,"요약RE"}</definedName>
    <definedName name="웃겨">'[21]118.세금과공과'!#REF!</definedName>
    <definedName name="원">[669]INPUT!$A$5:$BM$1819</definedName>
    <definedName name="원1" hidden="1">#REF!</definedName>
    <definedName name="원2" hidden="1">[702]수액원료4!$A$6</definedName>
    <definedName name="원3" hidden="1">[702]수액원료4!$A$6:$FP$74</definedName>
    <definedName name="원가" localSheetId="1" hidden="1">{#N/A,#N/A,FALSE,"1.CRITERIA";#N/A,#N/A,FALSE,"2.IS";#N/A,#N/A,FALSE,"3.BS";#N/A,#N/A,FALSE,"4.PER PL";#N/A,#N/A,FALSE,"5.INVESTMENT";#N/A,#N/A,FALSE,"6.공문";#N/A,#N/A,FALSE,"7.netinvest"}</definedName>
    <definedName name="원가" hidden="1">{#N/A,#N/A,FALSE,"1.CRITERIA";#N/A,#N/A,FALSE,"2.IS";#N/A,#N/A,FALSE,"3.BS";#N/A,#N/A,FALSE,"4.PER PL";#N/A,#N/A,FALSE,"5.INVESTMENT";#N/A,#N/A,FALSE,"6.공문";#N/A,#N/A,FALSE,"7.netinvest"}</definedName>
    <definedName name="원가1">#REF!</definedName>
    <definedName name="원가1임">'[470]인건비예산(정규직)'!$T$18:$T$27</definedName>
    <definedName name="원가2">'[703]인력(정규직)'!#REF!</definedName>
    <definedName name="원가2임">'[703]인력(정규직)'!#REF!</definedName>
    <definedName name="원가3">'[470]인건비예산(용역)'!$E$8:$E$140</definedName>
    <definedName name="원가개선" localSheetId="6">[239]!BlankMacro1</definedName>
    <definedName name="원가개선">[239]!BlankMacro1</definedName>
    <definedName name="원가계산.124.AA">#REF!</definedName>
    <definedName name="원가계획">#REF!</definedName>
    <definedName name="원가관리라" hidden="1">{#N/A,#N/A,FALSE,"정공"}</definedName>
    <definedName name="원가명세서" hidden="1">{#N/A,#N/A,FALSE,"BS";#N/A,#N/A,FALSE,"PL";#N/A,#N/A,FALSE,"처분";#N/A,#N/A,FALSE,"현금";#N/A,#N/A,FALSE,"매출";#N/A,#N/A,FALSE,"원가";#N/A,#N/A,FALSE,"경영"}</definedName>
    <definedName name="원가분개">#N/A</definedName>
    <definedName name="원가분석" localSheetId="1" hidden="1">{#N/A,#N/A,FALSE,"1.CRITERIA";#N/A,#N/A,FALSE,"2.IS";#N/A,#N/A,FALSE,"3.BS";#N/A,#N/A,FALSE,"4.PER PL";#N/A,#N/A,FALSE,"5.INVESTMENT";#N/A,#N/A,FALSE,"6.공문";#N/A,#N/A,FALSE,"7.netinvest"}</definedName>
    <definedName name="원가분석" hidden="1">{#N/A,#N/A,FALSE,"1.CRITERIA";#N/A,#N/A,FALSE,"2.IS";#N/A,#N/A,FALSE,"3.BS";#N/A,#N/A,FALSE,"4.PER PL";#N/A,#N/A,FALSE,"5.INVESTMENT";#N/A,#N/A,FALSE,"6.공문";#N/A,#N/A,FALSE,"7.netinvest"}</definedName>
    <definedName name="원가요소">#N/A</definedName>
    <definedName name="원가적용" hidden="1">{#N/A,#N/A,FALSE,"정공"}</definedName>
    <definedName name="원가전표입력">[593]원가!$S$94</definedName>
    <definedName name="원가절감" hidden="1">{#N/A,#N/A,TRUE,"1.경영비젼";#N/A,#N/A,TRUE,"2.환경분석";#N/A,#N/A,TRUE,"3.경영목표";#N/A,#N/A,TRUE,"4.중점추진";#N/A,#N/A,TRUE,"5.경영목표";#N/A,#N/A,TRUE,"6.경영계획";#N/A,#N/A,TRUE,"7.매출계획";#N/A,#N/A,TRUE,"8.손익계획";#N/A,#N/A,TRUE,"11.인원계획";#N/A,#N/A,TRUE,"12.변경현황";#N/A,#N/A,TRUE,"표지";#N/A,#N/A,TRUE,"목차";#N/A,#N/A,TRUE,"수립과정 "}</definedName>
    <definedName name="원가절감1" hidden="1">{#N/A,#N/A,FALSE,"PART-1234-8-12-9(41)";#N/A,#N/A,FALSE,"PARTS-2(3)";#N/A,#N/A,FALSE,"VAN SYSTEM";#N/A,#N/A,FALSE,"PARTS-10(26)";#N/A,#N/A,FALSE,"PART-5-6-7-11(14)";#N/A,#N/A,FALSE,"PARTS-4(3)";#N/A,#N/A,FALSE,"PCLASS"}</definedName>
    <definedName name="원가절감2" hidden="1">{#N/A,#N/A,FALSE,"정공"}</definedName>
    <definedName name="원가절감22" hidden="1">{#N/A,#N/A,FALSE,"정공"}</definedName>
    <definedName name="원가절감반영후" hidden="1">{#N/A,#N/A,FALSE,"정공"}</definedName>
    <definedName name="원가절감싯트" hidden="1">{#N/A,#N/A,FALSE,"정공"}</definedName>
    <definedName name="원격미정산2000">[484]원격국!$H$1</definedName>
    <definedName name="원격정산2000">[484]원격국!$G$1</definedName>
    <definedName name="원격투자2000">[484]원격국!$E$1</definedName>
    <definedName name="원계획대비" hidden="1">{#N/A,#N/A,FALSE,"지침";#N/A,#N/A,FALSE,"환경분석";#N/A,#N/A,FALSE,"Sheet16"}</definedName>
    <definedName name="원금잔액">#REF!</definedName>
    <definedName name="원단">#REF!</definedName>
    <definedName name="원단DW">#REF!</definedName>
    <definedName name="원단SW">#REF!</definedName>
    <definedName name="원단매출">#REF!</definedName>
    <definedName name="원단생산량비">#REF!</definedName>
    <definedName name="원단양면">#REF!</definedName>
    <definedName name="원단위" hidden="1">{#N/A,#N/A,TRUE,"steam경제성비교"}</definedName>
    <definedName name="원동">#REF!</definedName>
    <definedName name="원라인가동시" hidden="1">{#N/A,#N/A,TRUE,"steam경제성비교"}</definedName>
    <definedName name="원료">[704]원료자료!$B$3:$BA$232</definedName>
    <definedName name="원료자료">[705]원료자료!$B$3:$BA$208</definedName>
    <definedName name="원료환율">'[554]8월'!$A$6</definedName>
    <definedName name="원방주철_주">[2]INDEX!#REF!</definedName>
    <definedName name="원본">'[706]04 수입실적'!$A$1:$G$43</definedName>
    <definedName name="원시">#REF!</definedName>
    <definedName name="원앙">#REF!</definedName>
    <definedName name="원앙부부">#REF!</definedName>
    <definedName name="원인">#REF!</definedName>
    <definedName name="원장구분목록">[196]공통코드!$E$2:$E$3</definedName>
    <definedName name="원장구분코드">[196]공통코드!$E$2:$F$3</definedName>
    <definedName name="원재료">[669]INPUT!$C$5:'[669]INPUT'!$BN$1819</definedName>
    <definedName name="원재료1">#REF!</definedName>
    <definedName name="원재료대체">#REF!</definedName>
    <definedName name="원재료매입">#REF!</definedName>
    <definedName name="원재료비">#REF!</definedName>
    <definedName name="원재료비안분">#REF!</definedName>
    <definedName name="원재료비율">#REF!</definedName>
    <definedName name="원재료생산현황" hidden="1">{#N/A,#N/A,FALSE,"손익표지";#N/A,#N/A,FALSE,"손익계산";#N/A,#N/A,FALSE,"일반관리비";#N/A,#N/A,FALSE,"영업외수익";#N/A,#N/A,FALSE,"영업외비용";#N/A,#N/A,FALSE,"매출액";#N/A,#N/A,FALSE,"요약손익";#N/A,#N/A,FALSE,"요약대차";#N/A,#N/A,FALSE,"매출채권현황";#N/A,#N/A,FALSE,"매출채권명세"}</definedName>
    <definedName name="원재료수불2">#REF!</definedName>
    <definedName name="원재료수불총괄">[707]KA011205!$A$3:$J$1639</definedName>
    <definedName name="원재료이월">#REF!</definedName>
    <definedName name="원재료장성">#REF!</definedName>
    <definedName name="원재료재고">#REF!</definedName>
    <definedName name="원재료전체품목_Crosstab">#REF!</definedName>
    <definedName name="원재료총괄">[707]KA011205!$A$3:$J$1639</definedName>
    <definedName name="원천납부" hidden="1">{#N/A,#N/A,FALSE,"1호 과표세액";#N/A,#N/A,FALSE,"2호 서식";#N/A,#N/A,FALSE,"2호부표 최저한세";#N/A,#N/A,FALSE,"5호 농어촌";#N/A,#N/A,FALSE,"6호 소득금액";#N/A,#N/A,FALSE,"6호 첨부(익)";#N/A,#N/A,FALSE,"6호 첨부(손)";#N/A,#N/A,FALSE,"6-1호 수입금액";#N/A,#N/A,FALSE,"6-2(7)호 해외투자";#N/A,#N/A,FALSE,"6-3호 퇴충";#N/A,#N/A,FALSE,"6-3(3)호 단퇴";#N/A,#N/A,FALSE,"6-3(4)호 대손";#N/A,#N/A,FALSE,"6-4호 접대(갑)";#N/A,#N/A,FALSE,"6-4호 접대(을)";#N/A,#N/A,FALSE,"9호 자본금(갑)";#N/A,#N/A,FALSE,"9호 자본금(을)";#N/A,#N/A,FALSE,"조8호 기술인력";#N/A,#N/A,FALSE,"국공채감면";#N/A,#N/A,FALSE,"전기수정";#N/A,#N/A,FALSE,"퇴충명세";#N/A,#N/A,FALSE,"적금모집권유비";#N/A,#N/A,FALSE,"해외투자현황";#N/A,#N/A,FALSE,"외화감면";#N/A,#N/A,FALSE,"대손상각등명세"}</definedName>
    <definedName name="원천납부8" hidden="1">{#N/A,#N/A,FALSE,"1호 과표세액";#N/A,#N/A,FALSE,"2호 서식";#N/A,#N/A,FALSE,"2호부표 최저한세";#N/A,#N/A,FALSE,"5호 농어촌";#N/A,#N/A,FALSE,"6호 소득금액";#N/A,#N/A,FALSE,"6호 첨부(익)";#N/A,#N/A,FALSE,"6호 첨부(손)";#N/A,#N/A,FALSE,"6-1호 수입금액";#N/A,#N/A,FALSE,"6-2(7)호 해외투자";#N/A,#N/A,FALSE,"6-3호 퇴충";#N/A,#N/A,FALSE,"6-3(3)호 단퇴";#N/A,#N/A,FALSE,"6-3(4)호 대손";#N/A,#N/A,FALSE,"6-4호 접대(갑)";#N/A,#N/A,FALSE,"6-4호 접대(을)";#N/A,#N/A,FALSE,"9호 자본금(갑)";#N/A,#N/A,FALSE,"9호 자본금(을)";#N/A,#N/A,FALSE,"조8호 기술인력";#N/A,#N/A,FALSE,"국공채감면";#N/A,#N/A,FALSE,"전기수정";#N/A,#N/A,FALSE,"퇴충명세";#N/A,#N/A,FALSE,"적금모집권유비";#N/A,#N/A,FALSE,"해외투자현황";#N/A,#N/A,FALSE,"외화감면";#N/A,#N/A,FALSE,"대손상각등명세"}</definedName>
    <definedName name="원천징수합계">#REF!</definedName>
    <definedName name="원판단가">#REF!</definedName>
    <definedName name="원화">#REF!</definedName>
    <definedName name="월" localSheetId="1" hidden="1">{#N/A,#N/A,FALSE,"1.CRITERIA";#N/A,#N/A,FALSE,"2.IS";#N/A,#N/A,FALSE,"3.BS";#N/A,#N/A,FALSE,"4.PER PL";#N/A,#N/A,FALSE,"5.INVESTMENT";#N/A,#N/A,FALSE,"6.공문";#N/A,#N/A,FALSE,"7.netinvest"}</definedName>
    <definedName name="월" hidden="1">{#N/A,#N/A,FALSE,"1.CRITERIA";#N/A,#N/A,FALSE,"2.IS";#N/A,#N/A,FALSE,"3.BS";#N/A,#N/A,FALSE,"4.PER PL";#N/A,#N/A,FALSE,"5.INVESTMENT";#N/A,#N/A,FALSE,"6.공문";#N/A,#N/A,FALSE,"7.netinvest"}</definedName>
    <definedName name="월_01">[508]대차합동!$S$1:$AY$65536,[508]대차합동!$D$1:$Q$65536</definedName>
    <definedName name="월_02">[508]대차합동!$D$1:$D$65536,[508]대차합동!$F$1:$AY$65536</definedName>
    <definedName name="월_03">[508]대차합동!$D$1:$E$65536,[508]대차합동!$G$1:$AY$65536</definedName>
    <definedName name="월_04">[508]대차합동!$H$1:$AY$65536,[508]대차합동!$D$1:$F$65536</definedName>
    <definedName name="월_05">[508]대차합동!$I$1:$AY$65536,[508]대차합동!$D$1:$G$65536</definedName>
    <definedName name="월_06">[508]대차합동!$J$1:$AY$65536,[508]대차합동!$D$1:$H$65536</definedName>
    <definedName name="월_07">[508]대차합동!$K$1:$AY$65536,[508]대차합동!$D$1:$I$65536</definedName>
    <definedName name="월_08">[508]대차합동!$L$1:$AY$65536,[508]대차합동!$D$1:$J$65536</definedName>
    <definedName name="월_09">[508]대차합동!$M$1:$AY$65536,[508]대차합동!$D$1:$K$65536</definedName>
    <definedName name="월_10">[508]대차합동!$N$1:$AY$65536,[508]대차합동!$D$1:$L$65536</definedName>
    <definedName name="월_11">[508]대차합동!$O$1:$AY$65536,[508]대차합동!$D$1:$M$65536</definedName>
    <definedName name="월_12">[508]대차합동!$P$1:$AY$65536,[508]대차합동!$D$1:$N$65536</definedName>
    <definedName name="월_13">[508]대차합동!$Q$1:$AY$65536,[508]대차합동!$D$1:$O$65536</definedName>
    <definedName name="월_14">[508]대차합동!$R$1:$AY$65536,[508]대차합동!$D$1:$P$65536</definedName>
    <definedName name="월_60">[508]대차합동!$T$1:$AY$65536,[508]대차합동!$D$1:$R$65536</definedName>
    <definedName name="월_판매">#REF!</definedName>
    <definedName name="월간매출">#REF!</definedName>
    <definedName name="월구분">[708]SETUP!$B$3:$B$14</definedName>
    <definedName name="월노무비절1" hidden="1">{#N/A,#N/A,FALSE,"KMC최종회의(7월) 자료"}</definedName>
    <definedName name="월드컵예싼17" hidden="1">{"'9월'!$F$38"}</definedName>
    <definedName name="월례" hidden="1">{"'호선별현황(방식)'!$K$22:$P$22","'호선별현황(방식)'!$K$22:$P$22"}</definedName>
    <definedName name="월말" localSheetId="1" hidden="1">{#N/A,#N/A,FALSE,"1.CRITERIA";#N/A,#N/A,FALSE,"2.IS";#N/A,#N/A,FALSE,"3.BS";#N/A,#N/A,FALSE,"4.PER PL";#N/A,#N/A,FALSE,"5.INVESTMENT";#N/A,#N/A,FALSE,"6.공문";#N/A,#N/A,FALSE,"7.netinvest"}</definedName>
    <definedName name="월말" hidden="1">{#N/A,#N/A,FALSE,"1.CRITERIA";#N/A,#N/A,FALSE,"2.IS";#N/A,#N/A,FALSE,"3.BS";#N/A,#N/A,FALSE,"4.PER PL";#N/A,#N/A,FALSE,"5.INVESTMENT";#N/A,#N/A,FALSE,"6.공문";#N/A,#N/A,FALSE,"7.netinvest"}</definedName>
    <definedName name="월말환율">[581]매출!#REF!</definedName>
    <definedName name="월배E1">#REF!</definedName>
    <definedName name="월배E2">#REF!</definedName>
    <definedName name="월배TB1">#REF!</definedName>
    <definedName name="월배TB2">#REF!</definedName>
    <definedName name="월배TB3">#REF!</definedName>
    <definedName name="월배대형1">#REF!</definedName>
    <definedName name="월별" localSheetId="1" hidden="1">{#N/A,#N/A,FALSE,"1.CRITERIA";#N/A,#N/A,FALSE,"2.IS";#N/A,#N/A,FALSE,"3.BS";#N/A,#N/A,FALSE,"4.PER PL";#N/A,#N/A,FALSE,"5.INVESTMENT";#N/A,#N/A,FALSE,"6.공문";#N/A,#N/A,FALSE,"7.netinvest"}</definedName>
    <definedName name="월별" hidden="1">{#N/A,#N/A,FALSE,"1.CRITERIA";#N/A,#N/A,FALSE,"2.IS";#N/A,#N/A,FALSE,"3.BS";#N/A,#N/A,FALSE,"4.PER PL";#N/A,#N/A,FALSE,"5.INVESTMENT";#N/A,#N/A,FALSE,"6.공문";#N/A,#N/A,FALSE,"7.netinvest"}</definedName>
    <definedName name="월별경비2">[709]점유면적!#REF!</definedName>
    <definedName name="월별내역" hidden="1">{"'Sheet1'!$A$1:$H$36"}</definedName>
    <definedName name="월별매입부대비용">#REF!</definedName>
    <definedName name="월별매출">#REF!</definedName>
    <definedName name="월별매출3" hidden="1">{#N/A,#N/A,FALSE,"97년 투자계획 세부내역 "}</definedName>
    <definedName name="월별보전비">#REF!</definedName>
    <definedName name="월별분배" localSheetId="6">[239]!BlankMacro1</definedName>
    <definedName name="월별분배">[239]!BlankMacro1</definedName>
    <definedName name="월별비용">#REF!</definedName>
    <definedName name="월별손익" hidden="1">{#N/A,#N/A,FALSE,"손익표지";#N/A,#N/A,FALSE,"손익계산";#N/A,#N/A,FALSE,"일반관리비";#N/A,#N/A,FALSE,"영업외수익";#N/A,#N/A,FALSE,"영업외비용";#N/A,#N/A,FALSE,"매출액";#N/A,#N/A,FALSE,"요약손익";#N/A,#N/A,FALSE,"요약대차";#N/A,#N/A,FALSE,"매출채권현황";#N/A,#N/A,FALSE,"매출채권명세"}</definedName>
    <definedName name="월별손익CCC" hidden="1">#REF!</definedName>
    <definedName name="월별영업">#REF!</definedName>
    <definedName name="월별영업비용" localSheetId="1" hidden="1">{#N/A,#N/A,FALSE,"1.CRITERIA";#N/A,#N/A,FALSE,"2.IS";#N/A,#N/A,FALSE,"3.BS";#N/A,#N/A,FALSE,"4.PER PL";#N/A,#N/A,FALSE,"5.INVESTMENT";#N/A,#N/A,FALSE,"6.공문";#N/A,#N/A,FALSE,"7.netinvest"}</definedName>
    <definedName name="월별영업비용" hidden="1">{#N/A,#N/A,FALSE,"1.CRITERIA";#N/A,#N/A,FALSE,"2.IS";#N/A,#N/A,FALSE,"3.BS";#N/A,#N/A,FALSE,"4.PER PL";#N/A,#N/A,FALSE,"5.INVESTMENT";#N/A,#N/A,FALSE,"6.공문";#N/A,#N/A,FALSE,"7.netinvest"}</definedName>
    <definedName name="월별원가절감상세" hidden="1">{#N/A,#N/A,FALSE,"정공"}</definedName>
    <definedName name="월별입고">#REF!</definedName>
    <definedName name="월별현황">#REF!</definedName>
    <definedName name="월상각표">[710]무형종합!#REF!</definedName>
    <definedName name="월손SM_1" hidden="1">#REF!</definedName>
    <definedName name="월수">#REF!</definedName>
    <definedName name="월자금" localSheetId="6">[490]!BlankMacro1</definedName>
    <definedName name="월자금">[490]!BlankMacro1</definedName>
    <definedName name="월중기소득액">[440]퇴직급여충당금!#REF!</definedName>
    <definedName name="월차">#REF!</definedName>
    <definedName name="월차공제">#REF!</definedName>
    <definedName name="월차수">#REF!</definedName>
    <definedName name="월평균급여">#REF!</definedName>
    <definedName name="웰북">'[483]본부-월별목표실적관리'!$O$69:$AB$71</definedName>
    <definedName name="웰북2">'[483]본부-월별목표실적관리'!$O$227:$AB$229</definedName>
    <definedName name="웰북3">'[483]본부-월별목표실적관리'!$AC$227:$AP$229</definedName>
    <definedName name="웰북경상이익">'[483]본부-월별목표실적관리'!$O$87:$AB$89</definedName>
    <definedName name="웰북경상이익2">'[483]본부-월별목표실적관리'!$O$245:$AB$247</definedName>
    <definedName name="웰북경상이익3">'[483]본부-월별목표실적관리'!$AC$245:$AP$247</definedName>
    <definedName name="웰북누적">'[483]본부-월별목표실적관리'!$O$96:$AB$98</definedName>
    <definedName name="웰북누적2">'[483]본부-월별목표실적관리'!$O$254:$AB$256</definedName>
    <definedName name="웰북누적3">'[483]본부-월별목표실적관리'!$AC$254:$AP$256</definedName>
    <definedName name="웰북누적경상이익">'[483]본부-월별목표실적관리'!$O$114:$AB$116</definedName>
    <definedName name="웰북누적경상이익2">'[483]본부-월별목표실적관리'!$O$272:$AB$274</definedName>
    <definedName name="웰북누적경상이익3">'[483]본부-월별목표실적관리'!$AC$272:$AP$274</definedName>
    <definedName name="웰북누적이익">'[483]본부-월별목표실적관리'!$O$105:$AB$107</definedName>
    <definedName name="웰북누적이익2">'[483]본부-월별목표실적관리'!$O$263:$AB$265</definedName>
    <definedName name="웰북누적이익3">'[483]본부-월별목표실적관리'!$AC$263:$AP$265</definedName>
    <definedName name="웰북이익">'[483]본부-월별목표실적관리'!$O$78:$AB$80</definedName>
    <definedName name="웰북이익2">'[483]본부-월별목표실적관리'!$O$236:$AB$238</definedName>
    <definedName name="웰북이익3">'[483]본부-월별목표실적관리'!$AC$236:$AP$238</definedName>
    <definedName name="위더스">#REF!</definedName>
    <definedName name="유">[711]Index!$F$7</definedName>
    <definedName name="유가">[698]보정사항!$C$2:$J$124</definedName>
    <definedName name="유가증권">#REF!</definedName>
    <definedName name="유가증권신고방법_1">[712]기초코드!$G$5:$G$9</definedName>
    <definedName name="유가증권처분손실">'[2]1300'!#REF!</definedName>
    <definedName name="유가증권처분이익">#REF!</definedName>
    <definedName name="유가증권평가손실">#REF!</definedName>
    <definedName name="유기">#REF!</definedName>
    <definedName name="유니트" hidden="1">{#N/A,#N/A,FALSE,"3가";#N/A,#N/A,FALSE,"3나";#N/A,#N/A,FALSE,"3다"}</definedName>
    <definedName name="유니패킹주식회사">[2]INDEX!#REF!</definedName>
    <definedName name="유동부채">#REF!</definedName>
    <definedName name="유동부채참조" hidden="1">{#N/A,#N/A,FALSE,"채권채무";#N/A,#N/A,FALSE,"control sheet"}</definedName>
    <definedName name="유동부채합계">SUM([460]BS!$N$10:$N$18)</definedName>
    <definedName name="유동부채합계B">SUM([460]BS!$P$10:$P$18)</definedName>
    <definedName name="유동성사채" hidden="1">#REF!</definedName>
    <definedName name="유동성장기부채">'[2]1300'!#REF!</definedName>
    <definedName name="유동자산">[713]목차!$D$6</definedName>
    <definedName name="유동자산LS">[543]JA!$A$24:$G$30</definedName>
    <definedName name="유동자산명세서" hidden="1">{#N/A,#N/A,FALSE,"사업소세(재산할)"}</definedName>
    <definedName name="유럽">#REF!</definedName>
    <definedName name="유로환율">#REF!</definedName>
    <definedName name="유류지원비">#REF!</definedName>
    <definedName name="유사" hidden="1">{#N/A,#N/A,FALSE,"자금소요예측기 (5)";#N/A,#N/A,FALSE,"자금소요예측기 (7)";#N/A,#N/A,FALSE,"자금소요예측기 (6)";#N/A,#N/A,FALSE,"자금소요예측기 (2)";#N/A,#N/A,FALSE,"자금소요예측기";#N/A,#N/A,FALSE,"비용예산명세서";#N/A,#N/A,FALSE,"비용예산검토서";#N/A,#N/A,FALSE,"기승인시설투자";#N/A,#N/A,FALSE,"미승인시설투자";#N/A,#N/A,FALSE,"활동계힉서 (2)";#N/A,#N/A,FALSE,"96 성과분석";#N/A,#N/A,FALSE,"목표시책";#N/A,#N/A,FALSE,"목차";#N/A,#N/A,FALSE,"표지";#N/A,#N/A,FALSE,"인원소요현황"}</definedName>
    <definedName name="유상" hidden="1">{#N/A,#N/A,TRUE,"1.경영비젼";#N/A,#N/A,TRUE,"2.환경분석";#N/A,#N/A,TRUE,"3.경영목표";#N/A,#N/A,TRUE,"4.중점추진";#N/A,#N/A,TRUE,"5.경영목표";#N/A,#N/A,TRUE,"6.경영계획";#N/A,#N/A,TRUE,"7.매출계획";#N/A,#N/A,TRUE,"8.손익계획";#N/A,#N/A,TRUE,"11.인원계획";#N/A,#N/A,TRUE,"12.변경현황";#N/A,#N/A,TRUE,"표지";#N/A,#N/A,TRUE,"목차";#N/A,#N/A,TRUE,"수립과정 "}</definedName>
    <definedName name="유상사내" hidden="1">{#N/A,#N/A,FALSE,"PART-1234-8-12-9(41)";#N/A,#N/A,FALSE,"PARTS-2(3)";#N/A,#N/A,FALSE,"VAN SYSTEM";#N/A,#N/A,FALSE,"PARTS-10(26)";#N/A,#N/A,FALSE,"PART-5-6-7-11(14)";#N/A,#N/A,FALSE,"PARTS-4(3)";#N/A,#N/A,FALSE,"PCLASS"}</definedName>
    <definedName name="유성정밀공업_주">[2]INDEX!#REF!</definedName>
    <definedName name="유승" hidden="1">{#N/A,#N/A,FALSE,"손익표지";#N/A,#N/A,FALSE,"손익계산";#N/A,#N/A,FALSE,"일반관리비";#N/A,#N/A,FALSE,"영업외수익";#N/A,#N/A,FALSE,"영업외비용";#N/A,#N/A,FALSE,"매출액";#N/A,#N/A,FALSE,"요약손익";#N/A,#N/A,FALSE,"요약대차";#N/A,#N/A,FALSE,"매출채권현황";#N/A,#N/A,FALSE,"매출채권명세"}</definedName>
    <definedName name="유승주" hidden="1">{#N/A,#N/A,FALSE,"손익표지";#N/A,#N/A,FALSE,"손익계산";#N/A,#N/A,FALSE,"일반관리비";#N/A,#N/A,FALSE,"영업외수익";#N/A,#N/A,FALSE,"영업외비용";#N/A,#N/A,FALSE,"매출액";#N/A,#N/A,FALSE,"요약손익";#N/A,#N/A,FALSE,"요약대차";#N/A,#N/A,FALSE,"매출채권현황";#N/A,#N/A,FALSE,"매출채권명세"}</definedName>
    <definedName name="유안" hidden="1">{#N/A,#N/A,FALSE,"1.CRITERIA";#N/A,#N/A,FALSE,"2.IS";#N/A,#N/A,FALSE,"3.BS";#N/A,#N/A,FALSE,"4.PER PL";#N/A,#N/A,FALSE,"5.INVESTMENT";#N/A,#N/A,FALSE,"6.공문";#N/A,#N/A,FALSE,"7.netinvest"}</definedName>
    <definedName name="유안미" hidden="1">{#N/A,#N/A,FALSE,"1.CRITERIA";#N/A,#N/A,FALSE,"2.IS";#N/A,#N/A,FALSE,"3.BS";#N/A,#N/A,FALSE,"4.PER PL";#N/A,#N/A,FALSE,"5.INVESTMENT";#N/A,#N/A,FALSE,"6.공문";#N/A,#N/A,FALSE,"7.netinvest"}</definedName>
    <definedName name="유월">#REF!</definedName>
    <definedName name="유월급여">'[470]인건비예산(정규직)'!$EK$28:$EK$276</definedName>
    <definedName name="유월급여임">'[470]인건비예산(정규직)'!$EK$18:$EK$27</definedName>
    <definedName name="유월상여">'[470]인건비예산(정규직)'!$EL$28:$EL$276</definedName>
    <definedName name="유월상여임">'[470]인건비예산(정규직)'!$EL$18:$EL$27</definedName>
    <definedName name="유월잔액">'[487]12'!#REF!</definedName>
    <definedName name="유유" hidden="1">{#N/A,#N/A,FALSE,"KMC최종회의(7월) 자료"}</definedName>
    <definedName name="유이" localSheetId="1" hidden="1">{#N/A,#N/A,FALSE,"1.CRITERIA";#N/A,#N/A,FALSE,"2.IS";#N/A,#N/A,FALSE,"3.BS";#N/A,#N/A,FALSE,"4.PER PL";#N/A,#N/A,FALSE,"5.INVESTMENT";#N/A,#N/A,FALSE,"6.공문";#N/A,#N/A,FALSE,"7.netinvest"}</definedName>
    <definedName name="유이" hidden="1">{#N/A,#N/A,FALSE,"1.CRITERIA";#N/A,#N/A,FALSE,"2.IS";#N/A,#N/A,FALSE,"3.BS";#N/A,#N/A,FALSE,"4.PER PL";#N/A,#N/A,FALSE,"5.INVESTMENT";#N/A,#N/A,FALSE,"6.공문";#N/A,#N/A,FALSE,"7.netinvest"}</definedName>
    <definedName name="유장기">#REF!</definedName>
    <definedName name="유지니" hidden="1">{#N/A,#N/A,FALSE,"97년 투자계획 세부내역 "}</definedName>
    <definedName name="유지니네" hidden="1">{#N/A,#N/A,FALSE,"97년 투자계획 세부내역 "}</definedName>
    <definedName name="유지니다" hidden="1">{#N/A,#N/A,FALSE,"97년 투자계획 세부내역 "}</definedName>
    <definedName name="유진종합">#REF!</definedName>
    <definedName name="유첨" hidden="1">{#N/A,#N/A,TRUE,"steam경제성비교"}</definedName>
    <definedName name="유통">[365]영업.일!#REF!</definedName>
    <definedName name="유형" hidden="1">{#N/A,#N/A,FALSE,"Sheet5"}</definedName>
    <definedName name="유형1">#REF!</definedName>
    <definedName name="유형고정자산">#REF!</definedName>
    <definedName name="유형근" hidden="1">"AS2DocumentEdit"</definedName>
    <definedName name="유형무형자산평균">#REF!</definedName>
    <definedName name="유형무형투자자산">#REF!</definedName>
    <definedName name="유형자산">#REF!</definedName>
    <definedName name="유형자산." hidden="1">{#N/A,#N/A,FALSE,"채권채무";#N/A,#N/A,FALSE,"control sheet"}</definedName>
    <definedName name="유형자산tot" hidden="1">{#N/A,#N/A,FALSE,"Aging Summary";#N/A,#N/A,FALSE,"Ratio Analysis";#N/A,#N/A,FALSE,"Test 120 Day Accts";#N/A,#N/A,FALSE,"Tickmarks"}</definedName>
    <definedName name="유형자산ㄴㄴ" hidden="1">{#N/A,#N/A,FALSE,"1.CRITERIA";#N/A,#N/A,FALSE,"2.IS";#N/A,#N/A,FALSE,"3.BS";#N/A,#N/A,FALSE,"4.PER PL";#N/A,#N/A,FALSE,"5.INVESTMENT";#N/A,#N/A,FALSE,"6.공문";#N/A,#N/A,FALSE,"7.netinvest"}</definedName>
    <definedName name="유형자산참고">#N/A</definedName>
    <definedName name="유형자산처분2차" localSheetId="6">[104]!BLCH</definedName>
    <definedName name="유형자산처분2차">[104]!BLCH</definedName>
    <definedName name="유형자산합계">SUM([460]BS!$F$44:$F$56)</definedName>
    <definedName name="유형자산합계B">SUM([460]BS!$H$44:$H$56)</definedName>
    <definedName name="유형테스트" hidden="1">{"FORM17",#N/A,FALSE,"Commission1";"FORM17.1",#N/A,FALSE,"Commission2"}</definedName>
    <definedName name="유홍상" hidden="1">#N/A</definedName>
    <definedName name="유효">[2]INDEX!#REF!</definedName>
    <definedName name="유휴율95">#REF!</definedName>
    <definedName name="유휴율96">#REF!</definedName>
    <definedName name="유휴율97">#REF!</definedName>
    <definedName name="육">#N/A</definedName>
    <definedName name="육본">#REF!</definedName>
    <definedName name="윤" hidden="1">#REF!</definedName>
    <definedName name="윤기철" localSheetId="6">[104]!BlankMacro1</definedName>
    <definedName name="윤기철">[104]!BlankMacro1</definedName>
    <definedName name="윤년">[489]자료!$J$3:$K$14</definedName>
    <definedName name="윤ㅁ" hidden="1">#N/A</definedName>
    <definedName name="윤창민" localSheetId="6">[714]!시트선택24</definedName>
    <definedName name="윤창민">[714]!시트선택24</definedName>
    <definedName name="윤태호">'[487]12'!#REF!</definedName>
    <definedName name="율">'[715]비품(94이전)'!#REF!</definedName>
    <definedName name="융ㅎㅀ류" hidden="1">{#N/A,#N/A,FALSE,"KMC최종회의(7월) 자료"}</definedName>
    <definedName name="으악" hidden="1">{#N/A,#N/A,TRUE,"960318-1";#N/A,#N/A,TRUE,"960318-2";#N/A,#N/A,TRUE,"960318-3"}</definedName>
    <definedName name="은정" hidden="1">{#N/A,#N/A,FALSE,"PART-1234-8-12-9(41)";#N/A,#N/A,FALSE,"PARTS-2(3)";#N/A,#N/A,FALSE,"VAN SYSTEM";#N/A,#N/A,FALSE,"PARTS-10(26)";#N/A,#N/A,FALSE,"PART-5-6-7-11(14)";#N/A,#N/A,FALSE,"PARTS-4(3)";#N/A,#N/A,FALSE,"PCLASS"}</definedName>
    <definedName name="은주" hidden="1">{#N/A,#N/A,FALSE,"PART-1234-8-12-9(41)";#N/A,#N/A,FALSE,"PARTS-2(3)";#N/A,#N/A,FALSE,"VAN SYSTEM";#N/A,#N/A,FALSE,"PARTS-10(26)";#N/A,#N/A,FALSE,"PART-5-6-7-11(14)";#N/A,#N/A,FALSE,"PARTS-4(3)";#N/A,#N/A,FALSE,"PCLASS"}</definedName>
    <definedName name="은진통상">[2]INDEX!#REF!</definedName>
    <definedName name="은행">[457]미래재무!#REF!</definedName>
    <definedName name="은행_data">#REF!</definedName>
    <definedName name="은행교부수표1">#REF!</definedName>
    <definedName name="은행교부수표2">#REF!</definedName>
    <definedName name="은행교부어음1">#REF!</definedName>
    <definedName name="은행교부어음2">#REF!</definedName>
    <definedName name="은행기타약정1">#REF!</definedName>
    <definedName name="은행기타약정2">#REF!</definedName>
    <definedName name="은행담보어음1">#REF!</definedName>
    <definedName name="은행담보어음2">#REF!</definedName>
    <definedName name="은행대출금1">#REF!</definedName>
    <definedName name="은행대출금2">#REF!</definedName>
    <definedName name="은행명">#REF!</definedName>
    <definedName name="은행선물환1">#REF!</definedName>
    <definedName name="은행선물환2">#REF!</definedName>
    <definedName name="은행예적금1">#REF!</definedName>
    <definedName name="은행예적금2">#REF!</definedName>
    <definedName name="은행은행명">#REF!</definedName>
    <definedName name="은행인쇄1">#REF!</definedName>
    <definedName name="은행인쇄2">#REF!</definedName>
    <definedName name="은행인쇄3">#REF!</definedName>
    <definedName name="은행인쇄4">#REF!</definedName>
    <definedName name="은행인쇄5">#REF!</definedName>
    <definedName name="은행인쇄범위">#REF!</definedName>
    <definedName name="은행전화뒤">#REF!</definedName>
    <definedName name="은행전화앞">#REF!</definedName>
    <definedName name="은행조회기준년">[503]은행!$B$59,[503]은행!$B$119,[503]은행!$B$178,[503]은행!$P$207,[503]은행!$B$238,[503]은행!$P$267,[503]은행!$B$298,[503]은행!$B$323,[503]은행!$B$358,[503]은행!$B$383,[503]은행!$Z$443,[503]은행!$Z$503</definedName>
    <definedName name="은행조회기준월">[503]은행!$E$59,[503]은행!$E$119,[503]은행!$E$178,[503]은행!$S$207,[503]은행!$E$238,[503]은행!$S$267,[503]은행!$E$298,[503]은행!$E$323,[503]은행!$E$358,[503]은행!$E$383,[503]은행!$AC$443,[503]은행!$AC$503</definedName>
    <definedName name="은행조회기준일">[503]은행!$G$59,[503]은행!$G$119,[503]은행!$G$178,[503]은행!$U$207,[503]은행!$G$238,[503]은행!$U$267,[503]은행!$G$298,[503]은행!$G$323,[503]은행!$G$358,[503]은행!$G$383,[503]은행!$AE$443,[503]은행!$AE$503</definedName>
    <definedName name="은행조회년">#REF!</definedName>
    <definedName name="은행조회서" hidden="1">{#N/A,#N/A,FALSE,"1.CRITERIA";#N/A,#N/A,FALSE,"2.IS";#N/A,#N/A,FALSE,"3.BS";#N/A,#N/A,FALSE,"4.PER PL";#N/A,#N/A,FALSE,"5.INVESTMENT";#N/A,#N/A,FALSE,"6.공문";#N/A,#N/A,FALSE,"7.netinvest"}</definedName>
    <definedName name="은행조회서번호">[503]은행!$AF$3,[503]은행!$AF$56,[503]은행!$AF$116,[503]은행!$AF$176,[503]은행!$AF$236,[503]은행!$AF$296,[503]은행!$AF$356,[503]은행!$AF$416,[503]은행!$AF$476</definedName>
    <definedName name="은행조회월">#REF!</definedName>
    <definedName name="은행조회일">#REF!</definedName>
    <definedName name="은행지급보증1">#REF!</definedName>
    <definedName name="은행지급보증2">#REF!</definedName>
    <definedName name="은행지점명">#REF!</definedName>
    <definedName name="은행코드">[610]기초코드!$A$5:$A$46</definedName>
    <definedName name="은행회계사">#REF!</definedName>
    <definedName name="은행회사명">[503]은행!$K$59,[503]은행!$W$100,[503]은행!$K$119,[503]은행!$W$160,[503]은행!$K$178,[503]은행!$F$207,[503]은행!$K$238,[503]은행!$F$267,[503]은행!$K$298,[503]은행!$K$323,[503]은행!$K$358,[503]은행!$K$383,[503]은행!$B$418,[503]은행!$E$443,[503]은행!$B$478,[503]은행!$E$503</definedName>
    <definedName name="음">#REF!</definedName>
    <definedName name="음..">#REF!</definedName>
    <definedName name="응" hidden="1">{#N/A,#N/A,TRUE,"960318-1";#N/A,#N/A,TRUE,"960318-2";#N/A,#N/A,TRUE,"960318-3"}</definedName>
    <definedName name="의결권" hidden="1">#REF!</definedName>
    <definedName name="의뢰">#REF!</definedName>
    <definedName name="의료보험">'[470]인건비예산(정규직)'!$IO$28:$IO$276</definedName>
    <definedName name="의료보험임">'[470]인건비예산(정규직)'!$IO$18:$IO$27</definedName>
    <definedName name="의루" hidden="1">{"'9월'!$F$38"}</definedName>
    <definedName name="의류">[365]영업.일!#REF!</definedName>
    <definedName name="의류외주계획" hidden="1">{"'9월'!$F$38"}</definedName>
    <definedName name="의사결정">#REF!</definedName>
    <definedName name="의왕">#REF!</definedName>
    <definedName name="의왕1">#REF!</definedName>
    <definedName name="의왕원가">#REF!</definedName>
    <definedName name="의왕종합">#REF!</definedName>
    <definedName name="의장" localSheetId="6">BlankMacro1</definedName>
    <definedName name="의장">BlankMacro1</definedName>
    <definedName name="의장BC">[168]제조부문배부!$O$10</definedName>
    <definedName name="의장MH">[168]제조부문배부!$O$8</definedName>
    <definedName name="의장기술">[168]제조부문배부!$O$6</definedName>
    <definedName name="의장사원">[168]제조부문배부!$O$5</definedName>
    <definedName name="의장수도">[168]제조부문배부!$O$11</definedName>
    <definedName name="의장수산부" hidden="1">{"'호선별현황(방식)'!$K$22:$P$22","'호선별현황(방식)'!$K$22:$P$22"}</definedName>
    <definedName name="의장전력">[168]제조부문배부!$O$9</definedName>
    <definedName name="의장총인원">[168]제조부문배부!$O$7</definedName>
    <definedName name="의정부일반캐파">#REF!</definedName>
    <definedName name="이">[711]Index!$F$36</definedName>
    <definedName name="이고수">#N/A</definedName>
    <definedName name="이광흐ㅣ2" hidden="1">{#N/A,#N/A,FALSE,"98소지이동TOTvs99.1 (2)";#N/A,#N/A,FALSE,"TOTAL";#N/A,#N/A,FALSE,"98소지이동TOTvs99.1(b) (2)"}</definedName>
    <definedName name="이광희" hidden="1">{#N/A,#N/A,FALSE,"Yield";#N/A,#N/A,FALSE,"Loss1";#N/A,#N/A,FALSE,"Loss2";#N/A,#N/A,FALSE,"Hour-Labor(배분)";#N/A,#N/A,FALSE,"Capital Expenditure";#N/A,#N/A,FALSE,"Productivity"}</definedName>
    <definedName name="이년할인율">[437]Summary!$C$9</definedName>
    <definedName name="이노테크">[2]INDEX!#REF!</definedName>
    <definedName name="이동" hidden="1">{#N/A,#N/A,FALSE,"을지 (4)";#N/A,#N/A,FALSE,"을지 (5)";#N/A,#N/A,FALSE,"을지 (6)"}</definedName>
    <definedName name="이동MACRO.매출총이익율구하기MACRO">#N/A</definedName>
    <definedName name="이동복" hidden="1">{#N/A,#N/A,FALSE,"지침";#N/A,#N/A,FALSE,"환경분석";#N/A,#N/A,FALSE,"Sheet16"}</definedName>
    <definedName name="이동평균12개월">ROUND(AVERAGE([2]INDEX!XFD1:XFD1048566),0)</definedName>
    <definedName name="이런" hidden="1">{"'보고양식'!$A$58:$K$111"}</definedName>
    <definedName name="이론량1">#REF!</definedName>
    <definedName name="이론량2">#REF!</definedName>
    <definedName name="이론초출">#REF!</definedName>
    <definedName name="이름" localSheetId="1" hidden="1">{#N/A,#N/A,TRUE,"일반적사항";#N/A,#N/A,TRUE,"주요재무자료";#N/A,#N/A,TRUE,"표지";#N/A,#N/A,TRUE,"총괄표";#N/A,#N/A,TRUE,"1호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주식";#N/A,#N/A,TRUE,"59호 해외특수";#N/A,#N/A,TRUE,"60호 갑 적정유보";#N/A,#N/A,TRUE,"60호 을 적정유보";#N/A,#N/A,TRUE,"요약 BS";#N/A,#N/A,TRUE,"요약 PL";#N/A,#N/A,TRUE,"요약원가";#N/A,#N/A,TRUE,"요약RE"}</definedName>
    <definedName name="이름" hidden="1">{#N/A,#N/A,TRUE,"일반적사항";#N/A,#N/A,TRUE,"주요재무자료";#N/A,#N/A,TRUE,"표지";#N/A,#N/A,TRUE,"총괄표";#N/A,#N/A,TRUE,"1호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주식";#N/A,#N/A,TRUE,"59호 해외특수";#N/A,#N/A,TRUE,"60호 갑 적정유보";#N/A,#N/A,TRUE,"60호 을 적정유보";#N/A,#N/A,TRUE,"요약 BS";#N/A,#N/A,TRUE,"요약 PL";#N/A,#N/A,TRUE,"요약원가";#N/A,#N/A,TRUE,"요약RE"}</definedName>
    <definedName name="이름_1" hidden="1">{#N/A,#N/A,FALSE,"DAOCM 2차 검토"}</definedName>
    <definedName name="이름2" hidden="1">{#N/A,#N/A,TRUE,"일반적사항";#N/A,#N/A,TRUE,"주요재무자료";#N/A,#N/A,TRUE,"표지";#N/A,#N/A,TRUE,"총괄표";#N/A,#N/A,TRUE,"1호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주식";#N/A,#N/A,TRUE,"59호 해외특수";#N/A,#N/A,TRUE,"60호 갑 적정유보";#N/A,#N/A,TRUE,"60호 을 적정유보";#N/A,#N/A,TRUE,"요약 BS";#N/A,#N/A,TRUE,"요약 PL";#N/A,#N/A,TRUE,"요약원가";#N/A,#N/A,TRUE,"요약RE"}</definedName>
    <definedName name="이름이" localSheetId="6">[239]!BlankMacro1</definedName>
    <definedName name="이름이">[239]!BlankMacro1</definedName>
    <definedName name="이름충돌" hidden="1">{#N/A,#N/A,FALSE,"UNIT";#N/A,#N/A,FALSE,"UNIT";#N/A,#N/A,FALSE,"계정"}</definedName>
    <definedName name="이리" hidden="1">{#N/A,#N/A,FALSE,"1.CRITERIA";#N/A,#N/A,FALSE,"2.IS";#N/A,#N/A,FALSE,"3.BS";#N/A,#N/A,FALSE,"4.PER PL";#N/A,#N/A,FALSE,"5.INVESTMENT";#N/A,#N/A,FALSE,"6.공문";#N/A,#N/A,FALSE,"7.netinvest"}</definedName>
    <definedName name="이매출">#REF!</definedName>
    <definedName name="이목공예센타">[2]INDEX!#REF!</definedName>
    <definedName name="이미" hidden="1">{#N/A,#N/A,FALSE,"98소지이동TOTvs99.1 (2)";#N/A,#N/A,FALSE,"TOTAL";#N/A,#N/A,FALSE,"98소지이동TOTvs99.1(b) (2)"}</definedName>
    <definedName name="이미리" hidden="1">{#N/A,#N/A,FALSE,"98소지이동TOTvs99.1 (2)";#N/A,#N/A,FALSE,"TOTAL";#N/A,#N/A,FALSE,"98소지이동TOTvs99.1(b) (2)"}</definedName>
    <definedName name="이법제" hidden="1">{#N/A,#N/A,FALSE,"자금소요예측기 (5)";#N/A,#N/A,FALSE,"자금소요예측기 (7)";#N/A,#N/A,FALSE,"자금소요예측기 (6)";#N/A,#N/A,FALSE,"자금소요예측기 (2)";#N/A,#N/A,FALSE,"자금소요예측기";#N/A,#N/A,FALSE,"비용예산명세서";#N/A,#N/A,FALSE,"비용예산검토서";#N/A,#N/A,FALSE,"기승인시설투자";#N/A,#N/A,FALSE,"미승인시설투자";#N/A,#N/A,FALSE,"활동계힉서 (2)";#N/A,#N/A,FALSE,"96 성과분석";#N/A,#N/A,FALSE,"목표시책";#N/A,#N/A,FALSE,"목차";#N/A,#N/A,FALSE,"표지";#N/A,#N/A,FALSE,"인원소요현황"}</definedName>
    <definedName name="이병화" hidden="1">{#N/A,#N/A,FALSE,"자금소요예측기 (5)";#N/A,#N/A,FALSE,"자금소요예측기 (7)";#N/A,#N/A,FALSE,"자금소요예측기 (6)";#N/A,#N/A,FALSE,"자금소요예측기 (2)";#N/A,#N/A,FALSE,"자금소요예측기";#N/A,#N/A,FALSE,"비용예산명세서";#N/A,#N/A,FALSE,"비용예산검토서";#N/A,#N/A,FALSE,"기승인시설투자";#N/A,#N/A,FALSE,"미승인시설투자";#N/A,#N/A,FALSE,"활동계힉서 (2)";#N/A,#N/A,FALSE,"96 성과분석";#N/A,#N/A,FALSE,"목표시책";#N/A,#N/A,FALSE,"목차";#N/A,#N/A,FALSE,"표지";#N/A,#N/A,FALSE,"인원소요현황"}</definedName>
    <definedName name="이본">#REF!</definedName>
    <definedName name="이사비">#REF!</definedName>
    <definedName name="이사회" hidden="1">{"adj95mult",#N/A,FALSE,"COMPCO";"adj95est",#N/A,FALSE,"COMPCO"}</definedName>
    <definedName name="이상">[531]공장!$A$3:$J$141</definedName>
    <definedName name="이상하다" hidden="1">{"'9월'!$F$38"}</definedName>
    <definedName name="이상해" hidden="1">{"'9월'!$F$38"}</definedName>
    <definedName name="이설공사_광양07호_시설진행중" localSheetId="6">BLCH</definedName>
    <definedName name="이설공사_광양07호_시설진행중">BLCH</definedName>
    <definedName name="이성일" hidden="1">{"'5국공정'!$A$1:$E$128"}</definedName>
    <definedName name="이소영" hidden="1">#REF!</definedName>
    <definedName name="이슈" hidden="1">{#N/A,#N/A,FALSE,"지침";#N/A,#N/A,FALSE,"환경분석";#N/A,#N/A,FALSE,"Sheet16"}</definedName>
    <definedName name="이승진">[711]Index!$F$8</definedName>
    <definedName name="이승훈" hidden="1">#N/A</definedName>
    <definedName name="이어ㅣㅏ">#N/A</definedName>
    <definedName name="이여건" hidden="1">{#N/A,#N/A,FALSE,"1.CRITERIA";#N/A,#N/A,FALSE,"2.IS";#N/A,#N/A,FALSE,"3.BS";#N/A,#N/A,FALSE,"4.PER PL";#N/A,#N/A,FALSE,"5.INVESTMENT";#N/A,#N/A,FALSE,"6.공문";#N/A,#N/A,FALSE,"7.netinvest"}</definedName>
    <definedName name="이여도" hidden="1">{#N/A,#N/A,FALSE,"98소지이동TOTvs99.1 (2)";#N/A,#N/A,FALSE,"TOTAL";#N/A,#N/A,FALSE,"98소지이동TOTvs99.1(b) (2)"}</definedName>
    <definedName name="이연" hidden="1">{"FORM17",#N/A,FALSE,"Commission1";"FORM17.1",#N/A,FALSE,"Commission2"}</definedName>
    <definedName name="이연법인세대">#REF!</definedName>
    <definedName name="이연자산">'[2]1300'!#REF!</definedName>
    <definedName name="이우러">#REF!</definedName>
    <definedName name="이월">#REF!</definedName>
    <definedName name="이월급여">'[470]인건비예산(정규직)'!$BU$28:$BU$276</definedName>
    <definedName name="이월급여임">'[470]인건비예산(정규직)'!$BU$18:$BU$27</definedName>
    <definedName name="이월물량">[716]호프!$A$1:$R$216</definedName>
    <definedName name="이월상여">'[470]인건비예산(정규직)'!$BV$28:$BV$276</definedName>
    <definedName name="이월상여임">'[470]인건비예산(정규직)'!$BV$18:$BV$27</definedName>
    <definedName name="이월이익잉여금">#REF!</definedName>
    <definedName name="이은영" hidden="1">{#N/A,#N/A,FALSE,"PART-1234-8-12-9(41)";#N/A,#N/A,FALSE,"PARTS-2(3)";#N/A,#N/A,FALSE,"VAN SYSTEM";#N/A,#N/A,FALSE,"PARTS-10(26)";#N/A,#N/A,FALSE,"PART-5-6-7-11(14)";#N/A,#N/A,FALSE,"PARTS-4(3)";#N/A,#N/A,FALSE,"PCLASS"}</definedName>
    <definedName name="이이자">#REF!</definedName>
    <definedName name="이익">[717]한세A4PL!#REF!</definedName>
    <definedName name="이익잉여금">#REF!</definedName>
    <definedName name="이익잉여금처분">#REF!</definedName>
    <definedName name="이익잉여금처분계산서" localSheetId="1" hidden="1">{#N/A,#N/A,FALSE,"현장 NCR 분석";#N/A,#N/A,FALSE,"현장품질감사";#N/A,#N/A,FALSE,"현장품질감사"}</definedName>
    <definedName name="이익잉여금처분계산서" hidden="1">{#N/A,#N/A,FALSE,"현장 NCR 분석";#N/A,#N/A,FALSE,"현장품질감사";#N/A,#N/A,FALSE,"현장품질감사"}</definedName>
    <definedName name="이익잉여금처분계산서_안">#REF!</definedName>
    <definedName name="이익잉여금처분계산서B" localSheetId="1" hidden="1">{#N/A,#N/A,FALSE,"현장 NCR 분석";#N/A,#N/A,FALSE,"현장품질감사";#N/A,#N/A,FALSE,"현장품질감사"}</definedName>
    <definedName name="이익잉여금처분계산서B" hidden="1">{#N/A,#N/A,FALSE,"현장 NCR 분석";#N/A,#N/A,FALSE,"현장품질감사";#N/A,#N/A,FALSE,"현장품질감사"}</definedName>
    <definedName name="이익잉여금합계">SUM([460]BS!$N$43:$N$52)</definedName>
    <definedName name="이익잉여금합계B">SUM([460]BS!$P$42:$P$52)</definedName>
    <definedName name="이익잉영금">#REF!</definedName>
    <definedName name="이인석">#REF!</definedName>
    <definedName name="이인원">#REF!</definedName>
    <definedName name="이자">#REF!</definedName>
    <definedName name="이자보상비율">[2]INDEX!#REF!</definedName>
    <definedName name="이자비용">#REF!</definedName>
    <definedName name="이자산입여부">[618]가정!$E$31</definedName>
    <definedName name="이자수익">#REF!</definedName>
    <definedName name="이자수익OVERALL">[104]!prt6bn252bt288</definedName>
    <definedName name="이자율">#REF!</definedName>
    <definedName name="이자이" hidden="1">{#N/A,#N/A,FALSE,"정공"}</definedName>
    <definedName name="이재근">'[2]2500'!#REF!</definedName>
    <definedName name="이재범" hidden="1">{"'분양원가'!$B$1:$F$113"}</definedName>
    <definedName name="이정연">[718]Index!$F$8</definedName>
    <definedName name="이준영">#REF!</definedName>
    <definedName name="이준영1">#REF!</definedName>
    <definedName name="이준호">#REF!</definedName>
    <definedName name="이지나">#REF!</definedName>
    <definedName name="이진구" hidden="1">{#N/A,#N/A,FALSE,"지침";#N/A,#N/A,FALSE,"환경분석";#N/A,#N/A,FALSE,"Sheet16"}</definedName>
    <definedName name="이진호" hidden="1">{#N/A,#N/A,FALSE,"1.CRITERIA";#N/A,#N/A,FALSE,"2.IS";#N/A,#N/A,FALSE,"3.BS";#N/A,#N/A,FALSE,"4.PER PL";#N/A,#N/A,FALSE,"5.INVESTMENT";#N/A,#N/A,FALSE,"6.공문";#N/A,#N/A,FALSE,"7.netinvest"}</definedName>
    <definedName name="이집트">[96]사양조정!#REF!</definedName>
    <definedName name="이집트2">[96]사양조정!#REF!</definedName>
    <definedName name="이집트3">[96]사양조정!#REF!</definedName>
    <definedName name="이집트4">[96]사양조정!#REF!,[96]사양조정!$C$11,[96]사양조정!$D$11,[96]사양조정!$E$11,[96]사양조정!$F$11</definedName>
    <definedName name="이집트5">[96]사양조정!#REF!</definedName>
    <definedName name="이집트6">[96]사양조정!#REF!</definedName>
    <definedName name="이차율">#REF!</definedName>
    <definedName name="이천" hidden="1">{#N/A,#N/A,FALSE,"손익표지";#N/A,#N/A,FALSE,"손익계산";#N/A,#N/A,FALSE,"일반관리비";#N/A,#N/A,FALSE,"영업외수익";#N/A,#N/A,FALSE,"영업외비용";#N/A,#N/A,FALSE,"매출액";#N/A,#N/A,FALSE,"요약손익";#N/A,#N/A,FALSE,"요약대차";#N/A,#N/A,FALSE,"매출채권현황";#N/A,#N/A,FALSE,"매출채권명세"}</definedName>
    <definedName name="이천순복음" localSheetId="1"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이천순복음"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이천오백톤">[719]추정제조원가!#REF!</definedName>
    <definedName name="이태기">#REF!</definedName>
    <definedName name="이통" hidden="1">{#N/A,#N/A,FALSE,"DAOCM 2차 검토"}</definedName>
    <definedName name="이펙스" localSheetId="6">BlankMacro1</definedName>
    <definedName name="이펙스">BlankMacro1</definedName>
    <definedName name="이형관">#N/A</definedName>
    <definedName name="이호">#REF!</definedName>
    <definedName name="이홍훈">#REF!</definedName>
    <definedName name="이화감가">#REF!</definedName>
    <definedName name="이화매출">#REF!</definedName>
    <definedName name="이화인원">#REF!</definedName>
    <definedName name="이히히히히히" hidden="1">{#N/A,#N/A,FALSE,"회선임차현황"}</definedName>
    <definedName name="이ㅏㄴㅇ">'[720]제출용BS(한일+할부)'!$A$7:$D$7</definedName>
    <definedName name="이ㅏㅓ" hidden="1">{#N/A,#N/A,FALSE,"1.CRITERIA";#N/A,#N/A,FALSE,"2.IS";#N/A,#N/A,FALSE,"3.BS";#N/A,#N/A,FALSE,"4.PER PL";#N/A,#N/A,FALSE,"5.INVESTMENT";#N/A,#N/A,FALSE,"6.공문";#N/A,#N/A,FALSE,"7.netinvest"}</definedName>
    <definedName name="익스프레스">#REF!</definedName>
    <definedName name="인" hidden="1">{#N/A,#N/A,FALSE,"총괄수정"}</definedName>
    <definedName name="인___건___비">'[124]3사분기계획'!$B$187:$J$187</definedName>
    <definedName name="인간" hidden="1">{#N/A,#N/A,FALSE,"지침";#N/A,#N/A,FALSE,"환경분석";#N/A,#N/A,FALSE,"Sheet16"}</definedName>
    <definedName name="인건비" hidden="1">{#N/A,#N/A,FALSE,"손익표지";#N/A,#N/A,FALSE,"손익계산";#N/A,#N/A,FALSE,"일반관리비";#N/A,#N/A,FALSE,"영업외수익";#N/A,#N/A,FALSE,"영업외비용";#N/A,#N/A,FALSE,"매출액";#N/A,#N/A,FALSE,"요약손익";#N/A,#N/A,FALSE,"요약대차";#N/A,#N/A,FALSE,"매출채권현황";#N/A,#N/A,FALSE,"매출채권명세"}</definedName>
    <definedName name="인건비1">#N/A</definedName>
    <definedName name="인건비상승률">#REF!</definedName>
    <definedName name="인건비율">#REF!</definedName>
    <definedName name="인건비현황" hidden="1">{#N/A,#N/A,FALSE,"BS";#N/A,#N/A,FALSE,"PL";#N/A,#N/A,FALSE,"처분";#N/A,#N/A,FALSE,"현금";#N/A,#N/A,FALSE,"매출";#N/A,#N/A,FALSE,"원가";#N/A,#N/A,FALSE,"경영"}</definedName>
    <definedName name="인니" hidden="1">{#N/A,#N/A,FALSE,"UNIT";#N/A,#N/A,FALSE,"UNIT";#N/A,#N/A,FALSE,"계정"}</definedName>
    <definedName name="인당" hidden="1">{#N/A,#N/A,FALSE,"총괄수정"}</definedName>
    <definedName name="인도네시아" hidden="1">{#N/A,#N/A,FALSE,"UNIT";#N/A,#N/A,FALSE,"UNIT";#N/A,#N/A,FALSE,"계정"}</definedName>
    <definedName name="인력">#REF!</definedName>
    <definedName name="인력2" hidden="1">{#N/A,#N/A,FALSE,"계약직(여)"}</definedName>
    <definedName name="인력계회" hidden="1">[256]FAB별!#REF!</definedName>
    <definedName name="인력조정" hidden="1">{#N/A,#N/A,FALSE,"정공"}</definedName>
    <definedName name="인사">'[2]2500'!#REF!</definedName>
    <definedName name="인사1">'[2]2500'!#REF!</definedName>
    <definedName name="인사고과">#REF!</definedName>
    <definedName name="인사기록카드">#REF!+#REF!</definedName>
    <definedName name="인사팀" hidden="1">[71]Sheet2!#REF!</definedName>
    <definedName name="인사현황_연령_List">#N/A</definedName>
    <definedName name="인상률">[170]Facing2!#REF!</definedName>
    <definedName name="인상분">[170]포장재2!#REF!</definedName>
    <definedName name="인상율확정">'[512]평가대상☞연봉-111명'!#REF!</definedName>
    <definedName name="인세등록">#REF!</definedName>
    <definedName name="인쇄">'[721]1유리'!$A$3:$E$33,'[721]1유리'!$A$34:$E$34</definedName>
    <definedName name="인쇄01">#N/A</definedName>
    <definedName name="인쇄BU" hidden="1">{#N/A,#N/A,FALSE,"지침";#N/A,#N/A,FALSE,"환경분석";#N/A,#N/A,FALSE,"Sheet16"}</definedName>
    <definedName name="인쇄매체집행율">'[359]6.지급보증'!#REF!</definedName>
    <definedName name="인쇄영역">[2]INDEX!$B$1:$F$18,[2]INDEX!#REF!,[2]INDEX!#REF!</definedName>
    <definedName name="인쇄제목">[3]IS!$A$5:$IV$5</definedName>
    <definedName name="인수">#N/A</definedName>
    <definedName name="인수잉여재고" hidden="1">{"'9월'!$F$38"}</definedName>
    <definedName name="인수자">[722]유니트입출고내역!$H$3:$H$1000</definedName>
    <definedName name="인수포장공_근무편성표__1998.7.3._금">#REF!</definedName>
    <definedName name="인원">#N/A</definedName>
    <definedName name="인원1" hidden="1">{#N/A,#N/A,FALSE,"98소지이동TOTvs99.1 (2)";#N/A,#N/A,FALSE,"TOTAL";#N/A,#N/A,FALSE,"98소지이동TOTvs99.1(b) (2)"}</definedName>
    <definedName name="인원2" hidden="1">{#N/A,#N/A,FALSE,"목차";#N/A,#N/A,FALSE,"요약손익";#N/A,#N/A,FALSE,"월별손익";#N/A,#N/A,FALSE,"요약대차";#N/A,#N/A,FALSE,"대차대조표";#N/A,#N/A,FALSE,"요약CASH";#N/A,#N/A,FALSE,"자금운용표";#N/A,#N/A,FALSE,"판매요약";#N/A,#N/A,FALSE,"탐별 매출";#N/A,#N/A,FALSE,"생산요약";#N/A,#N/A,FALSE,"생산량 (2)";#N/A,#N/A,FALSE,"인원운용";#N/A,#N/A,FALSE,"전사집계";#N/A,#N/A,FALSE,"전사월별";#N/A,#N/A,FALSE,"차입금";#N/A,#N/A,FALSE,"자본지출"}</definedName>
    <definedName name="인원2002년1월" hidden="1">{#N/A,#N/A,FALSE,"목차";#N/A,#N/A,FALSE,"요약손익";#N/A,#N/A,FALSE,"월별손익";#N/A,#N/A,FALSE,"요약대차";#N/A,#N/A,FALSE,"대차대조표";#N/A,#N/A,FALSE,"요약CASH";#N/A,#N/A,FALSE,"자금운용표";#N/A,#N/A,FALSE,"판매요약";#N/A,#N/A,FALSE,"탐별 매출";#N/A,#N/A,FALSE,"생산요약";#N/A,#N/A,FALSE,"생산량 (2)";#N/A,#N/A,FALSE,"인원운용";#N/A,#N/A,FALSE,"전사집계";#N/A,#N/A,FALSE,"전사월별";#N/A,#N/A,FALSE,"차입금";#N/A,#N/A,FALSE,"자본지출"}</definedName>
    <definedName name="인원계">#N/A</definedName>
    <definedName name="인원계획" hidden="1">#REF!</definedName>
    <definedName name="인원조정2" hidden="1">{#N/A,#N/A,FALSE,"정공"}</definedName>
    <definedName name="인원충원사유" hidden="1">{#N/A,#N/A,FALSE,"계약직(여)"}</definedName>
    <definedName name="인원현황">#REF!</definedName>
    <definedName name="인원현황2" hidden="1">{#N/A,#N/A,FALSE,"손익표지";#N/A,#N/A,FALSE,"손익계산";#N/A,#N/A,FALSE,"일반관리비";#N/A,#N/A,FALSE,"영업외수익";#N/A,#N/A,FALSE,"영업외비용";#N/A,#N/A,FALSE,"매출액";#N/A,#N/A,FALSE,"요약손익";#N/A,#N/A,FALSE,"요약대차";#N/A,#N/A,FALSE,"매출채권현황";#N/A,#N/A,FALSE,"매출채권명세"}</definedName>
    <definedName name="인원현황3" hidden="1">{#N/A,#N/A,FALSE,"손익표지";#N/A,#N/A,FALSE,"손익계산";#N/A,#N/A,FALSE,"일반관리비";#N/A,#N/A,FALSE,"영업외수익";#N/A,#N/A,FALSE,"영업외비용";#N/A,#N/A,FALSE,"매출액";#N/A,#N/A,FALSE,"요약손익";#N/A,#N/A,FALSE,"요약대차";#N/A,#N/A,FALSE,"매출채권현황";#N/A,#N/A,FALSE,"매출채권명세"}</definedName>
    <definedName name="인적공제">[440]퇴직급여충당금!#REF!</definedName>
    <definedName name="인정" hidden="1">{#N/A,#N/A,TRUE,"표지";#N/A,#N/A,TRUE,"총괄표";#N/A,#N/A,TRUE,"1호 과표세액";#N/A,#N/A,TRUE,"2호 서식";#N/A,#N/A,TRUE,"3(1) 부3 세액조정";#N/A,#N/A,TRUE,"임시투자공제";#N/A,#N/A,TRUE,"조8호 기술인력";#N/A,#N/A,TRUE,"3(1)부7 기업합리";#N/A,#N/A,TRUE,"3(3)호(갑) 원천납부";#N/A,#N/A,TRUE,"6호 소득금액";#N/A,#N/A,TRUE,"6호 첨부(익)";#N/A,#N/A,TRUE,"6호 첨부(손)";#N/A,#N/A,TRUE,"6-1호 수입금액";#N/A,#N/A,TRUE,"6-2(4)호 해외시장";#N/A,#N/A,TRUE,"6-2(12)호 수출손실";#N/A,#N/A,TRUE,"6-3호 퇴충";#N/A,#N/A,TRUE,"6-3(3)호 단퇴";#N/A,#N/A,TRUE,"6-3(4)호 대손";#N/A,#N/A,TRUE,"6-4호 접대(갑)";#N/A,#N/A,TRUE,"6-4호 접대(을)";#N/A,#N/A,TRUE,"6-5호 외화(갑)";#N/A,#N/A,TRUE,"6-5호 외화(을)";#N/A,#N/A,TRUE,"6-6호(부표) 자본적지출";#N/A,#N/A,TRUE,"6-10호 재고자산";#N/A,#N/A,TRUE,"6-11호 세금과공과";#N/A,#N/A,TRUE,"6-12호 선급비용";#N/A,#N/A,TRUE,"6-13호 기부금";#N/A,#N/A,TRUE,"6-14호 부동산보유";#N/A,#N/A,TRUE,"8호 기부금조정";#N/A,#N/A,TRUE,"9호 자본금(갑)";#N/A,#N/A,TRUE,"9호 자본금(을)";#N/A,#N/A,TRUE,"10(3)호 주요계정";#N/A,#N/A,TRUE,"10(3)호 부표";#N/A,#N/A,TRUE,"10(4)호 조정수입";#N/A,#N/A,TRUE,"14(1)호 갑 주식";#N/A,#N/A,TRUE,"요약 BS";#N/A,#N/A,TRUE,"요약 PL";#N/A,#N/A,TRUE,"요약원가";#N/A,#N/A,TRUE,"요약RE"}</definedName>
    <definedName name="인천">#N/A</definedName>
    <definedName name="인천국향">[558]백화!$J$28</definedName>
    <definedName name="인천수복">[558]백화!$N$28</definedName>
    <definedName name="인천지검" localSheetId="1"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인천지검"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인천청주합">[498]백화!$R$28</definedName>
    <definedName name="인천청하">[558]백화!$Q$28</definedName>
    <definedName name="인컴">#REF!</definedName>
    <definedName name="일">#N/A</definedName>
    <definedName name="일관비">#REF!</definedName>
    <definedName name="일광정밀">[2]INDEX!#REF!</definedName>
    <definedName name="일급">[723]일급!$A$2:$C$238</definedName>
    <definedName name="일년차">'[2]2500'!#REF!</definedName>
    <definedName name="일년할인율">[437]Summary!$C$8</definedName>
    <definedName name="일단끝">[2]INDEX!#REF!</definedName>
    <definedName name="일등국민" localSheetId="6">[239]!BlankMacro1</definedName>
    <definedName name="일등국민">[239]!BlankMacro1</definedName>
    <definedName name="일반">#N/A</definedName>
    <definedName name="일반2">#REF!</definedName>
    <definedName name="일반계">#REF!</definedName>
    <definedName name="일반관리">[724]TOEIC기준점수!#REF!</definedName>
    <definedName name="일반관리비">#REF!</definedName>
    <definedName name="일반관리비교">#REF!</definedName>
    <definedName name="일반관리율">#REF!</definedName>
    <definedName name="일반급여">#REF!</definedName>
    <definedName name="일반단체계">#REF!</definedName>
    <definedName name="일반분">#REF!</definedName>
    <definedName name="일반비">#REF!</definedName>
    <definedName name="일반시급">#REF!</definedName>
    <definedName name="일반연금계">#REF!</definedName>
    <definedName name="일반원가">#REF!</definedName>
    <definedName name="일반퇴충">#REF!</definedName>
    <definedName name="일반현장">#REF!</definedName>
    <definedName name="일반현황__2_">#REF!</definedName>
    <definedName name="일본">#REF!</definedName>
    <definedName name="일산" hidden="1">{#N/A,#N/A,FALSE,"손익표지";#N/A,#N/A,FALSE,"손익계산";#N/A,#N/A,FALSE,"일반관리비";#N/A,#N/A,FALSE,"영업외수익";#N/A,#N/A,FALSE,"영업외비용";#N/A,#N/A,FALSE,"매출액";#N/A,#N/A,FALSE,"요약손익";#N/A,#N/A,FALSE,"요약대차";#N/A,#N/A,FALSE,"매출채권현황";#N/A,#N/A,FALSE,"매출채권명세"}</definedName>
    <definedName name="일산100">'[2]1100'!#REF!</definedName>
    <definedName name="일상보고">'[132]RD제품개발투자비(매가)'!#REF!</definedName>
    <definedName name="일수">#REF!</definedName>
    <definedName name="일수염생산">#REF!</definedName>
    <definedName name="일수염출고">#REF!</definedName>
    <definedName name="일시적차이대사" hidden="1">{#N/A,#N/A,FALSE,"총괄수정"}</definedName>
    <definedName name="일시적차이및이월결손금1q" hidden="1">{#N/A,#N/A,FALSE,"총괄수정"}</definedName>
    <definedName name="일심정밀">[2]INDEX!#REF!</definedName>
    <definedName name="일영" hidden="1">{#N/A,#N/A,FALSE,"Aging Summary";#N/A,#N/A,FALSE,"Ratio Analysis";#N/A,#N/A,FALSE,"Test 120 Day Accts";#N/A,#N/A,FALSE,"Tickmarks"}</definedName>
    <definedName name="일원전자">#REF!</definedName>
    <definedName name="일월">#REF!</definedName>
    <definedName name="일월급여">'[470]인건비예산(정규직)'!$BD$28:$BD$276</definedName>
    <definedName name="일월급여임">'[470]인건비예산(정규직)'!$BD$18:$BD$27</definedName>
    <definedName name="일월상여">'[470]인건비예산(정규직)'!$BE$28:$BE$276</definedName>
    <definedName name="일월상여임">'[470]인건비예산(정규직)'!$BE$18:$BE$27</definedName>
    <definedName name="일위" hidden="1">[2]INDEX!#REF!</definedName>
    <definedName name="일일" hidden="1">{#N/A,#N/A,FALSE,"KMC최종회의(7월) 자료"}</definedName>
    <definedName name="일자">#REF!</definedName>
    <definedName name="일자별" hidden="1">{#N/A,#N/A,FALSE,"손익표지";#N/A,#N/A,FALSE,"손익계산";#N/A,#N/A,FALSE,"일반관리비";#N/A,#N/A,FALSE,"영업외수익";#N/A,#N/A,FALSE,"영업외비용";#N/A,#N/A,FALSE,"매출액";#N/A,#N/A,FALSE,"요약손익";#N/A,#N/A,FALSE,"요약대차";#N/A,#N/A,FALSE,"매출채권현황";#N/A,#N/A,FALSE,"매출채권명세"}</definedName>
    <definedName name="일정">'[725]2.대외공문'!#REF!</definedName>
    <definedName name="일정97" hidden="1">#REF!</definedName>
    <definedName name="일정계획" hidden="1">{#N/A,#N/A,FALSE,"자금소요예측기 (5)";#N/A,#N/A,FALSE,"자금소요예측기 (7)";#N/A,#N/A,FALSE,"자금소요예측기 (6)";#N/A,#N/A,FALSE,"자금소요예측기 (2)";#N/A,#N/A,FALSE,"자금소요예측기";#N/A,#N/A,FALSE,"비용예산명세서";#N/A,#N/A,FALSE,"비용예산검토서";#N/A,#N/A,FALSE,"기승인시설투자";#N/A,#N/A,FALSE,"미승인시설투자";#N/A,#N/A,FALSE,"활동계힉서 (2)";#N/A,#N/A,FALSE,"96 성과분석";#N/A,#N/A,FALSE,"목표시책";#N/A,#N/A,FALSE,"목차";#N/A,#N/A,FALSE,"표지";#N/A,#N/A,FALSE,"인원소요현황"}</definedName>
    <definedName name="임가공매출">#REF!</definedName>
    <definedName name="임금인상">#REF!</definedName>
    <definedName name="임대">'[483]본부-월별목표실적관리'!$A$49:$N$51</definedName>
    <definedName name="임대경상이익">'[463]본부-월별경상이익관리(original)'!$A$58:$O$60</definedName>
    <definedName name="임대경상이익plus">'[463]본부-월별경상이익관리(plus)'!$A$58:$O$60</definedName>
    <definedName name="임대누적">'[483]본부-월별목표실적관리'!$AC$49:$AP$51</definedName>
    <definedName name="임대누적경상이익">'[463]본부-월별경상이익관리(original)'!$P$58:$AC$60</definedName>
    <definedName name="임대누적경상이익plus">'[463]본부-월별경상이익관리(plus)'!$P$58:$AC$60</definedName>
    <definedName name="임대누적매출">'[463]본부-월별매출관리(original)'!$P$58:$AC$60</definedName>
    <definedName name="임대누적매출plus">'[463]본부-월별매출관리(plus)'!$P$58:$AC$60</definedName>
    <definedName name="임대누적이익">'[463]본부-월별이익관리(original)'!$P$58:$AC$60</definedName>
    <definedName name="임대누적이익plus">'[463]본부-월별이익관리(plus)'!$P$58:$AC$60</definedName>
    <definedName name="임대매출">'[463]본부-월별매출관리(original)'!$A$58:$O$60</definedName>
    <definedName name="임대매출plus">'[463]본부-월별매출관리(plus)'!$A$58:$O$60</definedName>
    <definedName name="임대미수" hidden="1">'[726]8월차잔'!#REF!</definedName>
    <definedName name="임대비용" hidden="1">{"'现金流量表（全部投资）'!$B$4:$P$23"}</definedName>
    <definedName name="임대이익">'[463]본부-월별이익관리(original)'!$A$58:$O$60</definedName>
    <definedName name="임대이익plus">'[463]본부-월별이익관리(plus)'!$A$58:$O$60</definedName>
    <definedName name="임대차조사용역수입">#REF!</definedName>
    <definedName name="임대차조사용역원가">#REF!</definedName>
    <definedName name="임동원" hidden="1">{#N/A,#N/A,FALSE,"정공"}</definedName>
    <definedName name="임ㅅ1" hidden="1">0</definedName>
    <definedName name="임시">#N/A</definedName>
    <definedName name="임원급료">#REF!</definedName>
    <definedName name="임원급여">#REF!</definedName>
    <definedName name="임원월계">[319]임원!#REF!</definedName>
    <definedName name="임원코드">[319]임원!#REF!</definedName>
    <definedName name="임원합계">[319]임원!#REF!</definedName>
    <definedName name="임원활동비">'[470]인건비예산(정규직)'!$IR$18:$IR$27</definedName>
    <definedName name="임원회의">#REF!</definedName>
    <definedName name="임원회의20">#REF!</definedName>
    <definedName name="임차" hidden="1">{"'분양원가'!$B$1:$F$113"}</definedName>
    <definedName name="임차2" hidden="1">{"'분양원가'!$B$1:$F$113"}</definedName>
    <definedName name="임차보증금">#REF!</definedName>
    <definedName name="입고">#REF!</definedName>
    <definedName name="입고1">#REF!</definedName>
    <definedName name="입고2">#REF!</definedName>
    <definedName name="입고3">#REF!</definedName>
    <definedName name="입고4">#REF!</definedName>
    <definedName name="입고5">#REF!</definedName>
    <definedName name="입고구분">#REF!</definedName>
    <definedName name="입고단가">[727]입고단가기준!$A$1:$B$4941</definedName>
    <definedName name="입고량">#REF!</definedName>
    <definedName name="입고불량">[722]유니트입출고내역!$D$3:$D$1000</definedName>
    <definedName name="입고양품">[722]유니트입출고내역!$C$3:$C$1000</definedName>
    <definedName name="입고일정" hidden="1">{#N/A,#N/A,FALSE,"제목"}</definedName>
    <definedName name="입고현황" localSheetId="6">BlankMacro1</definedName>
    <definedName name="입고현황">BlankMacro1</definedName>
    <definedName name="입력1">#REF!</definedName>
    <definedName name="입력2">#REF!</definedName>
    <definedName name="입력현황">#REF!</definedName>
    <definedName name="입력현황1" hidden="1">{#N/A,#N/A,FALSE,"DAOCM 2차 검토"}</definedName>
    <definedName name="입사일">[447]세액계산!#REF!</definedName>
    <definedName name="입출고삭제" localSheetId="6">[728]!입출고삭제</definedName>
    <definedName name="입출고삭제">[728]!입출고삭제</definedName>
    <definedName name="입출자료">OFFSET(#REF!,0,0,COUNTA(#REF!),8)</definedName>
    <definedName name="잉">[365]영업.일!#REF!</definedName>
    <definedName name="잉여금" hidden="1">{#N/A,#N/A,FALSE,"BS";#N/A,#N/A,FALSE,"PL";#N/A,#N/A,FALSE,"처분";#N/A,#N/A,FALSE,"현금";#N/A,#N/A,FALSE,"매출";#N/A,#N/A,FALSE,"원가";#N/A,#N/A,FALSE,"경영"}</definedName>
    <definedName name="잉여금정산표">#N/A</definedName>
    <definedName name="잉여금처분" hidden="1">{#N/A,#N/A,FALSE,"BS";#N/A,#N/A,FALSE,"PL";#N/A,#N/A,FALSE,"처분";#N/A,#N/A,FALSE,"현금";#N/A,#N/A,FALSE,"매출";#N/A,#N/A,FALSE,"원가";#N/A,#N/A,FALSE,"경영"}</definedName>
    <definedName name="잉여금처분계산서상당기순이익">#REF!</definedName>
    <definedName name="ㅈ" localSheetId="1"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ㅈ"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ㅈ123">#REF!</definedName>
    <definedName name="ㅈ159">#REF!</definedName>
    <definedName name="ㅈ1591">#REF!</definedName>
    <definedName name="ㅈ35454345" hidden="1">{#N/A,#N/A,FALSE,"PART-1234-8-12-9(41)";#N/A,#N/A,FALSE,"PARTS-2(3)";#N/A,#N/A,FALSE,"VAN SYSTEM";#N/A,#N/A,FALSE,"PARTS-10(26)";#N/A,#N/A,FALSE,"PART-5-6-7-11(14)";#N/A,#N/A,FALSE,"PARTS-4(3)";#N/A,#N/A,FALSE,"PCLASS"}</definedName>
    <definedName name="ㅈㄱ3" hidden="1">{#N/A,#N/A,FALSE,"손익표지";#N/A,#N/A,FALSE,"손익계산";#N/A,#N/A,FALSE,"일반관리비";#N/A,#N/A,FALSE,"영업외수익";#N/A,#N/A,FALSE,"영업외비용";#N/A,#N/A,FALSE,"매출액";#N/A,#N/A,FALSE,"요약손익";#N/A,#N/A,FALSE,"요약대차";#N/A,#N/A,FALSE,"매출채권현황";#N/A,#N/A,FALSE,"매출채권명세"}</definedName>
    <definedName name="ㅈㄵ" hidden="1">{#N/A,#N/A,FALSE,"미판매분"}</definedName>
    <definedName name="ㅈㄶㄹㄴ">[729]보정사항!#REF!</definedName>
    <definedName name="ㅈㄷ" hidden="1">{#N/A,#N/A,FALSE,"PART-1234-8-12-9(41)";#N/A,#N/A,FALSE,"PARTS-2(3)";#N/A,#N/A,FALSE,"VAN SYSTEM";#N/A,#N/A,FALSE,"PARTS-10(26)";#N/A,#N/A,FALSE,"PART-5-6-7-11(14)";#N/A,#N/A,FALSE,"PARTS-4(3)";#N/A,#N/A,FALSE,"PCLASS"}</definedName>
    <definedName name="ㅈㄷㄱ" hidden="1">{#N/A,#N/A,FALSE,"BS";#N/A,#N/A,FALSE,"PL";#N/A,#N/A,FALSE,"처분";#N/A,#N/A,FALSE,"현금";#N/A,#N/A,FALSE,"매출";#N/A,#N/A,FALSE,"원가";#N/A,#N/A,FALSE,"경영"}</definedName>
    <definedName name="ㅈㄷㄱㄱ" hidden="1">{#N/A,#N/A,FALSE,"Aging Summary";#N/A,#N/A,FALSE,"Ratio Analysis";#N/A,#N/A,FALSE,"Test 120 Day Accts";#N/A,#N/A,FALSE,"Tickmarks"}</definedName>
    <definedName name="ㅈㄷㄱㄱㄱㄱ">#N/A</definedName>
    <definedName name="ㅈㄷㄱㅁㅈㄷㄷㅈ">#REF!</definedName>
    <definedName name="ㅈㄷㄱㅈㄷ" hidden="1">{#N/A,#N/A,FALSE,"손익표지";#N/A,#N/A,FALSE,"손익계산";#N/A,#N/A,FALSE,"일반관리비";#N/A,#N/A,FALSE,"영업외수익";#N/A,#N/A,FALSE,"영업외비용";#N/A,#N/A,FALSE,"매출액";#N/A,#N/A,FALSE,"요약손익";#N/A,#N/A,FALSE,"요약대차";#N/A,#N/A,FALSE,"매출채권현황";#N/A,#N/A,FALSE,"매출채권명세"}</definedName>
    <definedName name="ㅈㄷㄱㅈㄷㄱ" hidden="1">{#N/A,#N/A,FALSE,"손익표지";#N/A,#N/A,FALSE,"손익계산";#N/A,#N/A,FALSE,"일반관리비";#N/A,#N/A,FALSE,"영업외수익";#N/A,#N/A,FALSE,"영업외비용";#N/A,#N/A,FALSE,"매출액";#N/A,#N/A,FALSE,"요약손익";#N/A,#N/A,FALSE,"요약대차";#N/A,#N/A,FALSE,"매출채권현황";#N/A,#N/A,FALSE,"매출채권명세"}</definedName>
    <definedName name="ㅈㄷㄳ" localSheetId="1"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ㅈㄷㄳ"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ㅈㄷㄳㅈ" localSheetId="1"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ㅈㄷㄳㅈ"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ㅈㄷㄷ">#REF!</definedName>
    <definedName name="ㅈㄷㄹ">#REF!</definedName>
    <definedName name="ㅈㄷㅅ" localSheetId="1"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ㅈㄷㅅ"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ㅈㄷㅈ" hidden="1">{#N/A,#N/A,FALSE,"자금소요예측기 (5)";#N/A,#N/A,FALSE,"자금소요예측기 (7)";#N/A,#N/A,FALSE,"자금소요예측기 (6)";#N/A,#N/A,FALSE,"자금소요예측기 (2)";#N/A,#N/A,FALSE,"자금소요예측기";#N/A,#N/A,FALSE,"비용예산명세서";#N/A,#N/A,FALSE,"비용예산검토서";#N/A,#N/A,FALSE,"기승인시설투자";#N/A,#N/A,FALSE,"미승인시설투자";#N/A,#N/A,FALSE,"활동계힉서 (2)";#N/A,#N/A,FALSE,"96 성과분석";#N/A,#N/A,FALSE,"목표시책";#N/A,#N/A,FALSE,"목차";#N/A,#N/A,FALSE,"표지";#N/A,#N/A,FALSE,"인원소요현황"}</definedName>
    <definedName name="ㅈㄷㅈㄱㄷ" hidden="1">{#N/A,#N/A,FALSE,"손익표지";#N/A,#N/A,FALSE,"손익계산";#N/A,#N/A,FALSE,"일반관리비";#N/A,#N/A,FALSE,"영업외수익";#N/A,#N/A,FALSE,"영업외비용";#N/A,#N/A,FALSE,"매출액";#N/A,#N/A,FALSE,"요약손익";#N/A,#N/A,FALSE,"요약대차";#N/A,#N/A,FALSE,"매출채권현황";#N/A,#N/A,FALSE,"매출채권명세"}</definedName>
    <definedName name="ㅈㄷㅈㄷ" hidden="1">{#N/A,#N/A,FALSE,"손익표지";#N/A,#N/A,FALSE,"손익계산";#N/A,#N/A,FALSE,"일반관리비";#N/A,#N/A,FALSE,"영업외수익";#N/A,#N/A,FALSE,"영업외비용";#N/A,#N/A,FALSE,"매출액";#N/A,#N/A,FALSE,"요약손익";#N/A,#N/A,FALSE,"요약대차";#N/A,#N/A,FALSE,"매출채권현황";#N/A,#N/A,FALSE,"매출채권명세"}</definedName>
    <definedName name="ㅈㄷㅈㄷㄱㄷ" hidden="1">#REF!</definedName>
    <definedName name="ㅈㄹ" hidden="1">{#N/A,#N/A,FALSE,"KMC최종회의(7월) 자료"}</definedName>
    <definedName name="ㅈㅂㄱ" localSheetId="1"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ㅈㅂㄱ"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ㅈㅂㄷ" hidden="1">{#N/A,#N/A,FALSE,"손익표지";#N/A,#N/A,FALSE,"손익계산";#N/A,#N/A,FALSE,"일반관리비";#N/A,#N/A,FALSE,"영업외수익";#N/A,#N/A,FALSE,"영업외비용";#N/A,#N/A,FALSE,"매출액";#N/A,#N/A,FALSE,"요약손익";#N/A,#N/A,FALSE,"요약대차";#N/A,#N/A,FALSE,"매출채권현황";#N/A,#N/A,FALSE,"매출채권명세"}</definedName>
    <definedName name="ㅈㅂㅈㅂ" hidden="1">{#N/A,#N/A,FALSE,"Sheet1";#N/A,#N/A,FALSE,"Sheet1";#N/A,#N/A,FALSE,"Sheet1"}</definedName>
    <definedName name="ㅈㅅㄷ" hidden="1">{#N/A,#N/A,FALSE,"손익표지";#N/A,#N/A,FALSE,"손익계산";#N/A,#N/A,FALSE,"일반관리비";#N/A,#N/A,FALSE,"영업외수익";#N/A,#N/A,FALSE,"영업외비용";#N/A,#N/A,FALSE,"매출액";#N/A,#N/A,FALSE,"요약손익";#N/A,#N/A,FALSE,"요약대차";#N/A,#N/A,FALSE,"매출채권현황";#N/A,#N/A,FALSE,"매출채권명세"}</definedName>
    <definedName name="ㅈㅇ" localSheetId="6">BlankMacro1</definedName>
    <definedName name="ㅈㅇ">BlankMacro1</definedName>
    <definedName name="ㅈㅇㅈ" hidden="1">{#N/A,#N/A,FALSE,"미판매분"}</definedName>
    <definedName name="ㅈㅈ" localSheetId="1"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ㅈㅈ"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ㅈㅈㄱ" hidden="1">{#N/A,#N/A,FALSE,"정공"}</definedName>
    <definedName name="ㅈㅈㄷ">[2]INDEX!#REF!</definedName>
    <definedName name="ㅈㅈㄷㄷ" hidden="1">{#N/A,#N/A,FALSE,"손익표지";#N/A,#N/A,FALSE,"손익계산";#N/A,#N/A,FALSE,"일반관리비";#N/A,#N/A,FALSE,"영업외수익";#N/A,#N/A,FALSE,"영업외비용";#N/A,#N/A,FALSE,"매출액";#N/A,#N/A,FALSE,"요약손익";#N/A,#N/A,FALSE,"요약대차";#N/A,#N/A,FALSE,"매출채권현황";#N/A,#N/A,FALSE,"매출채권명세"}</definedName>
    <definedName name="ㅈㅈㅈ" hidden="1">{#N/A,#N/A,FALSE,"BS";#N/A,#N/A,FALSE,"PL";#N/A,#N/A,FALSE,"처분";#N/A,#N/A,FALSE,"현금";#N/A,#N/A,FALSE,"매출";#N/A,#N/A,FALSE,"원가";#N/A,#N/A,FALSE,"경영"}</definedName>
    <definedName name="ㅈㅈㅈㅈ">'[2]2500'!#REF!</definedName>
    <definedName name="ㅈㅈㅈㅈㄱㄷㄱㄱㄱ444">#REF!</definedName>
    <definedName name="ㅈㅈㅈㅈㅈ">[540]KOR!$B$9:$D$41</definedName>
    <definedName name="ㅈㅈㅈㅈㅈㅈㅈ">#N/A</definedName>
    <definedName name="ㅈㅈㅈㅈㅈㅈㅈㅈ">#REF!</definedName>
    <definedName name="ㅈㅈㅈㅈㅈㅈㅈㅈㅈ">[2]INDEX!#REF!</definedName>
    <definedName name="ㅈㅈㅈㅈㅈㅈㅈㅈㅈㅈㅈㅈㅇㅇㅇㅇㅇㅇㅇㅇ" hidden="1">#REF!</definedName>
    <definedName name="ㅈㅈㅈㅈㅈㅈㅈㅈㅈㅈㅈㅈㅈㅈㅈㅈㅈㅈㅈㅈㅈㅈㅈ" hidden="1">#REF!</definedName>
    <definedName name="자">#REF!</definedName>
    <definedName name="자." hidden="1">{#N/A,#N/A,FALSE,"UNIT";#N/A,#N/A,FALSE,"UNIT";#N/A,#N/A,FALSE,"계정"}</definedName>
    <definedName name="자.." hidden="1">{#N/A,#N/A,FALSE,"UNIT";#N/A,#N/A,FALSE,"UNIT";#N/A,#N/A,FALSE,"계정"}</definedName>
    <definedName name="자가운전비">[440]퇴직급여충당금!#REF!</definedName>
    <definedName name="자구노력" localSheetId="6">BlankMacro1</definedName>
    <definedName name="자구노력">BlankMacro1</definedName>
    <definedName name="자국기본물량">[237]Macro3!#REF!</definedName>
    <definedName name="자국세부자재">[237]Macro3!#REF!</definedName>
    <definedName name="자국활용자재">[237]Macro3!#REF!</definedName>
    <definedName name="자금">#REF!</definedName>
    <definedName name="자금거래처">OFFSET([730]data!$A$1,0,10)</definedName>
    <definedName name="자금계획" hidden="1">{#N/A,#N/A,FALSE,"정공"}</definedName>
    <definedName name="자금계획서">#REF!</definedName>
    <definedName name="자금수지" localSheetId="7" hidden="1">#REF!</definedName>
    <definedName name="자금수지" localSheetId="3" hidden="1">#REF!</definedName>
    <definedName name="자금수지" localSheetId="2" hidden="1">#REF!</definedName>
    <definedName name="자금수지" hidden="1">#REF!</definedName>
    <definedName name="자금수지_00" hidden="1">{#N/A,#N/A,FALSE,"관섬";#N/A,#N/A,FALSE,"목차";#N/A,#N/A,FALSE,"실행목표";#N/A,#N/A,FALSE,"팀별손익";#N/A,#N/A,FALSE,"월별손익";#N/A,#N/A,FALSE,"제품별손익";#N/A,#N/A,FALSE,"년간판매";#N/A,#N/A,FALSE,"관매출";#N/A,#N/A,FALSE,"관섬 단가";#N/A,#N/A,FALSE,"인원운용";#N/A,#N/A,FALSE,"판매비";#N/A,#N/A,FALSE,"팀별관리비";#N/A,#N/A,FALSE,"월별관리비";#N/A,#N/A,FALSE,"월별손익 (2)";#N/A,#N/A,FALSE,"재고 (2)";#N/A,#N/A,FALSE,"판매비 (2)";#N/A,#N/A,FALSE,"월별관리비 (2)";#N/A,#N/A,FALSE,"월별손익 (3)";#N/A,#N/A,FALSE,"관섬 매출";#N/A,#N/A,FALSE,"재고수불";#N/A,#N/A,FALSE,"판매비 (3)";#N/A,#N/A,FALSE,"월별관리비 (3)";#N/A,#N/A,FALSE,"인천원가";#N/A,#N/A,FALSE,"총원가";#N/A,#N/A,FALSE,"제조원가";#N/A,#N/A,FALSE,"기타비용";#N/A,#N/A,FALSE,"원료";#N/A,#N/A,FALSE,"연료";#N/A,#N/A,FALSE,"인천"}</definedName>
    <definedName name="자금수지계획">[731]MACRO2!$A$1</definedName>
    <definedName name="자금수지표" hidden="1">{#N/A,#N/A,FALSE,"지침";#N/A,#N/A,FALSE,"환경분석";#N/A,#N/A,FALSE,"Sheet16"}</definedName>
    <definedName name="자금운용">#REF!</definedName>
    <definedName name="자금원천">#REF!</definedName>
    <definedName name="자금지출계획">OFFSET(#REF!,0,0,COUNTA(#REF!),7)</definedName>
    <definedName name="자기">#REF!</definedName>
    <definedName name="자기계발비">[732]DB!#REF!</definedName>
    <definedName name="자기자본비용_인정이자">#REF!</definedName>
    <definedName name="자기자본율">[461]조성원가DATA!#REF!</definedName>
    <definedName name="자기자본평균">#REF!</definedName>
    <definedName name="자나" hidden="1">{#N/A,#N/A,TRUE,"steam경제성비교"}</definedName>
    <definedName name="자동차투자" hidden="1">#REF!</definedName>
    <definedName name="자동화" hidden="1">{#N/A,#N/A,FALSE,"UNIT";#N/A,#N/A,FALSE,"UNIT";#N/A,#N/A,FALSE,"계정"}</definedName>
    <definedName name="자랑" localSheetId="6">[239]!BlankMacro1</definedName>
    <definedName name="자랑">[239]!BlankMacro1</definedName>
    <definedName name="자료">OFFSET([2]INDEX!$A$10,0,0,COUNTA([2]INDEX!$A$1:$A$65536),COUNTA([2]INDEX!$A$10:$IV$10))</definedName>
    <definedName name="자료1">[104]!자료1</definedName>
    <definedName name="자료2">[104]!자료2</definedName>
    <definedName name="자료연구비">#REF!</definedName>
    <definedName name="자료입력방">#REF!</definedName>
    <definedName name="자료지우기">[350]지우지말것!$D$1</definedName>
    <definedName name="자매출">#REF!</definedName>
    <definedName name="자본">[104]!자본</definedName>
    <definedName name="자본2" localSheetId="6">[104]!BlankMacro1</definedName>
    <definedName name="자본2">[104]!BlankMacro1</definedName>
    <definedName name="자본금">#REF!</definedName>
    <definedName name="자본금_을">#REF!</definedName>
    <definedName name="자본금2">[543]TEMP!$A$1:$H$72</definedName>
    <definedName name="자본금계정">#REF!</definedName>
    <definedName name="자본금과잉여금">#REF!</definedName>
    <definedName name="자본금합계">SUM([460]BS!$N$31:$N$34)</definedName>
    <definedName name="자본금합계B">SUM([460]BS!$P$31:$P$34)</definedName>
    <definedName name="자본반기" hidden="1">[733]시산표!#REF!</definedName>
    <definedName name="자본방" hidden="1">{#N/A,#N/A,FALSE,"Aging Summary";#N/A,#N/A,FALSE,"Ratio Analysis";#N/A,#N/A,FALSE,"Test 120 Day Accts";#N/A,#N/A,FALSE,"Tickmarks"}</definedName>
    <definedName name="자본변동유형목록">[196]공통코드!$AA$2:$AA$9</definedName>
    <definedName name="자본변동유형코드">[196]공통코드!$AA$2:$AB$9</definedName>
    <definedName name="자본변동표3" hidden="1">{#N/A,#N/A,FALSE,"Aging Summary";#N/A,#N/A,FALSE,"Ratio Analysis";#N/A,#N/A,FALSE,"Test 120 Day Accts";#N/A,#N/A,FALSE,"Tickmarks"}</definedName>
    <definedName name="자본인여금합계B">SUM([460]BS!$P$36:$P$40)</definedName>
    <definedName name="자본잉여금">#REF!</definedName>
    <definedName name="자본잉여금합계">SUM([460]BS!$N$36:$N$40)</definedName>
    <definedName name="자본잉여금합계B">SUM([460]BS!$P$36:$P$40)</definedName>
    <definedName name="자본적" hidden="1">{#N/A,#N/A,FALSE,"98소지이동TOTvs99.1 (2)";#N/A,#N/A,FALSE,"TOTAL";#N/A,#N/A,FALSE,"98소지이동TOTvs99.1(b) (2)"}</definedName>
    <definedName name="자본조정">'[2]1300'!#REF!</definedName>
    <definedName name="자본조정합계">SUM([460]BS!$N$54:$N$65)</definedName>
    <definedName name="자본조정합계B">SUM([460]BS!$P$54:$P$65)</definedName>
    <definedName name="자부">#REF!</definedName>
    <definedName name="자산" hidden="1">{#N/A,#N/A,FALSE,"손익표지";#N/A,#N/A,FALSE,"손익계산";#N/A,#N/A,FALSE,"일반관리비";#N/A,#N/A,FALSE,"영업외수익";#N/A,#N/A,FALSE,"영업외비용";#N/A,#N/A,FALSE,"매출액";#N/A,#N/A,FALSE,"요약손익";#N/A,#N/A,FALSE,"요약대차";#N/A,#N/A,FALSE,"매출채권현황";#N/A,#N/A,FALSE,"매출채권명세"}</definedName>
    <definedName name="자산건전성">#REF!</definedName>
    <definedName name="자산처분4차" localSheetId="6">[104]!BLCH</definedName>
    <definedName name="자산처분4차">[104]!BLCH</definedName>
    <definedName name="자산총계">'[2]3100'!A1048563+'[2]3100'!A1048567+'[2]3100'!A1048569+'[2]3100'!A1048575</definedName>
    <definedName name="자산평균">#REF!</definedName>
    <definedName name="자산현금유입">#REF!,#REF!,#REF!,#REF!</definedName>
    <definedName name="자산현금유출">#REF!,#REF!,#REF!,#REF!</definedName>
    <definedName name="자이자">#REF!</definedName>
    <definedName name="자인원">#REF!</definedName>
    <definedName name="자일">#REF!</definedName>
    <definedName name="자자">#REF!</definedName>
    <definedName name="자자자잦" hidden="1">{#N/A,#N/A,FALSE,"정공"}</definedName>
    <definedName name="자작1" hidden="1">{#N/A,#N/A,FALSE,"KMC최종회의(7월) 자료"}</definedName>
    <definedName name="자재" hidden="1">{#N/A,#N/A,TRUE,"steam경제성비교"}</definedName>
    <definedName name="자재비1">'[734]CM 1'!#REF!</definedName>
    <definedName name="자재사용" hidden="1">#REF!</definedName>
    <definedName name="자재입고년월">#REF!</definedName>
    <definedName name="자재재고년월">#REF!</definedName>
    <definedName name="자재종류">#REF!</definedName>
    <definedName name="자재출고년월">#REF!</definedName>
    <definedName name="자재코드">#REF!</definedName>
    <definedName name="자체취소">#REF!</definedName>
    <definedName name="자회사Total" hidden="1">{#N/A,#N/A,FALSE,"주요여수신";#N/A,#N/A,FALSE,"수신금리";#N/A,#N/A,FALSE,"대출금리";#N/A,#N/A,FALSE,"신규대출";#N/A,#N/A,FALSE,"총액대출"}</definedName>
    <definedName name="작년환율">#REF!</definedName>
    <definedName name="작성" hidden="1">{#N/A,#N/A,FALSE,"자금소요예측기 (5)";#N/A,#N/A,FALSE,"자금소요예측기 (7)";#N/A,#N/A,FALSE,"자금소요예측기 (6)";#N/A,#N/A,FALSE,"자금소요예측기 (2)";#N/A,#N/A,FALSE,"자금소요예측기";#N/A,#N/A,FALSE,"비용예산명세서";#N/A,#N/A,FALSE,"비용예산검토서";#N/A,#N/A,FALSE,"기승인시설투자";#N/A,#N/A,FALSE,"미승인시설투자";#N/A,#N/A,FALSE,"활동계힉서 (2)";#N/A,#N/A,FALSE,"96 성과분석";#N/A,#N/A,FALSE,"목표시책";#N/A,#N/A,FALSE,"목차";#N/A,#N/A,FALSE,"표지";#N/A,#N/A,FALSE,"인원소요현황"}</definedName>
    <definedName name="작성기준올리기" hidden="1">{#N/A,#N/A,FALSE,"정공"}</definedName>
    <definedName name="작성일">#REF!</definedName>
    <definedName name="작성자">#REF!</definedName>
    <definedName name="작성조서" hidden="1">{#N/A,#N/A,FALSE,"BS";#N/A,#N/A,FALSE,"PL";#N/A,#N/A,FALSE,"처분";#N/A,#N/A,FALSE,"현금";#N/A,#N/A,FALSE,"매출";#N/A,#N/A,FALSE,"원가";#N/A,#N/A,FALSE,"경영"}</definedName>
    <definedName name="작업" hidden="1">{#N/A,#N/A,FALSE,"군산원가";#N/A,#N/A,FALSE,"팀별월별";#N/A,#N/A,FALSE,"타공정대체";#N/A,#N/A,FALSE,"기타경비";#N/A,#N/A,FALSE,"원료";#N/A,#N/A,FALSE,"연료"}</definedName>
    <definedName name="작업2" hidden="1">{"'표지'!$B$5"}</definedName>
    <definedName name="작업경로">#REF!</definedName>
    <definedName name="작업일수">#REF!</definedName>
    <definedName name="작업장" hidden="1">{"'표지'!$B$5"}</definedName>
    <definedName name="작업중">#REF!</definedName>
    <definedName name="잔고" hidden="1">{#N/A,#N/A,FALSE,"Aging Summary";#N/A,#N/A,FALSE,"Ratio Analysis";#N/A,#N/A,FALSE,"Test 120 Day Accts";#N/A,#N/A,FALSE,"Tickmarks"}</definedName>
    <definedName name="잔다르크" hidden="1">{#N/A,#N/A,FALSE,"정공"}</definedName>
    <definedName name="잔액">[735]현금!$D$6</definedName>
    <definedName name="잔액성격목록">[196]공통코드!$AS$2:$AS$6</definedName>
    <definedName name="잔액성격코드">[196]공통코드!$AS$2:$AT$6</definedName>
    <definedName name="잔액성격콕록">#REF!</definedName>
    <definedName name="잔존17기">#REF!</definedName>
    <definedName name="잔존가액">'[2]2500'!#REF!</definedName>
    <definedName name="잔존가율">#REF!</definedName>
    <definedName name="잔존금기">#REF!</definedName>
    <definedName name="잔존년">'[2]2500'!#REF!</definedName>
    <definedName name="잔존만기">#REF!</definedName>
    <definedName name="잔존전기">#REF!</definedName>
    <definedName name="잠정보고" hidden="1">{#N/A,#N/A,FALSE,"주요여수신";#N/A,#N/A,FALSE,"수신금리";#N/A,#N/A,FALSE,"대출금리";#N/A,#N/A,FALSE,"신규대출";#N/A,#N/A,FALSE,"총액대출"}</definedName>
    <definedName name="잡급">#REF!</definedName>
    <definedName name="잡비">#REF!</definedName>
    <definedName name="잡손1" hidden="1">{#N/A,#N/A,FALSE,"BS";#N/A,#N/A,FALSE,"PL";#N/A,#N/A,FALSE,"처분";#N/A,#N/A,FALSE,"현금";#N/A,#N/A,FALSE,"매출";#N/A,#N/A,FALSE,"원가";#N/A,#N/A,FALSE,"경영"}</definedName>
    <definedName name="잡손실">#REF!</definedName>
    <definedName name="잡손실12" hidden="1">{#N/A,#N/A,FALSE,"BS";#N/A,#N/A,FALSE,"PL";#N/A,#N/A,FALSE,"처분";#N/A,#N/A,FALSE,"현금";#N/A,#N/A,FALSE,"매출";#N/A,#N/A,FALSE,"원가";#N/A,#N/A,FALSE,"경영"}</definedName>
    <definedName name="잡손실2" hidden="1">{#N/A,#N/A,FALSE,"BS";#N/A,#N/A,FALSE,"PL";#N/A,#N/A,FALSE,"처분";#N/A,#N/A,FALSE,"현금";#N/A,#N/A,FALSE,"매출";#N/A,#N/A,FALSE,"원가";#N/A,#N/A,FALSE,"경영"}</definedName>
    <definedName name="잡손익" hidden="1">{#N/A,#N/A,FALSE,"BS";#N/A,#N/A,FALSE,"PL";#N/A,#N/A,FALSE,"처분";#N/A,#N/A,FALSE,"현금";#N/A,#N/A,FALSE,"매출";#N/A,#N/A,FALSE,"원가";#N/A,#N/A,FALSE,"경영"}</definedName>
    <definedName name="잡손익2" hidden="1">{#N/A,#N/A,FALSE,"BS";#N/A,#N/A,FALSE,"PL";#N/A,#N/A,FALSE,"처분";#N/A,#N/A,FALSE,"현금";#N/A,#N/A,FALSE,"매출";#N/A,#N/A,FALSE,"원가";#N/A,#N/A,FALSE,"경영"}</definedName>
    <definedName name="잡수익">#REF!</definedName>
    <definedName name="잡이익" localSheetId="1" hidden="1">{#N/A,#N/A,FALSE,"1.CRITERIA";#N/A,#N/A,FALSE,"2.IS";#N/A,#N/A,FALSE,"3.BS";#N/A,#N/A,FALSE,"4.PER PL";#N/A,#N/A,FALSE,"5.INVESTMENT";#N/A,#N/A,FALSE,"6.공문";#N/A,#N/A,FALSE,"7.netinvest"}</definedName>
    <definedName name="잡이익" hidden="1">{#N/A,#N/A,FALSE,"1.CRITERIA";#N/A,#N/A,FALSE,"2.IS";#N/A,#N/A,FALSE,"3.BS";#N/A,#N/A,FALSE,"4.PER PL";#N/A,#N/A,FALSE,"5.INVESTMENT";#N/A,#N/A,FALSE,"6.공문";#N/A,#N/A,FALSE,"7.netinvest"}</definedName>
    <definedName name="잡이익분석" hidden="1">{#N/A,#N/A,FALSE,"표지";#N/A,#N/A,FALSE,"총괄표";#N/A,#N/A,FALSE,"1호 과표세액";#N/A,#N/A,FALSE,"3(3)호(갑) 원천납부";#N/A,#N/A,FALSE,"6호 소득금액";#N/A,#N/A,FALSE,"6호 첨부(익)";#N/A,#N/A,FALSE,"6호 첨부(손)";#N/A,#N/A,FALSE,"6-12호 선급비용";#N/A,#N/A,FALSE,"6-14호 부동산보유";#N/A,#N/A,FALSE,"9호 자본금(갑)";#N/A,#N/A,FALSE,"9호 자본금(을)";#N/A,#N/A,FALSE,"10(3)호 주요계정";#N/A,#N/A,FALSE,"10(3)호 부표";#N/A,#N/A,FALSE,"10(4)호 조정수입";#N/A,#N/A,FALSE,"12호 중소검토";#N/A,#N/A,FALSE,"14(1)호 갑 주식";#N/A,#N/A,FALSE,"59호 해외특수";#N/A,#N/A,FALSE,"요약 BS";#N/A,#N/A,FALSE,"요약 PL";#N/A,#N/A,FALSE,"요약원가";#N/A,#N/A,FALSE,"요약RE";#N/A,#N/A,FALSE,"6-5호 외화(갑)";#N/A,#N/A,FALSE,"6-5호 외화(을)"}</definedName>
    <definedName name="장" hidden="1">{#N/A,#N/A,FALSE,"PART-1234-8-12-9(41)";#N/A,#N/A,FALSE,"PARTS-2(3)";#N/A,#N/A,FALSE,"VAN SYSTEM";#N/A,#N/A,FALSE,"PARTS-10(26)";#N/A,#N/A,FALSE,"PART-5-6-7-11(14)";#N/A,#N/A,FALSE,"PARTS-4(3)";#N/A,#N/A,FALSE,"PCLASS"}</definedName>
    <definedName name="장VP" hidden="1">{#N/A,#N/A,FALSE,"UNIT";#N/A,#N/A,FALSE,"UNIT";#N/A,#N/A,FALSE,"계정"}</definedName>
    <definedName name="장기" hidden="1">{#N/A,#N/A,FALSE,"1.CRITERIA";#N/A,#N/A,FALSE,"2.IS";#N/A,#N/A,FALSE,"3.BS";#N/A,#N/A,FALSE,"4.PER PL";#N/A,#N/A,FALSE,"5.INVESTMENT";#N/A,#N/A,FALSE,"6.공문";#N/A,#N/A,FALSE,"7.netinvest"}</definedName>
    <definedName name="장기금융상품">'[2]1300'!#REF!</definedName>
    <definedName name="장기대여금">#REF!</definedName>
    <definedName name="장기미수금" hidden="1">{#N/A,#N/A,FALSE,"UNIT";#N/A,#N/A,FALSE,"UNIT";#N/A,#N/A,FALSE,"계정"}</definedName>
    <definedName name="장기미수이자">#N/A</definedName>
    <definedName name="장기생산성">#REF!</definedName>
    <definedName name="장기차입">#REF!</definedName>
    <definedName name="장기차입금">#REF!</definedName>
    <definedName name="장기채권">#N/A</definedName>
    <definedName name="장기투자.94.BB">#REF!</definedName>
    <definedName name="장기환산평가">#N/A</definedName>
    <definedName name="장단기차입금" localSheetId="6">BlankMacro1</definedName>
    <definedName name="장단기차입금">BlankMacro1</definedName>
    <definedName name="장병서" hidden="1">{"FORM1",#N/A,FALSE,"Revenue";"FORMTR",#N/A,FALSE,"Revenue";"FORM3.1",#N/A,FALSE,"Revenue"}</definedName>
    <definedName name="장부가액">#N/A</definedName>
    <definedName name="장부가액합계">#N/A</definedName>
    <definedName name="장비">'[673]#REF'!#REF!</definedName>
    <definedName name="장비렌탈">'[124]3사분기계획'!$B$129:$J$129</definedName>
    <definedName name="장비세부" hidden="1">#REF!</definedName>
    <definedName name="장비입고현황_품명별_List">#REF!</definedName>
    <definedName name="장비투자" hidden="1">#REF!</definedName>
    <definedName name="장산교">'[2]3100'!#REF!</definedName>
    <definedName name="장성_2010">#REF!</definedName>
    <definedName name="장예">[491]수신!#REF!</definedName>
    <definedName name="장원">[736]현우실적!$N$3</definedName>
    <definedName name="장지선" hidden="1">[737]부서코드표!#REF!</definedName>
    <definedName name="장차" hidden="1">{#N/A,#N/A,FALSE,"1.CRITERIA";#N/A,#N/A,FALSE,"2.IS";#N/A,#N/A,FALSE,"3.BS";#N/A,#N/A,FALSE,"4.PER PL";#N/A,#N/A,FALSE,"5.INVESTMENT";#N/A,#N/A,FALSE,"6.공문";#N/A,#N/A,FALSE,"7.netinvest"}</definedName>
    <definedName name="장호철" hidden="1">{#N/A,#N/A,FALSE,"PART-1234-8-12-9(41)";#N/A,#N/A,FALSE,"PARTS-2(3)";#N/A,#N/A,FALSE,"VAN SYSTEM";#N/A,#N/A,FALSE,"PARTS-10(26)";#N/A,#N/A,FALSE,"PART-5-6-7-11(14)";#N/A,#N/A,FALSE,"PARTS-4(3)";#N/A,#N/A,FALSE,"PCLASS"}</definedName>
    <definedName name="장호철1" hidden="1">{#N/A,#N/A,FALSE,"PART-1234-8-12-9(41)";#N/A,#N/A,FALSE,"PARTS-2(3)";#N/A,#N/A,FALSE,"VAN SYSTEM";#N/A,#N/A,FALSE,"PARTS-10(26)";#N/A,#N/A,FALSE,"PART-5-6-7-11(14)";#N/A,#N/A,FALSE,"PARTS-4(3)";#N/A,#N/A,FALSE,"PCLASS"}</definedName>
    <definedName name="장호철ㅁㅁㅁ" hidden="1">{#N/A,#N/A,TRUE,"1.경영비젼";#N/A,#N/A,TRUE,"2.환경분석";#N/A,#N/A,TRUE,"3.경영목표";#N/A,#N/A,TRUE,"4.중점추진";#N/A,#N/A,TRUE,"5.경영목표";#N/A,#N/A,TRUE,"6.경영계획";#N/A,#N/A,TRUE,"7.매출계획";#N/A,#N/A,TRUE,"8.손익계획";#N/A,#N/A,TRUE,"11.인원계획";#N/A,#N/A,TRUE,"12.변경현황";#N/A,#N/A,TRUE,"표지";#N/A,#N/A,TRUE,"목차";#N/A,#N/A,TRUE,"수립과정 "}</definedName>
    <definedName name="재">'[2]2500'!#REF!</definedName>
    <definedName name="재가공내역" localSheetId="7" hidden="1">'[738]1-7(재가공내역)'!#REF!</definedName>
    <definedName name="재가공내역" localSheetId="3" hidden="1">'[738]1-7(재가공내역)'!#REF!</definedName>
    <definedName name="재가공내역" localSheetId="2" hidden="1">'[738]1-7(재가공내역)'!#REF!</definedName>
    <definedName name="재가공내역" hidden="1">'[738]1-7(재가공내역)'!#REF!</definedName>
    <definedName name="재경" hidden="1">{#N/A,#N/A,FALSE,"UNIT";#N/A,#N/A,FALSE,"UNIT";#N/A,#N/A,FALSE,"계정"}</definedName>
    <definedName name="재경팀장" hidden="1">{#N/A,#N/A,FALSE,"정공"}</definedName>
    <definedName name="재고" localSheetId="6">BLCH</definedName>
    <definedName name="재고">BLCH</definedName>
    <definedName name="재고1">#REF!</definedName>
    <definedName name="재고2">#REF!</definedName>
    <definedName name="재고단가">#REF!</definedName>
    <definedName name="재고소진" hidden="1">{#N/A,#N/A,FALSE,"지침";#N/A,#N/A,FALSE,"환경분석";#N/A,#N/A,FALSE,"Sheet16"}</definedName>
    <definedName name="재고아ㅏㅏ">'[2]3100'!#REF!</definedName>
    <definedName name="재고자산">[556]COBS!$G$19</definedName>
    <definedName name="재고자산방법" hidden="1">{#N/A,#N/A,FALSE,"표지";#N/A,#N/A,FALSE,"총괄표";#N/A,#N/A,FALSE,"1호 과표세액";#N/A,#N/A,FALSE,"3(3)호(갑) 원천납부";#N/A,#N/A,FALSE,"6호 소득금액";#N/A,#N/A,FALSE,"6호 첨부(익)";#N/A,#N/A,FALSE,"6호 첨부(손)";#N/A,#N/A,FALSE,"6-12호 선급비용";#N/A,#N/A,FALSE,"6-14호 부동산보유";#N/A,#N/A,FALSE,"9호 자본금(갑)";#N/A,#N/A,FALSE,"9호 자본금(을)";#N/A,#N/A,FALSE,"10(3)호 주요계정";#N/A,#N/A,FALSE,"10(3)호 부표";#N/A,#N/A,FALSE,"10(4)호 조정수입";#N/A,#N/A,FALSE,"12호 중소검토";#N/A,#N/A,FALSE,"14(1)호 갑 주식";#N/A,#N/A,FALSE,"59호 해외특수";#N/A,#N/A,FALSE,"요약 BS";#N/A,#N/A,FALSE,"요약 PL";#N/A,#N/A,FALSE,"요약원가";#N/A,#N/A,FALSE,"요약RE";#N/A,#N/A,FALSE,"6-5호 외화(갑)";#N/A,#N/A,FALSE,"6-5호 외화(을)"}</definedName>
    <definedName name="재고자산수량" hidden="1">{#N/A,#N/A,TRUE,"1호 과표세액";#N/A,#N/A,TRUE,"1-2호 농어촌과표";#N/A,#N/A,TRUE,"2호 서식";#N/A,#N/A,TRUE,"2호부표 최저한세";#N/A,#N/A,TRUE,"3(1)호 공제감면";#N/A,#N/A,TRUE,"임시특별감면";#N/A,#N/A,TRUE,"3(1)부7 기업합리";#N/A,#N/A,TRUE,"5호 농어촌";#N/A,#N/A,TRUE,"5호2 농감면(갑)";#N/A,#N/A,TRUE,"6호 소득금액";#N/A,#N/A,TRUE,"6호 첨부(익)";#N/A,#N/A,TRUE,"6호 첨부(손)";#N/A,#N/A,TRUE,"감가총괄";#N/A,#N/A,TRUE,"6-6(3)호 감가(정액)";#N/A,#N/A,TRUE,"9호 자본금(갑)";#N/A,#N/A,TRUE,"9호 자본금(을)";#N/A,#N/A,TRUE,"10(3)호 주요계정";#N/A,#N/A,TRUE,"10(4)호 소득구분"}</definedName>
    <definedName name="재고자산이자최종" hidden="1">{"'분양원가'!$B$1:$F$113"}</definedName>
    <definedName name="재고자산평가" hidden="1">#REF!</definedName>
    <definedName name="재고자산평가방법신고서" hidden="1">{#N/A,#N/A,TRUE,"1호 과표세액";#N/A,#N/A,TRUE,"1-2호 농어촌과표";#N/A,#N/A,TRUE,"2호 서식";#N/A,#N/A,TRUE,"2호부표 최저한세";#N/A,#N/A,TRUE,"3(1)호 공제감면";#N/A,#N/A,TRUE,"임시특별감면";#N/A,#N/A,TRUE,"3(1)부7 기업합리";#N/A,#N/A,TRUE,"5호 농어촌";#N/A,#N/A,TRUE,"5호2 농감면(갑)";#N/A,#N/A,TRUE,"6호 소득금액";#N/A,#N/A,TRUE,"6호 첨부(익)";#N/A,#N/A,TRUE,"6호 첨부(손)";#N/A,#N/A,TRUE,"감가총괄";#N/A,#N/A,TRUE,"6-6(3)호 감가(정액)";#N/A,#N/A,TRUE,"9호 자본금(갑)";#N/A,#N/A,TRUE,"9호 자본금(을)";#N/A,#N/A,TRUE,"10(3)호 주요계정";#N/A,#N/A,TRUE,"10(4)호 소득구분"}</definedName>
    <definedName name="재고자산평가손실">'[2]1300'!#REF!</definedName>
    <definedName name="재고자산평균">#REF!</definedName>
    <definedName name="재고자산합계">SUM([460]BS!$F$21:$F$28)</definedName>
    <definedName name="재고자산합계B">SUM([460]BS!$H$21:$H$28)</definedName>
    <definedName name="재고평가" hidden="1">#REF!</definedName>
    <definedName name="재고회전율">#REF!</definedName>
    <definedName name="재공">'[2]2600'!#REF!</definedName>
    <definedName name="재공DW원재료비">[739]원배부!#REF!</definedName>
    <definedName name="재공SW원재료비">[739]원배부!#REF!</definedName>
    <definedName name="재공량" hidden="1">{#N/A,#N/A,TRUE,"steam경제성비교"}</definedName>
    <definedName name="재공포함" hidden="1">{#N/A,#N/A,FALSE,"Sheet5"}</definedName>
    <definedName name="재공품">#REF!</definedName>
    <definedName name="재공품DW">#REF!</definedName>
    <definedName name="재공품SW">#REF!</definedName>
    <definedName name="재노경" hidden="1">{#N/A,#N/A,FALSE,"KMC최종회의(7월) 자료"}</definedName>
    <definedName name="재노경1" hidden="1">{#N/A,#N/A,FALSE,"KMC최종회의(7월) 자료"}</definedName>
    <definedName name="재노경종합2" hidden="1">{#N/A,#N/A,FALSE,"KMC최종회의(7월) 자료"}</definedName>
    <definedName name="재노종" hidden="1">{#N/A,#N/A,FALSE,"KMC최종회의(7월) 자료"}</definedName>
    <definedName name="재료" hidden="1">{#N/A,#N/A,FALSE,"UNIT";#N/A,#N/A,FALSE,"UNIT";#N/A,#N/A,FALSE,"계정"}</definedName>
    <definedName name="재료비">'[2]3100'!#REF!</definedName>
    <definedName name="재리스미수운용외화">#REF!</definedName>
    <definedName name="재리스미수운용원화">#REF!</definedName>
    <definedName name="재리스선수외화">#REF!</definedName>
    <definedName name="재리스선수외화1">#REF!</definedName>
    <definedName name="재리스선수운용외화">#REF!</definedName>
    <definedName name="재리스선수운용외화1">#REF!</definedName>
    <definedName name="재리스선수운용원화">#REF!</definedName>
    <definedName name="재리스원금차감외화">#REF!</definedName>
    <definedName name="재리스원금차감원화">#REF!</definedName>
    <definedName name="재무" hidden="1">[138]현금흐름표!#REF!</definedName>
    <definedName name="재무개략" localSheetId="6">BlankMacro1</definedName>
    <definedName name="재무개략">BlankMacro1</definedName>
    <definedName name="재무구조">'[601]1_當期시산표'!#REF!</definedName>
    <definedName name="재무비율">#REF!</definedName>
    <definedName name="재무제표구분목록">#REF!</definedName>
    <definedName name="재무제표구분코드">[196]공통코드!$K$2:$L$17</definedName>
    <definedName name="재보수지">#REF!</definedName>
    <definedName name="재산조사용역수입">#REF!</definedName>
    <definedName name="재산조사용역원가">#REF!</definedName>
    <definedName name="재재재" hidden="1">{"'미착금액'!$A$4:$G$14"}</definedName>
    <definedName name="재정보조효과">[545]불변현금흐름표!#REF!</definedName>
    <definedName name="재할인대상" hidden="1">{#N/A,#N/A,FALSE,"주요여수신";#N/A,#N/A,FALSE,"수신금리";#N/A,#N/A,FALSE,"대출금리";#N/A,#N/A,FALSE,"신규대출";#N/A,#N/A,FALSE,"총액대출"}</definedName>
    <definedName name="쟈" hidden="1">{#N/A,#N/A,FALSE,"KMC최종회의(7월) 자료"}</definedName>
    <definedName name="저">[439]율표!$B$4:$C$8</definedName>
    <definedName name="저1" hidden="1">{#N/A,#N/A,FALSE,"KMC최종회의(7월) 자료"}</definedName>
    <definedName name="저2" hidden="1">{#N/A,#N/A,FALSE,"정공"}</definedName>
    <definedName name="저장" hidden="1">{#N/A,#N/A,FALSE,"Sheet5"}</definedName>
    <definedName name="저장1" hidden="1">{#N/A,#N/A,FALSE,"Sheet5"}</definedName>
    <definedName name="저장2" hidden="1">{#N/A,#N/A,FALSE,"Sheet5"}</definedName>
    <definedName name="저장품">[104]!저장품</definedName>
    <definedName name="저장품수불" hidden="1">{#N/A,#N/A,FALSE,"Sheet5"}</definedName>
    <definedName name="저저" hidden="1">{#N/A,#N/A,FALSE,"UNIT";#N/A,#N/A,FALSE,"UNIT";#N/A,#N/A,FALSE,"계정"}</definedName>
    <definedName name="저쩌구">#REF!</definedName>
    <definedName name="적요">#REF!</definedName>
    <definedName name="적용단위">#REF!</definedName>
    <definedName name="적용현황">'[740]RD제품개발투자비(매가)'!#REF!</definedName>
    <definedName name="적치" hidden="1">{#N/A,#N/A,FALSE,"군산원가";#N/A,#N/A,FALSE,"팀별월별";#N/A,#N/A,FALSE,"타공정대체";#N/A,#N/A,FALSE,"기타경비";#N/A,#N/A,FALSE,"원료";#N/A,#N/A,FALSE,"연료"}</definedName>
    <definedName name="전">#REF!</definedName>
    <definedName name="전_화_번_호">[566]회사정보!$C$12</definedName>
    <definedName name="전2" hidden="1">{#N/A,#N/A,FALSE,"정공"}</definedName>
    <definedName name="전공정">#REF!</definedName>
    <definedName name="전국현황" hidden="1">#REF!</definedName>
    <definedName name="전기">#REF!</definedName>
    <definedName name="전기_CODE">#N/A</definedName>
    <definedName name="전기_취득금액">#N/A</definedName>
    <definedName name="전기1" hidden="1">{#N/A,#N/A,TRUE,"steam경제성비교"}</definedName>
    <definedName name="전기감가상각비">#REF!</definedName>
    <definedName name="전기결손금">#REF!</definedName>
    <definedName name="전기경상이익">#REF!</definedName>
    <definedName name="전기고정부채">#REF!</definedName>
    <definedName name="전기고정자산">#REF!</definedName>
    <definedName name="전기당기순이익">#REF!</definedName>
    <definedName name="전기당좌자산">#REF!</definedName>
    <definedName name="전기대">[548]대차대조표!$H$127</definedName>
    <definedName name="전기말">[173]Index!$F$36</definedName>
    <definedName name="전기말대손금">#REF!</definedName>
    <definedName name="전기매출액">#REF!</definedName>
    <definedName name="전기매출채권">#REF!</definedName>
    <definedName name="전기매출총이익">#REF!</definedName>
    <definedName name="전기무형자산">#REF!</definedName>
    <definedName name="전기부채자본총계">#REF!</definedName>
    <definedName name="전기부채총계">#REF!</definedName>
    <definedName name="전기수">[550]Main!$D$6</definedName>
    <definedName name="전기순매출액">#REF!</definedName>
    <definedName name="전기영업이익">#REF!</definedName>
    <definedName name="전기오류수정손실">'[2]1300'!#REF!</definedName>
    <definedName name="전기유동부채">#REF!</definedName>
    <definedName name="전기유동자산">#REF!</definedName>
    <definedName name="전기유형자산">#REF!</definedName>
    <definedName name="전기이연차">[741]대차대조표!$H$29</definedName>
    <definedName name="전기이월_금액">[511]Sheet1!#REF!</definedName>
    <definedName name="전기이월_수량">[511]Sheet1!#REF!</definedName>
    <definedName name="전기이월결손금">'[2]1300'!#REF!</definedName>
    <definedName name="전기이익잉여금">#REF!</definedName>
    <definedName name="전기이자비용">#REF!</definedName>
    <definedName name="전기자보조정">[742]대차대조표!#REF!</definedName>
    <definedName name="전기자본금">#REF!</definedName>
    <definedName name="전기자본잉여금">#REF!</definedName>
    <definedName name="전기자본조정">#REF!</definedName>
    <definedName name="전기자본조정1">[743]대차대조표3!#REF!</definedName>
    <definedName name="전기자본총계">#REF!</definedName>
    <definedName name="전기자산총계">#REF!</definedName>
    <definedName name="전기재고자산">#REF!</definedName>
    <definedName name="전기제품제조원가">[509]제조원가!$E$51</definedName>
    <definedName name="전기차">[548]대차대조표!$H$73</definedName>
    <definedName name="전기초">[550]Main!$D$11</definedName>
    <definedName name="전기타">#REF!</definedName>
    <definedName name="전기퇴직급여">#REF!</definedName>
    <definedName name="전기투자자산">#REF!</definedName>
    <definedName name="전기표">#REF!</definedName>
    <definedName name="전남">#REF!</definedName>
    <definedName name="전남1">#REF!</definedName>
    <definedName name="전년" hidden="1">#REF!</definedName>
    <definedName name="전년대비">#REF!</definedName>
    <definedName name="전년해당월">#REF!</definedName>
    <definedName name="전도금1">#N/A</definedName>
    <definedName name="전도금2">#N/A</definedName>
    <definedName name="전략" hidden="1">{#N/A,#N/A,FALSE,"정공"}</definedName>
    <definedName name="전략2" hidden="1">{#N/A,#N/A,FALSE,"정공"}</definedName>
    <definedName name="전략기획팀1">#REF!</definedName>
    <definedName name="전략기획팀손익">#REF!</definedName>
    <definedName name="전략투" hidden="1">{#N/A,#N/A,FALSE,"정공"}</definedName>
    <definedName name="전력" hidden="1">{#N/A,#N/A,TRUE,"steam경제성비교"}</definedName>
    <definedName name="전력_사용금액계">#N/A</definedName>
    <definedName name="전력계">[168]제조부문배부!$S$9</definedName>
    <definedName name="전력량">#N/A</definedName>
    <definedName name="전력변화" hidden="1">{#N/A,#N/A,FALSE,"제목"}</definedName>
    <definedName name="전력비">#REF!</definedName>
    <definedName name="전력사용량">#REF!</definedName>
    <definedName name="전력예상원단위" hidden="1">{#N/A,#N/A,TRUE,"steam경제성비교"}</definedName>
    <definedName name="전망" hidden="1">{#N/A,#N/A,FALSE,"KMC최종회의(7월) 자료"}</definedName>
    <definedName name="전망환산" hidden="1">{#N/A,#N/A,FALSE,"KMC최종회의(7월) 자료"}</definedName>
    <definedName name="전부">#REF!</definedName>
    <definedName name="전사">[744]SMXEXPS!#REF!</definedName>
    <definedName name="전사1">[745]Sheet1!#REF!</definedName>
    <definedName name="전사요약">'[746]2-2.매출분석'!#REF!</definedName>
    <definedName name="전사종합">[79]Sheet1!#REF!</definedName>
    <definedName name="전산">[3]IS!$A$2:$J$92</definedName>
    <definedName name="전산2">#REF!</definedName>
    <definedName name="전산망공사">#REF!</definedName>
    <definedName name="전산실야간짝수">#REF!</definedName>
    <definedName name="전산실야간홀수">#REF!</definedName>
    <definedName name="전산장비" hidden="1">{"'Sheet1'!$A$1:$H$36"}</definedName>
    <definedName name="전상각누계">'[2]2500'!#REF!</definedName>
    <definedName name="전상각잔액">'[2]2500'!#REF!</definedName>
    <definedName name="전송영업1" hidden="1">{#N/A,#N/A,FALSE,"DAOCM 2차 검토"}</definedName>
    <definedName name="전송영업2" hidden="1">{#N/A,#N/A,FALSE,"DAOCM 2차 검토"}</definedName>
    <definedName name="전숙진">#REF!</definedName>
    <definedName name="전순">[548]손익계산서!$H$100</definedName>
    <definedName name="전순순">[548]이익잉여금!$G$18</definedName>
    <definedName name="전시" hidden="1">{#N/A,#N/A,FALSE,"미판매분"}</definedName>
    <definedName name="전신전화">#REF!</definedName>
    <definedName name="전신전화가입권">'[2]1300'!#REF!</definedName>
    <definedName name="전알">[548]대차대조표!$H$120</definedName>
    <definedName name="전알알">[548]이익잉여금!$H$25</definedName>
    <definedName name="전용면적">'[472]scale &amp; Income'!#REF!</definedName>
    <definedName name="전용원" hidden="1">{#N/A,#N/A,FALSE,"97년 투자계획 세부내역 "}</definedName>
    <definedName name="전용원1" hidden="1">{#N/A,#N/A,FALSE,"97년 투자계획 세부내역 "}</definedName>
    <definedName name="전월달러">#REF!</definedName>
    <definedName name="전월엔화">#REF!</definedName>
    <definedName name="전월이월량">#REF!</definedName>
    <definedName name="전월이월액">#REF!</definedName>
    <definedName name="전일">#REF!</definedName>
    <definedName name="전임OT2">#REF!</definedName>
    <definedName name="전임OT4">#REF!</definedName>
    <definedName name="전임철야">#REF!</definedName>
    <definedName name="전입액">#REF!</definedName>
    <definedName name="전입액1">#REF!</definedName>
    <definedName name="전자" hidden="1">{#N/A,#N/A,FALSE,"손익표지";#N/A,#N/A,FALSE,"손익계산";#N/A,#N/A,FALSE,"일반관리비";#N/A,#N/A,FALSE,"영업외수익";#N/A,#N/A,FALSE,"영업외비용";#N/A,#N/A,FALSE,"매출액";#N/A,#N/A,FALSE,"요약손익";#N/A,#N/A,FALSE,"요약대차";#N/A,#N/A,FALSE,"매출채권현황";#N/A,#N/A,FALSE,"매출채권명세"}</definedName>
    <definedName name="전자CF" hidden="1">{#N/A,#N/A,FALSE,"지침";#N/A,#N/A,FALSE,"환경분석";#N/A,#N/A,FALSE,"Sheet16"}</definedName>
    <definedName name="전장">#REF!</definedName>
    <definedName name="전장DOM">[104]!전장DOM</definedName>
    <definedName name="전장su">#REF!</definedName>
    <definedName name="전전기당기순이익">[747]경영지표!#REF!</definedName>
    <definedName name="전전기매출액">[747]경영지표!#REF!</definedName>
    <definedName name="전전기영업이익">[747]경영지표!#REF!</definedName>
    <definedName name="전전기자본총계">[747]경영지표!#REF!</definedName>
    <definedName name="전전기자산총계">[747]경영지표!#REF!</definedName>
    <definedName name="전제2" hidden="1">#REF!</definedName>
    <definedName name="전차종" hidden="1">{#N/A,#N/A,FALSE,"표지";#N/A,#N/A,FALSE,"전제";#N/A,#N/A,FALSE,"대당";#N/A,#N/A,FALSE,"가공비";#N/A,#N/A,FALSE,"재료비";#N/A,#N/A,FALSE,"손익"}</definedName>
    <definedName name="전체" localSheetId="6">BLCH</definedName>
    <definedName name="전체">BLCH</definedName>
    <definedName name="전체24">#REF!</definedName>
    <definedName name="전체등급2001">#REF!</definedName>
    <definedName name="전체범위">#REF!</definedName>
    <definedName name="전표수거비" hidden="1">{#N/A,#N/A,FALSE,"계약직(여)"}</definedName>
    <definedName name="전화">#REF!</definedName>
    <definedName name="전화가입">#REF!</definedName>
    <definedName name="전화번호">[482]회사정보!$C$14</definedName>
    <definedName name="전환" hidden="1">{#N/A,#N/A,FALSE,"P.V.C 9월 압출 CAPA";#N/A,#N/A,FALSE,"P.V.C 10월 압출 CAPA ";#N/A,#N/A,FALSE,"P.V.C 11월 압출 CAPA ";#N/A,#N/A,FALSE,"P.V.C 12월 압출 CAPA "}</definedName>
    <definedName name="전후비교표" hidden="1">{#N/A,#N/A,FALSE,"KMC최종회의(7월) 자료"}</definedName>
    <definedName name="절" hidden="1">#REF!</definedName>
    <definedName name="절감" localSheetId="6">[239]!BlankMacro1</definedName>
    <definedName name="절감">[239]!BlankMacro1</definedName>
    <definedName name="절감2" hidden="1">{#N/A,#N/A,FALSE,"손익표지";#N/A,#N/A,FALSE,"손익계산";#N/A,#N/A,FALSE,"일반관리비";#N/A,#N/A,FALSE,"영업외수익";#N/A,#N/A,FALSE,"영업외비용";#N/A,#N/A,FALSE,"매출액";#N/A,#N/A,FALSE,"요약손익";#N/A,#N/A,FALSE,"요약대차";#N/A,#N/A,FALSE,"매출채권현황";#N/A,#N/A,FALSE,"매출채권명세"}</definedName>
    <definedName name="절감mh" localSheetId="6">[748]!PER지우기</definedName>
    <definedName name="절감mh">[748]!PER지우기</definedName>
    <definedName name="절감내역상세" hidden="1">{#N/A,#N/A,FALSE,"정공"}</definedName>
    <definedName name="절감반기계획對실적" hidden="1">{#N/A,#N/A,FALSE,"정공"}</definedName>
    <definedName name="절감싵트" hidden="1">{#N/A,#N/A,FALSE,"정공"}</definedName>
    <definedName name="절연두께">[104]!절연두께</definedName>
    <definedName name="점선">[550]Main!$D$18</definedName>
    <definedName name="점소">#N/A</definedName>
    <definedName name="점수">#REF!,#REF!</definedName>
    <definedName name="접대비">#REF!</definedName>
    <definedName name="접대비갑">#REF!</definedName>
    <definedName name="접대비을">#REF!</definedName>
    <definedName name="접대비지출내역">#REF!</definedName>
    <definedName name="정" hidden="1">{#N/A,#N/A,FALSE,"UNIT";#N/A,#N/A,FALSE,"UNIT";#N/A,#N/A,FALSE,"계정"}</definedName>
    <definedName name="정격용량">[3]IS!$A$4:$IV$4</definedName>
    <definedName name="정공" hidden="1">{#N/A,#N/A,FALSE,"정공"}</definedName>
    <definedName name="정기" hidden="1">{#N/A,#N/A,TRUE,"steam경제성비교"}</definedName>
    <definedName name="정기보수" hidden="1">{#N/A,#N/A,TRUE,"steam경제성비교"}</definedName>
    <definedName name="정기승급">#REF!</definedName>
    <definedName name="정기예금미수이자">#REF!</definedName>
    <definedName name="정기적금" hidden="1">{#N/A,#N/A,FALSE,"주요여수신";#N/A,#N/A,FALSE,"수신금리";#N/A,#N/A,FALSE,"대출금리";#N/A,#N/A,FALSE,"신규대출";#N/A,#N/A,FALSE,"총액대출"}</definedName>
    <definedName name="정동종합수정" hidden="1">{#N/A,#N/A,FALSE,"KMC최종회의(7월) 자료"}</definedName>
    <definedName name="정렬">#REF!</definedName>
    <definedName name="정렬분">#REF!</definedName>
    <definedName name="정리">[104]!정리</definedName>
    <definedName name="정리담보거치">[501]변제!$Q$18</definedName>
    <definedName name="정리담보거치기간">[618]가정!$D$25</definedName>
    <definedName name="정리담보상환">[501]변제!$R$18</definedName>
    <definedName name="정리담보상환기간">[618]가정!$E$25</definedName>
    <definedName name="정리담보이자율">[618]가정!$G$25</definedName>
    <definedName name="정리채권거치기간">[618]가정!$D$26</definedName>
    <definedName name="정리채권상환기간">[618]가정!$E$26</definedName>
    <definedName name="정리채권이자율">[618]가정!$G$26</definedName>
    <definedName name="정리채권출자율">[502]상환대상!$W$10</definedName>
    <definedName name="정묘">#REF!</definedName>
    <definedName name="정문" hidden="1">{#N/A,#N/A,FALSE,"UNIT";#N/A,#N/A,FALSE,"UNIT";#N/A,#N/A,FALSE,"계정"}</definedName>
    <definedName name="정문식" hidden="1">{#N/A,#N/A,FALSE,"UNIT";#N/A,#N/A,FALSE,"UNIT";#N/A,#N/A,FALSE,"계정"}</definedName>
    <definedName name="정병우">'[749]EX-외상(06)'!#REF!</definedName>
    <definedName name="정보공통직급목록">#REF!</definedName>
    <definedName name="정보공통직급코드">#REF!</definedName>
    <definedName name="정보공통직위목록">#REF!</definedName>
    <definedName name="정보공통직위코드">#REF!</definedName>
    <definedName name="정보기술1" hidden="1">{"'표지'!$B$5"}</definedName>
    <definedName name="정보통신">'[124]3사분기계획'!$B$39:$J$39</definedName>
    <definedName name="정봉용" hidden="1">{#N/A,#N/A,FALSE,"손익표지";#N/A,#N/A,FALSE,"손익계산";#N/A,#N/A,FALSE,"일반관리비";#N/A,#N/A,FALSE,"영업외수익";#N/A,#N/A,FALSE,"영업외비용";#N/A,#N/A,FALSE,"매출액";#N/A,#N/A,FALSE,"요약손익";#N/A,#N/A,FALSE,"요약대차";#N/A,#N/A,FALSE,"매출채권현황";#N/A,#N/A,FALSE,"매출채권명세"}</definedName>
    <definedName name="정부보조비율">[461]조성원가DATA!#REF!</definedName>
    <definedName name="정비대수" hidden="1">{#N/A,#N/A,FALSE,"인원";#N/A,#N/A,FALSE,"비용2";#N/A,#N/A,FALSE,"비용1";#N/A,#N/A,FALSE,"비용";#N/A,#N/A,FALSE,"보증2";#N/A,#N/A,FALSE,"보증1";#N/A,#N/A,FALSE,"보증";#N/A,#N/A,FALSE,"손익1";#N/A,#N/A,FALSE,"손익";#N/A,#N/A,FALSE,"부서별매출";#N/A,#N/A,FALSE,"매출"}</definedName>
    <definedName name="정비확정" hidden="1">'[71]#REF'!$A$206:$Q$214</definedName>
    <definedName name="정산">#REF!</definedName>
    <definedName name="정산명세누계">#REF!</definedName>
    <definedName name="정산손익">#REF!</definedName>
    <definedName name="정산표">[750]정산표!$A$8:$I$268</definedName>
    <definedName name="정상가격" hidden="1">{#N/A,#N/A,TRUE,"총괄표";#N/A,#N/A,TRUE,"1호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주식";#N/A,#N/A,TRUE,"60호 갑 적정유보";#N/A,#N/A,TRUE,"60호 을 적정유보"}</definedName>
    <definedName name="정상가격2" hidden="1">{#N/A,#N/A,FALSE,"표지";#N/A,#N/A,FALSE,"총괄표";#N/A,#N/A,FALSE,"1호 과표세액";#N/A,#N/A,FALSE,"3(3)호(갑) 원천납부";#N/A,#N/A,FALSE,"6호 소득금액";#N/A,#N/A,FALSE,"6호 첨부(익)";#N/A,#N/A,FALSE,"6호 첨부(손)";#N/A,#N/A,FALSE,"6-12호 선급비용";#N/A,#N/A,FALSE,"6-14호 부동산보유";#N/A,#N/A,FALSE,"9호 자본금(갑)";#N/A,#N/A,FALSE,"9호 자본금(을)";#N/A,#N/A,FALSE,"10(3)호 주요계정";#N/A,#N/A,FALSE,"10(3)호 부표";#N/A,#N/A,FALSE,"10(4)호 조정수입";#N/A,#N/A,FALSE,"12호 중소검토";#N/A,#N/A,FALSE,"14(1)호 갑 주식";#N/A,#N/A,FALSE,"59호 해외특수";#N/A,#N/A,FALSE,"요약 BS";#N/A,#N/A,FALSE,"요약 PL";#N/A,#N/A,FALSE,"요약원가";#N/A,#N/A,FALSE,"요약RE";#N/A,#N/A,FALSE,"6-5호 외화(갑)";#N/A,#N/A,FALSE,"6-5호 외화(을)"}</definedName>
    <definedName name="정상채권_CF">'[2]1400'!#REF!</definedName>
    <definedName name="정안철강_주">[2]INDEX!#REF!</definedName>
    <definedName name="정우성" hidden="1">{#N/A,#N/A,FALSE,"단축1";#N/A,#N/A,FALSE,"단축2";#N/A,#N/A,FALSE,"단축3";#N/A,#N/A,FALSE,"장축";#N/A,#N/A,FALSE,"4WD"}</definedName>
    <definedName name="정유암" hidden="1">{#N/A,#N/A,FALSE,"1.CRITERIA";#N/A,#N/A,FALSE,"2.IS";#N/A,#N/A,FALSE,"3.BS";#N/A,#N/A,FALSE,"4.PER PL";#N/A,#N/A,FALSE,"5.INVESTMENT";#N/A,#N/A,FALSE,"6.공문";#N/A,#N/A,FALSE,"7.netinvest"}</definedName>
    <definedName name="정의">#REF!</definedName>
    <definedName name="정의2">#REF!</definedName>
    <definedName name="정인" hidden="1">{#N/A,#N/A,FALSE,"손익표지";#N/A,#N/A,FALSE,"손익계산";#N/A,#N/A,FALSE,"일반관리비";#N/A,#N/A,FALSE,"영업외수익";#N/A,#N/A,FALSE,"영업외비용";#N/A,#N/A,FALSE,"매출액";#N/A,#N/A,FALSE,"요약손익";#N/A,#N/A,FALSE,"요약대차";#N/A,#N/A,FALSE,"매출채권현황";#N/A,#N/A,FALSE,"매출채권명세"}</definedName>
    <definedName name="정인보" hidden="1">{#N/A,#N/A,FALSE,"손익표지";#N/A,#N/A,FALSE,"손익계산";#N/A,#N/A,FALSE,"일반관리비";#N/A,#N/A,FALSE,"영업외수익";#N/A,#N/A,FALSE,"영업외비용";#N/A,#N/A,FALSE,"매출액";#N/A,#N/A,FALSE,"요약손익";#N/A,#N/A,FALSE,"요약대차";#N/A,#N/A,FALSE,"매출채권현황";#N/A,#N/A,FALSE,"매출채권명세"}</definedName>
    <definedName name="정종" hidden="1">{#N/A,#N/A,FALSE,"KMC최종회의(7월) 자료"}</definedName>
    <definedName name="정종구" hidden="1">{#N/A,#N/A,FALSE,"손익표지";#N/A,#N/A,FALSE,"손익계산";#N/A,#N/A,FALSE,"일반관리비";#N/A,#N/A,FALSE,"영업외수익";#N/A,#N/A,FALSE,"영업외비용";#N/A,#N/A,FALSE,"매출액";#N/A,#N/A,FALSE,"요약손익";#N/A,#N/A,FALSE,"요약대차";#N/A,#N/A,FALSE,"매출채권현황";#N/A,#N/A,FALSE,"매출채권명세"}</definedName>
    <definedName name="정주" hidden="1">{#N/A,#N/A,FALSE,"DAOCM 2차 검토"}</definedName>
    <definedName name="정주곤난ㅇㄹㄴ" hidden="1">{#N/A,#N/A,FALSE,"KMC최종회의(7월) 자료"}</definedName>
    <definedName name="정호석">#REF!</definedName>
    <definedName name="정효미니닝" hidden="1">#REF!</definedName>
    <definedName name="젖">[2]INDEX!#REF!</definedName>
    <definedName name="제">[535]건물!$B$1:$AN$41</definedName>
    <definedName name="제1금융개시전이자">#REF!</definedName>
    <definedName name="제1금융산입이자">#REF!</definedName>
    <definedName name="제1금융채권개시전이자">#REF!</definedName>
    <definedName name="제1금융채권산입이자">#REF!</definedName>
    <definedName name="제1금융채권출자비율">#REF!</definedName>
    <definedName name="제1금융출자비율">#REF!</definedName>
    <definedName name="제1기">[520]기초자료!$C$15</definedName>
    <definedName name="제1기말">[520]기초자료!$F$15</definedName>
    <definedName name="제1기시">[520]기초자료!$E$15</definedName>
    <definedName name="제1대출발행금리">[437]Summary!$F$17</definedName>
    <definedName name="제1대출약정금">[437]Summary!$D$17</definedName>
    <definedName name="제1호의안">#REF!</definedName>
    <definedName name="제2금융개시전이자">#REF!</definedName>
    <definedName name="제2금융산입이자">#REF!</definedName>
    <definedName name="제2금융채권개시전이자">#REF!</definedName>
    <definedName name="제2금융채권산입이자">#REF!</definedName>
    <definedName name="제2금융채권출자비율">#REF!</definedName>
    <definedName name="제2금융출자비율">#REF!</definedName>
    <definedName name="제2기">[520]기초자료!$C$16</definedName>
    <definedName name="제2기말">[520]기초자료!$F$16</definedName>
    <definedName name="제2기시">[520]기초자료!$E$16</definedName>
    <definedName name="제2대출발행금리">[437]Summary!$F$18</definedName>
    <definedName name="제2대출약정금">[437]Summary!$D$18</definedName>
    <definedName name="제3기">[520]기초자료!$C$17</definedName>
    <definedName name="제3기말">[520]기초자료!$F$17</definedName>
    <definedName name="제3기시">[520]기초자료!$E$17</definedName>
    <definedName name="제각내역">#REF!</definedName>
    <definedName name="제동" hidden="1">#REF!</definedName>
    <definedName name="제동부하" hidden="1">'[376]CD-실적'!#REF!</definedName>
    <definedName name="제동생산" hidden="1">'[376]CD-실적'!#REF!</definedName>
    <definedName name="제목">#REF!</definedName>
    <definedName name="제수당">#REF!</definedName>
    <definedName name="제시BS">#REF!</definedName>
    <definedName name="제안설명">#REF!</definedName>
    <definedName name="제에금3">#REF!</definedName>
    <definedName name="제예금">#REF!</definedName>
    <definedName name="제예금1">#REF!</definedName>
    <definedName name="제예금2">#REF!</definedName>
    <definedName name="제원">#REF!</definedName>
    <definedName name="제일담보">#REF!</definedName>
    <definedName name="제일연마">[2]INDEX!#REF!</definedName>
    <definedName name="제일종금채권">#REF!</definedName>
    <definedName name="제일채권">#REF!</definedName>
    <definedName name="제조" localSheetId="1" hidden="1">{#N/A,#N/A,FALSE,"1.CRITERIA";#N/A,#N/A,FALSE,"2.IS";#N/A,#N/A,FALSE,"3.BS";#N/A,#N/A,FALSE,"4.PER PL";#N/A,#N/A,FALSE,"5.INVESTMENT";#N/A,#N/A,FALSE,"6.공문";#N/A,#N/A,FALSE,"7.netinvest"}</definedName>
    <definedName name="제조" hidden="1">{#N/A,#N/A,FALSE,"1.CRITERIA";#N/A,#N/A,FALSE,"2.IS";#N/A,#N/A,FALSE,"3.BS";#N/A,#N/A,FALSE,"4.PER PL";#N/A,#N/A,FALSE,"5.INVESTMENT";#N/A,#N/A,FALSE,"6.공문";#N/A,#N/A,FALSE,"7.netinvest"}</definedName>
    <definedName name="제조1부문제">'[2]3100'!#REF!</definedName>
    <definedName name="제조감가상각비">#REF!</definedName>
    <definedName name="제조건물수선비">'[751]부문기표-1'!#REF!</definedName>
    <definedName name="제조경비">#REF!</definedName>
    <definedName name="제조경비4" hidden="1">{#N/A,#N/A,FALSE,"P.V.C 9월 압출 CAPA";#N/A,#N/A,FALSE,"P.V.C 10월 압출 CAPA ";#N/A,#N/A,FALSE,"P.V.C 11월 압출 CAPA ";#N/A,#N/A,FALSE,"P.V.C 12월 압출 CAPA "}</definedName>
    <definedName name="제조경비5" hidden="1">{#N/A,#N/A,FALSE,"P.V.C 9월 압출 CAPA";#N/A,#N/A,FALSE,"P.V.C 10월 압출 CAPA ";#N/A,#N/A,FALSE,"P.V.C 11월 압출 CAPA ";#N/A,#N/A,FALSE,"P.V.C 12월 압출 CAPA "}</definedName>
    <definedName name="제조경비안분">#REF!</definedName>
    <definedName name="제조공기구수선비">'[751]부문기표-1'!#REF!</definedName>
    <definedName name="제조교육훈련비">#REF!</definedName>
    <definedName name="제조기계장치수선비">'[751]부문기표-1'!#REF!</definedName>
    <definedName name="제조기타소모품">'[751]부문기표-1'!#REF!</definedName>
    <definedName name="제조기타수선비">'[751]부문기표-1'!#REF!</definedName>
    <definedName name="제조도서인쇄비">#REF!</definedName>
    <definedName name="제조보험료">#REF!</definedName>
    <definedName name="제조복리후생비">#REF!</definedName>
    <definedName name="제조부문">[168]제조부문배부!$C$5</definedName>
    <definedName name="제조상여금">#REF!</definedName>
    <definedName name="제조생산소모품">'[751]부문기표-1'!#REF!</definedName>
    <definedName name="제조서식및용지대">'[751]부문기표-1'!#REF!</definedName>
    <definedName name="제조세금과공과">#REF!</definedName>
    <definedName name="제조소모성공기구">'[751]부문기표-1'!#REF!</definedName>
    <definedName name="제조소모품비">#REF!</definedName>
    <definedName name="제조소모품합">'[751]부문기표-1'!#REF!</definedName>
    <definedName name="제조수도광열비">'[2]1300'!#REF!</definedName>
    <definedName name="제조수선비">#REF!</definedName>
    <definedName name="제조수선비합">'[751]부문기표-1'!#REF!</definedName>
    <definedName name="제조여비교통비">#REF!</definedName>
    <definedName name="제조외주가공비">#REF!</definedName>
    <definedName name="제조운반비">#REF!</definedName>
    <definedName name="제조원가">#REF!</definedName>
    <definedName name="제조원가2">#REF!</definedName>
    <definedName name="제조원가명세_pjt별">#REF!</definedName>
    <definedName name="제조원가명세서" hidden="1">{#N/A,#N/A,FALSE,"BS";#N/A,#N/A,FALSE,"PL";#N/A,#N/A,FALSE,"처분";#N/A,#N/A,FALSE,"현금";#N/A,#N/A,FALSE,"매출";#N/A,#N/A,FALSE,"원가";#N/A,#N/A,FALSE,"경영"}</definedName>
    <definedName name="제조잡급">#REF!</definedName>
    <definedName name="제조전산용품대">'[751]부문기표-1'!#REF!</definedName>
    <definedName name="제조전산유지보수비">'[751]부문기표-1'!#REF!</definedName>
    <definedName name="제조접대비">#REF!</definedName>
    <definedName name="제조지급수수료">#REF!</definedName>
    <definedName name="제조지급임차료">#REF!</definedName>
    <definedName name="제조차량유지비">#REF!</definedName>
    <definedName name="제조코드">#REF!</definedName>
    <definedName name="제조통신비">#REF!</definedName>
    <definedName name="제조퇴직급여충당금전입액">#REF!</definedName>
    <definedName name="제조투입원가비교_Button1_Click" localSheetId="6">[752]!제조투입원가비교_Button1_Click</definedName>
    <definedName name="제조투입원가비교_Button1_Click">[752]!제조투입원가비교_Button1_Click</definedName>
    <definedName name="제조합계">#REF!</definedName>
    <definedName name="제주">#REF!</definedName>
    <definedName name="제주1">#REF!</definedName>
    <definedName name="제주추가종합수정안" hidden="1">{#N/A,#N/A,FALSE,"3가";#N/A,#N/A,FALSE,"3나";#N/A,#N/A,FALSE,"3다"}</definedName>
    <definedName name="제지1">#REF!</definedName>
    <definedName name="제직">#REF!</definedName>
    <definedName name="제출" hidden="1">{#N/A,#N/A,FALSE,"손익표지";#N/A,#N/A,FALSE,"손익계산";#N/A,#N/A,FALSE,"일반관리비";#N/A,#N/A,FALSE,"영업외수익";#N/A,#N/A,FALSE,"영업외비용";#N/A,#N/A,FALSE,"매출액";#N/A,#N/A,FALSE,"요약손익";#N/A,#N/A,FALSE,"요약대차";#N/A,#N/A,FALSE,"매출채권현황";#N/A,#N/A,FALSE,"매출채권명세"}</definedName>
    <definedName name="제출일">[671]본사!$K$22</definedName>
    <definedName name="제품">[753]제품목록!$A$1:$H$65536</definedName>
    <definedName name="제품DW원재료비">[739]원배부!#REF!</definedName>
    <definedName name="제품SW원재료비">[739]원배부!#REF!</definedName>
    <definedName name="제품구분손익" hidden="1">{#N/A,#N/A,FALSE,"정공"}</definedName>
    <definedName name="제품규격">#REF!</definedName>
    <definedName name="제품매출">#REF!</definedName>
    <definedName name="제품매출액">#N/A</definedName>
    <definedName name="제품매출원가">#REF!</definedName>
    <definedName name="제품명">#REF!</definedName>
    <definedName name="제품번호">#N/A</definedName>
    <definedName name="제품별">#N/A</definedName>
    <definedName name="제품별사업전략" hidden="1">{#N/A,#N/A,FALSE,"UNIT";#N/A,#N/A,FALSE,"UNIT";#N/A,#N/A,FALSE,"계정"}</definedName>
    <definedName name="제품별손익" hidden="1">{#N/A,#N/A,FALSE,"정공"}</definedName>
    <definedName name="제품별월별매출">#REF!</definedName>
    <definedName name="제품생산량">#REF!</definedName>
    <definedName name="제품손익표" hidden="1">{#N/A,#N/A,FALSE,"정공"}</definedName>
    <definedName name="제품수불">#REF!</definedName>
    <definedName name="제품시화">#REF!</definedName>
    <definedName name="제품양면원재료비">[739]원배부!#REF!</definedName>
    <definedName name="제품업무총괄">#REF!</definedName>
    <definedName name="제품원가">#REF!</definedName>
    <definedName name="제품원가.본">#REF!</definedName>
    <definedName name="제품컷오프">#REF!</definedName>
    <definedName name="제품코드">#REF!</definedName>
    <definedName name="제품평가방법_1">[712]기초코드!$D$5:$D$12</definedName>
    <definedName name="조" localSheetId="1" hidden="1">{#N/A,#N/A,FALSE,"1.CRITERIA";#N/A,#N/A,FALSE,"2.IS";#N/A,#N/A,FALSE,"3.BS";#N/A,#N/A,FALSE,"4.PER PL";#N/A,#N/A,FALSE,"5.INVESTMENT";#N/A,#N/A,FALSE,"6.공문";#N/A,#N/A,FALSE,"7.netinvest"}</definedName>
    <definedName name="조" hidden="1">{#N/A,#N/A,FALSE,"1.CRITERIA";#N/A,#N/A,FALSE,"2.IS";#N/A,#N/A,FALSE,"3.BS";#N/A,#N/A,FALSE,"4.PER PL";#N/A,#N/A,FALSE,"5.INVESTMENT";#N/A,#N/A,FALSE,"6.공문";#N/A,#N/A,FALSE,"7.netinvest"}</definedName>
    <definedName name="조건">'[696]5월조건'!$E$3:$O$107</definedName>
    <definedName name="조건부">#REF!</definedName>
    <definedName name="조기상환후변경만기일">#N/A</definedName>
    <definedName name="조달비용">#REF!</definedName>
    <definedName name="조립" hidden="1">{#N/A,#N/A,FALSE,"자금소요예측기 (5)";#N/A,#N/A,FALSE,"자금소요예측기 (7)";#N/A,#N/A,FALSE,"자금소요예측기 (6)";#N/A,#N/A,FALSE,"자금소요예측기 (2)";#N/A,#N/A,FALSE,"자금소요예측기";#N/A,#N/A,FALSE,"비용예산명세서";#N/A,#N/A,FALSE,"비용예산검토서";#N/A,#N/A,FALSE,"기승인시설투자";#N/A,#N/A,FALSE,"미승인시설투자";#N/A,#N/A,FALSE,"활동계힉서 (2)";#N/A,#N/A,FALSE,"96 성과분석";#N/A,#N/A,FALSE,"목표시책";#N/A,#N/A,FALSE,"목차";#N/A,#N/A,FALSE,"표지";#N/A,#N/A,FALSE,"인원소요현황"}</definedName>
    <definedName name="조립명">#REF!</definedName>
    <definedName name="조사">OFFSET(#REF!,0,0,COUNTA(#REF!),8)</definedName>
    <definedName name="조사기준일">[2]INDEX!#REF!</definedName>
    <definedName name="조상기">OFFSET(#REF!,0,0,COUNTA(#REF!),8)</definedName>
    <definedName name="조서">[754]자산가치!#REF!</definedName>
    <definedName name="조서번호">#REF!</definedName>
    <definedName name="조순호" hidden="1">{#N/A,#N/A,TRUE,"1.경영비젼";#N/A,#N/A,TRUE,"2.환경분석";#N/A,#N/A,TRUE,"3.경영목표";#N/A,#N/A,TRUE,"4.중점추진";#N/A,#N/A,TRUE,"5.경영목표";#N/A,#N/A,TRUE,"6.경영계획";#N/A,#N/A,TRUE,"7.매출계획";#N/A,#N/A,TRUE,"8.손익계획";#N/A,#N/A,TRUE,"11.인원계획";#N/A,#N/A,TRUE,"12.변경현황";#N/A,#N/A,TRUE,"표지";#N/A,#N/A,TRUE,"목차";#N/A,#N/A,TRUE,"수립과정 "}</definedName>
    <definedName name="조순호1" hidden="1">{#N/A,#N/A,FALSE,"PART-1234-8-12-9(41)";#N/A,#N/A,FALSE,"PARTS-2(3)";#N/A,#N/A,FALSE,"VAN SYSTEM";#N/A,#N/A,FALSE,"PARTS-10(26)";#N/A,#N/A,FALSE,"PART-5-6-7-11(14)";#N/A,#N/A,FALSE,"PARTS-4(3)";#N/A,#N/A,FALSE,"PCLASS"}</definedName>
    <definedName name="조식">[156]Dec!$A$1:$X$4783</definedName>
    <definedName name="조영범" hidden="1">{#N/A,#N/A,FALSE,"지침";#N/A,#N/A,FALSE,"환경분석";#N/A,#N/A,FALSE,"Sheet16"}</definedName>
    <definedName name="조영호" hidden="1">{#N/A,#N/A,FALSE,"PART-1234-8-12-9(41)";#N/A,#N/A,FALSE,"PARTS-2(3)";#N/A,#N/A,FALSE,"VAN SYSTEM";#N/A,#N/A,FALSE,"PARTS-10(26)";#N/A,#N/A,FALSE,"PART-5-6-7-11(14)";#N/A,#N/A,FALSE,"PARTS-4(3)";#N/A,#N/A,FALSE,"PCLASS"}</definedName>
    <definedName name="조유미" hidden="1">{#N/A,#N/A,FALSE,"지침";#N/A,#N/A,FALSE,"환경분석";#N/A,#N/A,FALSE,"Sheet16"}</definedName>
    <definedName name="조은미디어">#REF!</definedName>
    <definedName name="조전">[441]공통!#REF!</definedName>
    <definedName name="조정" hidden="1">#REF!</definedName>
    <definedName name="조정1">#REF!</definedName>
    <definedName name="조정2" hidden="1">{#N/A,#N/A,FALSE,"DAOCM 2차 검토"}</definedName>
    <definedName name="조정리스료">#REF!</definedName>
    <definedName name="조정리스료_비">#REF!</definedName>
    <definedName name="조정수량">[467]수량!$W$6</definedName>
    <definedName name="조정표지" hidden="1">{#N/A,#N/A,TRUE,"총괄표";#N/A,#N/A,TRUE,"1호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주식";#N/A,#N/A,TRUE,"60호 갑 적정유보";#N/A,#N/A,TRUE,"60호 을 적정유보"}</definedName>
    <definedName name="조정후손익" hidden="1">{#N/A,#N/A,FALSE,"정공"}</definedName>
    <definedName name="조직">#REF!</definedName>
    <definedName name="조직_HD" hidden="1">{#N/A,#N/A,FALSE,"미판매분"}</definedName>
    <definedName name="조직1" hidden="1">{#N/A,#N/A,FALSE,"정공"}</definedName>
    <definedName name="조직3" hidden="1">{#N/A,#N/A,FALSE,"정공"}</definedName>
    <definedName name="조직구분목록">[196]공통코드!$I$2:$I$5</definedName>
    <definedName name="조직구분코드">[196]공통코드!$I$2:$J$5</definedName>
    <definedName name="조직도">[755]수입!#REF!</definedName>
    <definedName name="조직도101">[755]수입!#REF!</definedName>
    <definedName name="조특11의3_1_종류또는업종명">[608]데이터유효성목록!$G$46:$G$55</definedName>
    <definedName name="조특11의3_2_종류또는업종명">[608]데이터유효성목록!$G$56:$G$65</definedName>
    <definedName name="조특1부표_투자자산종류">[756]데이터유효성목록!$G$129:$G$137</definedName>
    <definedName name="조특9부표_투자자산종류">[757]데이터유효성목록!$G$88:$G$96</definedName>
    <definedName name="조합보고" hidden="1">{#N/A,#N/A,FALSE,"KMC최종회의(7월) 자료"}</definedName>
    <definedName name="조향">#REF!</definedName>
    <definedName name="조향생산" hidden="1">'[323]CD-실적'!#REF!</definedName>
    <definedName name="조회">#REF!</definedName>
    <definedName name="조회금액">#REF!</definedName>
    <definedName name="조회번호">#REF!</definedName>
    <definedName name="조회서">[758]채권채무조회서CS!#REF!</definedName>
    <definedName name="조회서1">#REF!</definedName>
    <definedName name="조회서2">#REF!</definedName>
    <definedName name="조회서기준일">[759]일반!$C$3</definedName>
    <definedName name="조회서발송일">[759]일반!$C$4</definedName>
    <definedName name="조회서번호">#REF!</definedName>
    <definedName name="조회서인쇄범위">#REF!</definedName>
    <definedName name="조회액">'[82]#REF'!$A$6:$J$55</definedName>
    <definedName name="조회인">#REF!</definedName>
    <definedName name="조회일">#REF!</definedName>
    <definedName name="조회일자">#REF!</definedName>
    <definedName name="조회주화면">#N/A</definedName>
    <definedName name="조회화인이">#REF!</definedName>
    <definedName name="조흥담보">#REF!</definedName>
    <definedName name="조흥채권">#REF!</definedName>
    <definedName name="졸려">'[21]118.세금과공과'!#REF!</definedName>
    <definedName name="종_목">[482]회사정보!$C$13</definedName>
    <definedName name="종1" hidden="1">{#N/A,#N/A,FALSE,"KMC최종회의(7월) 자료"}</definedName>
    <definedName name="종규님" hidden="1">{#N/A,#N/A,FALSE,"PART-1234-8-12-9(41)";#N/A,#N/A,FALSE,"PARTS-2(3)";#N/A,#N/A,FALSE,"VAN SYSTEM";#N/A,#N/A,FALSE,"PARTS-10(26)";#N/A,#N/A,FALSE,"PART-5-6-7-11(14)";#N/A,#N/A,FALSE,"PARTS-4(3)";#N/A,#N/A,FALSE,"PCLASS"}</definedName>
    <definedName name="종규님1" hidden="1">{#N/A,#N/A,FALSE,"PART-1234-8-12-9(41)";#N/A,#N/A,FALSE,"PARTS-2(3)";#N/A,#N/A,FALSE,"VAN SYSTEM";#N/A,#N/A,FALSE,"PARTS-10(26)";#N/A,#N/A,FALSE,"PART-5-6-7-11(14)";#N/A,#N/A,FALSE,"PARTS-4(3)";#N/A,#N/A,FALSE,"PCLASS"}</definedName>
    <definedName name="종료년월일">[445]기본!$C$11</definedName>
    <definedName name="종류">#REF!</definedName>
    <definedName name="종류code">#REF!</definedName>
    <definedName name="종목">[445]기본!$C$19</definedName>
    <definedName name="종업원대여금">#REF!</definedName>
    <definedName name="종업원보장">#REF!</definedName>
    <definedName name="종원">#N/A</definedName>
    <definedName name="종이">#REF!</definedName>
    <definedName name="종퇴">#REF!</definedName>
    <definedName name="종합">#REF!</definedName>
    <definedName name="종합1" hidden="1">{#N/A,#N/A,FALSE,"KMC최종회의(7월) 자료"}</definedName>
    <definedName name="종합2" hidden="1">{#N/A,#N/A,FALSE,"정공"}</definedName>
    <definedName name="종합미래2" hidden="1">{#N/A,#N/A,FALSE,"정공"}</definedName>
    <definedName name="종합암">#REF!</definedName>
    <definedName name="종합어음" hidden="1">{#N/A,#N/A,FALSE,"손익표지";#N/A,#N/A,FALSE,"손익계산";#N/A,#N/A,FALSE,"일반관리비";#N/A,#N/A,FALSE,"영업외수익";#N/A,#N/A,FALSE,"영업외비용";#N/A,#N/A,FALSE,"매출액";#N/A,#N/A,FALSE,"요약손익";#N/A,#N/A,FALSE,"요약대차";#N/A,#N/A,FALSE,"매출채권현황";#N/A,#N/A,FALSE,"매출채권명세"}</definedName>
    <definedName name="종합청사" localSheetId="1"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종합청사"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종합추이" localSheetId="6">[239]!BlankMacro1</definedName>
    <definedName name="종합추이">[239]!BlankMacro1</definedName>
    <definedName name="종합표">[596]engline!#REF!</definedName>
    <definedName name="종합표복사" hidden="1">#REF!</definedName>
    <definedName name="종합현황" hidden="1">{#N/A,#N/A,FALSE,"KMC최종회의(7월) 자료"}</definedName>
    <definedName name="종화" hidden="1">{#N/A,#N/A,FALSE,"지침";#N/A,#N/A,FALSE,"환경분석";#N/A,#N/A,FALSE,"Sheet16"}</definedName>
    <definedName name="종희">'[494]기계(배관제외)'!#REF!</definedName>
    <definedName name="좆먹어">#N/A</definedName>
    <definedName name="주" hidden="1">{#N/A,#N/A,FALSE,"UNIT";#N/A,#N/A,FALSE,"UNIT";#N/A,#N/A,FALSE,"계정"}</definedName>
    <definedName name="주________소">#REF!</definedName>
    <definedName name="주____소">'[564]Control Sheet'!#REF!</definedName>
    <definedName name="주_경남기업">[2]INDEX!#REF!</definedName>
    <definedName name="주_국인산업">[2]INDEX!#REF!</definedName>
    <definedName name="주_국일종합상사">[2]INDEX!#REF!</definedName>
    <definedName name="주_금구산업">[2]INDEX!#REF!</definedName>
    <definedName name="주_기남상사">[2]INDEX!#REF!</definedName>
    <definedName name="주_대경특수산업">[2]INDEX!#REF!</definedName>
    <definedName name="주_대명">[2]INDEX!#REF!</definedName>
    <definedName name="주_대신특수강">[2]INDEX!#REF!</definedName>
    <definedName name="주_대우정밀">[2]INDEX!#REF!</definedName>
    <definedName name="주_동서엠티">[2]INDEX!#REF!</definedName>
    <definedName name="주_동아금속_김해">[2]INDEX!#REF!</definedName>
    <definedName name="주_동양특수강">[2]INDEX!#REF!</definedName>
    <definedName name="주_루보창원사무소">[2]INDEX!#REF!</definedName>
    <definedName name="주_미륭산업">[2]INDEX!#REF!</definedName>
    <definedName name="주_부성파이프">[2]INDEX!#REF!</definedName>
    <definedName name="주_부쉬코리아">[2]INDEX!#REF!</definedName>
    <definedName name="주_비엠금속">[2]INDEX!#REF!</definedName>
    <definedName name="주_삼도기업">[2]INDEX!#REF!</definedName>
    <definedName name="주_선명무역">[2]INDEX!#REF!</definedName>
    <definedName name="주_성진">[2]INDEX!#REF!</definedName>
    <definedName name="주_세교하이텍">[2]INDEX!#REF!</definedName>
    <definedName name="주_송림정보">[2]INDEX!#REF!</definedName>
    <definedName name="주_스틸카스피">[2]INDEX!#REF!</definedName>
    <definedName name="주_아세아스틸">[2]INDEX!#REF!</definedName>
    <definedName name="주_아세아철강">[2]INDEX!#REF!</definedName>
    <definedName name="주_연일금속">[2]INDEX!#REF!</definedName>
    <definedName name="주_용천정공">[2]INDEX!#REF!</definedName>
    <definedName name="주_월드테크">[2]INDEX!#REF!</definedName>
    <definedName name="주_율아">[2]INDEX!#REF!</definedName>
    <definedName name="주_조흥기전">[2]INDEX!#REF!</definedName>
    <definedName name="주_진전사">[2]INDEX!#REF!</definedName>
    <definedName name="주_태영화학">[2]INDEX!#REF!</definedName>
    <definedName name="주_태흥환경개발">[2]INDEX!#REF!</definedName>
    <definedName name="주_티피씨">[2]INDEX!#REF!</definedName>
    <definedName name="주_풍남상공">[2]INDEX!#REF!</definedName>
    <definedName name="주_풍성산업">[2]INDEX!#REF!</definedName>
    <definedName name="주_한국비철파주공장">[2]INDEX!#REF!</definedName>
    <definedName name="주_한국산업안전">[2]INDEX!#REF!</definedName>
    <definedName name="주_호성베아링">[2]INDEX!#REF!</definedName>
    <definedName name="주_화성다이케스팅">[2]INDEX!#REF!</definedName>
    <definedName name="주200301">'[487]1'!$C$9:$N$39</definedName>
    <definedName name="주200302">'[487]2'!$C$9:$N$40</definedName>
    <definedName name="주가" hidden="1">{#N/A,#N/A,TRUE,"규격별손익현황";#N/A,#N/A,TRUE,"매출impact";#N/A,#N/A,TRUE,"원가impact";#N/A,#N/A,TRUE,"원재료비분석";#N/A,#N/A,TRUE,"제조경비차이";#N/A,#N/A,TRUE,"제조원단위";#N/A,#N/A,TRUE,"제조원가명세서";#N/A,#N/A,TRUE,"종합제조원가";#N/A,#N/A,TRUE,"규격별제조원가";#N/A,#N/A,TRUE,"규격별원부재료사용량";#N/A,#N/A,TRUE,"재공품평가";#N/A,#N/A,TRUE,"고정비배부";#N/A,#N/A,TRUE,"규격별제품수불현황";#N/A,#N/A,TRUE,"수불현황";#N/A,#N/A,TRUE,"원재료수불현황";#N/A,#N/A,TRUE,"부재료수불";#N/A,#N/A,TRUE,"저장품수불";#N/A,#N/A,TRUE,"b-c油"}</definedName>
    <definedName name="주가2002">{"'Sheet1'!$A$1:$D$15"}</definedName>
    <definedName name="주간PC양식">#REF!</definedName>
    <definedName name="주간계획" hidden="1">{#N/A,#N/A,FALSE,"KMC최종회의(7월) 자료"}</definedName>
    <definedName name="주간계획1" hidden="1">{#N/A,#N/A,FALSE,"KMC최종회의(7월) 자료"}</definedName>
    <definedName name="주간계획22" hidden="1">{#N/A,#N/A,FALSE,"KMC최종회의(7월) 자료"}</definedName>
    <definedName name="주간업무" hidden="1">{"'매출'!$A$1:$I$22"}</definedName>
    <definedName name="주간업무보고작성1" hidden="1">{"'매출'!$A$1:$I$22"}</definedName>
    <definedName name="주권발행">'[488]C-IN-OUT'!#REF!</definedName>
    <definedName name="주근조">#REF!</definedName>
    <definedName name="주란" hidden="1">{#N/A,#N/A,FALSE,"지침";#N/A,#N/A,FALSE,"환경분석";#N/A,#N/A,FALSE,"Sheet16"}</definedName>
    <definedName name="주리원">[760]운전자금97총괄!#REF!</definedName>
    <definedName name="주리원년자금">[761]영업.일1!#REF!</definedName>
    <definedName name="주미정산2000">[484]주장비!$H$1</definedName>
    <definedName name="주민등록번호_대표자">'[567]Sheet1 '!$C$12</definedName>
    <definedName name="주민번호">[668]주민번호!$C$1:$E$75</definedName>
    <definedName name="주민세">[440]퇴직급여충당금!#REF!</definedName>
    <definedName name="주민세율">#REF!</definedName>
    <definedName name="주부신수익권증서_400">#N/A</definedName>
    <definedName name="주석">#REF!,#REF!,#REF!,#REF!,#REF!,#REF!,#REF!,#REF!</definedName>
    <definedName name="주석1">'[571]General Memo'!#REF!</definedName>
    <definedName name="주석2">#REF!</definedName>
    <definedName name="주석3">'[571]General Memo'!#REF!</definedName>
    <definedName name="주석4">[762]Assumption!$E$11</definedName>
    <definedName name="주석표시_toggle">[762]Assumption!$E$13</definedName>
    <definedName name="주소">#REF!</definedName>
    <definedName name="주소9812">#REF!</definedName>
    <definedName name="주소범위">[763]주소!#REF!</definedName>
    <definedName name="주소범위2">[763]주소!#REF!</definedName>
    <definedName name="주식매입선택권다시">{"'Sheet1'!$A$1:$D$15"}</definedName>
    <definedName name="주식발행유형목록">[196]공통코드!$W$2:$W$6</definedName>
    <definedName name="주식발행유형코드">[196]공통코드!$W$2:$X$6</definedName>
    <definedName name="주식발행초과금">[122]회사정보!#REF!</definedName>
    <definedName name="주식변동유형목록">[196]공통코드!$AI$2:$AI$16</definedName>
    <definedName name="주식변동유형코드">[196]공통코드!$AI$2:$AJ$16</definedName>
    <definedName name="주요경영">#REF!</definedName>
    <definedName name="주요경영지표">#REF!</definedName>
    <definedName name="주요경영지표2" hidden="1">#REF!</definedName>
    <definedName name="주요계정차이내역12" hidden="1">{#N/A,#N/A,FALSE,"일반적사항";#N/A,#N/A,FALSE,"주요재무자료";#N/A,#N/A,FALSE,"표지";#N/A,#N/A,FALSE,"총괄표";#N/A,#N/A,FALSE,"1호 과표세액";#N/A,#N/A,FALSE,"1-2호 농어촌과표";#N/A,#N/A,FALSE,"2호 서식";#N/A,#N/A,FALSE,"2호부표 최저한세";#N/A,#N/A,FALSE,"3(1)부7 기업합리";#N/A,#N/A,FALSE,"3(3)호(갑) 원천납부";#N/A,#N/A,FALSE,"5호 농어촌";#N/A,#N/A,FALSE,"5호2 농감면(갑)";#N/A,#N/A,FALSE,"6호 소득금액";#N/A,#N/A,FALSE,"6호 첨부(익)";#N/A,#N/A,FALSE,"6호 첨부(손)";#N/A,#N/A,FALSE,"6-1호 수입금액";#N/A,#N/A,FALSE,"6-3호 퇴충";#N/A,#N/A,FALSE,"6-3(3)호 단퇴";#N/A,#N/A,FALSE,"6-3(4)호 대손";#N/A,#N/A,FALSE,"6-4호 접대(갑)";#N/A,#N/A,FALSE,"6-4호 접대(을)";#N/A,#N/A,FALSE,"6-5호 외화(갑)";#N/A,#N/A,FALSE,"6-5호 외화(을)";#N/A,#N/A,FALSE,"감가총괄";#N/A,#N/A,FALSE,"6-6(3)호 감가(정액)";#N/A,#N/A,FALSE,"6-6호(부표) 자본적지출";#N/A,#N/A,FALSE,"6-7호 가지급금(갑)";#N/A,#N/A,FALSE,"6-7호 가지급(을)";#N/A,#N/A,FALSE,"6-10호 재고자산";#N/A,#N/A,FALSE,"6-11호 세금과공과";#N/A,#N/A,FALSE,"6-12호 선급비용";#N/A,#N/A,FALSE,"6-13호 기부금";#N/A,#N/A,FALSE,"6-14호 부동산보유";#N/A,#N/A,FALSE,"8호 기부금조정";#N/A,#N/A,FALSE,"9호 자본금(갑)";#N/A,#N/A,FALSE,"9호 자본금(을)";#N/A,#N/A,FALSE,"10(2)호 소득공제";#N/A,#N/A,FALSE,"10(3)호 주요계정";#N/A,#N/A,FALSE,"10(3)호 부표";#N/A,#N/A,FALSE,"10(4)호 조정수입";#N/A,#N/A,FALSE,"14(1)호 갑 주식";#N/A,#N/A,FALSE,"59호 해외특수";#N/A,#N/A,FALSE,"요약 BS";#N/A,#N/A,FALSE,"요약 PL";#N/A,#N/A,FALSE,"요약RE"}</definedName>
    <definedName name="주요매출증감" hidden="1">{#N/A,#N/A,FALSE,"지침";#N/A,#N/A,FALSE,"환경분석";#N/A,#N/A,FALSE,"Sheet16"}</definedName>
    <definedName name="주요업무" hidden="1">{#N/A,#N/A,FALSE,"손익표지";#N/A,#N/A,FALSE,"손익계산";#N/A,#N/A,FALSE,"일반관리비";#N/A,#N/A,FALSE,"영업외수익";#N/A,#N/A,FALSE,"영업외비용";#N/A,#N/A,FALSE,"매출액";#N/A,#N/A,FALSE,"요약손익";#N/A,#N/A,FALSE,"요약대차";#N/A,#N/A,FALSE,"매출채권현황";#N/A,#N/A,FALSE,"매출채권명세"}</definedName>
    <definedName name="주요업무1" localSheetId="6">[239]!BlankMacro1</definedName>
    <definedName name="주요업무1">[239]!BlankMacro1</definedName>
    <definedName name="주요업무2" hidden="1">{#N/A,#N/A,TRUE,"Y생산";#N/A,#N/A,TRUE,"Y판매";#N/A,#N/A,TRUE,"Y총물량";#N/A,#N/A,TRUE,"Y능력";#N/A,#N/A,TRUE,"YKD"}</definedName>
    <definedName name="주요업무3" hidden="1">{#N/A,#N/A,TRUE,"Y생산";#N/A,#N/A,TRUE,"Y판매";#N/A,#N/A,TRUE,"Y총물량";#N/A,#N/A,TRUE,"Y능력";#N/A,#N/A,TRUE,"YKD"}</definedName>
    <definedName name="주요업무실적">#REF!</definedName>
    <definedName name="주요진행현황">'[764]RD제품개발투자비(매가)'!#REF!</definedName>
    <definedName name="주요현안문제점" hidden="1">{#N/A,#N/A,FALSE,"PART-1234-8-12-9(41)";#N/A,#N/A,FALSE,"PARTS-2(3)";#N/A,#N/A,FALSE,"VAN SYSTEM";#N/A,#N/A,FALSE,"PARTS-10(26)";#N/A,#N/A,FALSE,"PART-5-6-7-11(14)";#N/A,#N/A,FALSE,"PARTS-4(3)";#N/A,#N/A,FALSE,"PCLASS"}</definedName>
    <definedName name="㈜이고">#REF!</definedName>
    <definedName name="주임조">'[2]2600'!#REF!</definedName>
    <definedName name="주임종">'[2]1100'!#REF!</definedName>
    <definedName name="주임종1">'[2]2600'!#REF!</definedName>
    <definedName name="주임종1231">'[2]1100'!#REF!</definedName>
    <definedName name="주임종장기">'[2]2600'!#REF!</definedName>
    <definedName name="주임종장기대여금">'[2]2600'!#REF!</definedName>
    <definedName name="주재원" hidden="1">#REF!</definedName>
    <definedName name="주정산2000">[484]주장비!$G$1</definedName>
    <definedName name="주종단체">#REF!</definedName>
    <definedName name="주주" hidden="1">{#N/A,#N/A,FALSE,"Aging Summary";#N/A,#N/A,FALSE,"Ratio Analysis";#N/A,#N/A,FALSE,"Test 120 Day Accts";#N/A,#N/A,FALSE,"Tickmarks"}</definedName>
    <definedName name="주주명부_" hidden="1">{"'보고양식'!$A$58:$K$111"}</definedName>
    <definedName name="주주명부_제출일로부터1년전" hidden="1">{"'보고양식'!$A$58:$K$111"}</definedName>
    <definedName name="주주명부1">'[488]C-IN-OUT'!#REF!</definedName>
    <definedName name="주주임원종업원단기차입금">#REF!</definedName>
    <definedName name="주주임원종업원장기대여금">#REF!</definedName>
    <definedName name="주차계획" hidden="1">{#N/A,#N/A,FALSE,"UNIT";#N/A,#N/A,FALSE,"UNIT";#N/A,#N/A,FALSE,"계정"}</definedName>
    <definedName name="주총이사회의사록">[543]TEMP!$A$1:$H$72</definedName>
    <definedName name="주택">#N/A</definedName>
    <definedName name="주택매출">#REF!</definedName>
    <definedName name="주택사업본부">#REF!</definedName>
    <definedName name="주택원가">#REF!</definedName>
    <definedName name="주택자금">[168]제조부문배부!$S$7</definedName>
    <definedName name="주택자금임">[168]제조부문배부!$S$7</definedName>
    <definedName name="주택최종">#REF!</definedName>
    <definedName name="주투자2000">[484]주장비!$E$1</definedName>
    <definedName name="준" localSheetId="1" hidden="1">{#N/A,#N/A,FALSE,"Aging Summary";#N/A,#N/A,FALSE,"Ratio Analysis";#N/A,#N/A,FALSE,"Test 120 Day Accts";#N/A,#N/A,FALSE,"Tickmarks"}</definedName>
    <definedName name="준" hidden="1">{#N/A,#N/A,FALSE,"Aging Summary";#N/A,#N/A,FALSE,"Ratio Analysis";#N/A,#N/A,FALSE,"Test 120 Day Accts";#N/A,#N/A,FALSE,"Tickmarks"}</definedName>
    <definedName name="준공" localSheetId="6">BLCH</definedName>
    <definedName name="준공">BLCH</definedName>
    <definedName name="준공2" localSheetId="6">BLCH</definedName>
    <definedName name="준공2">BLCH</definedName>
    <definedName name="준공계2" localSheetId="6">BLCH</definedName>
    <definedName name="준공계2">BLCH</definedName>
    <definedName name="준비">#REF!</definedName>
    <definedName name="준비기간">[2]INDEX!#REF!</definedName>
    <definedName name="준비년도변제">#REF!</definedName>
    <definedName name="준수">#REF!</definedName>
    <definedName name="준영">#REF!</definedName>
    <definedName name="중">#REF!</definedName>
    <definedName name="중간예납" hidden="1">{#N/A,#N/A,TRUE,"일반적사항";#N/A,#N/A,TRUE,"주요재무자료";#N/A,#N/A,TRUE,"표지";#N/A,#N/A,TRUE,"총괄표";#N/A,#N/A,TRUE,"1호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주식";#N/A,#N/A,TRUE,"59호 해외특수";#N/A,#N/A,TRUE,"60호 갑 적정유보";#N/A,#N/A,TRUE,"60호 을 적정유보";#N/A,#N/A,TRUE,"요약 BS";#N/A,#N/A,TRUE,"요약 PL";#N/A,#N/A,TRUE,"요약원가";#N/A,#N/A,TRUE,"요약RE"}</definedName>
    <definedName name="중간예납신고납계산서" hidden="1">{#N/A,#N/A,TRUE,"일반적사항";#N/A,#N/A,TRUE,"주요재무자료";#N/A,#N/A,TRUE,"표지";#N/A,#N/A,TRUE,"총괄표";#N/A,#N/A,TRUE,"1호 과표세액";#N/A,#N/A,TRUE,"2호 서식";#N/A,#N/A,TRUE,"2호부표 최저한세";#N/A,#N/A,TRUE,"3(1)호 공제감면";#N/A,#N/A,TRUE,"3(1) 부1 공제감면";#N/A,#N/A,TRUE,"3(1) 부2 공제감면";#N/A,#N/A,TRUE,"3(1) 부3 세액조정";#N/A,#N/A,TRUE,"3(1)부7 기업합리";#N/A,#N/A,TRUE,"3(3)호(갑) 원천납부";#N/A,#N/A,TRUE,"4호 특별부가";#N/A,#N/A,TRUE,"5호 농어촌";#N/A,#N/A,TRUE,"5호2 농감면(갑)";#N/A,#N/A,TRUE,"5호2 농감면(을)";#N/A,#N/A,TRUE,"6호 소득금액";#N/A,#N/A,TRUE,"6호 첨부(익)";#N/A,#N/A,TRUE,"6호 첨부(손)";#N/A,#N/A,TRUE,"6-1호 수입금액";#N/A,#N/A,TRUE,"6-2(7)호 해외투자";#N/A,#N/A,TRUE,"6-3호 퇴충";#N/A,#N/A,TRUE,"6-3(3)호 단퇴";#N/A,#N/A,TRUE,"6-3(4)호 대손";#N/A,#N/A,TRUE,"6-4호 접대(갑)";#N/A,#N/A,TRUE,"6-4호 접대(을)";#N/A,#N/A,TRUE,"감가총괄표";#N/A,#N/A,TRUE,"6-6(3)호 감가(정율)";#N/A,#N/A,TRUE,"6-6호(부표) 자본적지출";#N/A,#N/A,TRUE,"6-10호 재고자산";#N/A,#N/A,TRUE,"6-11호 세금과공과";#N/A,#N/A,TRUE,"6-12호 선급비용";#N/A,#N/A,TRUE,"6-13호 기부금";#N/A,#N/A,TRUE,"기부1";#N/A,#N/A,TRUE,"기부2";#N/A,#N/A,TRUE,"8호 기부금조정";#N/A,#N/A,TRUE,"9호 자본금(갑)";#N/A,#N/A,TRUE,"9호 자본금(을)";#N/A,#N/A,TRUE,"10(3)호 주요계정";#N/A,#N/A,TRUE,"10(3)호 부표";#N/A,#N/A,TRUE,"10(4)호 조정수입";#N/A,#N/A,TRUE,"14(1)호 갑 주식";#N/A,#N/A,TRUE,"59호 해외특수";#N/A,#N/A,TRUE,"요약 BS";#N/A,#N/A,TRUE,"요약 PL";#N/A,#N/A,TRUE,"요약RE";#N/A,#N/A,TRUE,"조8호 기술인력";#N/A,#N/A,TRUE,"국공채감면";#N/A,#N/A,TRUE,"전기수정";#N/A,#N/A,TRUE,"퇴충명세";#N/A,#N/A,TRUE,"적금모집권유비";#N/A,#N/A,TRUE,"해외투자현황";#N/A,#N/A,TRUE,"외화감면";#N/A,#N/A,TRUE,"offshore";#N/A,#N/A,TRUE,"대손상각등명세"}</definedName>
    <definedName name="중간예납신고납부계산서" hidden="1">{#N/A,#N/A,FALSE,"1호 과표세액";#N/A,#N/A,FALSE,"2호 서식";#N/A,#N/A,FALSE,"2호부표 최저한세";#N/A,#N/A,FALSE,"5호 농어촌";#N/A,#N/A,FALSE,"6호 소득금액";#N/A,#N/A,FALSE,"6호 첨부(익)";#N/A,#N/A,FALSE,"6호 첨부(손)";#N/A,#N/A,FALSE,"6-1호 수입금액";#N/A,#N/A,FALSE,"6-2(7)호 해외투자";#N/A,#N/A,FALSE,"6-3호 퇴충";#N/A,#N/A,FALSE,"6-3(3)호 단퇴";#N/A,#N/A,FALSE,"6-3(4)호 대손";#N/A,#N/A,FALSE,"6-4호 접대(갑)";#N/A,#N/A,FALSE,"6-4호 접대(을)";#N/A,#N/A,FALSE,"9호 자본금(갑)";#N/A,#N/A,FALSE,"9호 자본금(을)";#N/A,#N/A,FALSE,"조8호 기술인력";#N/A,#N/A,FALSE,"국공채감면";#N/A,#N/A,FALSE,"전기수정";#N/A,#N/A,FALSE,"퇴충명세";#N/A,#N/A,FALSE,"적금모집권유비";#N/A,#N/A,FALSE,"해외투자현황";#N/A,#N/A,FALSE,"외화감면";#N/A,#N/A,FALSE,"대손상각등명세"}</definedName>
    <definedName name="중간요약" hidden="1">{#N/A,#N/A,FALSE,"BS";#N/A,#N/A,FALSE,"PL";#N/A,#N/A,FALSE,"처분";#N/A,#N/A,FALSE,"현금";#N/A,#N/A,FALSE,"매출";#N/A,#N/A,FALSE,"원가";#N/A,#N/A,FALSE,"경영"}</definedName>
    <definedName name="중간정산일">[447]세액계산!#REF!</definedName>
    <definedName name="중개수수료" hidden="1">{#N/A,#N/A,FALSE,"표지";#N/A,#N/A,FALSE,"전제";#N/A,#N/A,FALSE,"손익-자 (2)";#N/A,#N/A,FALSE,"손익-자";#N/A,#N/A,FALSE,"손익-마 (2)";#N/A,#N/A,FALSE,"손익-마";#N/A,#N/A,FALSE,"총손최종"}</definedName>
    <definedName name="중개수수료내역" hidden="1">{#N/A,#N/A,FALSE,"표지";#N/A,#N/A,FALSE,"전제";#N/A,#N/A,FALSE,"손익-자 (2)";#N/A,#N/A,FALSE,"손익-자";#N/A,#N/A,FALSE,"손익-마 (2)";#N/A,#N/A,FALSE,"손익-마";#N/A,#N/A,FALSE,"총손최종"}</definedName>
    <definedName name="중개어음">[765]선급비용!#REF!</definedName>
    <definedName name="중계기현황">#REF!</definedName>
    <definedName name="중계미정산2000">[484]중계국!$H$1</definedName>
    <definedName name="중계정_누계_">'[2]2500'!#REF!</definedName>
    <definedName name="중계정_당월_">'[2]2500'!#REF!</definedName>
    <definedName name="중계정산2000">[484]중계국!$G$1</definedName>
    <definedName name="중계젖_누계_">#N/A</definedName>
    <definedName name="중계젖_당월_">#N/A</definedName>
    <definedName name="중계투자2000">[484]중계국!$E$1</definedName>
    <definedName name="중급회계" hidden="1">{#N/A,#N/A,FALSE,"BS";#N/A,#N/A,FALSE,"PL";#N/A,#N/A,FALSE,"A";#N/A,#N/A,FALSE,"B";#N/A,#N/A,FALSE,"B1";#N/A,#N/A,FALSE,"C";#N/A,#N/A,FALSE,"C1";#N/A,#N/A,FALSE,"C2";#N/A,#N/A,FALSE,"D";#N/A,#N/A,FALSE,"E";#N/A,#N/A,FALSE,"F";#N/A,#N/A,FALSE,"AA";#N/A,#N/A,FALSE,"BB";#N/A,#N/A,FALSE,"CC";#N/A,#N/A,FALSE,"DD";#N/A,#N/A,FALSE,"EE";#N/A,#N/A,FALSE,"FF";#N/A,#N/A,FALSE,"PL10";#N/A,#N/A,FALSE,"PL20";#N/A,#N/A,FALSE,"PL30"}</definedName>
    <definedName name="중기" hidden="1">{#N/A,#N/A,FALSE,"정공"}</definedName>
    <definedName name="중기예산" hidden="1">{#N/A,#N/A,FALSE,"3가";#N/A,#N/A,FALSE,"3나";#N/A,#N/A,FALSE,"3다"}</definedName>
    <definedName name="중대한_비감사서비스를_제공할_예정인가?">'[530]1100A'!#REF!</definedName>
    <definedName name="중도">#REF!</definedName>
    <definedName name="중도정산">#REF!</definedName>
    <definedName name="중도정산기준일">#N/A</definedName>
    <definedName name="중등">'[483]본부-월별목표실적관리'!$A$282:$N$284</definedName>
    <definedName name="중등경상이익">'[463]본부-월별경상이익관리(original)'!$A$49:$O$51</definedName>
    <definedName name="중등경상이익plus">'[463]본부-월별경상이익관리(plus)'!$A$49:$O$51</definedName>
    <definedName name="중등누적">'[483]본부-월별목표실적관리'!$AC$282:$AP$284</definedName>
    <definedName name="중등누적경상이익">'[463]본부-월별경상이익관리(original)'!$P$49:$AC$51</definedName>
    <definedName name="중등누적경상이익plus">'[463]본부-월별경상이익관리(plus)'!$P$49:$AC$51</definedName>
    <definedName name="중등누적매출">'[463]본부-월별매출관리(original)'!$P$49:$AC$51</definedName>
    <definedName name="중등누적매출plus">'[463]본부-월별매출관리(plus)'!$P$49:$AC$51</definedName>
    <definedName name="중등누적이익">'[463]본부-월별이익관리(original)'!$P$49:$AC$51</definedName>
    <definedName name="중등누적이익plus">'[463]본부-월별이익관리(plus)'!$P$49:$AC$51</definedName>
    <definedName name="중등매출">'[463]본부-월별매출관리(original)'!$A$49:$O$51</definedName>
    <definedName name="중등매출plus">'[463]본부-월별매출관리(plus)'!$A$49:$O$51</definedName>
    <definedName name="중등이익">'[463]본부-월별이익관리(original)'!$A$49:$O$51</definedName>
    <definedName name="중등이익plus">'[463]본부-월별이익관리(plus)'!$A$49:$O$51</definedName>
    <definedName name="중부">'[124]3사분기계획'!$D$5:$D$198</definedName>
    <definedName name="중분">#REF!</definedName>
    <definedName name="중분류">#REF!</definedName>
    <definedName name="중산공업">[2]INDEX!#REF!</definedName>
    <definedName name="중선" hidden="1">{#N/A,#N/A,FALSE,"손익표지";#N/A,#N/A,FALSE,"손익계산";#N/A,#N/A,FALSE,"일반관리비";#N/A,#N/A,FALSE,"영업외수익";#N/A,#N/A,FALSE,"영업외비용";#N/A,#N/A,FALSE,"매출액";#N/A,#N/A,FALSE,"요약손익";#N/A,#N/A,FALSE,"요약대차";#N/A,#N/A,FALSE,"매출채권현황";#N/A,#N/A,FALSE,"매출채권명세"}</definedName>
    <definedName name="중소기업해당여부">[482]회사정보!$C$18</definedName>
    <definedName name="중식대">[440]퇴직급여충당금!#REF!</definedName>
    <definedName name="중심" hidden="1">{#N/A,#N/A,FALSE,"PART-1234-8-12-9(41)";#N/A,#N/A,FALSE,"PARTS-2(3)";#N/A,#N/A,FALSE,"VAN SYSTEM";#N/A,#N/A,FALSE,"PARTS-10(26)";#N/A,#N/A,FALSE,"PART-5-6-7-11(14)";#N/A,#N/A,FALSE,"PARTS-4(3)";#N/A,#N/A,FALSE,"PCLASS"}</definedName>
    <definedName name="중앙" hidden="1">{#N/A,#N/A,FALSE,"단축1";#N/A,#N/A,FALSE,"단축2";#N/A,#N/A,FALSE,"단축3";#N/A,#N/A,FALSE,"장축";#N/A,#N/A,FALSE,"4WD"}</definedName>
    <definedName name="중앙투자">[765]선급비용!#REF!</definedName>
    <definedName name="중요성" hidden="1">{#N/A,#N/A,FALSE,"UNIT";#N/A,#N/A,FALSE,"UNIT";#N/A,#N/A,FALSE,"계정"}</definedName>
    <definedName name="중장기" hidden="1">{"'9월'!$F$38"}</definedName>
    <definedName name="중장기계획2" hidden="1">{#N/A,#N/A,FALSE,"정공"}</definedName>
    <definedName name="중장기표지" hidden="1">{#N/A,#N/A,FALSE,"정공"}</definedName>
    <definedName name="중점관리1" hidden="1">{#N/A,#N/A,FALSE,"지침";#N/A,#N/A,FALSE,"환경분석";#N/A,#N/A,FALSE,"Sheet16"}</definedName>
    <definedName name="중점관리4" hidden="1">[89]공문!#REF!</definedName>
    <definedName name="중점업무" hidden="1">{"'호선별현황(방식)'!$K$22:$P$22","'호선별현황(방식)'!$K$22:$P$22"}</definedName>
    <definedName name="중점업무계획" hidden="1">{"'호선별현황(방식)'!$K$22:$P$22","'호선별현황(방식)'!$K$22:$P$22"}</definedName>
    <definedName name="중점추진" hidden="1">{#N/A,#N/A,TRUE,"일정"}</definedName>
    <definedName name="중점추진전략세부방안" hidden="1">{#N/A,#N/A,TRUE,"steam경제성비교"}</definedName>
    <definedName name="중중표지" hidden="1">{#N/A,#N/A,FALSE,"정공"}</definedName>
    <definedName name="중지">#REF!</definedName>
    <definedName name="중지1">#REF!</definedName>
    <definedName name="중지2">#REF!</definedName>
    <definedName name="중철">#REF!</definedName>
    <definedName name="중퇴과표">[447]세액계산!#REF!</definedName>
    <definedName name="중퇴근속연수">[447]세액계산!#REF!</definedName>
    <definedName name="중퇴근속연수계">[447]세액계산!#REF!</definedName>
    <definedName name="중퇴금">[447]세액계산!#REF!</definedName>
    <definedName name="중퇴금계">[447]세액계산!#REF!</definedName>
    <definedName name="중퇴명퇴금">[447]세액계산!#REF!</definedName>
    <definedName name="중퇴명퇴금계">[447]세액계산!#REF!</definedName>
    <definedName name="중퇴산출세액">[447]세액계산!#REF!</definedName>
    <definedName name="중퇴산출세액계">[447]세액계산!#REF!</definedName>
    <definedName name="중퇴연평균과표">[447]세액계산!#REF!</definedName>
    <definedName name="중퇴퇴직소득공제계">[447]세액계산!#REF!</definedName>
    <definedName name="중퇴환산세액">[447]세액계산!#REF!</definedName>
    <definedName name="중퇴환산세액계">[447]세액계산!#REF!</definedName>
    <definedName name="중표지" hidden="1">{#N/A,#N/A,FALSE,"인원";#N/A,#N/A,FALSE,"비용2";#N/A,#N/A,FALSE,"비용1";#N/A,#N/A,FALSE,"비용";#N/A,#N/A,FALSE,"보증2";#N/A,#N/A,FALSE,"보증1";#N/A,#N/A,FALSE,"보증";#N/A,#N/A,FALSE,"손익1";#N/A,#N/A,FALSE,"손익";#N/A,#N/A,FALSE,"부서별매출";#N/A,#N/A,FALSE,"매출"}</definedName>
    <definedName name="중표지5" hidden="1">{#N/A,#N/A,FALSE,"인원";#N/A,#N/A,FALSE,"비용2";#N/A,#N/A,FALSE,"비용1";#N/A,#N/A,FALSE,"비용";#N/A,#N/A,FALSE,"보증2";#N/A,#N/A,FALSE,"보증1";#N/A,#N/A,FALSE,"보증";#N/A,#N/A,FALSE,"손익1";#N/A,#N/A,FALSE,"손익";#N/A,#N/A,FALSE,"부서별매출";#N/A,#N/A,FALSE,"매출"}</definedName>
    <definedName name="쥕x_t">#REF!</definedName>
    <definedName name="쥬2" hidden="1">{#N/A,#N/A,FALSE,"표지";#N/A,#N/A,FALSE,"전제";#N/A,#N/A,FALSE,"손익-자 (2)";#N/A,#N/A,FALSE,"손익-자";#N/A,#N/A,FALSE,"손익-마 (2)";#N/A,#N/A,FALSE,"손익-마";#N/A,#N/A,FALSE,"총손최종"}</definedName>
    <definedName name="증감" hidden="1">{#N/A,#N/A,FALSE,"지침";#N/A,#N/A,FALSE,"환경분석";#N/A,#N/A,FALSE,"Sheet16"}</definedName>
    <definedName name="증감1">[3]BS!XFC1-[3]BS!XFA1</definedName>
    <definedName name="증감2">[3]BS!XFC1-[3]BS!XEZ1</definedName>
    <definedName name="증감구로">#N/A</definedName>
    <definedName name="증감단위">#N/A</definedName>
    <definedName name="증감본사누계">#N/A</definedName>
    <definedName name="증감부평">#N/A</definedName>
    <definedName name="증감분석96계획95실적" hidden="1">{#N/A,#N/A,FALSE,"97년 투자계획 세부내역 "}</definedName>
    <definedName name="증감서울">#N/A</definedName>
    <definedName name="증감율1">([3]BS!XFC1-[3]BS!XFA1)/[3]BS!XFA1*100</definedName>
    <definedName name="증감율2">([3]BS!XFC1-[3]BS!XEZ1)/[3]BS!XEZ1*100</definedName>
    <definedName name="증감창원">#N/A</definedName>
    <definedName name="증감최종합계">[766]Sheet1!$B$1:$F$98</definedName>
    <definedName name="증감표">#REF!</definedName>
    <definedName name="증권회사조회서용도">'[767]E 1.'!$J$1</definedName>
    <definedName name="증빙">[104]!증빙</definedName>
    <definedName name="증빙서">#REF!</definedName>
    <definedName name="지금명세">'[768]24.보증금(전신전화가입권)'!#REF!</definedName>
    <definedName name="지급">#REF!</definedName>
    <definedName name="지급1">[2]INDEX!#REF!</definedName>
    <definedName name="지급10">[2]INDEX!#REF!</definedName>
    <definedName name="지급2">[2]INDEX!#REF!</definedName>
    <definedName name="지급3">[2]INDEX!#REF!</definedName>
    <definedName name="지급4">[2]INDEX!#REF!</definedName>
    <definedName name="지급5">[2]INDEX!#REF!</definedName>
    <definedName name="지급6">[2]INDEX!#REF!</definedName>
    <definedName name="지급7">[2]INDEX!#REF!</definedName>
    <definedName name="지급8">[2]INDEX!#REF!</definedName>
    <definedName name="지급9">[2]INDEX!#REF!</definedName>
    <definedName name="지급계획" hidden="1">{"'9월'!$F$38"}</definedName>
    <definedName name="지급보증">[547]서식시트!#REF!</definedName>
    <definedName name="지급보증료">#REF!</definedName>
    <definedName name="지급보증받은사항">#REF!</definedName>
    <definedName name="지급븝" hidden="1">#REF!</definedName>
    <definedName name="지급수수료">#REF!</definedName>
    <definedName name="지급어음">'[2]1300'!#REF!</definedName>
    <definedName name="지급이자">#REF!</definedName>
    <definedName name="지급이자와할인료">#REF!</definedName>
    <definedName name="지급이자외_△8">#REF!</definedName>
    <definedName name="지급임차료">#REF!</definedName>
    <definedName name="지도" hidden="1">{#N/A,#N/A,FALSE,"자금소요예측기 (5)";#N/A,#N/A,FALSE,"자금소요예측기 (7)";#N/A,#N/A,FALSE,"자금소요예측기 (6)";#N/A,#N/A,FALSE,"자금소요예측기 (2)";#N/A,#N/A,FALSE,"자금소요예측기";#N/A,#N/A,FALSE,"비용예산명세서";#N/A,#N/A,FALSE,"비용예산검토서";#N/A,#N/A,FALSE,"기승인시설투자";#N/A,#N/A,FALSE,"미승인시설투자";#N/A,#N/A,FALSE,"활동계힉서 (2)";#N/A,#N/A,FALSE,"96 성과분석";#N/A,#N/A,FALSE,"목표시책";#N/A,#N/A,FALSE,"목차";#N/A,#N/A,FALSE,"표지";#N/A,#N/A,FALSE,"인원소요현황"}</definedName>
    <definedName name="지렁" hidden="1">{#N/A,#N/A,FALSE,"1.CRITERIA";#N/A,#N/A,FALSE,"2.IS";#N/A,#N/A,FALSE,"3.BS";#N/A,#N/A,FALSE,"4.PER PL";#N/A,#N/A,FALSE,"5.INVESTMENT";#N/A,#N/A,FALSE,"6.공문";#N/A,#N/A,FALSE,"7.netinvest"}</definedName>
    <definedName name="지배구조1" hidden="1">{#N/A,#N/A,FALSE,"지침";#N/A,#N/A,FALSE,"환경분석";#N/A,#N/A,FALSE,"Sheet16"}</definedName>
    <definedName name="지보7">'[2]1400'!#REF!</definedName>
    <definedName name="지보약">'[2]1400'!#REF!</definedName>
    <definedName name="지분법" hidden="1">{#N/A,#N/A,FALSE,"계약직(여)"}</definedName>
    <definedName name="지분법자본변동과목목록">[196]공통코드!$Y$2:$Y$20</definedName>
    <definedName name="지분법자본변동과목코드">[196]공통코드!$Y$2:$Z$20</definedName>
    <definedName name="지분법평가손실">#REF!</definedName>
    <definedName name="지불매크로4">#N/A</definedName>
    <definedName name="지사순2" hidden="1">{#N/A,#N/A,FALSE,"PART-1234-8-12-9(41)";#N/A,#N/A,FALSE,"PARTS-2(3)";#N/A,#N/A,FALSE,"VAN SYSTEM";#N/A,#N/A,FALSE,"PARTS-10(26)";#N/A,#N/A,FALSE,"PART-5-6-7-11(14)";#N/A,#N/A,FALSE,"PARTS-4(3)";#N/A,#N/A,FALSE,"PCLASS"}</definedName>
    <definedName name="지수기">#REF!</definedName>
    <definedName name="지수지" hidden="1">{#N/A,#N/A,FALSE,"포장단가"}</definedName>
    <definedName name="지숙">#REF!</definedName>
    <definedName name="지시사항">[769]Sheet1!#REF!</definedName>
    <definedName name="지앤지광" hidden="1">{#N/A,#N/A,FALSE,"회선임차현황"}</definedName>
    <definedName name="지역">#REF!</definedName>
    <definedName name="지역명">[770]지역!$A$1:$B$17</definedName>
    <definedName name="지역별수출1" hidden="1">{#N/A,#N/A,TRUE,"1.경영비젼";#N/A,#N/A,TRUE,"2.환경분석";#N/A,#N/A,TRUE,"3.경영목표";#N/A,#N/A,TRUE,"4.중점추진";#N/A,#N/A,TRUE,"5.경영목표";#N/A,#N/A,TRUE,"6.경영계획";#N/A,#N/A,TRUE,"7.매출계획";#N/A,#N/A,TRUE,"8.손익계획";#N/A,#N/A,TRUE,"11.인원계획";#N/A,#N/A,TRUE,"12.변경현황";#N/A,#N/A,TRUE,"표지";#N/A,#N/A,TRUE,"목차";#N/A,#N/A,TRUE,"수립과정 "}</definedName>
    <definedName name="지역본부" hidden="1">{#N/A,#N/A,FALSE,"DAOCM 2차 검토"}</definedName>
    <definedName name="지역채권02_CF">#N/A</definedName>
    <definedName name="지역채권02_CFSum">#N/A</definedName>
    <definedName name="지원계획">[672]공통!#REF!</definedName>
    <definedName name="지입자재수불부">#REF!</definedName>
    <definedName name="지입차량비_3.5톤">#REF!</definedName>
    <definedName name="지자">#N/A</definedName>
    <definedName name="지절1">#REF!</definedName>
    <definedName name="지절2">#REF!</definedName>
    <definedName name="지점_data">#REF!</definedName>
    <definedName name="지점딜러">[453]관련부서!$B$1:$B$65536,[453]관련부서!$F$1:$F$65536,[453]관련부서!$I$1:$I$65536,[453]관련부서!$M$1:$M$65536</definedName>
    <definedName name="지점매출">#REF!</definedName>
    <definedName name="지점명">#REF!</definedName>
    <definedName name="지종">#REF!</definedName>
    <definedName name="지지지" hidden="1">{"'미착금액'!$A$4:$G$14"}</definedName>
    <definedName name="지출">#REF!</definedName>
    <definedName name="지출수단">#REF!</definedName>
    <definedName name="지출현황">#REF!</definedName>
    <definedName name="지출현황12월">OFFSET(#REF!,0,0,COUNTA(#REF!),8)</definedName>
    <definedName name="지출현황1월">OFFSET(#REF!,0,0,COUNTA(#REF!),5)</definedName>
    <definedName name="지표" hidden="1">[771]FAB4생산!#REF!</definedName>
    <definedName name="직급별초입비교" hidden="1">{#N/A,#N/A,FALSE,"관섬";#N/A,#N/A,FALSE,"목차";#N/A,#N/A,FALSE,"실행목표";#N/A,#N/A,FALSE,"팀별손익";#N/A,#N/A,FALSE,"월별손익";#N/A,#N/A,FALSE,"제품별손익";#N/A,#N/A,FALSE,"년간판매";#N/A,#N/A,FALSE,"관매출";#N/A,#N/A,FALSE,"관섬 단가";#N/A,#N/A,FALSE,"인원운용";#N/A,#N/A,FALSE,"판매비";#N/A,#N/A,FALSE,"팀별관리비";#N/A,#N/A,FALSE,"월별관리비";#N/A,#N/A,FALSE,"월별손익 (2)";#N/A,#N/A,FALSE,"재고 (2)";#N/A,#N/A,FALSE,"판매비 (2)";#N/A,#N/A,FALSE,"월별관리비 (2)";#N/A,#N/A,FALSE,"월별손익 (3)";#N/A,#N/A,FALSE,"관섬 매출";#N/A,#N/A,FALSE,"재고수불";#N/A,#N/A,FALSE,"판매비 (3)";#N/A,#N/A,FALSE,"월별관리비 (3)";#N/A,#N/A,FALSE,"인천원가";#N/A,#N/A,FALSE,"총원가";#N/A,#N/A,FALSE,"제조원가";#N/A,#N/A,FALSE,"기타비용";#N/A,#N/A,FALSE,"원료";#N/A,#N/A,FALSE,"연료";#N/A,#N/A,FALSE,"인천"}</definedName>
    <definedName name="직영공사">'[772]2.직영공사'!$B$4:$M$39</definedName>
    <definedName name="직원데이터">#REF!</definedName>
    <definedName name="직위">#REF!</definedName>
    <definedName name="직위2">#REF!</definedName>
    <definedName name="직장여성">#REF!</definedName>
    <definedName name="직장인건강">#REF!</definedName>
    <definedName name="직장인보장">#REF!</definedName>
    <definedName name="직장인저축">#REF!</definedName>
    <definedName name="직장인히트암">#REF!</definedName>
    <definedName name="직적">[773]부서별!$D$31:$O$327</definedName>
    <definedName name="직전3개월현금흐름" hidden="1">{#N/A,#N/A,FALSE,"UNIT";#N/A,#N/A,FALSE,"UNIT";#N/A,#N/A,FALSE,"계정"}</definedName>
    <definedName name="직접노무비">'[2]3100'!#REF!</definedName>
    <definedName name="직접율95">#REF!</definedName>
    <definedName name="직접율96">#REF!</definedName>
    <definedName name="직접율97">#REF!</definedName>
    <definedName name="직접재료" hidden="1">{#N/A,#N/A,FALSE,"Sheet5"}</definedName>
    <definedName name="직종">[774]ATM기초철가!$B$3:$B$50</definedName>
    <definedName name="직종명">[775]노무비합!$A$5:$A$50</definedName>
    <definedName name="직책">[626]조회서통제표!#REF!</definedName>
    <definedName name="직책수당">[440]퇴직급여충당금!#REF!</definedName>
    <definedName name="진" hidden="1">{#N/A,#N/A,FALSE,"UNIT";#N/A,#N/A,FALSE,"UNIT";#N/A,#N/A,FALSE,"계정"}</definedName>
    <definedName name="진공열처리">[2]INDEX!#REF!</definedName>
    <definedName name="진양상사">[2]INDEX!#REF!</definedName>
    <definedName name="진영산업">[2]INDEX!#REF!</definedName>
    <definedName name="진영유공압">[2]INDEX!#REF!</definedName>
    <definedName name="진웅금속공업사">[2]INDEX!#REF!</definedName>
    <definedName name="진주">#REF!</definedName>
    <definedName name="진지" hidden="1">{"'호선별현황(방식)'!$K$22:$P$22","'호선별현황(방식)'!$K$22:$P$22"}</definedName>
    <definedName name="진짜살림">#N/A</definedName>
    <definedName name="진짜아냐">#REF!</definedName>
    <definedName name="진짜연습" hidden="1">{#N/A,#N/A,FALSE,"손익표지";#N/A,#N/A,FALSE,"손익계산";#N/A,#N/A,FALSE,"일반관리비";#N/A,#N/A,FALSE,"영업외수익";#N/A,#N/A,FALSE,"영업외비용";#N/A,#N/A,FALSE,"매출액";#N/A,#N/A,FALSE,"요약손익";#N/A,#N/A,FALSE,"요약대차";#N/A,#N/A,FALSE,"매출채권현황";#N/A,#N/A,FALSE,"매출채권명세"}</definedName>
    <definedName name="진짜원가" hidden="1">{#N/A,#N/A,FALSE,"손익표지";#N/A,#N/A,FALSE,"손익계산";#N/A,#N/A,FALSE,"일반관리비";#N/A,#N/A,FALSE,"영업외수익";#N/A,#N/A,FALSE,"영업외비용";#N/A,#N/A,FALSE,"매출액";#N/A,#N/A,FALSE,"요약손익";#N/A,#N/A,FALSE,"요약대차";#N/A,#N/A,FALSE,"매출채권현황";#N/A,#N/A,FALSE,"매출채권명세"}</definedName>
    <definedName name="진짜현금작성조서" hidden="1">{#N/A,#N/A,FALSE,"BS";#N/A,#N/A,FALSE,"PL";#N/A,#N/A,FALSE,"처분";#N/A,#N/A,FALSE,"현금";#N/A,#N/A,FALSE,"매출";#N/A,#N/A,FALSE,"원가";#N/A,#N/A,FALSE,"경영"}</definedName>
    <definedName name="진행매출2013">'[653]매출(진행기준)_2014'!$H$6:$H$218</definedName>
    <definedName name="진행매출2014">'[653]매출(진행기준)_2014'!$K$6:$K$2186:'[653]매출(진행기준)_2014'!$K$217</definedName>
    <definedName name="진행사항보고.xls" hidden="1">{#N/A,#N/A,FALSE,"97년 투자계획 세부내역 "}</definedName>
    <definedName name="진흥손익예상" hidden="1">{#N/A,#N/A,TRUE,"1.경영비젼";#N/A,#N/A,TRUE,"2.환경분석";#N/A,#N/A,TRUE,"3.경영목표";#N/A,#N/A,TRUE,"4.중점추진";#N/A,#N/A,TRUE,"5.경영목표";#N/A,#N/A,TRUE,"6.경영계획";#N/A,#N/A,TRUE,"7.매출계획";#N/A,#N/A,TRUE,"8.손익계획";#N/A,#N/A,TRUE,"11.인원계획";#N/A,#N/A,TRUE,"12.변경현황";#N/A,#N/A,TRUE,"표지";#N/A,#N/A,TRUE,"목차";#N/A,#N/A,TRUE,"수립과정 "}</definedName>
    <definedName name="질병보장계">#REF!</definedName>
    <definedName name="집">[168]제조부문배부!$S$7</definedName>
    <definedName name="집계">#REF!</definedName>
    <definedName name="집계결과1">[350]실행!$G$4:$J$4</definedName>
    <definedName name="집계결과2">[350]실행!$E$8:$J$23</definedName>
    <definedName name="집계부호구분목록">[196]공통코드!$AU$2:$AU$3</definedName>
    <definedName name="집계부호구분코드">[196]공통코드!$AU$2:$AV$3</definedName>
    <definedName name="집계표">#REF!</definedName>
    <definedName name="집기비품">#N/A</definedName>
    <definedName name="집기비품감가상각충당금">#REF!</definedName>
    <definedName name="ㅊ" hidden="1">{#N/A,#N/A,FALSE,"BS";#N/A,#N/A,FALSE,"PL";#N/A,#N/A,FALSE,"처분";#N/A,#N/A,FALSE,"현금";#N/A,#N/A,FALSE,"매출";#N/A,#N/A,FALSE,"원가";#N/A,#N/A,FALSE,"경영"}</definedName>
    <definedName name="ㅊ1">'[2]2500'!#REF!</definedName>
    <definedName name="ㅊ1055">#REF!</definedName>
    <definedName name="ㅊ3">#REF!</definedName>
    <definedName name="ㅊ3030">#N/A</definedName>
    <definedName name="ㅊ530">[538]ALL!#REF!</definedName>
    <definedName name="ㅊㄴ랴대나ㅓ리ㅏㅓㅣㄷ" hidden="1">{#N/A,#N/A,FALSE,"1.CRITERIA";#N/A,#N/A,FALSE,"2.IS";#N/A,#N/A,FALSE,"3.BS";#N/A,#N/A,FALSE,"4.PER PL";#N/A,#N/A,FALSE,"5.INVESTMENT";#N/A,#N/A,FALSE,"6.공문";#N/A,#N/A,FALSE,"7.netinvest"}</definedName>
    <definedName name="ㅊㄴㅇ">[776]월결산자료!$J$5</definedName>
    <definedName name="ㅊㄹㄷㄱ">#REF!</definedName>
    <definedName name="ㅊㅂ３９">#REF!</definedName>
    <definedName name="ㅊㅇㄴ" hidden="1">{#N/A,#N/A,FALSE,"미판매분"}</definedName>
    <definedName name="ㅊㅇㄴㄴ" localSheetId="6">Word</definedName>
    <definedName name="ㅊㅇㄴㄴ">Word</definedName>
    <definedName name="ㅊㅊ">#REF!</definedName>
    <definedName name="ㅊㅊㅊ" hidden="1">{"'9월'!$F$38"}</definedName>
    <definedName name="ㅊㅊㅊㅊ">#N/A</definedName>
    <definedName name="ㅊㅊㅊㅊㅊ">[104]!ㅊㅊㅊㅊㅊ</definedName>
    <definedName name="ㅊㅊㅊㅊㅊㅊㅊㅊㅊㅊㅊㅊㅊㅊㅊㅊㅊ">#REF!</definedName>
    <definedName name="ㅊㅌㅈㅇ" hidden="1">{#N/A,#N/A,FALSE,"미판매분"}</definedName>
    <definedName name="ㅊㅌㅊㅊ">#REF!</definedName>
    <definedName name="ㅊㅍㅇㄴㅁ" hidden="1">{#N/A,#N/A,FALSE,"미판매분"}</definedName>
    <definedName name="ㅊㅍㅌㅍ" hidden="1">{#N/A,#N/A,TRUE,"1호 과표세액";#N/A,#N/A,TRUE,"1-2호 농어촌과표";#N/A,#N/A,TRUE,"2호 서식";#N/A,#N/A,TRUE,"2호부표 최저한세";#N/A,#N/A,TRUE,"3(1)호 공제감면";#N/A,#N/A,TRUE,"임시특별감면";#N/A,#N/A,TRUE,"3(1)부7 기업합리";#N/A,#N/A,TRUE,"5호 농어촌";#N/A,#N/A,TRUE,"5호2 농감면(갑)";#N/A,#N/A,TRUE,"6호 소득금액";#N/A,#N/A,TRUE,"6호 첨부(익)";#N/A,#N/A,TRUE,"6호 첨부(손)";#N/A,#N/A,TRUE,"감가총괄";#N/A,#N/A,TRUE,"6-6(3)호 감가(정액)";#N/A,#N/A,TRUE,"9호 자본금(갑)";#N/A,#N/A,TRUE,"9호 자본금(을)";#N/A,#N/A,TRUE,"10(3)호 주요계정";#N/A,#N/A,TRUE,"10(4)호 소득구분"}</definedName>
    <definedName name="ㅊㅎ6">#REF!</definedName>
    <definedName name="차" localSheetId="1" hidden="1">{#N/A,#N/A,FALSE,"1.CRITERIA";#N/A,#N/A,FALSE,"2.IS";#N/A,#N/A,FALSE,"3.BS";#N/A,#N/A,FALSE,"4.PER PL";#N/A,#N/A,FALSE,"5.INVESTMENT";#N/A,#N/A,FALSE,"6.공문";#N/A,#N/A,FALSE,"7.netinvest"}</definedName>
    <definedName name="차" hidden="1">{#N/A,#N/A,FALSE,"1.CRITERIA";#N/A,#N/A,FALSE,"2.IS";#N/A,#N/A,FALSE,"3.BS";#N/A,#N/A,FALSE,"4.PER PL";#N/A,#N/A,FALSE,"5.INVESTMENT";#N/A,#N/A,FALSE,"6.공문";#N/A,#N/A,FALSE,"7.netinvest"}</definedName>
    <definedName name="차." hidden="1">{#N/A,#N/A,FALSE,"UNIT";#N/A,#N/A,FALSE,"UNIT";#N/A,#N/A,FALSE,"계정"}</definedName>
    <definedName name="차량" hidden="1">{#N/A,#N/A,FALSE,"UNIT";#N/A,#N/A,FALSE,"UNIT";#N/A,#N/A,FALSE,"계정"}</definedName>
    <definedName name="차량2" hidden="1">#REF!</definedName>
    <definedName name="차량SVC" hidden="1">{#N/A,#N/A,FALSE,"UNIT";#N/A,#N/A,FALSE,"UNIT";#N/A,#N/A,FALSE,"계정"}</definedName>
    <definedName name="차량비">#REF!</definedName>
    <definedName name="차량용" hidden="1">{#N/A,#N/A,FALSE,"PART-1234-8-12-9(41)";#N/A,#N/A,FALSE,"PARTS-2(3)";#N/A,#N/A,FALSE,"VAN SYSTEM";#N/A,#N/A,FALSE,"PARTS-10(26)";#N/A,#N/A,FALSE,"PART-5-6-7-11(14)";#N/A,#N/A,FALSE,"PARTS-4(3)";#N/A,#N/A,FALSE,"PCLASS"}</definedName>
    <definedName name="차량운반구" hidden="1">{"'손익현황'!$A$1:$J$29"}</definedName>
    <definedName name="차량운반구감가상각충당금">#REF!</definedName>
    <definedName name="차량유지비">#REF!</definedName>
    <definedName name="차변">#REF!</definedName>
    <definedName name="차변a">#REF!</definedName>
    <definedName name="차변대변구분목록">[196]공통코드!$AQ$2:$AQ$3</definedName>
    <definedName name="차변대변구분코드">[196]공통코드!$AQ$2:$AR$3</definedName>
    <definedName name="차변추가">#REF!</definedName>
    <definedName name="차순창" hidden="1">{#N/A,#N/A,TRUE,"1.경영비젼";#N/A,#N/A,TRUE,"2.환경분석";#N/A,#N/A,TRUE,"3.경영목표";#N/A,#N/A,TRUE,"4.중점추진";#N/A,#N/A,TRUE,"5.경영목표";#N/A,#N/A,TRUE,"6.경영계획";#N/A,#N/A,TRUE,"7.매출계획";#N/A,#N/A,TRUE,"8.손익계획";#N/A,#N/A,TRUE,"11.인원계획";#N/A,#N/A,TRUE,"12.변경현황";#N/A,#N/A,TRUE,"표지";#N/A,#N/A,TRUE,"목차";#N/A,#N/A,TRUE,"수립과정 "}</definedName>
    <definedName name="차월분석2" hidden="1">{#N/A,#N/A,FALSE,"KMC최종회의(7월) 자료"}</definedName>
    <definedName name="차월이월량">#REF!</definedName>
    <definedName name="차월이월액">#REF!</definedName>
    <definedName name="차월환율">'[554]8월'!$A$4</definedName>
    <definedName name="차이">#REF!</definedName>
    <definedName name="차이외화">#REF!</definedName>
    <definedName name="차이조">#REF!</definedName>
    <definedName name="차이조정분">{"'Sheet1'!$A$1:$D$15"}</definedName>
    <definedName name="차이조회">'[777]BS(5월-경리과)'!#REF!</definedName>
    <definedName name="차인잔액">'[2]2500'!#REF!</definedName>
    <definedName name="차입금" localSheetId="6">BlankMacro1</definedName>
    <definedName name="차입금">BlankMacro1</definedName>
    <definedName name="차입금리">#REF!</definedName>
    <definedName name="차입명세" hidden="1">{"'분양원가'!$B$1:$F$113"}</definedName>
    <definedName name="차입월data" hidden="1">{#N/A,#N/A,FALSE,"손익표지";#N/A,#N/A,FALSE,"손익계산";#N/A,#N/A,FALSE,"일반관리비";#N/A,#N/A,FALSE,"영업외수익";#N/A,#N/A,FALSE,"영업외비용";#N/A,#N/A,FALSE,"매출액";#N/A,#N/A,FALSE,"요약손익";#N/A,#N/A,FALSE,"요약대차";#N/A,#N/A,FALSE,"매출채권현황";#N/A,#N/A,FALSE,"매출채권명세"}</definedName>
    <definedName name="차입이자">#REF!</definedName>
    <definedName name="차재영">#REF!</definedName>
    <definedName name="차종" hidden="1">{#N/A,#N/A,FALSE,"신규dep";#N/A,#N/A,FALSE,"신규dep-금형상각후";#N/A,#N/A,FALSE,"신규dep-연구비상각후";#N/A,#N/A,FALSE,"신규dep-기계,공구상각후"}</definedName>
    <definedName name="차체2">#REF!</definedName>
    <definedName name="차체BC">[168]제조부문배부!$M$10</definedName>
    <definedName name="차체MH">[168]제조부문배부!$M$8</definedName>
    <definedName name="차체공정">#REF!</definedName>
    <definedName name="차체기술">[168]제조부문배부!$M$6</definedName>
    <definedName name="차체사원">[168]제조부문배부!$M$5</definedName>
    <definedName name="차체수도">[168]제조부문배부!$M$11</definedName>
    <definedName name="차체전력">[168]제조부문배부!$M$9</definedName>
    <definedName name="차체총인원">[168]제조부문배부!$M$7</definedName>
    <definedName name="차트" hidden="1">{#N/A,#N/A,FALSE,"정공"}</definedName>
    <definedName name="참고" hidden="1">{#N/A,#N/A,FALSE,"BS";#N/A,#N/A,FALSE,"PL";#N/A,#N/A,FALSE,"처분";#N/A,#N/A,FALSE,"현금";#N/A,#N/A,FALSE,"매출";#N/A,#N/A,FALSE,"원가";#N/A,#N/A,FALSE,"경영"}</definedName>
    <definedName name="참고1장" hidden="1">{#N/A,#N/A,FALSE,"단축1";#N/A,#N/A,FALSE,"단축2";#N/A,#N/A,FALSE,"단축3";#N/A,#N/A,FALSE,"장축";#N/A,#N/A,FALSE,"4WD"}</definedName>
    <definedName name="참고2" hidden="1">[778]현장!#REF!</definedName>
    <definedName name="참나">[104]!참나</definedName>
    <definedName name="참나나나나나난">[104]!참나나나나나난</definedName>
    <definedName name="참내">[104]!참내</definedName>
    <definedName name="참신한보장">#REF!</definedName>
    <definedName name="참신한암">#REF!</definedName>
    <definedName name="참신한연금">#REF!</definedName>
    <definedName name="참알찬보장">#REF!</definedName>
    <definedName name="참조">#REF!</definedName>
    <definedName name="창고LOSS" hidden="1">{#N/A,#N/A,FALSE,"군산원가";#N/A,#N/A,FALSE,"팀별월별";#N/A,#N/A,FALSE,"타공정대체";#N/A,#N/A,FALSE,"기타경비";#N/A,#N/A,FALSE,"원료";#N/A,#N/A,FALSE,"연료"}</definedName>
    <definedName name="창남무역">'[44]#REF'!$B$111</definedName>
    <definedName name="창원">#N/A</definedName>
    <definedName name="채권">#N/A</definedName>
    <definedName name="채권2" hidden="1">{#N/A,#N/A,FALSE,"지침";#N/A,#N/A,FALSE,"환경분석";#N/A,#N/A,FALSE,"Sheet16"}</definedName>
    <definedName name="채권Sampling">#REF!</definedName>
    <definedName name="채권sort">#REF!</definedName>
    <definedName name="채권계정과목">#REF!</definedName>
    <definedName name="채권금액">#REF!</definedName>
    <definedName name="채권범위">#REF!</definedName>
    <definedName name="채권양수금" hidden="1">{"'호선별현황(방식)'!$K$22:$P$22","'호선별현황(방식)'!$K$22:$P$22"}</definedName>
    <definedName name="채권양수금11" hidden="1">{"'호선별현황(방식)'!$K$22:$P$22","'호선별현황(방식)'!$K$22:$P$22"}</definedName>
    <definedName name="채권양수금금1122">#N/A</definedName>
    <definedName name="채권재고" localSheetId="6">[779]!배포용작성</definedName>
    <definedName name="채권재고">[779]!배포용작성</definedName>
    <definedName name="채권전체">#N/A</definedName>
    <definedName name="채권추심용역수입">#REF!</definedName>
    <definedName name="채권추심용역원가">#REF!</definedName>
    <definedName name="채권회전" hidden="1">{#N/A,#N/A,FALSE,"지침";#N/A,#N/A,FALSE,"환경분석";#N/A,#N/A,FALSE,"Sheet16"}</definedName>
    <definedName name="채무">#REF!</definedName>
    <definedName name="채무sort">#REF!</definedName>
    <definedName name="채무계정과목">#REF!</definedName>
    <definedName name="채무금액">#REF!</definedName>
    <definedName name="채무범위">#REF!</definedName>
    <definedName name="채무제목">#REF!</definedName>
    <definedName name="책연1">#REF!</definedName>
    <definedName name="책연2">#REF!</definedName>
    <definedName name="책임자별활동원가">#REF!</definedName>
    <definedName name="처분">#REF!</definedName>
    <definedName name="처분명세서">[156]Dec!$A$5:$W$540</definedName>
    <definedName name="처음">#N/A</definedName>
    <definedName name="처음2">#N/A</definedName>
    <definedName name="처음3">#N/A</definedName>
    <definedName name="처ㅗㅠ허" hidden="1">[594]은행조회서!#REF!</definedName>
    <definedName name="천">'[435]1. Assumptions'!$B$247</definedName>
    <definedName name="천성정밀">[2]INDEX!#REF!</definedName>
    <definedName name="천안">#N/A</definedName>
    <definedName name="천안신부동">#REF!</definedName>
    <definedName name="천안토공_토공_List">'[2]2500'!#REF!</definedName>
    <definedName name="천원">#REF!</definedName>
    <definedName name="천호공업사">[2]INDEX!#REF!</definedName>
    <definedName name="철구사업본부">#REF!</definedName>
    <definedName name="철탑">#REF!</definedName>
    <definedName name="철훈" localSheetId="1"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철훈"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첨부" hidden="1">{#N/A,#N/A,TRUE,"steam경제성비교"}</definedName>
    <definedName name="첨부1">#REF!</definedName>
    <definedName name="첨부1.공급방안">#REF!</definedName>
    <definedName name="첨부123" hidden="1">{#N/A,#N/A,FALSE,"정공"}</definedName>
    <definedName name="첨부2">#REF!</definedName>
    <definedName name="첨부물" hidden="1">{#N/A,#N/A,FALSE,"정공"}</definedName>
    <definedName name="첨부양식" hidden="1">{#N/A,#N/A,FALSE,"KMC최종회의(7월) 자료"}</definedName>
    <definedName name="첨첨11">#REF!</definedName>
    <definedName name="청구가능세부">'[780]청구가능연구비(작업중)-0125'!$A$1:$W$1662</definedName>
    <definedName name="청구총괄">'[780]청구가능연구비(작업중)-0125'!$A$1:$W$1662</definedName>
    <definedName name="초" hidden="1">{#N/A,#N/A,TRUE,"960318-1";#N/A,#N/A,TRUE,"960318-2";#N/A,#N/A,TRUE,"960318-3"}</definedName>
    <definedName name="초고압" hidden="1">{#N/A,#N/A,FALSE,"UNIT";#N/A,#N/A,FALSE,"UNIT";#N/A,#N/A,FALSE,"계정"}</definedName>
    <definedName name="초과액">IF([117]출자한도!D1&lt;0, 0, [117]출자한도!D1)</definedName>
    <definedName name="초과청구2013">'[653]매출(진행기준)_2014'!$J$6:$J$218</definedName>
    <definedName name="초과청구2014">'[653]매출(진행기준)_2014'!$L$6:$L$218</definedName>
    <definedName name="초기화면가기">#N/A</definedName>
    <definedName name="초사">#REF!</definedName>
    <definedName name="초임금비교" hidden="1">{#N/A,#N/A,FALSE,"계약직(여)"}</definedName>
    <definedName name="초임급" hidden="1">{#N/A,#N/A,FALSE,"계약직(여)"}</definedName>
    <definedName name="초출량1">#REF!</definedName>
    <definedName name="초출량2">#REF!</definedName>
    <definedName name="총">[781]시험연구비상각!#REF!</definedName>
    <definedName name="총RV외화">#REF!</definedName>
    <definedName name="총RV원화">#REF!</definedName>
    <definedName name="총계">#REF!</definedName>
    <definedName name="총괄">[104]!총괄</definedName>
    <definedName name="총괄_신세대" hidden="1">{#N/A,#N/A,FALSE,"정공"}</definedName>
    <definedName name="총괄1" hidden="1">{#N/A,#N/A,FALSE,"UNIT";#N/A,#N/A,FALSE,"UNIT";#N/A,#N/A,FALSE,"계정"}</definedName>
    <definedName name="총괄11" hidden="1">{#N/A,#N/A,FALSE,"3가";#N/A,#N/A,FALSE,"3나";#N/A,#N/A,FALSE,"3다"}</definedName>
    <definedName name="총괄2" hidden="1">{"'표지'!$B$5"}</definedName>
    <definedName name="총괄3" localSheetId="6">BlankMacro1</definedName>
    <definedName name="총괄3">BlankMacro1</definedName>
    <definedName name="총괄6" hidden="1">{#N/A,#N/A,FALSE,"정공"}</definedName>
    <definedName name="총괄예산규모">#REF!</definedName>
    <definedName name="총괄예산규모2">#REF!</definedName>
    <definedName name="총괄요약" hidden="1">{"'호선별현황(방식)'!$K$22:$P$22","'호선별현황(방식)'!$K$22:$P$22"}</definedName>
    <definedName name="총괄표">#REF!</definedName>
    <definedName name="총광고비">'[359]6.지급보증'!#REF!</definedName>
    <definedName name="총근무일수">[467]수량!$T$1</definedName>
    <definedName name="총길이2">#REF!</definedName>
    <definedName name="총길이3">#REF!</definedName>
    <definedName name="총무">[134]Sheet1!#REF!</definedName>
    <definedName name="총민간투자비">[314]본사업!#REF!</definedName>
    <definedName name="총부여주식수">#N/A</definedName>
    <definedName name="총사업비분석">#REF!</definedName>
    <definedName name="총사업비추정">#REF!</definedName>
    <definedName name="총상">20769948</definedName>
    <definedName name="총상승율">[474]년간데이타!$C$6:$BE$6</definedName>
    <definedName name="총생산량">#REF!</definedName>
    <definedName name="총손익">#REF!</definedName>
    <definedName name="총시간">#REF!</definedName>
    <definedName name="총시간1">#REF!</definedName>
    <definedName name="총시간2">#REF!</definedName>
    <definedName name="총액">#REF!</definedName>
    <definedName name="총원가비교" hidden="1">{#N/A,#N/A,FALSE,"PART-1234-8-12-9(41)";#N/A,#N/A,FALSE,"PARTS-2(3)";#N/A,#N/A,FALSE,"VAN SYSTEM";#N/A,#N/A,FALSE,"PARTS-10(26)";#N/A,#N/A,FALSE,"PART-5-6-7-11(14)";#N/A,#N/A,FALSE,"PARTS-4(3)";#N/A,#N/A,FALSE,"PCLASS"}</definedName>
    <definedName name="총인">#REF!</definedName>
    <definedName name="총인원">#N/A</definedName>
    <definedName name="총인원1계">[2]INDEX!#REF!</definedName>
    <definedName name="총인원2계">[2]INDEX!#REF!</definedName>
    <definedName name="총인원계">#N/A</definedName>
    <definedName name="총자산평균">#REF!</definedName>
    <definedName name="총점">#REF!</definedName>
    <definedName name="총합">#REF!</definedName>
    <definedName name="총회">#REF!</definedName>
    <definedName name="촤" localSheetId="1" hidden="1">{#N/A,#N/A,FALSE,"1.CRITERIA";#N/A,#N/A,FALSE,"2.IS";#N/A,#N/A,FALSE,"3.BS";#N/A,#N/A,FALSE,"4.PER PL";#N/A,#N/A,FALSE,"5.INVESTMENT";#N/A,#N/A,FALSE,"6.공문";#N/A,#N/A,FALSE,"7.netinvest"}</definedName>
    <definedName name="촤" hidden="1">{#N/A,#N/A,FALSE,"1.CRITERIA";#N/A,#N/A,FALSE,"2.IS";#N/A,#N/A,FALSE,"3.BS";#N/A,#N/A,FALSE,"4.PER PL";#N/A,#N/A,FALSE,"5.INVESTMENT";#N/A,#N/A,FALSE,"6.공문";#N/A,#N/A,FALSE,"7.netinvest"}</definedName>
    <definedName name="최">[711]Index!$F$37</definedName>
    <definedName name="최근LME">#REF!</definedName>
    <definedName name="최리리" hidden="1">{#N/A,#N/A,FALSE,"정공"}</definedName>
    <definedName name="최영" hidden="1">{#N/A,#N/A,FALSE,"정공"}</definedName>
    <definedName name="최윤" hidden="1">{#N/A,#N/A,FALSE,"PART-1234-8-12-9(41)";#N/A,#N/A,FALSE,"PARTS-2(3)";#N/A,#N/A,FALSE,"VAN SYSTEM";#N/A,#N/A,FALSE,"PARTS-10(26)";#N/A,#N/A,FALSE,"PART-5-6-7-11(14)";#N/A,#N/A,FALSE,"PARTS-4(3)";#N/A,#N/A,FALSE,"PCLASS"}</definedName>
    <definedName name="최저한세">#REF!</definedName>
    <definedName name="최정">'[667]11월시간수당'!$D$1:$F$71</definedName>
    <definedName name="최종" hidden="1">{#N/A,#N/A,FALSE,"손익표지";#N/A,#N/A,FALSE,"손익계산";#N/A,#N/A,FALSE,"일반관리비";#N/A,#N/A,FALSE,"영업외수익";#N/A,#N/A,FALSE,"영업외비용";#N/A,#N/A,FALSE,"매출액";#N/A,#N/A,FALSE,"요약손익";#N/A,#N/A,FALSE,"요약대차";#N/A,#N/A,FALSE,"매출채권현황";#N/A,#N/A,FALSE,"매출채권명세"}</definedName>
    <definedName name="최종2" hidden="1">{#N/A,#N/A,FALSE,"손익표지";#N/A,#N/A,FALSE,"손익계산";#N/A,#N/A,FALSE,"일반관리비";#N/A,#N/A,FALSE,"영업외수익";#N/A,#N/A,FALSE,"영업외비용";#N/A,#N/A,FALSE,"매출액";#N/A,#N/A,FALSE,"요약손익";#N/A,#N/A,FALSE,"요약대차";#N/A,#N/A,FALSE,"매출채권현황";#N/A,#N/A,FALSE,"매출채권명세"}</definedName>
    <definedName name="최종ABSI">#REF!</definedName>
    <definedName name="최종ASCR">#REF!</definedName>
    <definedName name="최종ASCR_0">#REF!</definedName>
    <definedName name="최종ASCR_1">#REF!</definedName>
    <definedName name="최종ASCR_2">#REF!</definedName>
    <definedName name="최종ASCR_3">#REF!</definedName>
    <definedName name="최종ASCR_4">#REF!</definedName>
    <definedName name="최종ASCR_5">#REF!</definedName>
    <definedName name="최종ASCR_C">#REF!</definedName>
    <definedName name="최종ASI">#REF!</definedName>
    <definedName name="최종ASIB">#REF!</definedName>
    <definedName name="최종ASIR">#REF!</definedName>
    <definedName name="최종ASLR">#REF!</definedName>
    <definedName name="최종ASP">#REF!</definedName>
    <definedName name="최종ASP_0">#REF!</definedName>
    <definedName name="최종ASP_1">#REF!</definedName>
    <definedName name="최종ASP_2">#REF!</definedName>
    <definedName name="최종ASP_3">#REF!</definedName>
    <definedName name="최종ASP_4">#REF!</definedName>
    <definedName name="최종ASP_5">#REF!</definedName>
    <definedName name="최종ASP_C">#REF!</definedName>
    <definedName name="최종ASP_TP">#REF!</definedName>
    <definedName name="최종ASP_TP_0">#REF!</definedName>
    <definedName name="최종ASP_TP_1">#REF!</definedName>
    <definedName name="최종ASP_TP_2">#REF!</definedName>
    <definedName name="최종ASP_TP_3">#REF!</definedName>
    <definedName name="최종ASP_TP_4">#REF!</definedName>
    <definedName name="최종ASP_TP_5">#REF!</definedName>
    <definedName name="최종ASP_TP_C">#REF!</definedName>
    <definedName name="최종ASS">#REF!</definedName>
    <definedName name="최종ASS_C">#REF!</definedName>
    <definedName name="최종ASS_S">#REF!</definedName>
    <definedName name="최종ASS_T">#REF!</definedName>
    <definedName name="최종ASS_V">#REF!</definedName>
    <definedName name="최종ATCR">#REF!</definedName>
    <definedName name="최종AVCR">#REF!</definedName>
    <definedName name="최종AVIR">#REF!</definedName>
    <definedName name="최종BAMI">#REF!</definedName>
    <definedName name="최종BAMIS">#REF!</definedName>
    <definedName name="최종BCIB추가설계">#REF!</definedName>
    <definedName name="최종BRI">#REF!</definedName>
    <definedName name="최종BSI">#REF!</definedName>
    <definedName name="최종BSIB">#REF!</definedName>
    <definedName name="최종CCP">#REF!</definedName>
    <definedName name="최종CCS">#REF!</definedName>
    <definedName name="최종CDL">#REF!</definedName>
    <definedName name="최종CDLB">#REF!</definedName>
    <definedName name="최종CEPT">#REF!</definedName>
    <definedName name="최종CMX">#REF!</definedName>
    <definedName name="최종CPCR">#REF!</definedName>
    <definedName name="최종CRT">#REF!</definedName>
    <definedName name="최종CT">#REF!</definedName>
    <definedName name="최종DAT">#REF!</definedName>
    <definedName name="최종DCI">#REF!</definedName>
    <definedName name="최종DKU">#REF!</definedName>
    <definedName name="최종DTI">#REF!</definedName>
    <definedName name="최종EXIP">#REF!</definedName>
    <definedName name="최종FLI">#REF!</definedName>
    <definedName name="최종FLS">#REF!</definedName>
    <definedName name="최종H_CDL">#REF!</definedName>
    <definedName name="최종H_TRKS">#REF!</definedName>
    <definedName name="최종ILINE">#REF!</definedName>
    <definedName name="최종INCR">#REF!</definedName>
    <definedName name="최종INP">#REF!</definedName>
    <definedName name="최종INP_TP">#REF!</definedName>
    <definedName name="최종INS">#REF!</definedName>
    <definedName name="최종ITEC">#REF!</definedName>
    <definedName name="최종LGSI">#REF!</definedName>
    <definedName name="최종LINE">#REF!</definedName>
    <definedName name="최종LRP">#REF!</definedName>
    <definedName name="최종MODU">#REF!</definedName>
    <definedName name="최종MSCI">#REF!</definedName>
    <definedName name="최종MSCI_0">#REF!</definedName>
    <definedName name="최종MSCI_1">#REF!</definedName>
    <definedName name="최종MSCI_2">#REF!</definedName>
    <definedName name="최종MSCI_3">#REF!</definedName>
    <definedName name="최종MSCI_4">#REF!</definedName>
    <definedName name="최종MSCI_5">#REF!</definedName>
    <definedName name="최종MSCI_C">#REF!</definedName>
    <definedName name="최종MTU">#REF!</definedName>
    <definedName name="최종NAS">#REF!</definedName>
    <definedName name="최종NES">#REF!</definedName>
    <definedName name="최종NO.7">#REF!</definedName>
    <definedName name="최종PC">#REF!</definedName>
    <definedName name="최종PHM">#REF!</definedName>
    <definedName name="최종PLINK">#REF!</definedName>
    <definedName name="최종PRI">#REF!</definedName>
    <definedName name="최종PRT">#REF!</definedName>
    <definedName name="최종PSI">#REF!</definedName>
    <definedName name="최종RACR">#REF!</definedName>
    <definedName name="최종RASM">#REF!</definedName>
    <definedName name="최종RATIO">#REF!</definedName>
    <definedName name="최종RDKU">#REF!</definedName>
    <definedName name="최종RE1">#REF!</definedName>
    <definedName name="최종RI">#REF!</definedName>
    <definedName name="최종RI_0">#REF!</definedName>
    <definedName name="최종RI_1">#REF!</definedName>
    <definedName name="최종RI_2">#REF!</definedName>
    <definedName name="최종RI_3">#REF!</definedName>
    <definedName name="최종RI_4">#REF!</definedName>
    <definedName name="최종RI_5">#REF!</definedName>
    <definedName name="최종RI_C">#REF!</definedName>
    <definedName name="최종RT1">#REF!</definedName>
    <definedName name="최종SLINK">#REF!</definedName>
    <definedName name="최종SPCI">#REF!</definedName>
    <definedName name="최종SRASM">#REF!</definedName>
    <definedName name="최종SRCR">#REF!</definedName>
    <definedName name="최종SRE1">#REF!</definedName>
    <definedName name="최종SRI">#REF!</definedName>
    <definedName name="최종SRT1">#REF!</definedName>
    <definedName name="최종SSL">#REF!</definedName>
    <definedName name="최종SSLB">#REF!</definedName>
    <definedName name="최종SSLR">#REF!</definedName>
    <definedName name="최종SSWBB">#REF!</definedName>
    <definedName name="최종STM_1">#REF!</definedName>
    <definedName name="최종STR">#REF!</definedName>
    <definedName name="최종SYS">#REF!</definedName>
    <definedName name="최종TEC">#REF!</definedName>
    <definedName name="최종TRUNK">#REF!</definedName>
    <definedName name="최종TSL">#REF!</definedName>
    <definedName name="최종TSL_0">#REF!</definedName>
    <definedName name="최종TSL_1">#REF!</definedName>
    <definedName name="최종TSL_2">#REF!</definedName>
    <definedName name="최종TSL_3">#REF!</definedName>
    <definedName name="최종TSL_4">#REF!</definedName>
    <definedName name="최종TSL_5">#REF!</definedName>
    <definedName name="최종TSL_C">#REF!</definedName>
    <definedName name="최종TTC">#REF!</definedName>
    <definedName name="최종TTD">#REF!</definedName>
    <definedName name="최종VMH">#REF!</definedName>
    <definedName name="최종만기일">#N/A</definedName>
    <definedName name="최종분임" hidden="1">{#N/A,#N/A,FALSE,"손익표지";#N/A,#N/A,FALSE,"손익계산";#N/A,#N/A,FALSE,"일반관리비";#N/A,#N/A,FALSE,"영업외수익";#N/A,#N/A,FALSE,"영업외비용";#N/A,#N/A,FALSE,"매출액";#N/A,#N/A,FALSE,"요약손익";#N/A,#N/A,FALSE,"요약대차";#N/A,#N/A,FALSE,"매출채권현황";#N/A,#N/A,FALSE,"매출채권명세"}</definedName>
    <definedName name="최종분입니다" hidden="1">{#N/A,#N/A,FALSE,"손익표지";#N/A,#N/A,FALSE,"손익계산";#N/A,#N/A,FALSE,"일반관리비";#N/A,#N/A,FALSE,"영업외수익";#N/A,#N/A,FALSE,"영업외비용";#N/A,#N/A,FALSE,"매출액";#N/A,#N/A,FALSE,"요약손익";#N/A,#N/A,FALSE,"요약대차";#N/A,#N/A,FALSE,"매출채권현황";#N/A,#N/A,FALSE,"매출채권명세"}</definedName>
    <definedName name="최종안">#REF!</definedName>
    <definedName name="최종이익가" hidden="1">{#N/A,#N/A,FALSE,"정공"}</definedName>
    <definedName name="최종합계">[766]Sheet1!$B$1:$F$98</definedName>
    <definedName name="최종현금흐름표" hidden="1">[782]수정시산표!#REF!</definedName>
    <definedName name="최준구">#REF!</definedName>
    <definedName name="최짛론" localSheetId="6">BlankMacro1</definedName>
    <definedName name="최짛론">BlankMacro1</definedName>
    <definedName name="최초">#N/A</definedName>
    <definedName name="쵭여해" localSheetId="6">[783]!don</definedName>
    <definedName name="쵭여해">[783]!don</definedName>
    <definedName name="추가">#REF!</definedName>
    <definedName name="추가입력">#REF!</definedName>
    <definedName name="추가자금" hidden="1">{"'9월'!$F$38"}</definedName>
    <definedName name="추가참조" hidden="1">{#N/A,#N/A,FALSE,"정공"}</definedName>
    <definedName name="추계합계">#REF!</definedName>
    <definedName name="추계합계1">#REF!</definedName>
    <definedName name="추심기일2">[557]LoanList!$AG$9:$AG$831</definedName>
    <definedName name="추심액">[557]LoanList!$AF$9:$AF$831</definedName>
    <definedName name="추정">#REF!</definedName>
    <definedName name="추정_CASH_FLOW">#REF!</definedName>
    <definedName name="추정CASH_FLOW">#REF!</definedName>
    <definedName name="추정대차대조표">#REF!</definedName>
    <definedName name="추정손익계산서">#REF!</definedName>
    <definedName name="추정현황" hidden="1">{#N/A,#N/A,FALSE,"채산3501.XLS";#N/A,#N/A,FALSE,"신조수A.XLS";#N/A,#N/A,FALSE,"신조수b.XLS";#N/A,#N/A,FALSE,"채산3502.XLS";#N/A,#N/A,FALSE,"신조원리.XLS";#N/A,#N/A,FALSE,"신조감가.XLS"}</definedName>
    <definedName name="추진" hidden="1">{#N/A,#N/A,FALSE,"정공"}</definedName>
    <definedName name="추진방안" hidden="1">{#N/A,#N/A,FALSE,"인원";#N/A,#N/A,FALSE,"비용2";#N/A,#N/A,FALSE,"비용1";#N/A,#N/A,FALSE,"비용";#N/A,#N/A,FALSE,"보증2";#N/A,#N/A,FALSE,"보증1";#N/A,#N/A,FALSE,"보증";#N/A,#N/A,FALSE,"손익1";#N/A,#N/A,FALSE,"손익";#N/A,#N/A,FALSE,"부서별매출";#N/A,#N/A,FALSE,"매출"}</definedName>
    <definedName name="추진전략" hidden="1">{#N/A,#N/A,TRUE,"steam경제성비교"}</definedName>
    <definedName name="추진활동" hidden="1">{#N/A,#N/A,TRUE,"1.경영비젼";#N/A,#N/A,TRUE,"2.환경분석";#N/A,#N/A,TRUE,"3.경영목표";#N/A,#N/A,TRUE,"4.중점추진";#N/A,#N/A,TRUE,"5.경영목표";#N/A,#N/A,TRUE,"6.경영계획";#N/A,#N/A,TRUE,"7.매출계획";#N/A,#N/A,TRUE,"8.손익계획";#N/A,#N/A,TRUE,"11.인원계획";#N/A,#N/A,TRUE,"12.변경현황";#N/A,#N/A,TRUE,"표지";#N/A,#N/A,TRUE,"목차";#N/A,#N/A,TRUE,"수립과정 "}</definedName>
    <definedName name="축구장" hidden="1">{"'호선별현황(방식)'!$K$22:$P$22","'호선별현황(방식)'!$K$22:$P$22"}</definedName>
    <definedName name="축소">#REF!</definedName>
    <definedName name="출75">#N/A</definedName>
    <definedName name="출고년월">#REF!</definedName>
    <definedName name="출고불량">[722]유니트입출고내역!$F$3:$F$1000</definedName>
    <definedName name="출고선">#REF!</definedName>
    <definedName name="출고양품">[722]유니트입출고내역!$E$3:$E$1000</definedName>
    <definedName name="출고일자">#REF!</definedName>
    <definedName name="출고처">#REF!</definedName>
    <definedName name="출광I">#REF!</definedName>
    <definedName name="출광M">#REF!</definedName>
    <definedName name="출광V">#REF!</definedName>
    <definedName name="출생석회">#REF!</definedName>
    <definedName name="출석회석">#REF!</definedName>
    <definedName name="출원명">#REF!</definedName>
    <definedName name="출원품목">#REF!</definedName>
    <definedName name="출중철">#REF!</definedName>
    <definedName name="출처">[722]유니트입출고내역!$G$3:$G$1000</definedName>
    <definedName name="출판" hidden="1">{#N/A,#N/A,FALSE,"지침";#N/A,#N/A,FALSE,"환경분석";#N/A,#N/A,FALSE,"Sheet16"}</definedName>
    <definedName name="출판C">#REF!</definedName>
    <definedName name="출판CF">#REF!</definedName>
    <definedName name="출판차입">#REF!</definedName>
    <definedName name="출하" localSheetId="6">[239]!BlankMacro1</definedName>
    <definedName name="출하">[239]!BlankMacro1</definedName>
    <definedName name="출황산">#REF!</definedName>
    <definedName name="충남">#REF!</definedName>
    <definedName name="충남신설">#REF!</definedName>
    <definedName name="충남트래픽">#REF!</definedName>
    <definedName name="충당" hidden="1">{#N/A,#N/A,FALSE,"1.CRITERIA";#N/A,#N/A,FALSE,"2.IS";#N/A,#N/A,FALSE,"3.BS";#N/A,#N/A,FALSE,"4.PER PL";#N/A,#N/A,FALSE,"5.INVESTMENT";#N/A,#N/A,FALSE,"6.공문";#N/A,#N/A,FALSE,"7.netinvest"}</definedName>
    <definedName name="충당금">#REF!</definedName>
    <definedName name="충돌">'[2]2500'!#REF!</definedName>
    <definedName name="충돌현상을" hidden="1">{#N/A,#N/A,FALSE,"정공"}</definedName>
    <definedName name="충북">[25]중계기!#REF!</definedName>
    <definedName name="충북신설">#REF!</definedName>
    <definedName name="충북트래픽">#REF!</definedName>
    <definedName name="충상">[560]지점장!#REF!</definedName>
    <definedName name="취득가액">#N/A</definedName>
    <definedName name="취득원가">#REF!</definedName>
    <definedName name="취소">#N/A</definedName>
    <definedName name="취소국소" localSheetId="6">BLCH</definedName>
    <definedName name="취소국소">BLCH</definedName>
    <definedName name="취소액">#REF!</definedName>
    <definedName name="츠츷" hidden="1">{#N/A,#N/A,FALSE,"KMC최종회의(7월) 자료"}</definedName>
    <definedName name="층수">#REF!</definedName>
    <definedName name="치" hidden="1">{#N/A,#N/A,FALSE,"Aging Summary";#N/A,#N/A,FALSE,"Ratio Analysis";#N/A,#N/A,FALSE,"Test 120 Day Accts";#N/A,#N/A,FALSE,"Tickmarks"}</definedName>
    <definedName name="칠">#N/A</definedName>
    <definedName name="칠곡TXA1">#REF!</definedName>
    <definedName name="칠러" hidden="1">{#N/A,#N/A,TRUE,"steam경제성비교"}</definedName>
    <definedName name="칠러ㅣㅣㅣㅣ" hidden="1">{#N/A,#N/A,TRUE,"steam경제성비교"}</definedName>
    <definedName name="칠수염생산">#REF!</definedName>
    <definedName name="칠수염출고">#REF!</definedName>
    <definedName name="칠월">#REF!</definedName>
    <definedName name="칠월급여">'[470]인건비예산(정규직)'!$FA$28:$FA$276</definedName>
    <definedName name="칠월급여임">'[470]인건비예산(정규직)'!$FA$18:$FA$27</definedName>
    <definedName name="칠월상여">'[470]인건비예산(정규직)'!$FB$28:$FB$276</definedName>
    <definedName name="칠월상여임">'[470]인건비예산(정규직)'!$FB$18:$FB$27</definedName>
    <definedName name="칠월잔액">'[487]12'!#REF!</definedName>
    <definedName name="칩" hidden="1">#REF!</definedName>
    <definedName name="ㅋ" hidden="1">{#N/A,#N/A,FALSE,"UNIT";#N/A,#N/A,FALSE,"UNIT";#N/A,#N/A,FALSE,"계정"}</definedName>
    <definedName name="ㅋ598">#REF!</definedName>
    <definedName name="ㅋ68">#REF!</definedName>
    <definedName name="ㅋㄴㄴㅁ">#REF!</definedName>
    <definedName name="ㅋㅇㄴ" hidden="1">{#N/A,#N/A,TRUE,"1.경영비젼";#N/A,#N/A,TRUE,"2.환경분석";#N/A,#N/A,TRUE,"3.경영목표";#N/A,#N/A,TRUE,"4.중점추진";#N/A,#N/A,TRUE,"5.경영목표";#N/A,#N/A,TRUE,"6.경영계획";#N/A,#N/A,TRUE,"7.매출계획";#N/A,#N/A,TRUE,"8.손익계획";#N/A,#N/A,TRUE,"11.인원계획";#N/A,#N/A,TRUE,"12.변경현황";#N/A,#N/A,TRUE,"표지";#N/A,#N/A,TRUE,"목차";#N/A,#N/A,TRUE,"수립과정 "}</definedName>
    <definedName name="ㅋㅋ" hidden="1">{"'9월'!$F$38"}</definedName>
    <definedName name="ㅋㅋㅋ">#REF!</definedName>
    <definedName name="ㅋㅋㅋㅋ" localSheetId="1" hidden="1">{#N/A,#N/A,TRUE,"총괄표";#N/A,#N/A,TRUE,"1호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주식";#N/A,#N/A,TRUE,"60호 갑 적정유보";#N/A,#N/A,TRUE,"60호 을 적정유보"}</definedName>
    <definedName name="ㅋㅋㅋㅋ" hidden="1">{#N/A,#N/A,TRUE,"총괄표";#N/A,#N/A,TRUE,"1호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주식";#N/A,#N/A,TRUE,"60호 갑 적정유보";#N/A,#N/A,TRUE,"60호 을 적정유보"}</definedName>
    <definedName name="ㅋㅋㅋㅋㅋ">[540]KOR!$B$9:$D$11</definedName>
    <definedName name="ㅋㅋㅋㅋㅋㅋ" hidden="1">{#N/A,#N/A,FALSE,"손익표지";#N/A,#N/A,FALSE,"손익계산";#N/A,#N/A,FALSE,"일반관리비";#N/A,#N/A,FALSE,"영업외수익";#N/A,#N/A,FALSE,"영업외비용";#N/A,#N/A,FALSE,"매출액";#N/A,#N/A,FALSE,"요약손익";#N/A,#N/A,FALSE,"요약대차";#N/A,#N/A,FALSE,"매출채권현황";#N/A,#N/A,FALSE,"매출채권명세"}</definedName>
    <definedName name="ㅋㅌ">#REF!</definedName>
    <definedName name="ㅋㅌㅊ" hidden="1">{#N/A,#N/A,FALSE,"지침";#N/A,#N/A,FALSE,"환경분석";#N/A,#N/A,FALSE,"Sheet16"}</definedName>
    <definedName name="ㅋㅌㅊ퓨">[104]!ㅋㅌㅊ퓨</definedName>
    <definedName name="ㅋㅌㅌ" hidden="1">'[784]#REF'!$A$2817:$AG$4097</definedName>
    <definedName name="카러" localSheetId="1" hidden="1">{#N/A,#N/A,FALSE,"1.CRITERIA";#N/A,#N/A,FALSE,"2.IS";#N/A,#N/A,FALSE,"3.BS";#N/A,#N/A,FALSE,"4.PER PL";#N/A,#N/A,FALSE,"5.INVESTMENT";#N/A,#N/A,FALSE,"6.공문";#N/A,#N/A,FALSE,"7.netinvest"}</definedName>
    <definedName name="카러" hidden="1">{#N/A,#N/A,FALSE,"1.CRITERIA";#N/A,#N/A,FALSE,"2.IS";#N/A,#N/A,FALSE,"3.BS";#N/A,#N/A,FALSE,"4.PER PL";#N/A,#N/A,FALSE,"5.INVESTMENT";#N/A,#N/A,FALSE,"6.공문";#N/A,#N/A,FALSE,"7.netinvest"}</definedName>
    <definedName name="카스코" hidden="1">{#N/A,#N/A,FALSE,"KMC최종회의(7월) 자료"}</definedName>
    <definedName name="칷__?____?">[2]INDEX!#REF!</definedName>
    <definedName name="칼칼칼" hidden="1">{#N/A,#N/A,FALSE,"Aging Summary";#N/A,#N/A,FALSE,"Ratio Analysis";#N/A,#N/A,FALSE,"Test 120 Day Accts";#N/A,#N/A,FALSE,"Tickmarks"}</definedName>
    <definedName name="캐쉬" hidden="1">{#N/A,#N/A,FALSE,"지침";#N/A,#N/A,FALSE,"환경분석";#N/A,#N/A,FALSE,"Sheet16"}</definedName>
    <definedName name="캐파" hidden="1">#REF!</definedName>
    <definedName name="캬" hidden="1">{#N/A,#N/A,FALSE,"1.CRITERIA";#N/A,#N/A,FALSE,"2.IS";#N/A,#N/A,FALSE,"3.BS";#N/A,#N/A,FALSE,"4.PER PL";#N/A,#N/A,FALSE,"5.INVESTMENT";#N/A,#N/A,FALSE,"6.공문";#N/A,#N/A,FALSE,"7.netinvest"}</definedName>
    <definedName name="커머" localSheetId="1" hidden="1">{#N/A,#N/A,FALSE,"1.CRITERIA";#N/A,#N/A,FALSE,"2.IS";#N/A,#N/A,FALSE,"3.BS";#N/A,#N/A,FALSE,"4.PER PL";#N/A,#N/A,FALSE,"5.INVESTMENT";#N/A,#N/A,FALSE,"6.공문";#N/A,#N/A,FALSE,"7.netinvest"}</definedName>
    <definedName name="커머" hidden="1">{#N/A,#N/A,FALSE,"1.CRITERIA";#N/A,#N/A,FALSE,"2.IS";#N/A,#N/A,FALSE,"3.BS";#N/A,#N/A,FALSE,"4.PER PL";#N/A,#N/A,FALSE,"5.INVESTMENT";#N/A,#N/A,FALSE,"6.공문";#N/A,#N/A,FALSE,"7.netinvest"}</definedName>
    <definedName name="커버" localSheetId="6">[65]!_a1Z,[65]!_a2Z</definedName>
    <definedName name="커버">[65]!_a1Z,[65]!_a2Z</definedName>
    <definedName name="컼커" localSheetId="1" hidden="1">{#N/A,#N/A,FALSE,"1.CRITERIA";#N/A,#N/A,FALSE,"2.IS";#N/A,#N/A,FALSE,"3.BS";#N/A,#N/A,FALSE,"4.PER PL";#N/A,#N/A,FALSE,"5.INVESTMENT";#N/A,#N/A,FALSE,"6.공문";#N/A,#N/A,FALSE,"7.netinvest"}</definedName>
    <definedName name="컼커" hidden="1">{#N/A,#N/A,FALSE,"1.CRITERIA";#N/A,#N/A,FALSE,"2.IS";#N/A,#N/A,FALSE,"3.BS";#N/A,#N/A,FALSE,"4.PER PL";#N/A,#N/A,FALSE,"5.INVESTMENT";#N/A,#N/A,FALSE,"6.공문";#N/A,#N/A,FALSE,"7.netinvest"}</definedName>
    <definedName name="케이블">#REF!</definedName>
    <definedName name="케이스위스" hidden="1">{"'9월'!$F$38"}</definedName>
    <definedName name="케이이씨_디바이스">'[44]#REF'!$B$136</definedName>
    <definedName name="코" localSheetId="1" hidden="1">{#N/A,#N/A,FALSE,"1.CRITERIA";#N/A,#N/A,FALSE,"2.IS";#N/A,#N/A,FALSE,"3.BS";#N/A,#N/A,FALSE,"4.PER PL";#N/A,#N/A,FALSE,"5.INVESTMENT";#N/A,#N/A,FALSE,"6.공문";#N/A,#N/A,FALSE,"7.netinvest"}</definedName>
    <definedName name="코" hidden="1">{#N/A,#N/A,FALSE,"1.CRITERIA";#N/A,#N/A,FALSE,"2.IS";#N/A,#N/A,FALSE,"3.BS";#N/A,#N/A,FALSE,"4.PER PL";#N/A,#N/A,FALSE,"5.INVESTMENT";#N/A,#N/A,FALSE,"6.공문";#N/A,#N/A,FALSE,"7.netinvest"}</definedName>
    <definedName name="코드">#REF!</definedName>
    <definedName name="코드2">#REF!</definedName>
    <definedName name="코디엠" hidden="1">#REF!</definedName>
    <definedName name="코레코통상">[2]INDEX!#REF!</definedName>
    <definedName name="코스모화학주식회사">[785]기본정보!$B$1</definedName>
    <definedName name="코페리스생산">#REF!</definedName>
    <definedName name="코피출고">#REF!</definedName>
    <definedName name="콘도비용" hidden="1">{#N/A,#N/A,FALSE,"표지";#N/A,#N/A,FALSE,"총괄표";#N/A,#N/A,FALSE,"1호 과표세액";#N/A,#N/A,FALSE,"3(3)호(갑) 원천납부";#N/A,#N/A,FALSE,"6호 소득금액";#N/A,#N/A,FALSE,"6호 첨부(익)";#N/A,#N/A,FALSE,"6호 첨부(손)";#N/A,#N/A,FALSE,"6-12호 선급비용";#N/A,#N/A,FALSE,"6-14호 부동산보유";#N/A,#N/A,FALSE,"9호 자본금(갑)";#N/A,#N/A,FALSE,"9호 자본금(을)";#N/A,#N/A,FALSE,"10(3)호 주요계정";#N/A,#N/A,FALSE,"10(3)호 부표";#N/A,#N/A,FALSE,"10(4)호 조정수입";#N/A,#N/A,FALSE,"12호 중소검토";#N/A,#N/A,FALSE,"14(1)호 갑 주식";#N/A,#N/A,FALSE,"59호 해외특수";#N/A,#N/A,FALSE,"요약 BS";#N/A,#N/A,FALSE,"요약 PL";#N/A,#N/A,FALSE,"요약원가";#N/A,#N/A,FALSE,"요약RE";#N/A,#N/A,FALSE,"6-5호 외화(갑)";#N/A,#N/A,FALSE,"6-5호 외화(을)"}</definedName>
    <definedName name="콘도회원권">#REF!</definedName>
    <definedName name="콜론">#REF!</definedName>
    <definedName name="콩코드">#REF!</definedName>
    <definedName name="쾱?쾸">#REF!</definedName>
    <definedName name="쾶">#REF!</definedName>
    <definedName name="큐ㅗㅅㄹ">[104]!큐ㅗㅅㄹ</definedName>
    <definedName name="클입고">#REF!</definedName>
    <definedName name="클입년월">#REF!</definedName>
    <definedName name="클재고">#REF!</definedName>
    <definedName name="클출고">#REF!</definedName>
    <definedName name="클출년월">#REF!</definedName>
    <definedName name="키" localSheetId="1" hidden="1">{#N/A,#N/A,FALSE,"1.CRITERIA";#N/A,#N/A,FALSE,"2.IS";#N/A,#N/A,FALSE,"3.BS";#N/A,#N/A,FALSE,"4.PER PL";#N/A,#N/A,FALSE,"5.INVESTMENT";#N/A,#N/A,FALSE,"6.공문";#N/A,#N/A,FALSE,"7.netinvest"}</definedName>
    <definedName name="키" hidden="1">{#N/A,#N/A,FALSE,"1.CRITERIA";#N/A,#N/A,FALSE,"2.IS";#N/A,#N/A,FALSE,"3.BS";#N/A,#N/A,FALSE,"4.PER PL";#N/A,#N/A,FALSE,"5.INVESTMENT";#N/A,#N/A,FALSE,"6.공문";#N/A,#N/A,FALSE,"7.netinvest"}</definedName>
    <definedName name="키프코" hidden="1">{#N/A,#N/A,FALSE,"을지 (4)";#N/A,#N/A,FALSE,"을지 (5)";#N/A,#N/A,FALSE,"을지 (6)"}</definedName>
    <definedName name="ㅌ" hidden="1">{#N/A,#N/A,FALSE,"UNIT";#N/A,#N/A,FALSE,"UNIT";#N/A,#N/A,FALSE,"계정"}</definedName>
    <definedName name="ㅌ1">#REF!</definedName>
    <definedName name="ㅌㄴㄴ">[104]!ㅌㄴㄴ</definedName>
    <definedName name="ㅌㅇㄴ" hidden="1">[786]상품입고집계!#REF!</definedName>
    <definedName name="ㅌ야" hidden="1">{"'9월'!$F$38"}</definedName>
    <definedName name="ㅌㅊ" hidden="1">'[574]5사남'!#REF!</definedName>
    <definedName name="ㅌㅊㅍ츄ㅌㅍㅊㅊ">#REF!</definedName>
    <definedName name="ㅌ츄츄ㅌㅊ" hidden="1">{#N/A,#N/A,TRUE,"1.경영비젼";#N/A,#N/A,TRUE,"2.환경분석";#N/A,#N/A,TRUE,"3.경영목표";#N/A,#N/A,TRUE,"4.중점추진";#N/A,#N/A,TRUE,"5.경영목표";#N/A,#N/A,TRUE,"6.경영계획";#N/A,#N/A,TRUE,"7.매출계획";#N/A,#N/A,TRUE,"8.손익계획";#N/A,#N/A,TRUE,"11.인원계획";#N/A,#N/A,TRUE,"12.변경현황";#N/A,#N/A,TRUE,"표지";#N/A,#N/A,TRUE,"목차";#N/A,#N/A,TRUE,"수립과정 "}</definedName>
    <definedName name="ㅌ츄츄ㅍㅊ">#REF!</definedName>
    <definedName name="ㅌ츄ㅍㅊㅊㅊㅊㅎㅎㄹ">#REF!</definedName>
    <definedName name="ㅌ츄ㅍㅊ퓨ㅠㅊ">#REF!</definedName>
    <definedName name="ㅌㅌ" hidden="1">{#N/A,#N/A,FALSE,"손익표지";#N/A,#N/A,FALSE,"손익계산";#N/A,#N/A,FALSE,"일반관리비";#N/A,#N/A,FALSE,"영업외수익";#N/A,#N/A,FALSE,"영업외비용";#N/A,#N/A,FALSE,"매출액";#N/A,#N/A,FALSE,"요약손익";#N/A,#N/A,FALSE,"요약대차";#N/A,#N/A,FALSE,"매출채권현황";#N/A,#N/A,FALSE,"매출채권명세"}</definedName>
    <definedName name="ㅌㅌㅌ" hidden="1">{#N/A,#N/A,FALSE,"BS";#N/A,#N/A,FALSE,"PL";#N/A,#N/A,FALSE,"처분";#N/A,#N/A,FALSE,"현금";#N/A,#N/A,FALSE,"매출";#N/A,#N/A,FALSE,"원가";#N/A,#N/A,FALSE,"경영"}</definedName>
    <definedName name="ㅌㅌㅌㅊㅍ">#REF!</definedName>
    <definedName name="ㅌㅌㅌㅌ" hidden="1">{#N/A,#N/A,FALSE,"손익표지";#N/A,#N/A,FALSE,"손익계산";#N/A,#N/A,FALSE,"일반관리비";#N/A,#N/A,FALSE,"영업외수익";#N/A,#N/A,FALSE,"영업외비용";#N/A,#N/A,FALSE,"매출액";#N/A,#N/A,FALSE,"요약손익";#N/A,#N/A,FALSE,"요약대차";#N/A,#N/A,FALSE,"매출채권현황";#N/A,#N/A,FALSE,"매출채권명세"}</definedName>
    <definedName name="ㅌㅌㅌㅌㅌ">#REF!</definedName>
    <definedName name="ㅌㅍㅊㅍㅊㅍㅊ">'[787]10매출'!#REF!</definedName>
    <definedName name="ㅌㅍ츄ㅍㅊㅊ">'[787]10매출'!#REF!</definedName>
    <definedName name="ㅌㅎ">[441]공통!#REF!</definedName>
    <definedName name="타" hidden="1">{#N/A,#N/A,FALSE,"자금소요예측기 (5)";#N/A,#N/A,FALSE,"자금소요예측기 (7)";#N/A,#N/A,FALSE,"자금소요예측기 (6)";#N/A,#N/A,FALSE,"자금소요예측기 (2)";#N/A,#N/A,FALSE,"자금소요예측기";#N/A,#N/A,FALSE,"비용예산명세서";#N/A,#N/A,FALSE,"비용예산검토서";#N/A,#N/A,FALSE,"기승인시설투자";#N/A,#N/A,FALSE,"미승인시설투자";#N/A,#N/A,FALSE,"활동계힉서 (2)";#N/A,#N/A,FALSE,"96 성과분석";#N/A,#N/A,FALSE,"목표시책";#N/A,#N/A,FALSE,"목차";#N/A,#N/A,FALSE,"표지";#N/A,#N/A,FALSE,"인원소요현황"}</definedName>
    <definedName name="타계정">#REF!</definedName>
    <definedName name="타매">#REF!</definedName>
    <definedName name="타세">#REF!</definedName>
    <definedName name="타원">#REF!</definedName>
    <definedName name="타이어">#REF!</definedName>
    <definedName name="타제공보0630">#REF!</definedName>
    <definedName name="타제공보2">#REF!</definedName>
    <definedName name="타타타" hidden="1">{"'Sheet1'!$A$1:$H$36"}</definedName>
    <definedName name="탕감합계">[2]INDEX!#REF!</definedName>
    <definedName name="태1">[3]IS!$B$11</definedName>
    <definedName name="태10">[3]IS!$K$11</definedName>
    <definedName name="태2">[3]IS!$C$11</definedName>
    <definedName name="태3">[3]IS!$D$11</definedName>
    <definedName name="태4">[3]IS!$E$11</definedName>
    <definedName name="태5">[3]IS!$F$11</definedName>
    <definedName name="태6">[3]IS!$G$11</definedName>
    <definedName name="태7">[3]IS!$H$11</definedName>
    <definedName name="태8">[3]IS!$I$11</definedName>
    <definedName name="태9">[3]IS!$J$11</definedName>
    <definedName name="태경금재">[2]INDEX!#REF!</definedName>
    <definedName name="태극정밀">[2]INDEX!#REF!</definedName>
    <definedName name="태양금속공업_주">[2]INDEX!#REF!</definedName>
    <definedName name="태양금속열처리">[2]INDEX!#REF!</definedName>
    <definedName name="태전TB">#REF!</definedName>
    <definedName name="태전TB1">#REF!</definedName>
    <definedName name="태전TB2">#REF!</definedName>
    <definedName name="태전TB5">#REF!</definedName>
    <definedName name="태전TB51">#REF!</definedName>
    <definedName name="태전TB9">#REF!</definedName>
    <definedName name="태진산업_주">[2]INDEX!#REF!</definedName>
    <definedName name="태평5E1">#REF!</definedName>
    <definedName name="태평98014">[528]평택특번!#REF!</definedName>
    <definedName name="태평A1">#REF!</definedName>
    <definedName name="태평입">#REF!</definedName>
    <definedName name="태평입총시설수">#REF!</definedName>
    <definedName name="태평입출비율">#REF!</definedName>
    <definedName name="태평총입">#REF!</definedName>
    <definedName name="태평출">#REF!</definedName>
    <definedName name="태형기공">[2]INDEX!#REF!</definedName>
    <definedName name="택배" hidden="1">{#N/A,#N/A,TRUE,"TITLE"}</definedName>
    <definedName name="택시">#REF!</definedName>
    <definedName name="텃ㅌㅇ">[104]!텃ㅌㅇ</definedName>
    <definedName name="테스트">#REF!</definedName>
    <definedName name="테스ㅡㅌ" hidden="1">{#N/A,#N/A,FALSE,"BS";#N/A,#N/A,FALSE,"PL";#N/A,#N/A,FALSE,"처분";#N/A,#N/A,FALSE,"현금";#N/A,#N/A,FALSE,"매출";#N/A,#N/A,FALSE,"원가";#N/A,#N/A,FALSE,"경영"}</definedName>
    <definedName name="템" localSheetId="6">BLCH</definedName>
    <definedName name="템">BLCH</definedName>
    <definedName name="템플리트모듈1" localSheetId="6">[104]!BLCH</definedName>
    <definedName name="템플리트모듈1">[104]!BLCH</definedName>
    <definedName name="템플리트모듈1_2">#NAME?</definedName>
    <definedName name="템플리트모듈2" localSheetId="6">[104]!BLCH</definedName>
    <definedName name="템플리트모듈2">[104]!BLCH</definedName>
    <definedName name="템플리트모듈2_2">#NAME?</definedName>
    <definedName name="템플리트모듈3" localSheetId="6">[104]!BLCH</definedName>
    <definedName name="템플리트모듈3">[104]!BLCH</definedName>
    <definedName name="템플리트모듈3_2">#NAME?</definedName>
    <definedName name="템플리트모듈4" localSheetId="6">[104]!BLCH</definedName>
    <definedName name="템플리트모듈4">[104]!BLCH</definedName>
    <definedName name="템플리트모듈4_2">#NAME?</definedName>
    <definedName name="템플리트모듈5" localSheetId="6">[104]!BLCH</definedName>
    <definedName name="템플리트모듈5">[104]!BLCH</definedName>
    <definedName name="템플리트모듈5_2">#NAME?</definedName>
    <definedName name="템플리트모듈6" localSheetId="6">[104]!BLCH</definedName>
    <definedName name="템플리트모듈6">[104]!BLCH</definedName>
    <definedName name="템플리트모듈6_2">#NAME?</definedName>
    <definedName name="토">[651]받을어음!#REF!</definedName>
    <definedName name="토건">#REF!</definedName>
    <definedName name="토레스">[788]KA011205!$A$3:$J$1639</definedName>
    <definedName name="토목">#REF!</definedName>
    <definedName name="토목공사" hidden="1">{#N/A,#N/A,FALSE,"이태원철근"}</definedName>
    <definedName name="토목공사강릉" hidden="1">#REF!</definedName>
    <definedName name="토목법규">[789]하수급견적대비!$A$2:$M$224</definedName>
    <definedName name="토목실견적" hidden="1">{#N/A,#N/A,FALSE,"이태원철근"}</definedName>
    <definedName name="토지">#REF!</definedName>
    <definedName name="토토">[652]받을어음!#REF!</definedName>
    <definedName name="톩_Aⅰ今">[790]소속별!#REF!</definedName>
    <definedName name="통보용" hidden="1">{#N/A,#N/A,FALSE,"총괄수정"}</definedName>
    <definedName name="통보현황" hidden="1">{#N/A,#N/A,FALSE,"총괄수정"}</definedName>
    <definedName name="통상임금">#REF!</definedName>
    <definedName name="통신">#REF!</definedName>
    <definedName name="통신비">#REF!</definedName>
    <definedName name="통신회선편집용" hidden="1">{#N/A,#N/A,FALSE,"회선임차현황"}</definedName>
    <definedName name="통제권">#REF!</definedName>
    <definedName name="통제범위">#REF!</definedName>
    <definedName name="통합손익" hidden="1">{#N/A,#N/A,FALSE,"손익표지";#N/A,#N/A,FALSE,"손익계산";#N/A,#N/A,FALSE,"일반관리비";#N/A,#N/A,FALSE,"영업외수익";#N/A,#N/A,FALSE,"영업외비용";#N/A,#N/A,FALSE,"매출액";#N/A,#N/A,FALSE,"요약손익";#N/A,#N/A,FALSE,"요약대차";#N/A,#N/A,FALSE,"매출채권현황";#N/A,#N/A,FALSE,"매출채권명세"}</definedName>
    <definedName name="통행량">#REF!</definedName>
    <definedName name="통행량분석">#REF!</definedName>
    <definedName name="통행료">#REF!</definedName>
    <definedName name="통행료산정">#REF!</definedName>
    <definedName name="통행료수입추정">#REF!</definedName>
    <definedName name="통화">#REF!</definedName>
    <definedName name="통화목록">[196]공통코드!$G$2:$G$11</definedName>
    <definedName name="통화코드">#REF!</definedName>
    <definedName name="퇴">[104]!퇴</definedName>
    <definedName name="퇴직2000">#REF!</definedName>
    <definedName name="퇴직MIS">#REF!</definedName>
    <definedName name="퇴직MIS2">#REF!</definedName>
    <definedName name="퇴직금">#REF!</definedName>
    <definedName name="퇴직금추계">#REF!</definedName>
    <definedName name="퇴직금추계액">#REF!</definedName>
    <definedName name="퇴직급여충당금">#REF!</definedName>
    <definedName name="퇴직급여충당금전입">[732]DB!#REF!</definedName>
    <definedName name="퇴직급여충당금전입액">#REF!</definedName>
    <definedName name="퇴직급여충당부채">[2]INDEX!#REF!</definedName>
    <definedName name="퇴직기본">#REF!</definedName>
    <definedName name="퇴직보험">#REF!</definedName>
    <definedName name="퇴직보험예치금">#REF!</definedName>
    <definedName name="퇴직전입액">#REF!</definedName>
    <definedName name="퇴직충당금">'[470]인건비예산(정규직)'!$AO$28:$AO$276</definedName>
    <definedName name="퇴직충당금임">'[470]인건비예산(정규직)'!$AO$18:$AO$27</definedName>
    <definedName name="퇴직충당금전입액">#REF!</definedName>
    <definedName name="퇴직충당금추정">'[791]2001급여'!#REF!</definedName>
    <definedName name="퇴충">#N/A</definedName>
    <definedName name="퇴충계획03">#REF!</definedName>
    <definedName name="퇴충금">[775]노무비합!$D$5:$D$50</definedName>
    <definedName name="퇴충명세" hidden="1">{#N/A,#N/A,TRUE,"일반적사항";#N/A,#N/A,TRUE,"주요재무자료";#N/A,#N/A,TRUE,"표지";#N/A,#N/A,TRUE,"총괄표";#N/A,#N/A,TRUE,"1호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주식";#N/A,#N/A,TRUE,"59호 해외특수";#N/A,#N/A,TRUE,"60호 갑 적정유보";#N/A,#N/A,TRUE,"60호 을 적정유보";#N/A,#N/A,TRUE,"요약 BS";#N/A,#N/A,TRUE,"요약 PL";#N/A,#N/A,TRUE,"요약원가";#N/A,#N/A,TRUE,"요약RE"}</definedName>
    <definedName name="투" hidden="1">{#N/A,#N/A,FALSE,"지침";#N/A,#N/A,FALSE,"환경분석";#N/A,#N/A,FALSE,"Sheet16"}</definedName>
    <definedName name="투본상계">#N/A</definedName>
    <definedName name="투유">[543]TEMP!$A$1:$H$72</definedName>
    <definedName name="투입">#REF!</definedName>
    <definedName name="투자">[792]Index!$F$7</definedName>
    <definedName name="투자3" hidden="1">{"'9월'!$F$38"}</definedName>
    <definedName name="투자CONC.182억" hidden="1">{#N/A,#N/A,FALSE,"단축1";#N/A,#N/A,FALSE,"단축2";#N/A,#N/A,FALSE,"단축3";#N/A,#N/A,FALSE,"장축";#N/A,#N/A,FALSE,"4WD"}</definedName>
    <definedName name="투자가격" localSheetId="6">BLCH</definedName>
    <definedName name="투자가격">BLCH</definedName>
    <definedName name="투자계획" hidden="1">{#N/A,#N/A,FALSE,"UNIT";#N/A,#N/A,FALSE,"UNIT";#N/A,#N/A,FALSE,"계정"}</definedName>
    <definedName name="투자계획1" hidden="1">{#N/A,#N/A,FALSE,"UNIT";#N/A,#N/A,FALSE,"UNIT";#N/A,#N/A,FALSE,"계정"}</definedName>
    <definedName name="투자계획2" hidden="1">{#N/A,#N/A,FALSE,"UNIT";#N/A,#N/A,FALSE,"UNIT";#N/A,#N/A,FALSE,"계정"}</definedName>
    <definedName name="투자내역">#REF!</definedName>
    <definedName name="투자비">#REF!</definedName>
    <definedName name="투자비비교" hidden="1">{#N/A,#N/A,FALSE,"단축1";#N/A,#N/A,FALSE,"단축2";#N/A,#N/A,FALSE,"단축3";#N/A,#N/A,FALSE,"장축";#N/A,#N/A,FALSE,"4WD"}</definedName>
    <definedName name="투자수지">#REF!</definedName>
    <definedName name="투자예산">#REF!</definedName>
    <definedName name="투자유가증권">#REF!</definedName>
    <definedName name="투자유가증권test">[793]손익계산서!#REF!</definedName>
    <definedName name="투자유가증권처분이익">#REF!</definedName>
    <definedName name="투자자산" hidden="1">{"FORM17",#N/A,FALSE,"Commission1";"FORM17.1",#N/A,FALSE,"Commission2"}</definedName>
    <definedName name="투자자산1">#REF!</definedName>
    <definedName name="투자자산2" hidden="1">{"FORM1",#N/A,FALSE,"Revenue";"FORMTR",#N/A,FALSE,"Revenue";"FORM3.1",#N/A,FALSE,"Revenue"}</definedName>
    <definedName name="투자자산합계">SUM([460]BS!$F$31:$F$42)</definedName>
    <definedName name="투자자산합계B">SUM([460]BS!$H$31:$H$42)</definedName>
    <definedName name="투자주식" hidden="1">{#N/A,#N/A,FALSE,"BS";#N/A,#N/A,FALSE,"PL";#N/A,#N/A,FALSE,"처분";#N/A,#N/A,FALSE,"현금";#N/A,#N/A,FALSE,"매출";#N/A,#N/A,FALSE,"원가";#N/A,#N/A,FALSE,"경영"}</definedName>
    <definedName name="투자주식명" hidden="1">{#N/A,#N/A,FALSE,"BS";#N/A,#N/A,FALSE,"PL";#N/A,#N/A,FALSE,"처분";#N/A,#N/A,FALSE,"현금";#N/A,#N/A,FALSE,"매출";#N/A,#N/A,FALSE,"원가";#N/A,#N/A,FALSE,"경영"}</definedName>
    <definedName name="투자지출CASE" hidden="1">{#N/A,#N/A,FALSE,"자금소요예측기 (5)";#N/A,#N/A,FALSE,"자금소요예측기 (7)";#N/A,#N/A,FALSE,"자금소요예측기 (6)";#N/A,#N/A,FALSE,"자금소요예측기 (2)";#N/A,#N/A,FALSE,"자금소요예측기";#N/A,#N/A,FALSE,"비용예산명세서";#N/A,#N/A,FALSE,"비용예산검토서";#N/A,#N/A,FALSE,"기승인시설투자";#N/A,#N/A,FALSE,"미승인시설투자";#N/A,#N/A,FALSE,"활동계힉서 (2)";#N/A,#N/A,FALSE,"96 성과분석";#N/A,#N/A,FALSE,"목표시책";#N/A,#N/A,FALSE,"목차";#N/A,#N/A,FALSE,"표지";#N/A,#N/A,FALSE,"인원소요현황"}</definedName>
    <definedName name="투자현황" hidden="1">{#N/A,#N/A,FALSE,"UNIT";#N/A,#N/A,FALSE,"UNIT";#N/A,#N/A,FALSE,"계정"}</definedName>
    <definedName name="튜ㅍㅊㅊㅎㅎㄹㅊㅊ">#REF!</definedName>
    <definedName name="튜ㅍㅍㅊㅊㅎㅍ">#REF!</definedName>
    <definedName name="튶" localSheetId="1"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튶"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트럭p">#REF!</definedName>
    <definedName name="트럭proj">[794]GRACE!#REF!</definedName>
    <definedName name="트로이젠" hidden="1">{#N/A,#N/A,FALSE,"미판매분"}</definedName>
    <definedName name="트트틑" hidden="1">{#N/A,#N/A,FALSE,"KMC최종회의(7월) 자료"}</definedName>
    <definedName name="트ㅗㅎ호" hidden="1">{#N/A,#N/A,FALSE,"KMC최종회의(7월) 자료"}</definedName>
    <definedName name="특" hidden="1">{#N/A,#N/A,FALSE,"KMC최종회의(7월) 자료"}</definedName>
    <definedName name="특별">[795]집연95!#REF!</definedName>
    <definedName name="특별손실">'[2]1300'!#REF!</definedName>
    <definedName name="특별손실.본">[282]공표손익!#REF!</definedName>
    <definedName name="특별손실_당">[460]PL!#REF!</definedName>
    <definedName name="특별손실_전">[460]PL!#REF!</definedName>
    <definedName name="특별이익">'[2]1300'!#REF!</definedName>
    <definedName name="특별이익.본">[282]공표손익!#REF!</definedName>
    <definedName name="특별이익_당">[460]PL!#REF!</definedName>
    <definedName name="특별이익_전">[460]PL!#REF!</definedName>
    <definedName name="특선인원">#REF!</definedName>
    <definedName name="특수">#REF!</definedName>
    <definedName name="특수목적회사">#REF!</definedName>
    <definedName name="특이사항">[515]!표20[특이사항]</definedName>
    <definedName name="특정" localSheetId="1" hidden="1">{#N/A,#N/A,FALSE,"1.CRITERIA";#N/A,#N/A,FALSE,"2.IS";#N/A,#N/A,FALSE,"3.BS";#N/A,#N/A,FALSE,"4.PER PL";#N/A,#N/A,FALSE,"5.INVESTMENT";#N/A,#N/A,FALSE,"6.공문";#N/A,#N/A,FALSE,"7.netinvest"}</definedName>
    <definedName name="특정" hidden="1">{#N/A,#N/A,FALSE,"1.CRITERIA";#N/A,#N/A,FALSE,"2.IS";#N/A,#N/A,FALSE,"3.BS";#N/A,#N/A,FALSE,"4.PER PL";#N/A,#N/A,FALSE,"5.INVESTMENT";#N/A,#N/A,FALSE,"6.공문";#N/A,#N/A,FALSE,"7.netinvest"}</definedName>
    <definedName name="특정현금">#REF!</definedName>
    <definedName name="특정현금과예금" hidden="1">#REF!</definedName>
    <definedName name="특허권">'[2]1300'!#REF!</definedName>
    <definedName name="특허권상각">'[2]1300'!#REF!</definedName>
    <definedName name="틀없애기" localSheetId="6">[796]!틀없애기</definedName>
    <definedName name="틀없애기">[796]!틀없애기</definedName>
    <definedName name="틡z">[797]상정안건!$A$72:$C$78</definedName>
    <definedName name="티앤디">#REF!</definedName>
    <definedName name="티충">[798]Wo20!$A$1:$BK$2659</definedName>
    <definedName name="팀pmd">#N/A</definedName>
    <definedName name="팀발주">#N/A</definedName>
    <definedName name="팀별">#REF!</definedName>
    <definedName name="팀별계획" hidden="1">{#N/A,#N/A,FALSE,"UNIT";#N/A,#N/A,FALSE,"UNIT";#N/A,#N/A,FALSE,"계정"}</definedName>
    <definedName name="ㅍ" hidden="1">{#N/A,#N/A,FALSE,"UNIT";#N/A,#N/A,FALSE,"UNIT";#N/A,#N/A,FALSE,"계정"}</definedName>
    <definedName name="ㅍ914">#REF!</definedName>
    <definedName name="ㅍㄹㄷㅁㅁ" hidden="1">[2]INDEX!#REF!</definedName>
    <definedName name="ㅍㄹㅇㅍ" localSheetId="1"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ㅍㄹㅇㅍ"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ㅍ르ㅜ" hidden="1">{#N/A,#N/A,FALSE,"인원";#N/A,#N/A,FALSE,"비용2";#N/A,#N/A,FALSE,"비용1";#N/A,#N/A,FALSE,"비용";#N/A,#N/A,FALSE,"보증2";#N/A,#N/A,FALSE,"보증1";#N/A,#N/A,FALSE,"보증";#N/A,#N/A,FALSE,"손익1";#N/A,#N/A,FALSE,"손익";#N/A,#N/A,FALSE,"부서별매출";#N/A,#N/A,FALSE,"매출"}</definedName>
    <definedName name="ㅍㅇ륭" hidden="1">{#N/A,#N/A,FALSE,"KMC최종회의(7월) 자료"}</definedName>
    <definedName name="ㅍㅇㅊ">'[69]#REF'!#REF!</definedName>
    <definedName name="ㅍㅊ튜ㅊ" hidden="1">{#N/A,#N/A,FALSE,"PART-1234-8-12-9(41)";#N/A,#N/A,FALSE,"PARTS-2(3)";#N/A,#N/A,FALSE,"VAN SYSTEM";#N/A,#N/A,FALSE,"PARTS-10(26)";#N/A,#N/A,FALSE,"PART-5-6-7-11(14)";#N/A,#N/A,FALSE,"PARTS-4(3)";#N/A,#N/A,FALSE,"PCLASS"}</definedName>
    <definedName name="ㅍ츄ㅌ츄ㅍㅌㅌ" hidden="1">{#N/A,#N/A,FALSE,"PART-1234-8-12-9(41)";#N/A,#N/A,FALSE,"PARTS-2(3)";#N/A,#N/A,FALSE,"VAN SYSTEM";#N/A,#N/A,FALSE,"PARTS-10(26)";#N/A,#N/A,FALSE,"PART-5-6-7-11(14)";#N/A,#N/A,FALSE,"PARTS-4(3)";#N/A,#N/A,FALSE,"PCLASS"}</definedName>
    <definedName name="ㅍㅍ">'[2]3100'!#REF!</definedName>
    <definedName name="ㅍㅍㄷㅅ호" hidden="1">{#N/A,#N/A,FALSE,"KMC최종회의(7월) 자료"}</definedName>
    <definedName name="ㅍㅍㅍ" hidden="1">{"'9월'!$F$38"}</definedName>
    <definedName name="ㅍㅍㅍㅍ" hidden="1">{#N/A,#N/A,FALSE,"UNIT";#N/A,#N/A,FALSE,"UNIT";#N/A,#N/A,FALSE,"계정"}</definedName>
    <definedName name="ㅍㅍㅍㅍㅍ">#REF!</definedName>
    <definedName name="ㅍㅍㅍㅍㅍㅍ" hidden="1">[2]INDEX!#REF!</definedName>
    <definedName name="ㅍㅍㅍㅍㅍㅍㅍ">#N/A</definedName>
    <definedName name="ㅍㅍㅍㅍㅍㅍㅍㅍ">#REF!</definedName>
    <definedName name="ㅍㅍㅍㅍㅍㅍㅍㅍㅍㅍㅍㅍㅍㅍㅍㅍㅍㅍ">#REF!</definedName>
    <definedName name="ㅍㅍㅍㅍㅍㅍㅍㅍㅍㅍㅍㅍㅍㅍㅍㅍㅍㅍㅍㅍㅍㅍㅍㅍㅍㅍㅍ">#REF!</definedName>
    <definedName name="ㅍㅎ">#REF!</definedName>
    <definedName name="ㅍㅎㅍㅍ">[799]SMXEXPS!#REF!</definedName>
    <definedName name="파" localSheetId="6">[490]!BlankMacro1</definedName>
    <definedName name="파">[490]!BlankMacro1</definedName>
    <definedName name="파생상품">[547]서식시트!#REF!</definedName>
    <definedName name="파아라" localSheetId="1" hidden="1">{#N/A,#N/A,FALSE,"1.CRITERIA";#N/A,#N/A,FALSE,"2.IS";#N/A,#N/A,FALSE,"3.BS";#N/A,#N/A,FALSE,"4.PER PL";#N/A,#N/A,FALSE,"5.INVESTMENT";#N/A,#N/A,FALSE,"6.공문";#N/A,#N/A,FALSE,"7.netinvest"}</definedName>
    <definedName name="파아라" hidden="1">{#N/A,#N/A,FALSE,"1.CRITERIA";#N/A,#N/A,FALSE,"2.IS";#N/A,#N/A,FALSE,"3.BS";#N/A,#N/A,FALSE,"4.PER PL";#N/A,#N/A,FALSE,"5.INVESTMENT";#N/A,#N/A,FALSE,"6.공문";#N/A,#N/A,FALSE,"7.netinvest"}</definedName>
    <definedName name="파일" hidden="1">#REF!</definedName>
    <definedName name="파하" localSheetId="1" hidden="1">{#N/A,#N/A,FALSE,"1.CRITERIA";#N/A,#N/A,FALSE,"2.IS";#N/A,#N/A,FALSE,"3.BS";#N/A,#N/A,FALSE,"4.PER PL";#N/A,#N/A,FALSE,"5.INVESTMENT";#N/A,#N/A,FALSE,"6.공문";#N/A,#N/A,FALSE,"7.netinvest"}</definedName>
    <definedName name="파하" hidden="1">{#N/A,#N/A,FALSE,"1.CRITERIA";#N/A,#N/A,FALSE,"2.IS";#N/A,#N/A,FALSE,"3.BS";#N/A,#N/A,FALSE,"4.PER PL";#N/A,#N/A,FALSE,"5.INVESTMENT";#N/A,#N/A,FALSE,"6.공문";#N/A,#N/A,FALSE,"7.netinvest"}</definedName>
    <definedName name="판">#REF!</definedName>
    <definedName name="판가1">#REF!</definedName>
    <definedName name="판가2">#REF!</definedName>
    <definedName name="판가3">#REF!</definedName>
    <definedName name="판가4">#REF!</definedName>
    <definedName name="판관4" hidden="1">{#N/A,#N/A,FALSE,"P.V.C 9월 압출 CAPA";#N/A,#N/A,FALSE,"P.V.C 10월 압출 CAPA ";#N/A,#N/A,FALSE,"P.V.C 11월 압출 CAPA ";#N/A,#N/A,FALSE,"P.V.C 12월 압출 CAPA "}</definedName>
    <definedName name="판관5" hidden="1">{#N/A,#N/A,FALSE,"P.V.C 9월 압출 CAPA";#N/A,#N/A,FALSE,"P.V.C 10월 압출 CAPA ";#N/A,#N/A,FALSE,"P.V.C 11월 압출 CAPA ";#N/A,#N/A,FALSE,"P.V.C 12월 압출 CAPA "}</definedName>
    <definedName name="판관기타소모품">'[751]부문기표-1'!#REF!</definedName>
    <definedName name="판관기타수선비">'[751]부문기표-1'!#REF!</definedName>
    <definedName name="판관비">[104]!판관비</definedName>
    <definedName name="판관비2" hidden="1">{#N/A,#N/A,FALSE,"P.V.C 9월 압출 CAPA";#N/A,#N/A,FALSE,"P.V.C 10월 압출 CAPA ";#N/A,#N/A,FALSE,"P.V.C 11월 압출 CAPA ";#N/A,#N/A,FALSE,"P.V.C 12월 압출 CAPA "}</definedName>
    <definedName name="판관비4" hidden="1">{#N/A,#N/A,FALSE,"P.V.C 9월 압출 CAPA";#N/A,#N/A,FALSE,"P.V.C 10월 압출 CAPA ";#N/A,#N/A,FALSE,"P.V.C 11월 압출 CAPA ";#N/A,#N/A,FALSE,"P.V.C 12월 압출 CAPA "}</definedName>
    <definedName name="판관비5" hidden="1">{#N/A,#N/A,FALSE,"P.V.C 9월 압출 CAPA";#N/A,#N/A,FALSE,"P.V.C 10월 압출 CAPA ";#N/A,#N/A,FALSE,"P.V.C 11월 압출 CAPA ";#N/A,#N/A,FALSE,"P.V.C 12월 압출 CAPA "}</definedName>
    <definedName name="판관비7" hidden="1">{#N/A,#N/A,FALSE,"P.V.C 9월 압출 CAPA";#N/A,#N/A,FALSE,"P.V.C 10월 압출 CAPA ";#N/A,#N/A,FALSE,"P.V.C 11월 압출 CAPA ";#N/A,#N/A,FALSE,"P.V.C 12월 압출 CAPA "}</definedName>
    <definedName name="판관비8" hidden="1">{#N/A,#N/A,FALSE,"P.V.C 9월 압출 CAPA";#N/A,#N/A,FALSE,"P.V.C 10월 압출 CAPA ";#N/A,#N/A,FALSE,"P.V.C 11월 압출 CAPA ";#N/A,#N/A,FALSE,"P.V.C 12월 압출 CAPA "}</definedName>
    <definedName name="판관비tot" hidden="1">{#N/A,#N/A,FALSE,"Aging Summary";#N/A,#N/A,FALSE,"Ratio Analysis";#N/A,#N/A,FALSE,"Test 120 Day Accts";#N/A,#N/A,FALSE,"Tickmarks"}</definedName>
    <definedName name="판관비성장율">#REF!</definedName>
    <definedName name="판관사무용품대">'[751]부문기표-1'!#REF!</definedName>
    <definedName name="판관서식및용지대">'[751]부문기표-1'!#REF!</definedName>
    <definedName name="판관소모품합">'[751]부문기표-1'!#REF!</definedName>
    <definedName name="판관수선비합">'[751]부문기표-1'!#REF!</definedName>
    <definedName name="판관전산용품대">'[751]부문기표-1'!#REF!</definedName>
    <definedName name="판관전산유지보수비">'[751]부문기표-1'!#REF!</definedName>
    <definedName name="판넬보드생산량">'[109]생산현황(2002.1~3)'!$E$5</definedName>
    <definedName name="판넬조립부" hidden="1">{"'호선별현황(방식)'!$K$22:$P$22","'호선별현황(방식)'!$K$22:$P$22"}</definedName>
    <definedName name="판대" localSheetId="6">[800]!배포용작성</definedName>
    <definedName name="판대">[800]!배포용작성</definedName>
    <definedName name="판대회수">#REF!</definedName>
    <definedName name="판도라상자" hidden="1">{#N/A,#N/A,FALSE,"정공"}</definedName>
    <definedName name="판매">[480]설치공사비!#REF!</definedName>
    <definedName name="판매가">#REF!</definedName>
    <definedName name="판매관리비">#REF!</definedName>
    <definedName name="판매구매현황_2_12_Crosstab">#REF!</definedName>
    <definedName name="판매구매현황_단가__2_12_Crosstab">#REF!</definedName>
    <definedName name="판매량">#REF!</definedName>
    <definedName name="판매보증" hidden="1">{#N/A,#N/A,FALSE,"인원";#N/A,#N/A,FALSE,"비용2";#N/A,#N/A,FALSE,"비용1";#N/A,#N/A,FALSE,"비용";#N/A,#N/A,FALSE,"보증2";#N/A,#N/A,FALSE,"보증1";#N/A,#N/A,FALSE,"보증";#N/A,#N/A,FALSE,"손익1";#N/A,#N/A,FALSE,"손익";#N/A,#N/A,FALSE,"부서별매출";#N/A,#N/A,FALSE,"매출"}</definedName>
    <definedName name="판매비와관리비_당">[460]PL!#REF!</definedName>
    <definedName name="판매비와관리비_전">[460]PL!#REF!</definedName>
    <definedName name="판매비와일반관리비">#REF!</definedName>
    <definedName name="판매액">#REF!</definedName>
    <definedName name="판매출고단가">#REF!</definedName>
    <definedName name="판보">[104]!판보</definedName>
    <definedName name="판본부" hidden="1">{#N/A,#N/A,FALSE,"군산원가";#N/A,#N/A,FALSE,"팀별월별";#N/A,#N/A,FALSE,"타공정대체";#N/A,#N/A,FALSE,"기타경비";#N/A,#N/A,FALSE,"원료";#N/A,#N/A,FALSE,"연료"}</definedName>
    <definedName name="판유리" hidden="1">{#N/A,#N/A,FALSE,"목차";#N/A,#N/A,FALSE,"경영목표";#N/A,#N/A,FALSE,"팀별손익";#N/A,#N/A,FALSE,"총손익";#N/A,#N/A,FALSE,"제품별손익 (2)";#N/A,#N/A,FALSE,"제품상품손익";#N/A,#N/A,FALSE,"년간판매";#N/A,#N/A,FALSE,"제품별판매";#N/A,#N/A,FALSE,"제품별판매 (2)";#N/A,#N/A,FALSE,"단가";#N/A,#N/A,FALSE,"재고";#N/A,#N/A,FALSE,"재고 (2)";#N/A,#N/A,FALSE,"인원운용";#N/A,#N/A,FALSE,"년판매비";#N/A,#N/A,FALSE,"총원가";#N/A,#N/A,FALSE,"팀별관리비";#N/A,#N/A,FALSE,"월별관리비";#N/A,#N/A,FALSE,"월별관리비 (2)";#N/A,#N/A,FALSE,"총괄";#N/A,#N/A,FALSE,"군산";#N/A,#N/A,FALSE,"부산";#N/A,#N/A,FALSE,"가좌"}</definedName>
    <definedName name="팔">#N/A</definedName>
    <definedName name="팔레" hidden="1">{#N/A,#N/A,FALSE,"손익표지";#N/A,#N/A,FALSE,"손익계산";#N/A,#N/A,FALSE,"일반관리비";#N/A,#N/A,FALSE,"영업외수익";#N/A,#N/A,FALSE,"영업외비용";#N/A,#N/A,FALSE,"매출액";#N/A,#N/A,FALSE,"요약손익";#N/A,#N/A,FALSE,"요약대차";#N/A,#N/A,FALSE,"매출채권현황";#N/A,#N/A,FALSE,"매출채권명세"}</definedName>
    <definedName name="팔월">#REF!</definedName>
    <definedName name="팔월급여">'[470]인건비예산(정규직)'!$FR$28:$FR$276</definedName>
    <definedName name="팔월급여임">'[470]인건비예산(정규직)'!$FR$18:$FR$27</definedName>
    <definedName name="팔월상여">'[470]인건비예산(정규직)'!$FS$28:$FS$276</definedName>
    <definedName name="팔월상여임">'[470]인건비예산(정규직)'!$FS$18:$FS$27</definedName>
    <definedName name="팔월잔액">'[487]12'!#REF!</definedName>
    <definedName name="팩키지">#REF!</definedName>
    <definedName name="퍄" localSheetId="1" hidden="1">{#N/A,#N/A,FALSE,"1.CRITERIA";#N/A,#N/A,FALSE,"2.IS";#N/A,#N/A,FALSE,"3.BS";#N/A,#N/A,FALSE,"4.PER PL";#N/A,#N/A,FALSE,"5.INVESTMENT";#N/A,#N/A,FALSE,"6.공문";#N/A,#N/A,FALSE,"7.netinvest"}</definedName>
    <definedName name="퍄" hidden="1">{#N/A,#N/A,FALSE,"1.CRITERIA";#N/A,#N/A,FALSE,"2.IS";#N/A,#N/A,FALSE,"3.BS";#N/A,#N/A,FALSE,"4.PER PL";#N/A,#N/A,FALSE,"5.INVESTMENT";#N/A,#N/A,FALSE,"6.공문";#N/A,#N/A,FALSE,"7.netinvest"}</definedName>
    <definedName name="페" localSheetId="1" hidden="1">{#N/A,#N/A,FALSE,"1.CRITERIA";#N/A,#N/A,FALSE,"2.IS";#N/A,#N/A,FALSE,"3.BS";#N/A,#N/A,FALSE,"4.PER PL";#N/A,#N/A,FALSE,"5.INVESTMENT";#N/A,#N/A,FALSE,"6.공문";#N/A,#N/A,FALSE,"7.netinvest"}</definedName>
    <definedName name="페" hidden="1">{#N/A,#N/A,FALSE,"1.CRITERIA";#N/A,#N/A,FALSE,"2.IS";#N/A,#N/A,FALSE,"3.BS";#N/A,#N/A,FALSE,"4.PER PL";#N/A,#N/A,FALSE,"5.INVESTMENT";#N/A,#N/A,FALSE,"6.공문";#N/A,#N/A,FALSE,"7.netinvest"}</definedName>
    <definedName name="펜다" hidden="1">{#N/A,#N/A,TRUE,"일정"}</definedName>
    <definedName name="펴" localSheetId="1" hidden="1">{#N/A,#N/A,FALSE,"1.CRITERIA";#N/A,#N/A,FALSE,"2.IS";#N/A,#N/A,FALSE,"3.BS";#N/A,#N/A,FALSE,"4.PER PL";#N/A,#N/A,FALSE,"5.INVESTMENT";#N/A,#N/A,FALSE,"6.공문";#N/A,#N/A,FALSE,"7.netinvest"}</definedName>
    <definedName name="펴" hidden="1">{#N/A,#N/A,FALSE,"1.CRITERIA";#N/A,#N/A,FALSE,"2.IS";#N/A,#N/A,FALSE,"3.BS";#N/A,#N/A,FALSE,"4.PER PL";#N/A,#N/A,FALSE,"5.INVESTMENT";#N/A,#N/A,FALSE,"6.공문";#N/A,#N/A,FALSE,"7.netinvest"}</definedName>
    <definedName name="편의점">#REF!</definedName>
    <definedName name="편의점사업부">#N/A</definedName>
    <definedName name="편잡">'[801](Hidden)세부계정'!$A$2:$A$90</definedName>
    <definedName name="편집현황자료" hidden="1">{#N/A,#N/A,FALSE,"정공"}</definedName>
    <definedName name="평가기준일">[437]Summary!$C$2</definedName>
    <definedName name="평공">'[2]2600'!#REF!</definedName>
    <definedName name="평균">'[667]10월시간수당'!$D$1:$F$68</definedName>
    <definedName name="평균가입자">#REF!</definedName>
    <definedName name="평균급여">'[668]12월급여'!$B$1:$E$148</definedName>
    <definedName name="평균이자" hidden="1">'[802]97년'!#REF!</definedName>
    <definedName name="평균이자율" hidden="1">[803]이자율!#REF!</definedName>
    <definedName name="평년">[489]자료!$H$3:$I$14</definedName>
    <definedName name="평당단가" hidden="1">[804]인사자료총집계!#REF!</definedName>
    <definedName name="평리금속">[2]INDEX!#REF!</definedName>
    <definedName name="평산정공">[2]INDEX!#REF!</definedName>
    <definedName name="평환율">590</definedName>
    <definedName name="폐기" hidden="1">[805]building!$F$4:$F$50</definedName>
    <definedName name="포" localSheetId="1" hidden="1">{#N/A,#N/A,FALSE,"1.CRITERIA";#N/A,#N/A,FALSE,"2.IS";#N/A,#N/A,FALSE,"3.BS";#N/A,#N/A,FALSE,"4.PER PL";#N/A,#N/A,FALSE,"5.INVESTMENT";#N/A,#N/A,FALSE,"6.공문";#N/A,#N/A,FALSE,"7.netinvest"}</definedName>
    <definedName name="포" hidden="1">{#N/A,#N/A,FALSE,"1.CRITERIA";#N/A,#N/A,FALSE,"2.IS";#N/A,#N/A,FALSE,"3.BS";#N/A,#N/A,FALSE,"4.PER PL";#N/A,#N/A,FALSE,"5.INVESTMENT";#N/A,#N/A,FALSE,"6.공문";#N/A,#N/A,FALSE,"7.netinvest"}</definedName>
    <definedName name="포공화학" hidden="1">{#N/A,#N/A,FALSE,"범우구미";#N/A,#N/A,FALSE,"세한케미칼";#N/A,#N/A,FALSE,"세명화학";#N/A,#N/A,FALSE,"신영케미칼";#N/A,#N/A,FALSE,"일석상사"}</definedName>
    <definedName name="포상비">[440]퇴직급여충당금!#REF!</definedName>
    <definedName name="포장" hidden="1">{#N/A,#N/A,FALSE,"지침";#N/A,#N/A,FALSE,"환경분석";#N/A,#N/A,FALSE,"Sheet16"}</definedName>
    <definedName name="포장2월ocf" hidden="1">{#N/A,#N/A,FALSE,"지침";#N/A,#N/A,FALSE,"환경분석";#N/A,#N/A,FALSE,"Sheet16"}</definedName>
    <definedName name="포장BS" hidden="1">{#N/A,#N/A,FALSE,"지침";#N/A,#N/A,FALSE,"환경분석";#N/A,#N/A,FALSE,"Sheet16"}</definedName>
    <definedName name="포장ocf" hidden="1">{#N/A,#N/A,FALSE,"지침";#N/A,#N/A,FALSE,"환경분석";#N/A,#N/A,FALSE,"Sheet16"}</definedName>
    <definedName name="포장비">#REF!</definedName>
    <definedName name="포장비합">'[751]부문기표-1'!#REF!</definedName>
    <definedName name="포적">#REF!</definedName>
    <definedName name="포정E1">#REF!</definedName>
    <definedName name="포정SE1">#REF!</definedName>
    <definedName name="표">#REF!</definedName>
    <definedName name="표1">[806]손익계산서!#REF!</definedName>
    <definedName name="표2">[806]이익잉여금처분계산서!#REF!</definedName>
    <definedName name="표3">#REF!</definedName>
    <definedName name="표4">[806]용역원가명세서!#REF!</definedName>
    <definedName name="표5">[806]현금흐름표!#REF!</definedName>
    <definedName name="표제2">#REF!</definedName>
    <definedName name="표종류">#REF!</definedName>
    <definedName name="표준2">#REF!</definedName>
    <definedName name="표준공수" hidden="1">{#N/A,#N/A,FALSE,"KMC최종회의(7월) 자료"}</definedName>
    <definedName name="표준산업분류목록">[196]공통코드!$BM$2:$BM$1856</definedName>
    <definedName name="표준산업분류코드">[196]공통코드!$BM$2:$BN$1856</definedName>
    <definedName name="표준원가">'[807]표준원가표(2)'!$A$4:$I$35</definedName>
    <definedName name="표지" localSheetId="7" hidden="1">[808]간접경상비!#REF!</definedName>
    <definedName name="표지" localSheetId="3" hidden="1">[808]간접경상비!#REF!</definedName>
    <definedName name="표지" localSheetId="2" hidden="1">[808]간접경상비!#REF!</definedName>
    <definedName name="표지" hidden="1">[808]간접경상비!#REF!</definedName>
    <definedName name="표지1" localSheetId="1"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표지1"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표지11" hidden="1">{#N/A,#N/A,FALSE,"정공"}</definedName>
    <definedName name="표지2" localSheetId="7" hidden="1">[808]간접경상비!#REF!</definedName>
    <definedName name="표지2" localSheetId="3" hidden="1">[808]간접경상비!#REF!</definedName>
    <definedName name="표지2" localSheetId="2" hidden="1">[808]간접경상비!#REF!</definedName>
    <definedName name="표지2" hidden="1">[808]간접경상비!#REF!</definedName>
    <definedName name="표지22222" hidden="1">{#N/A,#N/A,FALSE,"정공"}</definedName>
    <definedName name="표지양식" hidden="1">{#N/A,#N/A,FALSE,"정공"}</definedName>
    <definedName name="표지전송" hidden="1">{#N/A,#N/A,FALSE,"정공"}</definedName>
    <definedName name="표지조정" hidden="1">{#N/A,#N/A,TRUE,"일반적사항";#N/A,#N/A,TRUE,"주요재무자료";#N/A,#N/A,TRUE,"표지";#N/A,#N/A,TRUE,"총괄표";#N/A,#N/A,TRUE,"1호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주식";#N/A,#N/A,TRUE,"59호 해외특수";#N/A,#N/A,TRUE,"60호 갑 적정유보";#N/A,#N/A,TRUE,"60호 을 적정유보";#N/A,#N/A,TRUE,"요약 BS";#N/A,#N/A,TRUE,"요약 PL";#N/A,#N/A,TRUE,"요약원가";#N/A,#N/A,TRUE,"요약RE"}</definedName>
    <definedName name="표표">#REF!</definedName>
    <definedName name="표표ㅣ" hidden="1">{"'Sheet1'!$A$1:$H$36"}</definedName>
    <definedName name="푸하하하">'[809]2.대외공문'!#REF!</definedName>
    <definedName name="푸하하하하" hidden="1">{#N/A,#N/A,FALSE,"Aging Summary";#N/A,#N/A,FALSE,"Ratio Analysis";#N/A,#N/A,FALSE,"Test 120 Day Accts";#N/A,#N/A,FALSE,"Tickmarks"}</definedName>
    <definedName name="풃S">#REF!</definedName>
    <definedName name="풃Sa">#REF!</definedName>
    <definedName name="품" hidden="1">{#N/A,#N/A,TRUE,"Y생산";#N/A,#N/A,TRUE,"Y판매";#N/A,#N/A,TRUE,"Y총물량";#N/A,#N/A,TRUE,"Y능력";#N/A,#N/A,TRUE,"YKD"}</definedName>
    <definedName name="품1" hidden="1">{#N/A,#N/A,TRUE,"규격별손익현황";#N/A,#N/A,TRUE,"매출impact";#N/A,#N/A,TRUE,"원가impact";#N/A,#N/A,TRUE,"원재료비분석";#N/A,#N/A,TRUE,"제조경비차이";#N/A,#N/A,TRUE,"제조원단위";#N/A,#N/A,TRUE,"제조원가명세서";#N/A,#N/A,TRUE,"종합제조원가";#N/A,#N/A,TRUE,"규격별제조원가";#N/A,#N/A,TRUE,"규격별원부재료사용량";#N/A,#N/A,TRUE,"재공품평가";#N/A,#N/A,TRUE,"고정비배부";#N/A,#N/A,TRUE,"규격별제품수불현황";#N/A,#N/A,TRUE,"수불현황";#N/A,#N/A,TRUE,"원재료수불현황";#N/A,#N/A,TRUE,"부재료수불";#N/A,#N/A,TRUE,"저장품수불";#N/A,#N/A,TRUE,"b-c油"}</definedName>
    <definedName name="품관" hidden="1">{#N/A,#N/A,TRUE,"규격별손익현황";#N/A,#N/A,TRUE,"매출impact";#N/A,#N/A,TRUE,"원가impact";#N/A,#N/A,TRUE,"원재료비분석";#N/A,#N/A,TRUE,"제조경비차이";#N/A,#N/A,TRUE,"제조원단위";#N/A,#N/A,TRUE,"제조원가명세서";#N/A,#N/A,TRUE,"종합제조원가";#N/A,#N/A,TRUE,"규격별제조원가";#N/A,#N/A,TRUE,"규격별원부재료사용량";#N/A,#N/A,TRUE,"재공품평가";#N/A,#N/A,TRUE,"고정비배부";#N/A,#N/A,TRUE,"규격별제품수불현황";#N/A,#N/A,TRUE,"수불현황";#N/A,#N/A,TRUE,"원재료수불현황";#N/A,#N/A,TRUE,"부재료수불";#N/A,#N/A,TRUE,"저장품수불";#N/A,#N/A,TRUE,"b-c油"}</definedName>
    <definedName name="품관약식" hidden="1">{#N/A,#N/A,TRUE,"steam경제성비교"}</definedName>
    <definedName name="품관양식" hidden="1">{#N/A,#N/A,TRUE,"steam경제성비교"}</definedName>
    <definedName name="품명">#REF!</definedName>
    <definedName name="품목">[810]code!$F$4:$O$157</definedName>
    <definedName name="품목관리2" hidden="1">{#N/A,#N/A,FALSE,"Aging Summary";#N/A,#N/A,FALSE,"Ratio Analysis";#N/A,#N/A,FALSE,"Test 120 Day Accts";#N/A,#N/A,FALSE,"Tickmarks"}</definedName>
    <definedName name="품목별매출확정">#REF!</definedName>
    <definedName name="품목별월별구매량_2_12_Crosstab">#REF!</definedName>
    <definedName name="품번">#REF!</definedName>
    <definedName name="품보부" hidden="1">{#N/A,#N/A,FALSE,"KMC최종회의(7월) 자료"}</definedName>
    <definedName name="품의" hidden="1">{"'9월'!$F$38"}</definedName>
    <definedName name="품종별" hidden="1">{#N/A,#N/A,FALSE,"Yield";#N/A,#N/A,FALSE,"Loss1";#N/A,#N/A,FALSE,"Loss2";#N/A,#N/A,FALSE,"Hour-Labor(배분)";#N/A,#N/A,FALSE,"Capital Expenditure";#N/A,#N/A,FALSE,"Productivity"}</definedName>
    <definedName name="품질">[365]영업.일!#REF!</definedName>
    <definedName name="품질금" hidden="1">{#N/A,#N/A,FALSE,"KMC최종회의(7월) 자료"}</definedName>
    <definedName name="품질손" hidden="1">{#N/A,#N/A,FALSE,"KMC최종회의(7월) 자료"}</definedName>
    <definedName name="품질지수" hidden="1">{#N/A,#N/A,FALSE,"KMC최종회의(7월) 자료"}</definedName>
    <definedName name="풍구TECH">[2]INDEX!#REF!</definedName>
    <definedName name="풍납동" hidden="1">#REF!</definedName>
    <definedName name="풍납동아파트" hidden="1">#REF!</definedName>
    <definedName name="프">#REF!</definedName>
    <definedName name="프랑스조세">#REF!</definedName>
    <definedName name="프랜트부문" hidden="1">{#N/A,#N/A,FALSE,"Sheet1";#N/A,#N/A,FALSE,"Sheet1";#N/A,#N/A,FALSE,"Sheet1"}</definedName>
    <definedName name="프레스" hidden="1">{#N/A,#N/A,FALSE,"자금소요예측기 (5)";#N/A,#N/A,FALSE,"자금소요예측기 (7)";#N/A,#N/A,FALSE,"자금소요예측기 (6)";#N/A,#N/A,FALSE,"자금소요예측기 (2)";#N/A,#N/A,FALSE,"자금소요예측기";#N/A,#N/A,FALSE,"비용예산명세서";#N/A,#N/A,FALSE,"비용예산검토서";#N/A,#N/A,FALSE,"기승인시설투자";#N/A,#N/A,FALSE,"미승인시설투자";#N/A,#N/A,FALSE,"활동계힉서 (2)";#N/A,#N/A,FALSE,"96 성과분석";#N/A,#N/A,FALSE,"목표시책";#N/A,#N/A,FALSE,"목차";#N/A,#N/A,FALSE,"표지";#N/A,#N/A,FALSE,"인원소요현황"}</definedName>
    <definedName name="프름" hidden="1">{#N/A,#N/A,FALSE,"수입금 명세서 1";#N/A,#N/A,FALSE,"현장별공사손익현황 2";#N/A,#N/A,FALSE,"수입명세서 3-5";#N/A,#N/A,FALSE,"영업외수익명세서 6-10";#N/A,#N/A,FALSE,"특별이익명세서 11";#N/A,#N/A,FALSE,"고정자산처분명세서 12-13";#N/A,#N/A,FALSE,"공사원가명세서 14";#N/A,#N/A,FALSE,"영업외비용명세서 15-17";#N/A,#N/A,FALSE,"특별손실명세서 18";#N/A,#N/A,FALSE,"채권명세서 19";#N/A,#N/A,FALSE,"관계회사자산명세서 20";#N/A,#N/A,FALSE,"21, 23-24";#N/A,#N/A,FALSE,"감가상각비등명세서 22";#N/A,#N/A,FALSE,"사채명세서 25";#N/A,#N/A,FALSE,"충당금명세서 26"}</definedName>
    <definedName name="프린트">[811]대외공문!#REF!</definedName>
    <definedName name="프프프프" hidden="1">{#N/A,#N/A,FALSE,"KMC최종회의(7월) 자료"}</definedName>
    <definedName name="플래닝아이템">[812]종합!$A$6:$G$7</definedName>
    <definedName name="플랜트" hidden="1">{#N/A,#N/A,FALSE,"Sheet1";#N/A,#N/A,FALSE,"Sheet1";#N/A,#N/A,FALSE,"Sheet1"}</definedName>
    <definedName name="피곤">#N/A</definedName>
    <definedName name="피로티" hidden="1">{#N/A,#N/A,FALSE,"이태원철근"}</definedName>
    <definedName name="피로티1" hidden="1">{#N/A,#N/A,FALSE,"이태원철근"}</definedName>
    <definedName name="피비씨">#REF!</definedName>
    <definedName name="피비씨리스트">#REF!</definedName>
    <definedName name="피스표">#REF!</definedName>
    <definedName name="ㅎ">#REF!</definedName>
    <definedName name="ㅎ1" localSheetId="6">BLCH</definedName>
    <definedName name="ㅎ1">BLCH</definedName>
    <definedName name="ㅎ1244">#REF!</definedName>
    <definedName name="ㅎ4ㅎ">[104]!ㅎ4ㅎ</definedName>
    <definedName name="ㅎㄴㄴ">#REF!,#REF!,#REF!,#REF!,#REF!,#REF!</definedName>
    <definedName name="ㅎㄴㄴㄴㄴㄴㄱㄷㄷ">#REF!</definedName>
    <definedName name="ㅎㄴㄴㄴㄴㅀㅇㄱㄷ">#REF!</definedName>
    <definedName name="ㅎㄴㄴㅇㅅㄱㄷ">#REF!,#REF!,#REF!,#REF!,#REF!,#REF!</definedName>
    <definedName name="ㅎㄴㄶㄷㄱ">#REF!</definedName>
    <definedName name="ㅎㄴㄶㄹㅀㄱㄷ" hidden="1">{#N/A,#N/A,TRUE,"1.경영비젼";#N/A,#N/A,TRUE,"2.환경분석";#N/A,#N/A,TRUE,"3.경영목표";#N/A,#N/A,TRUE,"4.중점추진";#N/A,#N/A,TRUE,"5.경영목표";#N/A,#N/A,TRUE,"6.경영계획";#N/A,#N/A,TRUE,"7.매출계획";#N/A,#N/A,TRUE,"8.손익계획";#N/A,#N/A,TRUE,"11.인원계획";#N/A,#N/A,TRUE,"12.변경현황";#N/A,#N/A,TRUE,"표지";#N/A,#N/A,TRUE,"목차";#N/A,#N/A,TRUE,"수립과정 "}</definedName>
    <definedName name="ㅎㄴㄶㄹㅇㅎㄴㄷㄱ">#REF!,#REF!,#REF!,#REF!</definedName>
    <definedName name="ㅎㄴㄹ홀고">#REF!</definedName>
    <definedName name="ㅎㄴㅀㅇ륭호" hidden="1">{#N/A,#N/A,FALSE,"KMC최종회의(7월) 자료"}</definedName>
    <definedName name="ㅎㄴㅇ" localSheetId="1"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ㅎㄴㅇ"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ㅎㄶ" localSheetId="6">BlankMacro1</definedName>
    <definedName name="ㅎㄶ">BlankMacro1</definedName>
    <definedName name="ㅎㄶㄴ">[104]!ㅎㄶㄴ</definedName>
    <definedName name="ㅎㄶㅀㄹ">#REF!</definedName>
    <definedName name="ㅎㄶㅎㅎㅇㅎㄶ" hidden="1">{#N/A,#N/A,FALSE,"PART-1234-8-12-9(41)";#N/A,#N/A,FALSE,"PARTS-2(3)";#N/A,#N/A,FALSE,"VAN SYSTEM";#N/A,#N/A,FALSE,"PARTS-10(26)";#N/A,#N/A,FALSE,"PART-5-6-7-11(14)";#N/A,#N/A,FALSE,"PARTS-4(3)";#N/A,#N/A,FALSE,"PCLASS"}</definedName>
    <definedName name="ㅎㄷ" localSheetId="1"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ㅎㄷ"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ㅎㄷ뮤">[104]!ㅎㄷ뮤</definedName>
    <definedName name="ㅎㄹ" hidden="1">{#N/A,#N/A,FALSE,"지침";#N/A,#N/A,FALSE,"환경분석";#N/A,#N/A,FALSE,"Sheet16"}</definedName>
    <definedName name="ㅎㄹㄴ" hidden="1">{#N/A,#N/A,FALSE,"97년 투자계획 세부내역 "}</definedName>
    <definedName name="ㅎㄹㄹㄹ">#N/A</definedName>
    <definedName name="ㅎㄹㅇ" localSheetId="6">[104]!BlankMacro1</definedName>
    <definedName name="ㅎㄹㅇ">[104]!BlankMacro1</definedName>
    <definedName name="ㅎㄹㅇㄶㅎㅎ">#REF!</definedName>
    <definedName name="ㅎㄹ오하ㅓ" localSheetId="1"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ㅎㄹ오하ㅓ"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ㅎㄹ호ㅗㅓ쇼" hidden="1">{#N/A,#N/A,FALSE,"KMC최종회의(7월) 자료"}</definedName>
    <definedName name="ㅎ로">#REF!</definedName>
    <definedName name="ㅎ로ㅜ" localSheetId="1"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ㅎ로ㅜ"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ㅎㄻㅎㅇ">#REF!</definedName>
    <definedName name="ㅎㄽ" hidden="1">{#N/A,#N/A,FALSE,"UNIT";#N/A,#N/A,FALSE,"UNIT";#N/A,#N/A,FALSE,"계정"}</definedName>
    <definedName name="ㅎㅀㅎ" localSheetId="6">[104]!BlankMacro1</definedName>
    <definedName name="ㅎㅀㅎ">[104]!BlankMacro1</definedName>
    <definedName name="ㅎㅁ" hidden="1">{#N/A,#N/A,FALSE,"손익표지";#N/A,#N/A,FALSE,"손익계산";#N/A,#N/A,FALSE,"일반관리비";#N/A,#N/A,FALSE,"영업외수익";#N/A,#N/A,FALSE,"영업외비용";#N/A,#N/A,FALSE,"매출액";#N/A,#N/A,FALSE,"요약손익";#N/A,#N/A,FALSE,"요약대차";#N/A,#N/A,FALSE,"매출채권현황";#N/A,#N/A,FALSE,"매출채권명세"}</definedName>
    <definedName name="ㅎㅁㄹ" hidden="1">{#N/A,#N/A,FALSE,"BS";#N/A,#N/A,FALSE,"PL";#N/A,#N/A,FALSE,"A";#N/A,#N/A,FALSE,"B";#N/A,#N/A,FALSE,"B1";#N/A,#N/A,FALSE,"C";#N/A,#N/A,FALSE,"C1";#N/A,#N/A,FALSE,"C2";#N/A,#N/A,FALSE,"D";#N/A,#N/A,FALSE,"E";#N/A,#N/A,FALSE,"F";#N/A,#N/A,FALSE,"AA";#N/A,#N/A,FALSE,"BB";#N/A,#N/A,FALSE,"CC";#N/A,#N/A,FALSE,"DD";#N/A,#N/A,FALSE,"EE";#N/A,#N/A,FALSE,"FF";#N/A,#N/A,FALSE,"PL10";#N/A,#N/A,FALSE,"PL20";#N/A,#N/A,FALSE,"PL30"}</definedName>
    <definedName name="ㅎㅂㅈㄷ" hidden="1">{#N/A,#N/A,TRUE,"1호 과표세액";#N/A,#N/A,TRUE,"1-2호 농어촌과표";#N/A,#N/A,TRUE,"2호 서식";#N/A,#N/A,TRUE,"2호부표 최저한세";#N/A,#N/A,TRUE,"3(1)호 공제감면";#N/A,#N/A,TRUE,"임시특별감면";#N/A,#N/A,TRUE,"3(1)부7 기업합리";#N/A,#N/A,TRUE,"5호 농어촌";#N/A,#N/A,TRUE,"5호2 농감면(갑)";#N/A,#N/A,TRUE,"6호 소득금액";#N/A,#N/A,TRUE,"6호 첨부(익)";#N/A,#N/A,TRUE,"6호 첨부(손)";#N/A,#N/A,TRUE,"감가총괄";#N/A,#N/A,TRUE,"6-6(3)호 감가(정액)";#N/A,#N/A,TRUE,"9호 자본금(갑)";#N/A,#N/A,TRUE,"9호 자본금(을)";#N/A,#N/A,TRUE,"10(3)호 주요계정";#N/A,#N/A,TRUE,"10(4)호 소득구분"}</definedName>
    <definedName name="ㅎ쇼소ㅛ" hidden="1">{#N/A,#N/A,FALSE,"KMC최종회의(7월) 자료"}</definedName>
    <definedName name="ㅎㅇ">[104]!ㅎㅇ</definedName>
    <definedName name="ㅎㅇㄹ">[104]!ㅎㅇㄹ</definedName>
    <definedName name="ㅎㅇㄹㅇㄹ호" hidden="1">{#N/A,#N/A,FALSE,"KMC최종회의(7월) 자료"}</definedName>
    <definedName name="ㅎㅇㅀ" hidden="1">{#N/A,#N/A,FALSE,"손익표지";#N/A,#N/A,FALSE,"손익계산";#N/A,#N/A,FALSE,"일반관리비";#N/A,#N/A,FALSE,"영업외수익";#N/A,#N/A,FALSE,"영업외비용";#N/A,#N/A,FALSE,"매출액";#N/A,#N/A,FALSE,"요약손익";#N/A,#N/A,FALSE,"요약대차";#N/A,#N/A,FALSE,"매출채권현황";#N/A,#N/A,FALSE,"매출채권명세"}</definedName>
    <definedName name="ㅎㅇㅇ" hidden="1">{#N/A,#N/A,FALSE,"KMC최종회의(7월) 자료"}</definedName>
    <definedName name="ㅎㅇㅇㄹ" hidden="1">{#N/A,#N/A,FALSE,"손익표지";#N/A,#N/A,FALSE,"손익계산";#N/A,#N/A,FALSE,"일반관리비";#N/A,#N/A,FALSE,"영업외수익";#N/A,#N/A,FALSE,"영업외비용";#N/A,#N/A,FALSE,"매출액";#N/A,#N/A,FALSE,"요약손익";#N/A,#N/A,FALSE,"요약대차";#N/A,#N/A,FALSE,"매출채권현황";#N/A,#N/A,FALSE,"매출채권명세"}</definedName>
    <definedName name="ㅎ오ㅓ" hidden="1">{#N/A,#N/A,FALSE,"손익표지";#N/A,#N/A,FALSE,"손익계산";#N/A,#N/A,FALSE,"일반관리비";#N/A,#N/A,FALSE,"영업외수익";#N/A,#N/A,FALSE,"영업외비용";#N/A,#N/A,FALSE,"매출액";#N/A,#N/A,FALSE,"요약손익";#N/A,#N/A,FALSE,"요약대차";#N/A,#N/A,FALSE,"매출채권현황";#N/A,#N/A,FALSE,"매출채권명세"}</definedName>
    <definedName name="ㅎ유ㅠㅗㅗ" hidden="1">{#N/A,#N/A,FALSE,"KMC최종회의(7월) 자료"}</definedName>
    <definedName name="ㅎㅍ" localSheetId="6">[104]!BlankMacro1</definedName>
    <definedName name="ㅎㅍ">[104]!BlankMacro1</definedName>
    <definedName name="ㅎㅎ" hidden="1">{#N/A,#N/A,TRUE,"Summary";#N/A,#N/A,TRUE,"IS";#N/A,#N/A,TRUE,"Adj";#N/A,#N/A,TRUE,"BS";#N/A,#N/A,TRUE,"CF";#N/A,#N/A,TRUE,"Debt";#N/A,#N/A,TRUE,"IRR"}</definedName>
    <definedName name="ㅎㅎ2" hidden="1">{#N/A,#N/A,TRUE,"Summary";#N/A,#N/A,TRUE,"IS";#N/A,#N/A,TRUE,"Adj";#N/A,#N/A,TRUE,"BS";#N/A,#N/A,TRUE,"CF";#N/A,#N/A,TRUE,"Debt";#N/A,#N/A,TRUE,"IRR"}</definedName>
    <definedName name="ㅎㅎ43">#REF!</definedName>
    <definedName name="ㅎㅎㄴ" localSheetId="6">[104]!BlankMacro1</definedName>
    <definedName name="ㅎㅎㄴ">[104]!BlankMacro1</definedName>
    <definedName name="ㅎㅎㄹㄷㅁㅁㅁㅁㅁㅁㅁㅁㅁㅁㅁㅁ" hidden="1">#REF!</definedName>
    <definedName name="ㅎㅎㅎ">[2]INDEX!#REF!</definedName>
    <definedName name="ㅎㅎㅎㄶㄹㄴㄴㄱ" hidden="1">{#N/A,#N/A,TRUE,"1.경영비젼";#N/A,#N/A,TRUE,"2.환경분석";#N/A,#N/A,TRUE,"3.경영목표";#N/A,#N/A,TRUE,"4.중점추진";#N/A,#N/A,TRUE,"5.경영목표";#N/A,#N/A,TRUE,"6.경영계획";#N/A,#N/A,TRUE,"7.매출계획";#N/A,#N/A,TRUE,"8.손익계획";#N/A,#N/A,TRUE,"11.인원계획";#N/A,#N/A,TRUE,"12.변경현황";#N/A,#N/A,TRUE,"표지";#N/A,#N/A,TRUE,"목차";#N/A,#N/A,TRUE,"수립과정 "}</definedName>
    <definedName name="ㅎㅎㅎㅎ">[2]INDEX!#REF!</definedName>
    <definedName name="ㅎㅎㅎㅎㄹ">#REF!</definedName>
    <definedName name="ㅎㅎㅎㅎㅎ" hidden="1">{"'9월'!$F$38"}</definedName>
    <definedName name="ㅎㅎㅎㅎㅎㅎ">#REF!</definedName>
    <definedName name="ㅎㅎㅎㅎㅎㅎㅎㅎㅎㅎㅎㅎㅎ" hidden="1">#REF!</definedName>
    <definedName name="ㅎㅎ하" hidden="1">{#N/A,#N/A,FALSE,"계약직(여)"}</definedName>
    <definedName name="ㅎ호ㅡ홏" hidden="1">{#N/A,#N/A,FALSE,"KMC최종회의(7월) 자료"}</definedName>
    <definedName name="하" localSheetId="1" hidden="1">{#N/A,#N/A,FALSE,"1.CRITERIA";#N/A,#N/A,FALSE,"2.IS";#N/A,#N/A,FALSE,"3.BS";#N/A,#N/A,FALSE,"4.PER PL";#N/A,#N/A,FALSE,"5.INVESTMENT";#N/A,#N/A,FALSE,"6.공문";#N/A,#N/A,FALSE,"7.netinvest"}</definedName>
    <definedName name="하" hidden="1">{#N/A,#N/A,FALSE,"1.CRITERIA";#N/A,#N/A,FALSE,"2.IS";#N/A,#N/A,FALSE,"3.BS";#N/A,#N/A,FALSE,"4.PER PL";#N/A,#N/A,FALSE,"5.INVESTMENT";#N/A,#N/A,FALSE,"6.공문";#N/A,#N/A,FALSE,"7.netinvest"}</definedName>
    <definedName name="하나외화">[700]외화장기차입금!#REF!</definedName>
    <definedName name="하나장부가">[700]외화장기차입금!#REF!</definedName>
    <definedName name="하나채권">#REF!</definedName>
    <definedName name="하나환산가">[700]외화장기차입금!#REF!</definedName>
    <definedName name="하늘">#REF!</definedName>
    <definedName name="하도사" localSheetId="1"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하도사"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하도현황">#REF!</definedName>
    <definedName name="하민아">OFFSET(#REF!,0,0,COUNTA(#REF!),8)</definedName>
    <definedName name="하반기">#N/A</definedName>
    <definedName name="하반기만회" hidden="1">{#N/A,#N/A,FALSE,"정공"}</definedName>
    <definedName name="하반기차입금계획" hidden="1">{#N/A,#N/A,FALSE,"손익표지";#N/A,#N/A,FALSE,"손익계산";#N/A,#N/A,FALSE,"일반관리비";#N/A,#N/A,FALSE,"영업외수익";#N/A,#N/A,FALSE,"영업외비용";#N/A,#N/A,FALSE,"매출액";#N/A,#N/A,FALSE,"요약손익";#N/A,#N/A,FALSE,"요약대차";#N/A,#N/A,FALSE,"매출채권현황";#N/A,#N/A,FALSE,"매출채권명세"}</definedName>
    <definedName name="하반기추정" hidden="1">{#N/A,#N/A,FALSE,"KMC최종회의(7월) 자료"}</definedName>
    <definedName name="하반예산여기여기">[2]INDEX!#REF!</definedName>
    <definedName name="하수암거" hidden="1">{#N/A,#N/A,FALSE,"포장단가"}</definedName>
    <definedName name="하수암거2" hidden="1">{#N/A,#N/A,FALSE,"포장단가"}</definedName>
    <definedName name="하양TXA1">#REF!</definedName>
    <definedName name="하양X1">#REF!</definedName>
    <definedName name="하역" hidden="1">{#N/A,#N/A,FALSE,"채산3501.XLS";#N/A,#N/A,FALSE,"신조수A.XLS";#N/A,#N/A,FALSE,"신조수b.XLS";#N/A,#N/A,FALSE,"채산3502.XLS";#N/A,#N/A,FALSE,"신조원리.XLS";#N/A,#N/A,FALSE,"신조감가.XLS"}</definedName>
    <definedName name="하역2" hidden="1">{#N/A,#N/A,FALSE,"채산3501.XLS";#N/A,#N/A,FALSE,"신조수A.XLS";#N/A,#N/A,FALSE,"신조수b.XLS";#N/A,#N/A,FALSE,"채산3502.XLS";#N/A,#N/A,FALSE,"신조원리.XLS";#N/A,#N/A,FALSE,"신조감가.XLS"}</definedName>
    <definedName name="하역료">[545]불변현금흐름표!#REF!</definedName>
    <definedName name="하역영업" hidden="1">{#N/A,#N/A,FALSE,"SILO현황";#N/A,#N/A,FALSE,"타업체";#N/A,#N/A,FALSE,"생산능력"}</definedName>
    <definedName name="하자보수비_pjt별">#REF!</definedName>
    <definedName name="하하" hidden="1">{#N/A,#N/A,FALSE,"BS";#N/A,#N/A,FALSE,"PL";#N/A,#N/A,FALSE,"처분";#N/A,#N/A,FALSE,"현금";#N/A,#N/A,FALSE,"매출";#N/A,#N/A,FALSE,"원가";#N/A,#N/A,FALSE,"경영"}</definedName>
    <definedName name="하하하">[813]회사정보!$C$8</definedName>
    <definedName name="하향판매">#REF!</definedName>
    <definedName name="하ㅏㅎ라하하핳" hidden="1">{"'Sheet1'!$A$1:$H$36"}</definedName>
    <definedName name="학" hidden="1">{#N/A,#N/A,TRUE,"960318-1";#N/A,#N/A,TRUE,"960318-2";#N/A,#N/A,TRUE,"960318-3"}</definedName>
    <definedName name="학교">[814]표지!#REF!</definedName>
    <definedName name="학자금07년" hidden="1">{#N/A,#N/A,FALSE,"P.V.C 9월 압출 CAPA";#N/A,#N/A,FALSE,"P.V.C 10월 압출 CAPA ";#N/A,#N/A,FALSE,"P.V.C 11월 압출 CAPA ";#N/A,#N/A,FALSE,"P.V.C 12월 압출 CAPA "}</definedName>
    <definedName name="한">#N/A</definedName>
    <definedName name="한경">#REF!</definedName>
    <definedName name="한경1">#REF!</definedName>
    <definedName name="한경2">#REF!</definedName>
    <definedName name="한계이익" hidden="1">{#N/A,#N/A,FALSE,"지침";#N/A,#N/A,FALSE,"환경분석";#N/A,#N/A,FALSE,"Sheet16"}</definedName>
    <definedName name="한광희">[815]Sheet1!#REF!</definedName>
    <definedName name="한국" hidden="1">{#N/A,#N/A,FALSE,"자금소요예측기 (5)";#N/A,#N/A,FALSE,"자금소요예측기 (7)";#N/A,#N/A,FALSE,"자금소요예측기 (6)";#N/A,#N/A,FALSE,"자금소요예측기 (2)";#N/A,#N/A,FALSE,"자금소요예측기";#N/A,#N/A,FALSE,"비용예산명세서";#N/A,#N/A,FALSE,"비용예산검토서";#N/A,#N/A,FALSE,"기승인시설투자";#N/A,#N/A,FALSE,"미승인시설투자";#N/A,#N/A,FALSE,"활동계힉서 (2)";#N/A,#N/A,FALSE,"96 성과분석";#N/A,#N/A,FALSE,"목표시책";#N/A,#N/A,FALSE,"목차";#N/A,#N/A,FALSE,"표지";#N/A,#N/A,FALSE,"인원소요현황"}</definedName>
    <definedName name="한국8" hidden="1">#REF!</definedName>
    <definedName name="한국9" hidden="1">#REF!</definedName>
    <definedName name="한국OSG_주">[2]INDEX!#REF!</definedName>
    <definedName name="한국금속공업_주">[2]INDEX!#REF!</definedName>
    <definedName name="한국리스채권">#REF!</definedName>
    <definedName name="한국신동공업_주__브레터사업부">[2]INDEX!#REF!</definedName>
    <definedName name="한국유공압">[2]INDEX!#REF!</definedName>
    <definedName name="한국종합상사">[2]INDEX!#REF!</definedName>
    <definedName name="한국주택채권">#REF!</definedName>
    <definedName name="한국훼스토_주">[2]INDEX!#REF!</definedName>
    <definedName name="한길담보">#REF!</definedName>
    <definedName name="한길채권">#REF!</definedName>
    <definedName name="한라납품">#REF!</definedName>
    <definedName name="한라생산">#REF!</definedName>
    <definedName name="한림스퀴즈캐스팅_주">[2]INDEX!#REF!</definedName>
    <definedName name="한미" hidden="1">#REF!</definedName>
    <definedName name="한미담보">#REF!</definedName>
    <definedName name="한미채권">#REF!</definedName>
    <definedName name="한미캐피탈">#N/A</definedName>
    <definedName name="한빛담보">#REF!</definedName>
    <definedName name="한빛채권">#REF!</definedName>
    <definedName name="한샘" localSheetId="6">BlankMacro1</definedName>
    <definedName name="한샘">BlankMacro1</definedName>
    <definedName name="한성상사">[2]INDEX!#REF!</definedName>
    <definedName name="한성정밀강관_주">[2]INDEX!#REF!</definedName>
    <definedName name="한솔담보">#REF!</definedName>
    <definedName name="한솔채권">#REF!</definedName>
    <definedName name="한신기공">[2]INDEX!#REF!</definedName>
    <definedName name="한아름채권">#REF!</definedName>
    <definedName name="한양테크">[2]INDEX!#REF!</definedName>
    <definedName name="한원양행" hidden="1">{#N/A,#N/A,FALSE,"범우구미";#N/A,#N/A,FALSE,"세한케미칼";#N/A,#N/A,FALSE,"세명화학";#N/A,#N/A,FALSE,"신영케미칼";#N/A,#N/A,FALSE,"일석상사"}</definedName>
    <definedName name="한융금속_주">[2]INDEX!#REF!</definedName>
    <definedName name="한은보고2">#REF!</definedName>
    <definedName name="한진" hidden="1">{#N/A,#N/A,FALSE,"KMC최종회의(7월) 자료"}</definedName>
    <definedName name="한총2" hidden="1">{#N/A,#N/A,FALSE,"을지 (4)";#N/A,#N/A,FALSE,"을지 (5)";#N/A,#N/A,FALSE,"을지 (6)"}</definedName>
    <definedName name="한화담보">#REF!</definedName>
    <definedName name="한화유통">#REF!</definedName>
    <definedName name="한화채권">#REF!</definedName>
    <definedName name="핟" hidden="1">{#N/A,#N/A,TRUE,"960318-1";#N/A,#N/A,TRUE,"960318-2";#N/A,#N/A,TRUE,"960318-3"}</definedName>
    <definedName name="할" hidden="1">{#N/A,#N/A,TRUE,"960318-1";#N/A,#N/A,TRUE,"960318-2";#N/A,#N/A,TRUE,"960318-3"}</definedName>
    <definedName name="할금" hidden="1">{"'매출'!$A$1:$I$22"}</definedName>
    <definedName name="할부금융팀" hidden="1">{"'매출'!$A$1:$I$22"}</definedName>
    <definedName name="할인3" localSheetId="6">BlankMacro1</definedName>
    <definedName name="할인3">BlankMacro1</definedName>
    <definedName name="할인율">[461]조성원가DATA!$E$24</definedName>
    <definedName name="함" hidden="1">{#N/A,#N/A,TRUE,"960318-1";#N/A,#N/A,TRUE,"960318-2";#N/A,#N/A,TRUE,"960318-3"}</definedName>
    <definedName name="합" hidden="1">{#N/A,#N/A,TRUE,"960318-1";#N/A,#N/A,TRUE,"960318-2";#N/A,#N/A,TRUE,"960318-3"}</definedName>
    <definedName name="합___계">[3]IS!$B$12:$S$12</definedName>
    <definedName name="합3">#REF!</definedName>
    <definedName name="합4">#REF!</definedName>
    <definedName name="합5">[816]기타!#REF!</definedName>
    <definedName name="합6">[817]기타!#REF!</definedName>
    <definedName name="합A">#REF!</definedName>
    <definedName name="합계">#REF!</definedName>
    <definedName name="합계잔액시산표">#REF!</definedName>
    <definedName name="합영손익계산서">'[720]제출용BS(한일+할부)'!$A$7:$D$7</definedName>
    <definedName name="합잔">#N/A</definedName>
    <definedName name="합잔시산표">[818]손익계산서!$C$6:$E$60</definedName>
    <definedName name="핫" hidden="1">{#N/A,#N/A,TRUE,"960318-1";#N/A,#N/A,TRUE,"960318-2";#N/A,#N/A,TRUE,"960318-3"}</definedName>
    <definedName name="항" hidden="1">{#N/A,#N/A,TRUE,"960318-1";#N/A,#N/A,TRUE,"960318-2";#N/A,#N/A,TRUE,"960318-3"}</definedName>
    <definedName name="항_________목">'[819]3사분기계획'!#REF!</definedName>
    <definedName name="항고고려후배당기일">'[557]CashFlow(중간집계)'!$D$9:$D$437</definedName>
    <definedName name="항공수요" hidden="1">{#N/A,#N/A,FALSE,"손익표지";#N/A,#N/A,FALSE,"손익계산";#N/A,#N/A,FALSE,"일반관리비";#N/A,#N/A,FALSE,"영업외수익";#N/A,#N/A,FALSE,"영업외비용";#N/A,#N/A,FALSE,"매출액";#N/A,#N/A,FALSE,"요약손익";#N/A,#N/A,FALSE,"요약대차";#N/A,#N/A,FALSE,"매출채권현황";#N/A,#N/A,FALSE,"매출채권명세"}</definedName>
    <definedName name="항도담보">#REF!</definedName>
    <definedName name="항도채권">#REF!</definedName>
    <definedName name="항목명과위치">[630]손익항목표!$C$2:$G$9</definedName>
    <definedName name="항차">#REF!</definedName>
    <definedName name="핳" hidden="1">{#N/A,#N/A,TRUE,"960318-1";#N/A,#N/A,TRUE,"960318-2";#N/A,#N/A,TRUE,"960318-3"}</definedName>
    <definedName name="해당월">#REF!</definedName>
    <definedName name="해무11" hidden="1">{#N/A,#N/A,FALSE,"SILO현황";#N/A,#N/A,FALSE,"타업체";#N/A,#N/A,FALSE,"생산능력"}</definedName>
    <definedName name="해무팀" hidden="1">{#N/A,#N/A,FALSE,"채산3501.XLS";#N/A,#N/A,FALSE,"신조수A.XLS";#N/A,#N/A,FALSE,"신조수b.XLS";#N/A,#N/A,FALSE,"채산3502.XLS";#N/A,#N/A,FALSE,"신조원리.XLS";#N/A,#N/A,FALSE,"신조감가.XLS"}</definedName>
    <definedName name="해외">#N/A</definedName>
    <definedName name="해외관게\" localSheetId="7" hidden="1">#REF!</definedName>
    <definedName name="해외관게\" localSheetId="3" hidden="1">#REF!</definedName>
    <definedName name="해외관게\" localSheetId="2" hidden="1">#REF!</definedName>
    <definedName name="해외관게\" hidden="1">#REF!</definedName>
    <definedName name="해외관계사대손설정">#N/A</definedName>
    <definedName name="해외생산1" hidden="1">{"'7-2지역별'!$A$1:$R$44"}</definedName>
    <definedName name="해외특수" hidden="1">{#N/A,#N/A,FALSE,"일반적사항";#N/A,#N/A,FALSE,"주요재무자료";#N/A,#N/A,FALSE,"표지";#N/A,#N/A,FALSE,"총괄표";#N/A,#N/A,FALSE,"1호 과표세액";#N/A,#N/A,FALSE,"2호 서식";#N/A,#N/A,FALSE,"2호부표 최저한세";#N/A,#N/A,FALSE,"3(1)호 공제감면";#N/A,#N/A,FALSE,"3(1) 부1 공제감면";#N/A,#N/A,FALSE,"임시특별감면";#N/A,#N/A,FALSE,"3(1)부7 기업합리";#N/A,#N/A,FALSE,"3(3)호(갑) 원천납부";#N/A,#N/A,FALSE,"5호 농어촌";#N/A,#N/A,FALSE,"6호 소득금액";#N/A,#N/A,FALSE,"6호 첨부(익)";#N/A,#N/A,FALSE,"6호 첨부(손)";#N/A,#N/A,FALSE,"재고자산추인";#N/A,#N/A,FALSE,"6-1호 수입금액";#N/A,#N/A,FALSE,"6-2(2)호 중소투자";#N/A,#N/A,FALSE,"6-2(4)호 해외시장";#N/A,#N/A,FALSE,"6-2(12)호 수출손실";#N/A,#N/A,FALSE,"6-3호 퇴충";#N/A,#N/A,FALSE,"6-3(3)호 단퇴";#N/A,#N/A,FALSE,"6-3(4)호 대손";#N/A,#N/A,FALSE,"6-4호 접대(갑)";#N/A,#N/A,FALSE,"6-4호 접대(을)";#N/A,#N/A,FALSE,"6-5호 외화(갑)";#N/A,#N/A,FALSE,"6-5호 외화(을)";#N/A,#N/A,FALSE,"6-6호(부표) 자본적지출";#N/A,#N/A,FALSE,"감가총괄";#N/A,#N/A,FALSE,"6-10호 재고자산";#N/A,#N/A,FALSE,"6-11호 세금과공과";#N/A,#N/A,FALSE,"6-12호 선급비용";#N/A,#N/A,FALSE,"6-13호 기부금";#N/A,#N/A,FALSE,"6-14호 부동산보유";#N/A,#N/A,FALSE,"8호 기부금조정";#N/A,#N/A,FALSE,"9호 자본금(갑)";#N/A,#N/A,FALSE,"9호 자본금(을)";#N/A,#N/A,FALSE,"10(3)호 주요계정";#N/A,#N/A,FALSE,"10(3)호 부표";#N/A,#N/A,FALSE,"10(4)호 조정수입";#N/A,#N/A,FALSE,"10(4)호 소득구분";#N/A,#N/A,FALSE,"12호 중소검토";#N/A,#N/A,FALSE,"14(1)호 갑 주식";#N/A,#N/A,FALSE,"59호 해외특수";#N/A,#N/A,FALSE,"요약 BS";#N/A,#N/A,FALSE,"요약 PL";#N/A,#N/A,FALSE,"요약원가";#N/A,#N/A,FALSE,"요약RE"}</definedName>
    <definedName name="해한" hidden="1">{#N/A,#N/A,FALSE,"BS";#N/A,#N/A,FALSE,"PL";#N/A,#N/A,FALSE,"A";#N/A,#N/A,FALSE,"B";#N/A,#N/A,FALSE,"B1";#N/A,#N/A,FALSE,"C";#N/A,#N/A,FALSE,"C1";#N/A,#N/A,FALSE,"C2";#N/A,#N/A,FALSE,"D";#N/A,#N/A,FALSE,"E";#N/A,#N/A,FALSE,"F";#N/A,#N/A,FALSE,"AA";#N/A,#N/A,FALSE,"BB";#N/A,#N/A,FALSE,"CC";#N/A,#N/A,FALSE,"DD";#N/A,#N/A,FALSE,"EE";#N/A,#N/A,FALSE,"FF";#N/A,#N/A,FALSE,"PL10";#N/A,#N/A,FALSE,"PL20";#N/A,#N/A,FALSE,"PL30"}</definedName>
    <definedName name="핵교">[814]표지!#REF!</definedName>
    <definedName name="행복생활">#REF!</definedName>
    <definedName name="행복연금">#REF!</definedName>
    <definedName name="행복종신">#REF!</definedName>
    <definedName name="행설1종">#REF!</definedName>
    <definedName name="행설2종">#REF!</definedName>
    <definedName name="행정망지원">'[124]3사분기계획'!$B$165:$J$165</definedName>
    <definedName name="햐" localSheetId="1" hidden="1">{#N/A,#N/A,FALSE,"1.CRITERIA";#N/A,#N/A,FALSE,"2.IS";#N/A,#N/A,FALSE,"3.BS";#N/A,#N/A,FALSE,"4.PER PL";#N/A,#N/A,FALSE,"5.INVESTMENT";#N/A,#N/A,FALSE,"6.공문";#N/A,#N/A,FALSE,"7.netinvest"}</definedName>
    <definedName name="햐" hidden="1">{#N/A,#N/A,FALSE,"1.CRITERIA";#N/A,#N/A,FALSE,"2.IS";#N/A,#N/A,FALSE,"3.BS";#N/A,#N/A,FALSE,"4.PER PL";#N/A,#N/A,FALSE,"5.INVESTMENT";#N/A,#N/A,FALSE,"6.공문";#N/A,#N/A,FALSE,"7.netinvest"}</definedName>
    <definedName name="햐주">#REF!</definedName>
    <definedName name="향림정밀">[2]INDEX!#REF!</definedName>
    <definedName name="향주">#REF!</definedName>
    <definedName name="향후계획1" hidden="1">{#N/A,#N/A,FALSE,"단축1";#N/A,#N/A,FALSE,"단축2";#N/A,#N/A,FALSE,"단축3";#N/A,#N/A,FALSE,"장축";#N/A,#N/A,FALSE,"4WD"}</definedName>
    <definedName name="허순이1">#REF!</definedName>
    <definedName name="허순이2">#REF!</definedName>
    <definedName name="허시파피2" hidden="1">{"'9월'!$F$38"}</definedName>
    <definedName name="허시파피물류실적" hidden="1">{"'9월'!$F$38"}</definedName>
    <definedName name="허ㅎㄹ">'[2]2500'!#REF!</definedName>
    <definedName name="허호">#REF!</definedName>
    <definedName name="허ㅣㅓㅏㅛㅕ" hidden="1">#REF!</definedName>
    <definedName name="헉">OFFSET(#REF!,0,0,COUNTA(#REF!),8)</definedName>
    <definedName name="헉교">[814]표지!#REF!</definedName>
    <definedName name="헌">[2]INDEX!#REF!</definedName>
    <definedName name="혀" localSheetId="1" hidden="1">{#N/A,#N/A,FALSE,"1.CRITERIA";#N/A,#N/A,FALSE,"2.IS";#N/A,#N/A,FALSE,"3.BS";#N/A,#N/A,FALSE,"4.PER PL";#N/A,#N/A,FALSE,"5.INVESTMENT";#N/A,#N/A,FALSE,"6.공문";#N/A,#N/A,FALSE,"7.netinvest"}</definedName>
    <definedName name="혀" hidden="1">{#N/A,#N/A,FALSE,"1.CRITERIA";#N/A,#N/A,FALSE,"2.IS";#N/A,#N/A,FALSE,"3.BS";#N/A,#N/A,FALSE,"4.PER PL";#N/A,#N/A,FALSE,"5.INVESTMENT";#N/A,#N/A,FALSE,"6.공문";#N/A,#N/A,FALSE,"7.netinvest"}</definedName>
    <definedName name="혁신와이어">[2]INDEX!#REF!</definedName>
    <definedName name="현" hidden="1">{#N/A,#N/A,TRUE,"1.경영비젼";#N/A,#N/A,TRUE,"2.환경분석";#N/A,#N/A,TRUE,"3.경영목표";#N/A,#N/A,TRUE,"4.중점추진";#N/A,#N/A,TRUE,"5.경영목표";#N/A,#N/A,TRUE,"6.경영계획";#N/A,#N/A,TRUE,"7.매출계획";#N/A,#N/A,TRUE,"8.손익계획";#N/A,#N/A,TRUE,"11.인원계획";#N/A,#N/A,TRUE,"12.변경현황";#N/A,#N/A,TRUE,"표지";#N/A,#N/A,TRUE,"목차";#N/A,#N/A,TRUE,"수립과정 "}</definedName>
    <definedName name="현경" localSheetId="6">[239]!BlankMacro1</definedName>
    <definedName name="현경">[239]!BlankMacro1</definedName>
    <definedName name="현금" hidden="1">{#N/A,#N/A,TRUE,"1.경영비젼";#N/A,#N/A,TRUE,"2.환경분석";#N/A,#N/A,TRUE,"3.경영목표";#N/A,#N/A,TRUE,"4.중점추진";#N/A,#N/A,TRUE,"5.경영목표";#N/A,#N/A,TRUE,"6.경영계획";#N/A,#N/A,TRUE,"7.매출계획";#N/A,#N/A,TRUE,"8.손익계획";#N/A,#N/A,TRUE,"11.인원계획";#N/A,#N/A,TRUE,"12.변경현황";#N/A,#N/A,TRUE,"표지";#N/A,#N/A,TRUE,"목차";#N/A,#N/A,TRUE,"수립과정 "}</definedName>
    <definedName name="현금_당기말">#REF!</definedName>
    <definedName name="현금_전기말">#REF!</definedName>
    <definedName name="현금23" hidden="1">{#N/A,#N/A,FALSE,"BS";#N/A,#N/A,FALSE,"PL";#N/A,#N/A,FALSE,"처분";#N/A,#N/A,FALSE,"현금";#N/A,#N/A,FALSE,"매출";#N/A,#N/A,FALSE,"원가";#N/A,#N/A,FALSE,"경영"}</definedName>
    <definedName name="현금값복사">#REF!</definedName>
    <definedName name="현금거래_5300">#REF!</definedName>
    <definedName name="현금검증표" hidden="1">{#N/A,#N/A,FALSE,"1.CRITERIA";#N/A,#N/A,FALSE,"2.IS";#N/A,#N/A,FALSE,"3.BS";#N/A,#N/A,FALSE,"4.PER PL";#N/A,#N/A,FALSE,"5.INVESTMENT";#N/A,#N/A,FALSE,"6.공문";#N/A,#N/A,FALSE,"7.netinvest"}</definedName>
    <definedName name="현금과예금">#REF!</definedName>
    <definedName name="현금등가물">'[2]1300'!#REF!</definedName>
    <definedName name="현금등가물및단기" hidden="1">{#N/A,#N/A,FALSE,"Aging Summary";#N/A,#N/A,FALSE,"Ratio Analysis";#N/A,#N/A,FALSE,"Test 120 Day Accts";#N/A,#N/A,FALSE,"Tickmarks"}</definedName>
    <definedName name="현금및등가물" hidden="1">{#N/A,#N/A,FALSE,"BS";#N/A,#N/A,FALSE,"PL";#N/A,#N/A,FALSE,"A";#N/A,#N/A,FALSE,"B";#N/A,#N/A,FALSE,"B1";#N/A,#N/A,FALSE,"C";#N/A,#N/A,FALSE,"C1";#N/A,#N/A,FALSE,"C2";#N/A,#N/A,FALSE,"D";#N/A,#N/A,FALSE,"E";#N/A,#N/A,FALSE,"F";#N/A,#N/A,FALSE,"AA";#N/A,#N/A,FALSE,"BB";#N/A,#N/A,FALSE,"CC";#N/A,#N/A,FALSE,"DD";#N/A,#N/A,FALSE,"EE";#N/A,#N/A,FALSE,"FF";#N/A,#N/A,FALSE,"PL10";#N/A,#N/A,FALSE,"PL20";#N/A,#N/A,FALSE,"PL30"}</definedName>
    <definedName name="현금및현금등가물">[543]JA!$A$8:$G$23</definedName>
    <definedName name="현금수금율">#REF!</definedName>
    <definedName name="현금외화">#N/A</definedName>
    <definedName name="현금원화">#N/A</definedName>
    <definedName name="현금유출입이없는거래주석">#REF!</definedName>
    <definedName name="현금유형">#REF!</definedName>
    <definedName name="현금정산료" hidden="1">{#N/A,#N/A,FALSE,"수입금 명세서 1";#N/A,#N/A,FALSE,"현장별공사손익현황 2";#N/A,#N/A,FALSE,"수입명세서 3-5";#N/A,#N/A,FALSE,"영업외수익명세서 6-10";#N/A,#N/A,FALSE,"특별이익명세서 11";#N/A,#N/A,FALSE,"고정자산처분명세서 12-13";#N/A,#N/A,FALSE,"공사원가명세서 14";#N/A,#N/A,FALSE,"영업외비용명세서 15-17";#N/A,#N/A,FALSE,"특별손실명세서 18";#N/A,#N/A,FALSE,"채권명세서 19";#N/A,#N/A,FALSE,"관계회사자산명세서 20";#N/A,#N/A,FALSE,"21, 23-24";#N/A,#N/A,FALSE,"감가상각비등명세서 22";#N/A,#N/A,FALSE,"사채명세서 25";#N/A,#N/A,FALSE,"충당금명세서 26"}</definedName>
    <definedName name="현금정산표">[3]BS!$A$1:$G$220</definedName>
    <definedName name="현금총계">#REF!</definedName>
    <definedName name="현금출납장">#REF!</definedName>
    <definedName name="현금표" hidden="1">{#N/A,#N/A,FALSE,"수입금 명세서 1";#N/A,#N/A,FALSE,"현장별공사손익현황 2";#N/A,#N/A,FALSE,"수입명세서 3-5";#N/A,#N/A,FALSE,"영업외수익명세서 6-10";#N/A,#N/A,FALSE,"특별이익명세서 11";#N/A,#N/A,FALSE,"고정자산처분명세서 12-13";#N/A,#N/A,FALSE,"공사원가명세서 14";#N/A,#N/A,FALSE,"영업외비용명세서 15-17";#N/A,#N/A,FALSE,"특별손실명세서 18";#N/A,#N/A,FALSE,"채권명세서 19";#N/A,#N/A,FALSE,"관계회사자산명세서 20";#N/A,#N/A,FALSE,"21, 23-24";#N/A,#N/A,FALSE,"감가상각비등명세서 22";#N/A,#N/A,FALSE,"사채명세서 25";#N/A,#N/A,FALSE,"충당금명세서 26"}</definedName>
    <definedName name="현금표003">#REF!</definedName>
    <definedName name="현금표1">#REF!</definedName>
    <definedName name="현금프름표" hidden="1">{#N/A,#N/A,FALSE,"선급공사비명세서 1-2";#N/A,#N/A,FALSE,"건설가계정명세서 3";#N/A,#N/A,FALSE,"자본금명세서 4-5";#N/A,#N/A,FALSE,"용역원가명세서 6-7";#N/A,#N/A,FALSE,"상풍매출원가명세서 8";#N/A,#N/A,FALSE,"판매비와일반관리명세서 9-10";#N/A,#N/A,FALSE,"결손처리계산서(안) 11"}</definedName>
    <definedName name="현금흐름">#N/A</definedName>
    <definedName name="현금흐름12월" hidden="1">#REF!</definedName>
    <definedName name="현금흐름3개월" hidden="1">{#N/A,#N/A,FALSE,"UNIT";#N/A,#N/A,FALSE,"UNIT";#N/A,#N/A,FALSE,"계정"}</definedName>
    <definedName name="현금흐름명세">[0]!현금흐름명세</definedName>
    <definedName name="현금흐름정산표" hidden="1">{#N/A,#N/A,FALSE,"BS";#N/A,#N/A,FALSE,"PL";#N/A,#N/A,FALSE,"처분";#N/A,#N/A,FALSE,"현금";#N/A,#N/A,FALSE,"매출";#N/A,#N/A,FALSE,"원가";#N/A,#N/A,FALSE,"경영"}</definedName>
    <definedName name="현금흐름표">[2]INDEX!#REF!</definedName>
    <definedName name="현금흐름표5" hidden="1">{#N/A,#N/A,FALSE,"일반적사항";#N/A,#N/A,FALSE,"주요재무자료";#N/A,#N/A,FALSE,"표지";#N/A,#N/A,FALSE,"총괄표";#N/A,#N/A,FALSE,"1호 과표세액";#N/A,#N/A,FALSE,"1-2호 농어촌과표";#N/A,#N/A,FALSE,"2호 서식";#N/A,#N/A,FALSE,"2호부표 최저한세";#N/A,#N/A,FALSE,"3(1)부7 기업합리";#N/A,#N/A,FALSE,"3(3)호(갑) 원천납부";#N/A,#N/A,FALSE,"5호 농어촌";#N/A,#N/A,FALSE,"5호2 농감면(갑)";#N/A,#N/A,FALSE,"6호 소득금액";#N/A,#N/A,FALSE,"6호 첨부(익)";#N/A,#N/A,FALSE,"6호 첨부(손)";#N/A,#N/A,FALSE,"6-1호 수입금액";#N/A,#N/A,FALSE,"6-3호 퇴충";#N/A,#N/A,FALSE,"6-3(3)호 단퇴";#N/A,#N/A,FALSE,"6-3(4)호 대손";#N/A,#N/A,FALSE,"6-4호 접대(갑)";#N/A,#N/A,FALSE,"6-4호 접대(을)";#N/A,#N/A,FALSE,"6-5호 외화(갑)";#N/A,#N/A,FALSE,"6-5호 외화(을)";#N/A,#N/A,FALSE,"감가총괄";#N/A,#N/A,FALSE,"6-6(3)호 감가(정액)";#N/A,#N/A,FALSE,"6-6호(부표) 자본적지출";#N/A,#N/A,FALSE,"6-7호 가지급금(갑)";#N/A,#N/A,FALSE,"6-7호 가지급(을)";#N/A,#N/A,FALSE,"6-10호 재고자산";#N/A,#N/A,FALSE,"6-11호 세금과공과";#N/A,#N/A,FALSE,"6-12호 선급비용";#N/A,#N/A,FALSE,"6-13호 기부금";#N/A,#N/A,FALSE,"6-14호 부동산보유";#N/A,#N/A,FALSE,"8호 기부금조정";#N/A,#N/A,FALSE,"9호 자본금(갑)";#N/A,#N/A,FALSE,"9호 자본금(을)";#N/A,#N/A,FALSE,"10(2)호 소득공제";#N/A,#N/A,FALSE,"10(3)호 주요계정";#N/A,#N/A,FALSE,"10(3)호 부표";#N/A,#N/A,FALSE,"10(4)호 조정수입";#N/A,#N/A,FALSE,"14(1)호 갑 주식";#N/A,#N/A,FALSE,"59호 해외특수";#N/A,#N/A,FALSE,"요약 BS";#N/A,#N/A,FALSE,"요약 PL";#N/A,#N/A,FALSE,"요약RE"}</definedName>
    <definedName name="현대">[820]지급어음!$B$28</definedName>
    <definedName name="현대고주파열처리">[2]INDEX!#REF!</definedName>
    <definedName name="현대내자터미널">#REF!</definedName>
    <definedName name="현대리바트">[85]수입!#REF!</definedName>
    <definedName name="현대엔지니어링">[2]INDEX!#REF!</definedName>
    <definedName name="현대우주" hidden="1">{#N/A,#N/A,FALSE,"정공"}</definedName>
    <definedName name="현대우주항공" hidden="1">{#N/A,#N/A,FALSE,"정공"}</definedName>
    <definedName name="현대자동차" hidden="1">{#N/A,#N/A,FALSE,"정공"}</definedName>
    <definedName name="현대정공" hidden="1">{#N/A,#N/A,FALSE,"정공"}</definedName>
    <definedName name="현대정공구매현황1" hidden="1">{#N/A,#N/A,FALSE,"정공"}</definedName>
    <definedName name="현대철물">[2]INDEX!#REF!</definedName>
    <definedName name="현상">#REF!</definedName>
    <definedName name="현세율">[741]Main!$D$23</definedName>
    <definedName name="현안">#REF!</definedName>
    <definedName name="현장운영비산출" hidden="1">[821]인사자료총집계!#REF!</definedName>
    <definedName name="현재가치할인차금">#REF!</definedName>
    <definedName name="현황">'[822]현지법인 사업계획(총괄)'!#REF!</definedName>
    <definedName name="현황작성" localSheetId="6">[216]!현황작성</definedName>
    <definedName name="현황작성">[216]!현황작성</definedName>
    <definedName name="현흐">'[768]24.보증금(전신전화가입권)'!#REF!</definedName>
    <definedName name="협선도금">[2]INDEX!#REF!</definedName>
    <definedName name="협전">#REF!</definedName>
    <definedName name="협조및조정사항" hidden="1">{"'호선별현황(방식)'!$K$22:$P$22","'호선별현황(방식)'!$K$22:$P$22"}</definedName>
    <definedName name="협조전">#REF!</definedName>
    <definedName name="형상">#N/A</definedName>
    <definedName name="형식" hidden="1">{#N/A,#N/A,TRUE,"steam경제성비교"}</definedName>
    <definedName name="형제기공사">[2]INDEX!#REF!</definedName>
    <definedName name="호" localSheetId="1" hidden="1">{#N/A,#N/A,FALSE,"1.CRITERIA";#N/A,#N/A,FALSE,"2.IS";#N/A,#N/A,FALSE,"3.BS";#N/A,#N/A,FALSE,"4.PER PL";#N/A,#N/A,FALSE,"5.INVESTMENT";#N/A,#N/A,FALSE,"6.공문";#N/A,#N/A,FALSE,"7.netinvest"}</definedName>
    <definedName name="호" hidden="1">{#N/A,#N/A,FALSE,"1.CRITERIA";#N/A,#N/A,FALSE,"2.IS";#N/A,#N/A,FALSE,"3.BS";#N/A,#N/A,FALSE,"4.PER PL";#N/A,#N/A,FALSE,"5.INVESTMENT";#N/A,#N/A,FALSE,"6.공문";#N/A,#N/A,FALSE,"7.netinvest"}</definedName>
    <definedName name="호남222" hidden="1">{#N/A,#N/A,TRUE,"1호 과표세액";#N/A,#N/A,TRUE,"1-2호 농어촌과표";#N/A,#N/A,TRUE,"2호 서식";#N/A,#N/A,TRUE,"2호부표 최저한세";#N/A,#N/A,TRUE,"3(1)호 공제감면";#N/A,#N/A,TRUE,"임시특별감면";#N/A,#N/A,TRUE,"3(1)부7 기업합리";#N/A,#N/A,TRUE,"5호 농어촌";#N/A,#N/A,TRUE,"5호2 농감면(갑)";#N/A,#N/A,TRUE,"6호 소득금액";#N/A,#N/A,TRUE,"6호 첨부(익)";#N/A,#N/A,TRUE,"6호 첨부(손)";#N/A,#N/A,TRUE,"감가총괄";#N/A,#N/A,TRUE,"6-6(3)호 감가(정액)";#N/A,#N/A,TRUE,"9호 자본금(갑)";#N/A,#N/A,TRUE,"9호 자본금(을)";#N/A,#N/A,TRUE,"10(3)호 주요계정";#N/A,#N/A,TRUE,"10(4)호 소득구분"}</definedName>
    <definedName name="호봉">#REF!</definedName>
    <definedName name="호의일자">#REF!</definedName>
    <definedName name="호추ㅡ푸" hidden="1">{#N/A,#N/A,FALSE,"KMC최종회의(7월) 자료"}</definedName>
    <definedName name="호호" hidden="1">{#N/A,#N/A,TRUE,"steam경제성비교"}</definedName>
    <definedName name="호호호" hidden="1">{#N/A,#N/A,TRUE,"steam경제성비교"}</definedName>
    <definedName name="호ㅓㅎ" hidden="1">{#N/A,#N/A,FALSE,"손익표지";#N/A,#N/A,FALSE,"손익계산";#N/A,#N/A,FALSE,"일반관리비";#N/A,#N/A,FALSE,"영업외수익";#N/A,#N/A,FALSE,"영업외비용";#N/A,#N/A,FALSE,"매출액";#N/A,#N/A,FALSE,"요약손익";#N/A,#N/A,FALSE,"요약대차";#N/A,#N/A,FALSE,"매출채권현황";#N/A,#N/A,FALSE,"매출채권명세"}</definedName>
    <definedName name="호ㅓ호ㅓ" hidden="1">{#N/A,#N/A,FALSE,"손익표지";#N/A,#N/A,FALSE,"손익계산";#N/A,#N/A,FALSE,"일반관리비";#N/A,#N/A,FALSE,"영업외수익";#N/A,#N/A,FALSE,"영업외비용";#N/A,#N/A,FALSE,"매출액";#N/A,#N/A,FALSE,"요약손익";#N/A,#N/A,FALSE,"요약대차";#N/A,#N/A,FALSE,"매출채권현황";#N/A,#N/A,FALSE,"매출채권명세"}</definedName>
    <definedName name="호ㅓ호ㅡㅗ" hidden="1">{#N/A,#N/A,FALSE,"KMC최종회의(7월) 자료"}</definedName>
    <definedName name="호ㅓㅏ호" hidden="1">{#N/A,#N/A,FALSE,"손익표지";#N/A,#N/A,FALSE,"손익계산";#N/A,#N/A,FALSE,"일반관리비";#N/A,#N/A,FALSE,"영업외수익";#N/A,#N/A,FALSE,"영업외비용";#N/A,#N/A,FALSE,"매출액";#N/A,#N/A,FALSE,"요약손익";#N/A,#N/A,FALSE,"요약대차";#N/A,#N/A,FALSE,"매출채권현황";#N/A,#N/A,FALSE,"매출채권명세"}</definedName>
    <definedName name="호ㅓㅓㅏ" hidden="1">{"'9월'!$F$38"}</definedName>
    <definedName name="호ㅓㅗ허ㅗ허" hidden="1">{"'Sheet1'!$A$1:$H$36"}</definedName>
    <definedName name="호ㅓㅜㅎ" hidden="1">{#N/A,#N/A,FALSE,"손익표지";#N/A,#N/A,FALSE,"손익계산";#N/A,#N/A,FALSE,"일반관리비";#N/A,#N/A,FALSE,"영업외수익";#N/A,#N/A,FALSE,"영업외비용";#N/A,#N/A,FALSE,"매출액";#N/A,#N/A,FALSE,"요약손익";#N/A,#N/A,FALSE,"요약대차";#N/A,#N/A,FALSE,"매출채권현황";#N/A,#N/A,FALSE,"매출채권명세"}</definedName>
    <definedName name="호ㅗ" localSheetId="6">BlankMacro1</definedName>
    <definedName name="호ㅗ">BlankMacro1</definedName>
    <definedName name="호ㅡㄹ훝루" hidden="1">{#N/A,#N/A,FALSE,"KMC최종회의(7월) 자료"}</definedName>
    <definedName name="호ㅡ호ㅡ호ㅓㅡ" hidden="1">{#N/A,#N/A,FALSE,"KMC최종회의(7월) 자료"}</definedName>
    <definedName name="호ㅡ흐ㅗㅡㅊ" hidden="1">{#N/A,#N/A,FALSE,"KMC최종회의(7월) 자료"}</definedName>
    <definedName name="호ㅡㅡㅊ토ㅡ" hidden="1">{#N/A,#N/A,FALSE,"KMC최종회의(7월) 자료"}</definedName>
    <definedName name="호ㅡㅡㅓ" hidden="1">{#N/A,#N/A,FALSE,"KMC최종회의(7월) 자료"}</definedName>
    <definedName name="혿" hidden="1">{#N/A,#N/A,TRUE,"960318-1";#N/A,#N/A,TRUE,"960318-2";#N/A,#N/A,TRUE,"960318-3"}</definedName>
    <definedName name="홀" hidden="1">{#N/A,#N/A,TRUE,"960318-1";#N/A,#N/A,TRUE,"960318-2";#N/A,#N/A,TRUE,"960318-3"}</definedName>
    <definedName name="홈" hidden="1">{#N/A,#N/A,TRUE,"960318-1";#N/A,#N/A,TRUE,"960318-2";#N/A,#N/A,TRUE,"960318-3"}</definedName>
    <definedName name="홈스쿨교사">#REF!</definedName>
    <definedName name="홉" hidden="1">{#N/A,#N/A,TRUE,"960318-1";#N/A,#N/A,TRUE,"960318-2";#N/A,#N/A,TRUE,"960318-3"}</definedName>
    <definedName name="홋" hidden="1">{#N/A,#N/A,TRUE,"960318-1";#N/A,#N/A,TRUE,"960318-2";#N/A,#N/A,TRUE,"960318-3"}</definedName>
    <definedName name="홍" hidden="1">{#N/A,#N/A,FALSE,"Aging Summary";#N/A,#N/A,FALSE,"Ratio Analysis";#N/A,#N/A,FALSE,"Test 120 Day Accts";#N/A,#N/A,FALSE,"Tickmarks"}</definedName>
    <definedName name="홍군" hidden="1">{#N/A,#N/A,FALSE,"Aging Summary";#N/A,#N/A,FALSE,"Ratio Analysis";#N/A,#N/A,FALSE,"Test 120 Day Accts";#N/A,#N/A,FALSE,"Tickmarks"}</definedName>
    <definedName name="홍길동" hidden="1">{#N/A,#N/A,FALSE,"표지";#N/A,#N/A,FALSE,"전제";#N/A,#N/A,FALSE,"손익-자 (2)";#N/A,#N/A,FALSE,"손익-자";#N/A,#N/A,FALSE,"손익-마 (2)";#N/A,#N/A,FALSE,"손익-마";#N/A,#N/A,FALSE,"총손최종"}</definedName>
    <definedName name="홍성태" hidden="1">{#N/A,#N/A,FALSE,"손익표지";#N/A,#N/A,FALSE,"손익계산";#N/A,#N/A,FALSE,"일반관리비";#N/A,#N/A,FALSE,"영업외수익";#N/A,#N/A,FALSE,"영업외비용";#N/A,#N/A,FALSE,"매출액";#N/A,#N/A,FALSE,"요약손익";#N/A,#N/A,FALSE,"요약대차";#N/A,#N/A,FALSE,"매출채권현황";#N/A,#N/A,FALSE,"매출채권명세"}</definedName>
    <definedName name="홍아" hidden="1">{#N/A,#N/A,FALSE,"Aging Summary";#N/A,#N/A,FALSE,"Ratio Analysis";#N/A,#N/A,FALSE,"Test 120 Day Accts";#N/A,#N/A,FALSE,"Tickmarks"}</definedName>
    <definedName name="홎" hidden="1">{#N/A,#N/A,TRUE,"960318-1";#N/A,#N/A,TRUE,"960318-2";#N/A,#N/A,TRUE,"960318-3"}</definedName>
    <definedName name="홏" hidden="1">{#N/A,#N/A,TRUE,"960318-1";#N/A,#N/A,TRUE,"960318-2";#N/A,#N/A,TRUE,"960318-3"}</definedName>
    <definedName name="홓" hidden="1">{#N/A,#N/A,TRUE,"960318-1";#N/A,#N/A,TRUE,"960318-2";#N/A,#N/A,TRUE,"960318-3"}</definedName>
    <definedName name="화">#REF!</definedName>
    <definedName name="화기" hidden="1">{#N/A,#N/A,FALSE,"지침";#N/A,#N/A,FALSE,"환경분석";#N/A,#N/A,FALSE,"Sheet16"}</definedName>
    <definedName name="화성">'[2]3100'!#REF!</definedName>
    <definedName name="화성정공">[2]INDEX!#REF!</definedName>
    <definedName name="화원도정공장">[2]INDEX!#REF!</definedName>
    <definedName name="화진교역">[2]INDEX!#REF!</definedName>
    <definedName name="화천ENG">[2]INDEX!#REF!</definedName>
    <definedName name="화폐단위">[762]Assumption!$E$7</definedName>
    <definedName name="확" hidden="1">{#N/A,#N/A,FALSE,"BS";#N/A,#N/A,FALSE,"PL";#N/A,#N/A,FALSE,"처분";#N/A,#N/A,FALSE,"현금";#N/A,#N/A,FALSE,"매출";#N/A,#N/A,FALSE,"원가";#N/A,#N/A,FALSE,"경영"}</definedName>
    <definedName name="확대3" hidden="1">{#N/A,#N/A,FALSE,"UNIT";#N/A,#N/A,FALSE,"UNIT";#N/A,#N/A,FALSE,"계정"}</definedName>
    <definedName name="확인" hidden="1">{"'매출'!$A$1:$I$22"}</definedName>
    <definedName name="확인명세_1998년_List">#REF!</definedName>
    <definedName name="확정">'[823]추계(검토)'!$C$4:$AD$151</definedName>
    <definedName name="확정하여_보고할것.">#REF!</definedName>
    <definedName name="환">1200.4</definedName>
    <definedName name="환_16">#REF!</definedName>
    <definedName name="환경" hidden="1">{#N/A,#N/A,FALSE,"UNIT";#N/A,#N/A,FALSE,"UNIT";#N/A,#N/A,FALSE,"계정"}</definedName>
    <definedName name="환경2" hidden="1">{#N/A,#N/A,TRUE,"steam경제성비교"}</definedName>
    <definedName name="환경3" hidden="1">{#N/A,#N/A,TRUE,"steam경제성비교"}</definedName>
    <definedName name="환경4" hidden="1">{#N/A,#N/A,TRUE,"steam경제성비교"}</definedName>
    <definedName name="환경5" hidden="1">{#N/A,#N/A,TRUE,"steam경제성비교"}</definedName>
    <definedName name="환경6" hidden="1">{#N/A,#N/A,TRUE,"steam경제성비교"}</definedName>
    <definedName name="환경7" hidden="1">{#N/A,#N/A,TRUE,"steam경제성비교"}</definedName>
    <definedName name="환경분석" hidden="1">{#N/A,#N/A,TRUE,"1.경영비젼";#N/A,#N/A,TRUE,"2.환경분석";#N/A,#N/A,TRUE,"3.경영목표";#N/A,#N/A,TRUE,"4.중점추진";#N/A,#N/A,TRUE,"5.경영목표";#N/A,#N/A,TRUE,"6.경영계획";#N/A,#N/A,TRUE,"7.매출계획";#N/A,#N/A,TRUE,"8.손익계획";#N/A,#N/A,TRUE,"11.인원계획";#N/A,#N/A,TRUE,"12.변경현황";#N/A,#N/A,TRUE,"표지";#N/A,#N/A,TRUE,"목차";#N/A,#N/A,TRUE,"수립과정 "}</definedName>
    <definedName name="환경분석청주" hidden="1">{#N/A,#N/A,FALSE,"지침";#N/A,#N/A,FALSE,"환경분석";#N/A,#N/A,FALSE,"Sheet16"}</definedName>
    <definedName name="환경사랑" hidden="1">{#N/A,#N/A,TRUE,"steam경제성비교"}</definedName>
    <definedName name="환경소주2" hidden="1">{#N/A,#N/A,FALSE,"지침";#N/A,#N/A,FALSE,"환경분석";#N/A,#N/A,FALSE,"Sheet16"}</definedName>
    <definedName name="환률">#REF!</definedName>
    <definedName name="환산">#N/A</definedName>
    <definedName name="환산손">[824]외환익!$A$4:$C$10</definedName>
    <definedName name="환산수량수정" hidden="1">{#N/A,#N/A,FALSE,"KMC최종회의(7월) 자료"}</definedName>
    <definedName name="환산율">#REF!</definedName>
    <definedName name="환율">#REF!</definedName>
    <definedName name="환율￥">#REF!</definedName>
    <definedName name="환율1">[689]보정사항!#REF!</definedName>
    <definedName name="환율11">[689]보정사항!#REF!</definedName>
    <definedName name="환율12">[689]보정사항!#REF!</definedName>
    <definedName name="환율15기">#REF!</definedName>
    <definedName name="환율2">[689]보정사항!#REF!</definedName>
    <definedName name="환율3">[689]보정사항!#REF!</definedName>
    <definedName name="환율9703">[621]환율시트!$A$5:$C$12</definedName>
    <definedName name="환율sp95">[3]IS!#REF!</definedName>
    <definedName name="환율금">[729]보정사항!#REF!</definedName>
    <definedName name="환율변동">'[646]물가지수!'!#REF!</definedName>
    <definedName name="환율상">#REF!</definedName>
    <definedName name="환율유가" hidden="1">{#N/A,#N/A,FALSE,"손익표지";#N/A,#N/A,FALSE,"손익계산";#N/A,#N/A,FALSE,"일반관리비";#N/A,#N/A,FALSE,"영업외수익";#N/A,#N/A,FALSE,"영업외비용";#N/A,#N/A,FALSE,"매출액";#N/A,#N/A,FALSE,"요약손익";#N/A,#N/A,FALSE,"요약대차";#N/A,#N/A,FALSE,"매출채권현황";#N/A,#N/A,FALSE,"매출채권명세"}</definedName>
    <definedName name="환율유형목록">[196]공통코드!$BA$2:$BA$6</definedName>
    <definedName name="환율유형코드">[196]공통코드!$BA$2:$BB$6</definedName>
    <definedName name="환율적용MACRO">#N/A</definedName>
    <definedName name="환율하">#REF!</definedName>
    <definedName name="활동이력">#REF!</definedName>
    <definedName name="홧" hidden="1">{#N/A,#N/A,TRUE,"960318-1";#N/A,#N/A,TRUE,"960318-2";#N/A,#N/A,TRUE,"960318-3"}</definedName>
    <definedName name="황">[563]코드!$G$2:$H$15</definedName>
    <definedName name="황산">#REF!</definedName>
    <definedName name="회계년도">#REF!</definedName>
    <definedName name="회계연도">#REF!</definedName>
    <definedName name="회계팀_수정분" hidden="1">[71]Sheet2!#REF!</definedName>
    <definedName name="회사">#REF!</definedName>
    <definedName name="회사계상">#REF!</definedName>
    <definedName name="회사구분목록">[196]공통코드!$BC$2:$BC$6</definedName>
    <definedName name="회사구분코드">[196]공통코드!$BC$2:$BD$6</definedName>
    <definedName name="회사명">#REF!</definedName>
    <definedName name="회사목록">[196]공통코드!$A$2:$A$24</definedName>
    <definedName name="회사의개황">#N/A</definedName>
    <definedName name="회사이름">[173]Index!$F$7</definedName>
    <definedName name="회사측대손">#REF!</definedName>
    <definedName name="회사코드">#N/A</definedName>
    <definedName name="회식대">'[470]인건비예산(정규직)'!$IT$28:$IT$276</definedName>
    <definedName name="회원권">#REF!</definedName>
    <definedName name="회의" hidden="1">{"'9월'!$F$38"}</definedName>
    <definedName name="회의록4" localSheetId="6">BlankMacro1</definedName>
    <definedName name="회의록4">BlankMacro1</definedName>
    <definedName name="회의운영" hidden="1">{#N/A,#N/A,FALSE,"KMC최종회의(7월) 자료"}</definedName>
    <definedName name="회의일자">[825]매출!$D$37</definedName>
    <definedName name="회의자료">#REF!</definedName>
    <definedName name="회장" localSheetId="6">BlankMacro1</definedName>
    <definedName name="회장">BlankMacro1</definedName>
    <definedName name="회차">'[826]4월'!$Z$4</definedName>
    <definedName name="회현" hidden="1">{#N/A,#N/A,FALSE,"손익표지";#N/A,#N/A,FALSE,"손익계산";#N/A,#N/A,FALSE,"일반관리비";#N/A,#N/A,FALSE,"영업외수익";#N/A,#N/A,FALSE,"영업외비용";#N/A,#N/A,FALSE,"매출액";#N/A,#N/A,FALSE,"요약손익";#N/A,#N/A,FALSE,"요약대차";#N/A,#N/A,FALSE,"매출채권현황";#N/A,#N/A,FALSE,"매출채권명세"}</definedName>
    <definedName name="효" localSheetId="1" hidden="1">{#N/A,#N/A,FALSE,"1.CRITERIA";#N/A,#N/A,FALSE,"2.IS";#N/A,#N/A,FALSE,"3.BS";#N/A,#N/A,FALSE,"4.PER PL";#N/A,#N/A,FALSE,"5.INVESTMENT";#N/A,#N/A,FALSE,"6.공문";#N/A,#N/A,FALSE,"7.netinvest"}</definedName>
    <definedName name="효" hidden="1">{#N/A,#N/A,FALSE,"1.CRITERIA";#N/A,#N/A,FALSE,"2.IS";#N/A,#N/A,FALSE,"3.BS";#N/A,#N/A,FALSE,"4.PER PL";#N/A,#N/A,FALSE,"5.INVESTMENT";#N/A,#N/A,FALSE,"6.공문";#N/A,#N/A,FALSE,"7.netinvest"}</definedName>
    <definedName name="효성전기">[2]INDEX!#REF!</definedName>
    <definedName name="효익">#REF!</definedName>
    <definedName name="효창산업사">[2]INDEX!#REF!</definedName>
    <definedName name="후" localSheetId="1" hidden="1">{#N/A,#N/A,FALSE,"1.CRITERIA";#N/A,#N/A,FALSE,"2.IS";#N/A,#N/A,FALSE,"3.BS";#N/A,#N/A,FALSE,"4.PER PL";#N/A,#N/A,FALSE,"5.INVESTMENT";#N/A,#N/A,FALSE,"6.공문";#N/A,#N/A,FALSE,"7.netinvest"}</definedName>
    <definedName name="후" hidden="1">{#N/A,#N/A,FALSE,"1.CRITERIA";#N/A,#N/A,FALSE,"2.IS";#N/A,#N/A,FALSE,"3.BS";#N/A,#N/A,FALSE,"4.PER PL";#N/A,#N/A,FALSE,"5.INVESTMENT";#N/A,#N/A,FALSE,"6.공문";#N/A,#N/A,FALSE,"7.netinvest"}</definedName>
    <definedName name="후_01">[508]대차합동!$AY$1:$AY$65536,[508]대차합동!$D$1:$AW$65536</definedName>
    <definedName name="후_02">[508]대차합동!$AL$1:$AY$65536,[508]대차합동!$D$1:$AJ$65536</definedName>
    <definedName name="후_03">[508]대차합동!$AM$1:$AY$65536,[508]대차합동!$D$1:$AK$65536</definedName>
    <definedName name="후_04">[508]대차합동!$AN$1:$AY$65536,[508]대차합동!$D$1:$AL$65536</definedName>
    <definedName name="후_05">[508]대차합동!$AO$1:$AY$65536,[508]대차합동!$D$1:$AM$65536</definedName>
    <definedName name="후_06">[508]대차합동!$AP$1:$AY$65536,[508]대차합동!$D$1:$AN$65536</definedName>
    <definedName name="후_07">[508]대차합동!$AQ$1:$AY$65536,[508]대차합동!$D$1:$AO$65536</definedName>
    <definedName name="후_08">[508]대차합동!$AR$1:$AY$65536,[508]대차합동!$D$1:$AP$65536</definedName>
    <definedName name="후_09">[508]대차합동!$AS$1:$AY$65536,[508]대차합동!$D$1:$AQ$65536</definedName>
    <definedName name="후_10">[508]대차합동!$AT$1:$AY$65536,[508]대차합동!$D$1:$AR$65536</definedName>
    <definedName name="후_11">[508]대차합동!$AU$1:$AY$65536,[508]대차합동!$D$1:$AS$65536</definedName>
    <definedName name="후_12">[508]대차합동!$AV$1:$AY$65536,[508]대차합동!$D$1:$AT$65536</definedName>
    <definedName name="후_13">[508]대차합동!$AW$1:$AY$65536,[508]대차합동!$D$1:$AU$65536</definedName>
    <definedName name="후_14">[508]대차합동!$AX$1:$AY$65536,[508]대차합동!$D$1:$AV$65536</definedName>
    <definedName name="후생수당">#REF!</definedName>
    <definedName name="후후후" hidden="1">{"'미착금액'!$A$4:$G$14"}</definedName>
    <definedName name="훈" hidden="1">255</definedName>
    <definedName name="훌쇼ㅛㄷㅇ고ㅛㅈㄷ" hidden="1">{#N/A,#N/A,FALSE,"KMC최종회의(7월) 자료"}</definedName>
    <definedName name="휴" localSheetId="1" hidden="1">{#N/A,#N/A,FALSE,"1.CRITERIA";#N/A,#N/A,FALSE,"2.IS";#N/A,#N/A,FALSE,"3.BS";#N/A,#N/A,FALSE,"4.PER PL";#N/A,#N/A,FALSE,"5.INVESTMENT";#N/A,#N/A,FALSE,"6.공문";#N/A,#N/A,FALSE,"7.netinvest"}</definedName>
    <definedName name="휴" hidden="1">{#N/A,#N/A,FALSE,"1.CRITERIA";#N/A,#N/A,FALSE,"2.IS";#N/A,#N/A,FALSE,"3.BS";#N/A,#N/A,FALSE,"4.PER PL";#N/A,#N/A,FALSE,"5.INVESTMENT";#N/A,#N/A,FALSE,"6.공문";#N/A,#N/A,FALSE,"7.netinvest"}</definedName>
    <definedName name="휴가보상금">[440]퇴직급여충당금!#REF!</definedName>
    <definedName name="휴일및야근">#REF!</definedName>
    <definedName name="휴휴ㅠㅜㅛㅝㅛ" hidden="1">{#N/A,#N/A,FALSE,"KMC최종회의(7월) 자료"}</definedName>
    <definedName name="휴ㅗ호ㅛㅛ" hidden="1">{#N/A,#N/A,FALSE,"KMC최종회의(7월) 자료"}</definedName>
    <definedName name="휴ㅠㅛ굣" hidden="1">{#N/A,#N/A,FALSE,"KMC최종회의(7월) 자료"}</definedName>
    <definedName name="흎">[104]!흎</definedName>
    <definedName name="흐" localSheetId="1" hidden="1">{#N/A,#N/A,FALSE,"1.CRITERIA";#N/A,#N/A,FALSE,"2.IS";#N/A,#N/A,FALSE,"3.BS";#N/A,#N/A,FALSE,"4.PER PL";#N/A,#N/A,FALSE,"5.INVESTMENT";#N/A,#N/A,FALSE,"6.공문";#N/A,#N/A,FALSE,"7.netinvest"}</definedName>
    <definedName name="흐" hidden="1">{#N/A,#N/A,FALSE,"1.CRITERIA";#N/A,#N/A,FALSE,"2.IS";#N/A,#N/A,FALSE,"3.BS";#N/A,#N/A,FALSE,"4.PER PL";#N/A,#N/A,FALSE,"5.INVESTMENT";#N/A,#N/A,FALSE,"6.공문";#N/A,#N/A,FALSE,"7.netinvest"}</definedName>
    <definedName name="흐름">#REF!</definedName>
    <definedName name="흐름표" hidden="1">{#N/A,#N/A,FALSE,"UNIT";#N/A,#N/A,FALSE,"UNIT";#N/A,#N/A,FALSE,"계정"}</definedName>
    <definedName name="흵____R3_t">#REF!</definedName>
    <definedName name="히" hidden="1">{#N/A,#N/A,TRUE,"960318-1";#N/A,#N/A,TRUE,"960318-2";#N/A,#N/A,TRUE,"960318-3"}</definedName>
    <definedName name="히히">#REF!</definedName>
    <definedName name="힘내">'[2]2500'!#REF!</definedName>
    <definedName name="ㅏ" localSheetId="1"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ㅏ"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ㅏ28">#REF!</definedName>
    <definedName name="ㅏ52">#REF!</definedName>
    <definedName name="ㅏ95">#N/A</definedName>
    <definedName name="ㅏ98">#REF!</definedName>
    <definedName name="ㅏㅅ" localSheetId="6">[104]!BlankMacro1</definedName>
    <definedName name="ㅏㅅ">[104]!BlankMacro1</definedName>
    <definedName name="ㅏ아아아아아아아앙" hidden="1">{#N/A,#N/A,FALSE,"1.CRITERIA";#N/A,#N/A,FALSE,"2.IS";#N/A,#N/A,FALSE,"3.BS";#N/A,#N/A,FALSE,"4.PER PL";#N/A,#N/A,FALSE,"5.INVESTMENT";#N/A,#N/A,FALSE,"6.공문";#N/A,#N/A,FALSE,"7.netinvest"}</definedName>
    <definedName name="ㅏㅏ" localSheetId="6">BLCH</definedName>
    <definedName name="ㅏㅏ">BLCH</definedName>
    <definedName name="ㅏㅏ교">[104]!ㅏㅏ교</definedName>
    <definedName name="ㅏㅏㅏ">'[2]2500'!#REF!</definedName>
    <definedName name="ㅏㅏㅏㅏㅏㅏㅏㅏㅏㅏ" hidden="1">{#N/A,#N/A,FALSE,"P.V.C 9월 압출 CAPA";#N/A,#N/A,FALSE,"P.V.C 10월 압출 CAPA ";#N/A,#N/A,FALSE,"P.V.C 11월 압출 CAPA ";#N/A,#N/A,FALSE,"P.V.C 12월 압출 CAPA "}</definedName>
    <definedName name="ㅏㅏㅏㅏㅏㅏㅏㅏㅏㅏㅏㅏ" hidden="1">{#N/A,#N/A,FALSE,"P.V.C 9월 압출 CAPA";#N/A,#N/A,FALSE,"P.V.C 10월 압출 CAPA ";#N/A,#N/A,FALSE,"P.V.C 11월 압출 CAPA ";#N/A,#N/A,FALSE,"P.V.C 12월 압출 CAPA "}</definedName>
    <definedName name="ㅏㅐㅏㅔㅐㅣ" hidden="1">{#N/A,#N/A,FALSE,"UNIT";#N/A,#N/A,FALSE,"UNIT";#N/A,#N/A,FALSE,"계정"}</definedName>
    <definedName name="ㅏㅐㅐ">#REF!</definedName>
    <definedName name="ㅏㅐㅐPri">#REF!</definedName>
    <definedName name="ㅏㅑㅑㅐ" hidden="1">{#N/A,#N/A,FALSE,"KMC최종회의(7월) 자료"}</definedName>
    <definedName name="ㅏㅓㄴㅇ라ㅓㅇㄹㄴ" hidden="1">{#N/A,#N/A,FALSE,"지침";#N/A,#N/A,FALSE,"환경분석";#N/A,#N/A,FALSE,"Sheet16"}</definedName>
    <definedName name="ㅏㅕㅕㅏ호" hidden="1">{#N/A,#N/A,FALSE,"KMC최종회의(7월) 자료"}</definedName>
    <definedName name="ㅏㅚ">#REF!</definedName>
    <definedName name="ㅏㅣㅏ">[67]경영현황!#REF!,[67]경영현황!$B$5:$C$6,[67]경영현황!$B$8:$C$15,[67]경영현황!#REF!</definedName>
    <definedName name="ㅏㅣㅏㅣ">#N/A</definedName>
    <definedName name="ㅐ">#N/A</definedName>
    <definedName name="ㅐ17">#REF!</definedName>
    <definedName name="ㅐㅐ" hidden="1">{#N/A,#N/A,FALSE,"을지 (4)";#N/A,#N/A,FALSE,"을지 (5)";#N/A,#N/A,FALSE,"을지 (6)"}</definedName>
    <definedName name="ㅐㅐㅐ" hidden="1">{#N/A,#N/A,FALSE,"지침";#N/A,#N/A,FALSE,"환경분석";#N/A,#N/A,FALSE,"Sheet16"}</definedName>
    <definedName name="ㅐㅐㅐㅐㅐㅐㅐㅐㅐㅐㅐㅐㅐㅐㅐㅐㅐㅐㅐㅐㅐ">#REF!</definedName>
    <definedName name="ㅐㅑㅐㅔ">#REF!</definedName>
    <definedName name="ㅐㅕㅛㅐ" hidden="1">{#N/A,#N/A,FALSE,"손익표지";#N/A,#N/A,FALSE,"손익계산";#N/A,#N/A,FALSE,"일반관리비";#N/A,#N/A,FALSE,"영업외수익";#N/A,#N/A,FALSE,"영업외비용";#N/A,#N/A,FALSE,"매출액";#N/A,#N/A,FALSE,"요약손익";#N/A,#N/A,FALSE,"요약대차";#N/A,#N/A,FALSE,"매출채권현황";#N/A,#N/A,FALSE,"매출채권명세"}</definedName>
    <definedName name="ㅑ" hidden="1">{#N/A,#N/A,FALSE,"Aging Summary";#N/A,#N/A,FALSE,"Ratio Analysis";#N/A,#N/A,FALSE,"Test 120 Day Accts";#N/A,#N/A,FALSE,"Tickmarks"}</definedName>
    <definedName name="ㅑ10">#REF!</definedName>
    <definedName name="ㅑ13">#REF!</definedName>
    <definedName name="ㅑ303">#REF!</definedName>
    <definedName name="ㅑ37">#REF!</definedName>
    <definedName name="ㅑ525">#REF!</definedName>
    <definedName name="ㅑ85">#REF!</definedName>
    <definedName name="ㅑㅑ">#N/A</definedName>
    <definedName name="ㅑㅑㅑ" hidden="1">{#N/A,#N/A,FALSE,"초도품";#N/A,#N/A,FALSE,"초도품 (2)";#N/A,#N/A,FALSE,"초도품 (3)";#N/A,#N/A,FALSE,"초도품 (4)";#N/A,#N/A,FALSE,"초도품 (5)";#N/A,#N/A,FALSE,"초도품 (6)"}</definedName>
    <definedName name="ㅑㅑㅑㅑ" hidden="1">{#N/A,#N/A,FALSE,"UNIT";#N/A,#N/A,FALSE,"UNIT";#N/A,#N/A,FALSE,"계정"}</definedName>
    <definedName name="ㅑㅕ">#N/A</definedName>
    <definedName name="ㅑㅕㅐ">#REF!</definedName>
    <definedName name="ㅑㅕㅑㅑㅕㅑ" hidden="1">{#N/A,#N/A,FALSE,"KMC최종회의(7월) 자료"}</definedName>
    <definedName name="ㅓ" hidden="1">{#N/A,#N/A,FALSE,"BS";#N/A,#N/A,FALSE,"PL";#N/A,#N/A,FALSE,"처분";#N/A,#N/A,FALSE,"현금";#N/A,#N/A,FALSE,"매출";#N/A,#N/A,FALSE,"원가";#N/A,#N/A,FALSE,"경영"}</definedName>
    <definedName name="ㅓ1" localSheetId="6">BLCH</definedName>
    <definedName name="ㅓ1">BLCH</definedName>
    <definedName name="ㅓ24">'[827]신공항A-9(원가수정)'!$AB$7</definedName>
    <definedName name="ㅓㄱㄱㄱ">[104]!ㅓㄱㄱㄱ</definedName>
    <definedName name="ㅓㄱㄷ">[104]!ㅓㄱㄷ</definedName>
    <definedName name="ㅓㄴㄱㄴㄱ">[104]!ㅓㄴㄱㄴㄱ</definedName>
    <definedName name="ㅓㄴ교ㅓ">[104]!ㅓㄴ교ㅓ</definedName>
    <definedName name="ㅓㄴㄴ뇨ㅓ">[104]!ㅓㄴㄴ뇨ㅓ</definedName>
    <definedName name="ㅓㄴ서">[104]!ㅓㄴ서</definedName>
    <definedName name="ㅓㄹ" hidden="1">{#N/A,#N/A,TRUE,"일정"}</definedName>
    <definedName name="ㅓㅁㅎ퍅ㅇ노ㅓ" hidden="1">{#N/A,#N/A,FALSE,"PART-1234-8-12-9(41)";#N/A,#N/A,FALSE,"PARTS-2(3)";#N/A,#N/A,FALSE,"VAN SYSTEM";#N/A,#N/A,FALSE,"PARTS-10(26)";#N/A,#N/A,FALSE,"PART-5-6-7-11(14)";#N/A,#N/A,FALSE,"PARTS-4(3)";#N/A,#N/A,FALSE,"PCLASS"}</definedName>
    <definedName name="ㅓㅅ">[104]!ㅓㅅ</definedName>
    <definedName name="ㅓㅅㄱㅇㄴ쇼ㅓ">[104]!ㅓㅅㄱㅇㄴ쇼ㅓ</definedName>
    <definedName name="ㅓㅇ섯">[104]!ㅓㅇ섯</definedName>
    <definedName name="ㅓㅇ쇼ㅓㄴ">[104]!ㅓㅇ쇼ㅓㄴ</definedName>
    <definedName name="ㅓ여ㅗㅓㄹ헗" hidden="1">#REF!</definedName>
    <definedName name="ㅓ요선ㅇ">[104]!ㅓ요선ㅇ</definedName>
    <definedName name="ㅓ혀하료ㅕㅏ" hidden="1">#REF!</definedName>
    <definedName name="ㅓ호ㅓㅓㅡㅓㅡ" hidden="1">{#N/A,#N/A,FALSE,"KMC최종회의(7월) 자료"}</definedName>
    <definedName name="ㅓ힌ㄹ">#REF!</definedName>
    <definedName name="ㅓㅏ">[104]!ㅓㅏ</definedName>
    <definedName name="ㅓㅏ리앙" hidden="1">{#N/A,#N/A,FALSE,"UNIT";#N/A,#N/A,FALSE,"UNIT";#N/A,#N/A,FALSE,"계정"}</definedName>
    <definedName name="ㅓㅏ허ㅏ호" hidden="1">#REF!</definedName>
    <definedName name="ㅓㅏㅏ">#REF!</definedName>
    <definedName name="ㅓㅏㅏㅓㅓ">#REF!</definedName>
    <definedName name="ㅓㅏㅓ" hidden="1">{#N/A,#N/A,FALSE,"지침";#N/A,#N/A,FALSE,"환경분석";#N/A,#N/A,FALSE,"Sheet16"}</definedName>
    <definedName name="ㅓㅏㅣ">#REF!</definedName>
    <definedName name="ㅓㅏㅣ런아ㅣ러" hidden="1">[32]CA_총괄!#REF!</definedName>
    <definedName name="ㅓㅏㅣㅑ" hidden="1">{#N/A,#N/A,FALSE,"Aging Summary";#N/A,#N/A,FALSE,"Ratio Analysis";#N/A,#N/A,FALSE,"Test 120 Day Accts";#N/A,#N/A,FALSE,"Tickmarks"}</definedName>
    <definedName name="ㅓㅏㅣㅓ">#REF!</definedName>
    <definedName name="ㅓㅓ" hidden="1">#REF!</definedName>
    <definedName name="ㅓㅓㄹ" hidden="1">{#N/A,#N/A,FALSE,"자금소요예측기 (5)";#N/A,#N/A,FALSE,"자금소요예측기 (7)";#N/A,#N/A,FALSE,"자금소요예측기 (6)";#N/A,#N/A,FALSE,"자금소요예측기 (2)";#N/A,#N/A,FALSE,"자금소요예측기";#N/A,#N/A,FALSE,"비용예산명세서";#N/A,#N/A,FALSE,"비용예산검토서";#N/A,#N/A,FALSE,"기승인시설투자";#N/A,#N/A,FALSE,"미승인시설투자";#N/A,#N/A,FALSE,"활동계힉서 (2)";#N/A,#N/A,FALSE,"96 성과분석";#N/A,#N/A,FALSE,"목표시책";#N/A,#N/A,FALSE,"목차";#N/A,#N/A,FALSE,"표지";#N/A,#N/A,FALSE,"인원소요현황"}</definedName>
    <definedName name="ㅓㅓㅓ">#N/A</definedName>
    <definedName name="ㅓㅓㅓㅓㅓ">'[828]當期시산표(결재)'!#REF!</definedName>
    <definedName name="ㅓㅕㅛ6ㅕㅓㅛㅕㅓㅛ" hidden="1">{#N/A,#N/A,FALSE,"KMC최종회의(7월) 자료"}</definedName>
    <definedName name="ㅓㅕㅛㅓㅛㅕㅓㅕㅛ" hidden="1">{#N/A,#N/A,FALSE,"KMC최종회의(7월) 자료"}</definedName>
    <definedName name="ㅓㅗㅇ허" hidden="1">{#N/A,#N/A,FALSE,"손익표지";#N/A,#N/A,FALSE,"손익계산";#N/A,#N/A,FALSE,"일반관리비";#N/A,#N/A,FALSE,"영업외수익";#N/A,#N/A,FALSE,"영업외비용";#N/A,#N/A,FALSE,"매출액";#N/A,#N/A,FALSE,"요약손익";#N/A,#N/A,FALSE,"요약대차";#N/A,#N/A,FALSE,"매출채권현황";#N/A,#N/A,FALSE,"매출채권명세"}</definedName>
    <definedName name="ㅓㅗㅎ" hidden="1">{#N/A,#N/A,FALSE,"자금소요예측기 (5)";#N/A,#N/A,FALSE,"자금소요예측기 (7)";#N/A,#N/A,FALSE,"자금소요예측기 (6)";#N/A,#N/A,FALSE,"자금소요예측기 (2)";#N/A,#N/A,FALSE,"자금소요예측기";#N/A,#N/A,FALSE,"비용예산명세서";#N/A,#N/A,FALSE,"비용예산검토서";#N/A,#N/A,FALSE,"기승인시설투자";#N/A,#N/A,FALSE,"미승인시설투자";#N/A,#N/A,FALSE,"활동계힉서 (2)";#N/A,#N/A,FALSE,"96 성과분석";#N/A,#N/A,FALSE,"목표시책";#N/A,#N/A,FALSE,"목차";#N/A,#N/A,FALSE,"표지";#N/A,#N/A,FALSE,"인원소요현황"}</definedName>
    <definedName name="ㅓㅗ하논ㅇ" hidden="1">{#N/A,#N/A,FALSE,"지침";#N/A,#N/A,FALSE,"환경분석";#N/A,#N/A,FALSE,"Sheet16"}</definedName>
    <definedName name="ㅓㅗㅓㅗㅓㅗ" hidden="1">'[138]CF_Current_Detail(July)'!$F$45</definedName>
    <definedName name="ㅓㅘㅓㅘ" hidden="1">{#N/A,#N/A,FALSE,"손익표지";#N/A,#N/A,FALSE,"손익계산";#N/A,#N/A,FALSE,"일반관리비";#N/A,#N/A,FALSE,"영업외수익";#N/A,#N/A,FALSE,"영업외비용";#N/A,#N/A,FALSE,"매출액";#N/A,#N/A,FALSE,"요약손익";#N/A,#N/A,FALSE,"요약대차";#N/A,#N/A,FALSE,"매출채권현황";#N/A,#N/A,FALSE,"매출채권명세"}</definedName>
    <definedName name="ㅓㅛ6ㅓㅕㅓ6ㅕ7ㅓ" hidden="1">{#N/A,#N/A,FALSE,"KMC최종회의(7월) 자료"}</definedName>
    <definedName name="ㅓㅛㄴㅇ교ㅓ">[104]!ㅓㅛㄴㅇ교ㅓ</definedName>
    <definedName name="ㅓㅛㅅ">[104]!ㅓㅛㅅ</definedName>
    <definedName name="ㅓㅛㅅ언">[104]!ㅓㅛㅅ언</definedName>
    <definedName name="ㅓㅛㅅ엉ㅅ">[104]!ㅓㅛㅅ엉ㅅ</definedName>
    <definedName name="ㅓㅛㅇ서">[104]!ㅓㅛㅇ서</definedName>
    <definedName name="ㅓㅛㅕ6ㅓㅓ" hidden="1">{#N/A,#N/A,FALSE,"KMC최종회의(7월) 자료"}</definedName>
    <definedName name="ㅓㅛㅡㅛㅓㅡㅛㅡㅓㅛㅓㅡ" hidden="1">{#N/A,#N/A,FALSE,"KMC최종회의(7월) 자료"}</definedName>
    <definedName name="ㅓㅡㅓㅗ" hidden="1">{#N/A,#N/A,FALSE,"KMC최종회의(7월) 자료"}</definedName>
    <definedName name="ㅓㅣ">[104]!ㅓㅣ</definedName>
    <definedName name="ㅔ" hidden="1">{#N/A,#N/A,FALSE,"PART-1234-8-12-9(41)";#N/A,#N/A,FALSE,"PARTS-2(3)";#N/A,#N/A,FALSE,"VAN SYSTEM";#N/A,#N/A,FALSE,"PARTS-10(26)";#N/A,#N/A,FALSE,"PART-5-6-7-11(14)";#N/A,#N/A,FALSE,"PARTS-4(3)";#N/A,#N/A,FALSE,"PCLASS"}</definedName>
    <definedName name="ㅔ246">#REF!</definedName>
    <definedName name="ㅔ320">#REF!</definedName>
    <definedName name="ㅔ338">#REF!</definedName>
    <definedName name="ㅔ61">#REF!</definedName>
    <definedName name="ㅔㅔ" hidden="1">{#N/A,#N/A,FALSE,"초도품";#N/A,#N/A,FALSE,"초도품 (2)";#N/A,#N/A,FALSE,"초도품 (3)";#N/A,#N/A,FALSE,"초도품 (4)";#N/A,#N/A,FALSE,"초도품 (5)";#N/A,#N/A,FALSE,"초도품 (6)"}</definedName>
    <definedName name="ㅔㅔㅔ" hidden="1">{#N/A,#N/A,FALSE,"지침";#N/A,#N/A,FALSE,"환경분석";#N/A,#N/A,FALSE,"Sheet16"}</definedName>
    <definedName name="ㅔㅔㅔ1" hidden="1">{#N/A,#N/A,FALSE,"KMC최종회의(7월) 자료"}</definedName>
    <definedName name="ㅔㅔㅔㅔㅔㅔ">#REF!</definedName>
    <definedName name="ㅕ" hidden="1">{#N/A,#N/A,FALSE,"BS";#N/A,#N/A,FALSE,"PL";#N/A,#N/A,FALSE,"처분";#N/A,#N/A,FALSE,"현금";#N/A,#N/A,FALSE,"매출";#N/A,#N/A,FALSE,"원가";#N/A,#N/A,FALSE,"경영"}</definedName>
    <definedName name="ㅕ2" localSheetId="6">BLCH</definedName>
    <definedName name="ㅕ2">BLCH</definedName>
    <definedName name="ㅕ6ㅓㅛㅓㅕㅛ" hidden="1">{#N/A,#N/A,FALSE,"KMC최종회의(7월) 자료"}</definedName>
    <definedName name="ㅕㅅ" hidden="1">'[574]5사남'!#REF!</definedName>
    <definedName name="ㅕ해" hidden="1">{#N/A,#N/A,FALSE,"지침";#N/A,#N/A,FALSE,"환경분석";#N/A,#N/A,FALSE,"Sheet16"}</definedName>
    <definedName name="ㅕㅏㅓㅕㅛㅏ7ㅓ" hidden="1">{#N/A,#N/A,FALSE,"KMC최종회의(7월) 자료"}</definedName>
    <definedName name="ㅕㅑ">#N/A</definedName>
    <definedName name="ㅕㅓㅛㅕㅛㅓㅕㅛㅓㅏㅕ" hidden="1">{#N/A,#N/A,FALSE,"KMC최종회의(7월) 자료"}</definedName>
    <definedName name="ㅕㅕ">#REF!</definedName>
    <definedName name="ㅕㅕㅑㅑ" hidden="1">{#N/A,#N/A,FALSE,"KMC최종회의(7월) 자료"}</definedName>
    <definedName name="ㅕㅕㅕ" hidden="1">{#N/A,#N/A,FALSE,"을지 (4)";#N/A,#N/A,FALSE,"을지 (5)";#N/A,#N/A,FALSE,"을지 (6)"}</definedName>
    <definedName name="ㅕㅛ" hidden="1">{#N/A,#N/A,FALSE,"지침";#N/A,#N/A,FALSE,"환경분석";#N/A,#N/A,FALSE,"Sheet16"}</definedName>
    <definedName name="ㅕㅛㅓㅕㅛㅓ" hidden="1">{#N/A,#N/A,FALSE,"KMC최종회의(7월) 자료"}</definedName>
    <definedName name="ㅗ">#REF!</definedName>
    <definedName name="ㅗ1015">#REF!</definedName>
    <definedName name="ㅗ1018">#REF!</definedName>
    <definedName name="ㅗ122">#REF!</definedName>
    <definedName name="ㅗ264">#REF!</definedName>
    <definedName name="ㅗ3">[829]외화계약!#REF!</definedName>
    <definedName name="ㅗ5ㅛ5ㅗ" hidden="1">{#N/A,#N/A,FALSE,"KMC최종회의(7월) 자료"}</definedName>
    <definedName name="ㅗ6">#N/A</definedName>
    <definedName name="ㅗ6ㅛ6ㅗㅛㅗㅗ" hidden="1">{#N/A,#N/A,FALSE,"KMC최종회의(7월) 자료"}</definedName>
    <definedName name="ㅗ7" localSheetId="6">BLCH</definedName>
    <definedName name="ㅗ7">BLCH</definedName>
    <definedName name="ㅗㄱㄴ">[104]!ㅗㄱㄴ</definedName>
    <definedName name="ㅗㄱㄴㄴㄱ속ㄴ">[104]!ㅗㄱㄴㄴㄱ속ㄴ</definedName>
    <definedName name="ㅗㄱㄴ속ㄴ">[104]!ㅗㄱㄴ속ㄴ</definedName>
    <definedName name="ㅗㄱㄴ손">[104]!ㅗㄱㄴ손</definedName>
    <definedName name="ㅗㄱㄴㅇㅁ" hidden="1">{#N/A,#N/A,TRUE,"일정"}</definedName>
    <definedName name="ㅗㄱ녹ㄴ">[104]!ㅗㄱ녹ㄴ</definedName>
    <definedName name="ㅗㄱㄷ">[104]!ㅗㄱㄷ</definedName>
    <definedName name="ㅗㄱ소">[104]!ㅗㄱ소</definedName>
    <definedName name="ㅗㄳㄷ곧ㄴ">[104]!ㅗㄳㄷ곧ㄴ</definedName>
    <definedName name="ㅗㄴㄱ소">[104]!ㅗㄴㄱ소</definedName>
    <definedName name="ㅗㄴㄱ손">[104]!ㅗㄴㄱ손</definedName>
    <definedName name="ㅗㄴㄱ손ㄱ">[104]!ㅗㄴㄱ손ㄱ</definedName>
    <definedName name="ㅗㄴㄱ솟ㄱㄴ">[104]!ㅗㄴㄱ솟ㄱㄴ</definedName>
    <definedName name="ㅗㄴ곤">[104]!ㅗㄴ곤</definedName>
    <definedName name="ㅗㄴㄳ">[104]!ㅗㄴㄳ</definedName>
    <definedName name="ㅗㄷ손">[104]!ㅗㄷ손</definedName>
    <definedName name="ㅗㄹㅇ" localSheetId="6">[104]!BlankMacro1</definedName>
    <definedName name="ㅗㄹㅇ">[104]!BlankMacro1</definedName>
    <definedName name="ㅗㄹ호" hidden="1">{#N/A,#N/A,TRUE,"1호 과표세액";#N/A,#N/A,TRUE,"1-2호 농어촌과표";#N/A,#N/A,TRUE,"2호 서식";#N/A,#N/A,TRUE,"2호부표 최저한세";#N/A,#N/A,TRUE,"3(1)호 공제감면";#N/A,#N/A,TRUE,"임시특별감면";#N/A,#N/A,TRUE,"3(1)부7 기업합리";#N/A,#N/A,TRUE,"5호 농어촌";#N/A,#N/A,TRUE,"5호2 농감면(갑)";#N/A,#N/A,TRUE,"6호 소득금액";#N/A,#N/A,TRUE,"6호 첨부(익)";#N/A,#N/A,TRUE,"6호 첨부(손)";#N/A,#N/A,TRUE,"감가총괄";#N/A,#N/A,TRUE,"6-6(3)호 감가(정액)";#N/A,#N/A,TRUE,"9호 자본금(갑)";#N/A,#N/A,TRUE,"9호 자본금(을)";#N/A,#N/A,TRUE,"10(3)호 주요계정";#N/A,#N/A,TRUE,"10(4)호 소득구분"}</definedName>
    <definedName name="ㅗㅀ">[104]!ㅗㅀ</definedName>
    <definedName name="ㅗㅅㄱ노ㅠㅍ">[104]!ㅗㅅㄱ노ㅠㅍ</definedName>
    <definedName name="ㅗㅅㄱ논">[104]!ㅗㅅㄱ논</definedName>
    <definedName name="ㅗㅅ곡" hidden="1">{#N/A,#N/A,FALSE,"손익표지";#N/A,#N/A,FALSE,"손익계산";#N/A,#N/A,FALSE,"일반관리비";#N/A,#N/A,FALSE,"영업외수익";#N/A,#N/A,FALSE,"영업외비용";#N/A,#N/A,FALSE,"매출액";#N/A,#N/A,FALSE,"요약손익";#N/A,#N/A,FALSE,"요약대차";#N/A,#N/A,FALSE,"매출채권현황";#N/A,#N/A,FALSE,"매출채권명세"}</definedName>
    <definedName name="ㅗㅅ곤">[104]!ㅗㅅ곤</definedName>
    <definedName name="ㅗㅅ교ㅗ교ㅜㅜ" hidden="1">{#N/A,#N/A,FALSE,"KMC최종회의(7월) 자료"}</definedName>
    <definedName name="ㅗㅅㄴ곤고">[104]!ㅗㅅㄴ곤고</definedName>
    <definedName name="ㅗ소5ㅛㅗㅛ5" hidden="1">{#N/A,#N/A,FALSE,"KMC최종회의(7월) 자료"}</definedName>
    <definedName name="ㅗㅇ" localSheetId="6">BlankMacro1</definedName>
    <definedName name="ㅗㅇ">BlankMacro1</definedName>
    <definedName name="ㅗㅈ4">[104]!ㅗㅈ4</definedName>
    <definedName name="ㅗㅎ" hidden="1">{#N/A,#N/A,FALSE,"자금소요예측기 (5)";#N/A,#N/A,FALSE,"자금소요예측기 (7)";#N/A,#N/A,FALSE,"자금소요예측기 (6)";#N/A,#N/A,FALSE,"자금소요예측기 (2)";#N/A,#N/A,FALSE,"자금소요예측기";#N/A,#N/A,FALSE,"비용예산명세서";#N/A,#N/A,FALSE,"비용예산검토서";#N/A,#N/A,FALSE,"기승인시설투자";#N/A,#N/A,FALSE,"미승인시설투자";#N/A,#N/A,FALSE,"활동계힉서 (2)";#N/A,#N/A,FALSE,"96 성과분석";#N/A,#N/A,FALSE,"목표시책";#N/A,#N/A,FALSE,"목차";#N/A,#N/A,FALSE,"표지";#N/A,#N/A,FALSE,"인원소요현황"}</definedName>
    <definedName name="ㅗㅎㅀ">#REF!</definedName>
    <definedName name="ㅗㅎㅅㄱ" hidden="1">{"'9월'!$F$38"}</definedName>
    <definedName name="ㅗ허" hidden="1">{#N/A,#N/A,FALSE,"98소지이동TOTvs99.1 (2)";#N/A,#N/A,FALSE,"TOTAL";#N/A,#N/A,FALSE,"98소지이동TOTvs99.1(b) (2)"}</definedName>
    <definedName name="ㅗ허호ㅓ" hidden="1">{#N/A,#N/A,FALSE,"손익표지";#N/A,#N/A,FALSE,"손익계산";#N/A,#N/A,FALSE,"일반관리비";#N/A,#N/A,FALSE,"영업외수익";#N/A,#N/A,FALSE,"영업외비용";#N/A,#N/A,FALSE,"매출액";#N/A,#N/A,FALSE,"요약손익";#N/A,#N/A,FALSE,"요약대차";#N/A,#N/A,FALSE,"매출채권현황";#N/A,#N/A,FALSE,"매출채권명세"}</definedName>
    <definedName name="ㅗ호" hidden="1">{#N/A,#N/A,FALSE,"손익표지";#N/A,#N/A,FALSE,"손익계산";#N/A,#N/A,FALSE,"일반관리비";#N/A,#N/A,FALSE,"영업외수익";#N/A,#N/A,FALSE,"영업외비용";#N/A,#N/A,FALSE,"매출액";#N/A,#N/A,FALSE,"요약손익";#N/A,#N/A,FALSE,"요약대차";#N/A,#N/A,FALSE,"매출채권현황";#N/A,#N/A,FALSE,"매출채권명세"}</definedName>
    <definedName name="ㅗ흐ㅡㅊ" hidden="1">{#N/A,#N/A,FALSE,"KMC최종회의(7월) 자료"}</definedName>
    <definedName name="ㅗㅓ" hidden="1">{"'9월'!$F$38"}</definedName>
    <definedName name="ㅗㅓ퐆처" hidden="1">{#N/A,#N/A,FALSE,"KMC최종회의(7월) 자료"}</definedName>
    <definedName name="ㅗㅓㅠㅗ" hidden="1">{#N/A,#N/A,FALSE,"KMC최종회의(7월) 자료"}</definedName>
    <definedName name="ㅗㅗ" hidden="1">{#N/A,#N/A,FALSE,"초도품";#N/A,#N/A,FALSE,"초도품 (2)";#N/A,#N/A,FALSE,"초도품 (3)";#N/A,#N/A,FALSE,"초도품 (4)";#N/A,#N/A,FALSE,"초도품 (5)";#N/A,#N/A,FALSE,"초도품 (6)"}</definedName>
    <definedName name="ㅗㅗ5ㅗㅛㅅㄱ" hidden="1">{#N/A,#N/A,FALSE,"KMC최종회의(7월) 자료"}</definedName>
    <definedName name="ㅗㅗㅇ">#REF!</definedName>
    <definedName name="ㅗㅗㅇㅀㅇㅁㄴㅇㅀ" hidden="1">{#N/A,#N/A,FALSE,"손익표지";#N/A,#N/A,FALSE,"손익계산";#N/A,#N/A,FALSE,"일반관리비";#N/A,#N/A,FALSE,"영업외수익";#N/A,#N/A,FALSE,"영업외비용";#N/A,#N/A,FALSE,"매출액";#N/A,#N/A,FALSE,"요약손익";#N/A,#N/A,FALSE,"요약대차";#N/A,#N/A,FALSE,"매출채권현황";#N/A,#N/A,FALSE,"매출채권명세"}</definedName>
    <definedName name="ㅗㅗㅗ" localSheetId="6">BLCH</definedName>
    <definedName name="ㅗㅗㅗ">BLCH</definedName>
    <definedName name="ㅗㅗㅗㅗ">#N/A</definedName>
    <definedName name="ㅗㅛㅕㅓㅕㅓㅏㅕㅓ" hidden="1">{#N/A,#N/A,FALSE,"KMC최종회의(7월) 자료"}</definedName>
    <definedName name="ㅗㅛㅛㅗ" hidden="1">{#N/A,#N/A,FALSE,"KMC최종회의(7월) 자료"}</definedName>
    <definedName name="ㅗㅛㅛㅛ숏" hidden="1">{#N/A,#N/A,FALSE,"KMC최종회의(7월) 자료"}</definedName>
    <definedName name="ㅗㅜ" localSheetId="1"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ㅗㅜ"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ㅗㅜㅜㅎㅎㅇ" hidden="1">{#N/A,#N/A,FALSE,"KMC최종회의(7월) 자료"}</definedName>
    <definedName name="ㅗㅠㄴㄿ" hidden="1">{#N/A,#N/A,FALSE,"KMC최종회의(7월) 자료"}</definedName>
    <definedName name="ㅗㅡ흐ㅠㅜㅠㅡㅜ" hidden="1">{#N/A,#N/A,FALSE,"KMC최종회의(7월) 자료"}</definedName>
    <definedName name="ㅘ">[104]!ㅘ</definedName>
    <definedName name="ㅚㅏㅗ" hidden="1">{#N/A,#N/A,FALSE,"손익표지";#N/A,#N/A,FALSE,"손익계산";#N/A,#N/A,FALSE,"일반관리비";#N/A,#N/A,FALSE,"영업외수익";#N/A,#N/A,FALSE,"영업외비용";#N/A,#N/A,FALSE,"매출액";#N/A,#N/A,FALSE,"요약손익";#N/A,#N/A,FALSE,"요약대차";#N/A,#N/A,FALSE,"매출채권현황";#N/A,#N/A,FALSE,"매출채권명세"}</definedName>
    <definedName name="ㅛ" hidden="1">{#N/A,#N/A,FALSE,"BS";#N/A,#N/A,FALSE,"PL";#N/A,#N/A,FALSE,"처분";#N/A,#N/A,FALSE,"현금";#N/A,#N/A,FALSE,"매출";#N/A,#N/A,FALSE,"원가";#N/A,#N/A,FALSE,"경영"}</definedName>
    <definedName name="ㅛ33">#REF!</definedName>
    <definedName name="ㅛ5">#REF!</definedName>
    <definedName name="ㅛ6" localSheetId="6">BLCH</definedName>
    <definedName name="ㅛ6">BLCH</definedName>
    <definedName name="ㅛㄱ됴ㄱㄷ죠ㅅㄱ됴ㅅㄱㄷ죡ㄷ죠" hidden="1">{#N/A,#N/A,TRUE,"일정"}</definedName>
    <definedName name="ㅛ걱">[104]!ㅛ걱</definedName>
    <definedName name="ㅛ건">[104]!ㅛ건</definedName>
    <definedName name="ㅛ섣" hidden="1">{#N/A,#N/A,FALSE,"손익표지";#N/A,#N/A,FALSE,"손익계산";#N/A,#N/A,FALSE,"일반관리비";#N/A,#N/A,FALSE,"영업외수익";#N/A,#N/A,FALSE,"영업외비용";#N/A,#N/A,FALSE,"매출액";#N/A,#N/A,FALSE,"요약손익";#N/A,#N/A,FALSE,"요약대차";#N/A,#N/A,FALSE,"매출채권현황";#N/A,#N/A,FALSE,"매출채권명세"}</definedName>
    <definedName name="ㅛㅇㅅ겅ㅅ">[104]!ㅛㅇㅅ겅ㅅ</definedName>
    <definedName name="ㅛㅓ">[104]!ㅛㅓ</definedName>
    <definedName name="ㅛㅓㄴ">[104]!ㅛㅓㄴ</definedName>
    <definedName name="ㅛㅕㅓㅏㅛ" hidden="1">{#N/A,#N/A,FALSE,"KMC최종회의(7월) 자료"}</definedName>
    <definedName name="ㅛㅕㅓㅡㅛㅕㅏㅓㅛㅕㅏㅡㅡ" hidden="1">{#N/A,#N/A,FALSE,"KMC최종회의(7월) 자료"}</definedName>
    <definedName name="ㅛㅗ" hidden="1">{#N/A,#N/A,FALSE,"KMC최종회의(7월) 자료"}</definedName>
    <definedName name="ㅛㅗㅓ" hidden="1">{#N/A,#N/A,FALSE,"KMC최종회의(7월) 자료"}</definedName>
    <definedName name="ㅛㅛ">#REF!</definedName>
    <definedName name="ㅛㅛㅛ" hidden="1">{#N/A,#N/A,FALSE,"초도품";#N/A,#N/A,FALSE,"초도품 (2)";#N/A,#N/A,FALSE,"초도품 (3)";#N/A,#N/A,FALSE,"초도품 (4)";#N/A,#N/A,FALSE,"초도품 (5)";#N/A,#N/A,FALSE,"초도품 (6)"}</definedName>
    <definedName name="ㅛㅛㅛㅛㅛㅛㅛㅛㅛㅛㅛㅛ" hidden="1">{#N/A,#N/A,FALSE,"정공"}</definedName>
    <definedName name="ㅛㅛㅜㅜ" hidden="1">{#N/A,#N/A,FALSE,"KMC최종회의(7월) 자료"}</definedName>
    <definedName name="ㅛㅜㅛㅠㅜㅠㅜㅠ" hidden="1">{#N/A,#N/A,FALSE,"KMC최종회의(7월) 자료"}</definedName>
    <definedName name="ㅜ" localSheetId="1"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ㅜ"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ㅜ9" localSheetId="6">BLCH</definedName>
    <definedName name="ㅜ9">BLCH</definedName>
    <definedName name="ㅜㄷㅅ2" hidden="1">[830]득점현황!#REF!</definedName>
    <definedName name="ㅜㅗ추ㅡㅡ" hidden="1">{#N/A,#N/A,FALSE,"KMC최종회의(7월) 자료"}</definedName>
    <definedName name="ㅜㅛㅅㄱ누ㅛㅅㄱ누ㅛㅅㄴ구ㅛㅅㄱㄴ" hidden="1">{#N/A,#N/A,TRUE,"일정"}</definedName>
    <definedName name="ㅜㅛㅛㅜㅛㅛ" hidden="1">{#N/A,#N/A,FALSE,"KMC최종회의(7월) 자료"}</definedName>
    <definedName name="ㅜㅜ" hidden="1">{"'9월'!$F$38"}</definedName>
    <definedName name="ㅜㅜ수수ㅜ" hidden="1">{#N/A,#N/A,FALSE,"KMC최종회의(7월) 자료"}</definedName>
    <definedName name="ㅜㅜㅍㅌㅌㅊ초ㅠ">#REF!</definedName>
    <definedName name="ㅜㅜㅜ" hidden="1">{#N/A,#N/A,FALSE,"P.V.C 9월 압출 CAPA";#N/A,#N/A,FALSE,"P.V.C 10월 압출 CAPA ";#N/A,#N/A,FALSE,"P.V.C 11월 압출 CAPA ";#N/A,#N/A,FALSE,"P.V.C 12월 압출 CAPA "}</definedName>
    <definedName name="ㅜㅜㅜㅜ" hidden="1">{#N/A,#N/A,TRUE,"steam경제성비교"}</definedName>
    <definedName name="ㅜㅜㅜㅜㅜㅜ" hidden="1">{#N/A,#N/A,TRUE,"steam경제성비교"}</definedName>
    <definedName name="ㅜㅜㅜㅜㅜㅜㅜㅜㅜㅜㅜㅜㅜ" hidden="1">#REF!</definedName>
    <definedName name="ㅜㅜㅜㅠ소ㅜ" hidden="1">{#N/A,#N/A,FALSE,"KMC최종회의(7월) 자료"}</definedName>
    <definedName name="ㅜㅜㅜㅡ">#REF!</definedName>
    <definedName name="ㅜㅡ" localSheetId="1"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ㅜㅡ"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ㅜㅡㅡㅓ허" hidden="1">{#N/A,#N/A,FALSE,"KMC최종회의(7월) 자료"}</definedName>
    <definedName name="ㅠ" hidden="1">{#N/A,#N/A,FALSE,"UNIT";#N/A,#N/A,FALSE,"UNIT";#N/A,#N/A,FALSE,"계정"}</definedName>
    <definedName name="ㅠ125">#REF!</definedName>
    <definedName name="ㅠ1882">#REF!</definedName>
    <definedName name="ㅠ328">#REF!</definedName>
    <definedName name="ㅠ48">#REF!</definedName>
    <definedName name="ㅠ52">#REF!</definedName>
    <definedName name="ㅠㄱㄴㄳ">[104]!ㅠㄱㄴㄳ</definedName>
    <definedName name="ㅠㄴ">#REF!</definedName>
    <definedName name="ㅠㄷㅁ">[104]!ㅠㄷㅁ</definedName>
    <definedName name="ㅠㄹㅇㅇ류윤ㄹ" hidden="1">{#N/A,#N/A,FALSE,"KMC최종회의(7월) 자료"}</definedName>
    <definedName name="ㅠ류유류" hidden="1">{#N/A,#N/A,FALSE,"KMC최종회의(7월) 자료"}</definedName>
    <definedName name="ㅠㅅ귷">[104]!ㅠㅅ귷</definedName>
    <definedName name="ㅠㅇㄹㅇ류" hidden="1">{#N/A,#N/A,FALSE,"KMC최종회의(7월) 자료"}</definedName>
    <definedName name="ㅠㅇ루ㅗㅀ" hidden="1">{#N/A,#N/A,FALSE,"KMC최종회의(7월) 자료"}</definedName>
    <definedName name="ㅠ윻루" hidden="1">{#N/A,#N/A,FALSE,"KMC최종회의(7월) 자료"}</definedName>
    <definedName name="ㅠㅌㅍㅍ츄ㅠㅍㅊ">#REF!</definedName>
    <definedName name="ㅠㅍ" hidden="1">{#N/A,#N/A,FALSE,"UNIT";#N/A,#N/A,FALSE,"UNIT";#N/A,#N/A,FALSE,"계정"}</definedName>
    <definedName name="ㅠㅍ튜ㅍㅊㅌㅍ" hidden="1">{#N/A,#N/A,FALSE,"PART-1234-8-12-9(41)";#N/A,#N/A,FALSE,"PARTS-2(3)";#N/A,#N/A,FALSE,"VAN SYSTEM";#N/A,#N/A,FALSE,"PARTS-10(26)";#N/A,#N/A,FALSE,"PART-5-6-7-11(14)";#N/A,#N/A,FALSE,"PARTS-4(3)";#N/A,#N/A,FALSE,"PCLASS"}</definedName>
    <definedName name="ㅠ푸" localSheetId="1"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ㅠ푸"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ㅠㅓ42">#REF!</definedName>
    <definedName name="ㅠㅓㅏ" hidden="1">{"'9월'!$F$38"}</definedName>
    <definedName name="ㅠㅕ497">[831]제품수불!#REF!</definedName>
    <definedName name="ㅠㅗ규ㅠ" hidden="1">{#N/A,#N/A,FALSE,"KMC최종회의(7월) 자료"}</definedName>
    <definedName name="ㅠㅗㅜ" hidden="1">{#N/A,#N/A,FALSE,"KMC최종회의(7월) 자료"}</definedName>
    <definedName name="ㅠㅗㅠㅍㅇ류" hidden="1">{#N/A,#N/A,FALSE,"KMC최종회의(7월) 자료"}</definedName>
    <definedName name="ㅠㅠ">#REF!</definedName>
    <definedName name="ㅠㅠ유ㅜ" hidden="1">{#N/A,#N/A,FALSE,"KMC최종회의(7월) 자료"}</definedName>
    <definedName name="ㅠㅠㅠ">[104]!ㅠㅠㅠ</definedName>
    <definedName name="ㅠㅠㅠㄹ">#REF!</definedName>
    <definedName name="ㅠㅠㅠㅠ">#REF!</definedName>
    <definedName name="ㅠㅠㅠㅠㅠ" hidden="1">{#N/A,#N/A,FALSE,"UNIT";#N/A,#N/A,FALSE,"UNIT";#N/A,#N/A,FALSE,"계정"}</definedName>
    <definedName name="ㅠㅠㅠㅠㅠㅠ">[104]!ㅠㅠㅠㅠㅠㅠ</definedName>
    <definedName name="ㅠㅠㅠㅠㅠㅠㅠㅠㅠㅠㅠㅠㅠ">#REF!</definedName>
    <definedName name="ㅡ" hidden="1">{#N/A,#N/A,TRUE,"1.경영비젼";#N/A,#N/A,TRUE,"2.환경분석";#N/A,#N/A,TRUE,"3.경영목표";#N/A,#N/A,TRUE,"4.중점추진";#N/A,#N/A,TRUE,"5.경영목표";#N/A,#N/A,TRUE,"6.경영계획";#N/A,#N/A,TRUE,"7.매출계획";#N/A,#N/A,TRUE,"8.손익계획";#N/A,#N/A,TRUE,"11.인원계획";#N/A,#N/A,TRUE,"12.변경현황";#N/A,#N/A,TRUE,"표지";#N/A,#N/A,TRUE,"목차";#N/A,#N/A,TRUE,"수립과정 "}</definedName>
    <definedName name="ㅡ24">[832]필요면적!$D$10</definedName>
    <definedName name="ㅡ480">#REF!</definedName>
    <definedName name="ㅡㄹ">[153]Condition!#REF!</definedName>
    <definedName name="ㅡ호흐ㅗㅊ트ㅗ호" hidden="1">{#N/A,#N/A,FALSE,"KMC최종회의(7월) 자료"}</definedName>
    <definedName name="ㅡㅗ호흐ㅡ호ㅗ" hidden="1">{#N/A,#N/A,FALSE,"KMC최종회의(7월) 자료"}</definedName>
    <definedName name="ㅡㅠ">#REF!</definedName>
    <definedName name="ㅡㅡ" hidden="1">#REF!</definedName>
    <definedName name="ㅡㅡㅡ" hidden="1">{#N/A,#N/A,FALSE,"지침";#N/A,#N/A,FALSE,"환경분석";#N/A,#N/A,FALSE,"Sheet16"}</definedName>
    <definedName name="ㅡㅡㅡㅡㅜㅡ츄ㅡㅡ" hidden="1">{#N/A,#N/A,FALSE,"KMC최종회의(7월) 자료"}</definedName>
    <definedName name="ㅡㅡㅡㅡㅡ" hidden="1">{#N/A,#N/A,FALSE,"UNIT";#N/A,#N/A,FALSE,"UNIT";#N/A,#N/A,FALSE,"계정"}</definedName>
    <definedName name="ㅡㅡㅡㅡㅡㅡ" hidden="1">{#N/A,#N/A,FALSE,"UNIT";#N/A,#N/A,FALSE,"UNIT";#N/A,#N/A,FALSE,"계정"}</definedName>
    <definedName name="ㅡㅡㅡㅡㅡㅡㅡㅡ" hidden="1">{#N/A,#N/A,FALSE,"손익표지";#N/A,#N/A,FALSE,"손익계산";#N/A,#N/A,FALSE,"일반관리비";#N/A,#N/A,FALSE,"영업외수익";#N/A,#N/A,FALSE,"영업외비용";#N/A,#N/A,FALSE,"매출액";#N/A,#N/A,FALSE,"요약손익";#N/A,#N/A,FALSE,"요약대차";#N/A,#N/A,FALSE,"매출채권현황";#N/A,#N/A,FALSE,"매출채권명세"}</definedName>
    <definedName name="ㅡㅡㅡㅡㅡㅡㅡㅡㅡ">#REF!</definedName>
    <definedName name="ㅣ" localSheetId="1"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ㅣ"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ㅣ10">#REF!</definedName>
    <definedName name="ㅣ153">#REF!</definedName>
    <definedName name="ㅣ172">#REF!</definedName>
    <definedName name="ㅣ303">#REF!</definedName>
    <definedName name="ㅣ439">#REF!</definedName>
    <definedName name="ㅣ52">#REF!</definedName>
    <definedName name="ㅣ8" localSheetId="6">BLCH</definedName>
    <definedName name="ㅣ8">BLCH</definedName>
    <definedName name="ㅣ이">#N/A</definedName>
    <definedName name="ㅣㅏ" localSheetId="1"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ㅣㅏ"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ㅣㅏㄴ어리ㅏ" hidden="1">{#N/A,#N/A,FALSE,"BS";#N/A,#N/A,FALSE,"PL";#N/A,#N/A,FALSE,"A";#N/A,#N/A,FALSE,"B";#N/A,#N/A,FALSE,"B1";#N/A,#N/A,FALSE,"C";#N/A,#N/A,FALSE,"C1";#N/A,#N/A,FALSE,"C2";#N/A,#N/A,FALSE,"D";#N/A,#N/A,FALSE,"E";#N/A,#N/A,FALSE,"F";#N/A,#N/A,FALSE,"AA";#N/A,#N/A,FALSE,"BB";#N/A,#N/A,FALSE,"CC";#N/A,#N/A,FALSE,"DD";#N/A,#N/A,FALSE,"EE";#N/A,#N/A,FALSE,"FF";#N/A,#N/A,FALSE,"PL10";#N/A,#N/A,FALSE,"PL20";#N/A,#N/A,FALSE,"PL30"}</definedName>
    <definedName name="ㅣㅏㅏ" hidden="1">{#N/A,#N/A,FALSE,"97년 투자계획 세부내역 "}</definedName>
    <definedName name="ㅣㅏㅣ">#N/A</definedName>
    <definedName name="ㅣㅐ88ㅐㅕ" hidden="1">{#N/A,#N/A,FALSE,"KMC최종회의(7월) 자료"}</definedName>
    <definedName name="ㅣㅣ" hidden="1">{#N/A,#N/A,FALSE,"을지 (4)";#N/A,#N/A,FALSE,"을지 (5)";#N/A,#N/A,FALSE,"을지 (6)"}</definedName>
    <definedName name="ㅣㅣㅐㅐㅔ">#REF!</definedName>
    <definedName name="ㅣㅣㅣ">#N/A</definedName>
    <definedName name="ㅣㅣㅣㅏㅏㅏ">#REF!</definedName>
    <definedName name="ㅣㅣㅣㅣ">{"'변동비고정비분류(5단계)'!$A$1:$O$48"}</definedName>
    <definedName name="ㅣㅣㅣㅣㅣㅣ" hidden="1">{"'9월'!$F$38"}</definedName>
    <definedName name="ㅣㅣㅣㅣㅣㅣㅣㄹㄹㄹㄹㄹㄹㄹ">[104]!ㅣㅣㅣㅣㅣㅣㅣㄹㄹㄹㄹㄹㄹㄹ</definedName>
    <definedName name="一年内到期的长期负债">#REF!</definedName>
    <definedName name="专项应付款年初数">#REF!</definedName>
    <definedName name="专项应付款期末数">#REF!</definedName>
    <definedName name="主营业务税金及附加本期发生数">#REF!</definedName>
    <definedName name="主营业务税金发生数">#REF!</definedName>
    <definedName name="交易性金融资产年初数">#REF!</definedName>
    <definedName name="交易性金融资产期末数">#REF!</definedName>
    <definedName name="从关联方购买商品发生数">#REF!</definedName>
    <definedName name="保證預置金明細書">#REF!</definedName>
    <definedName name="先給技術導入料明細書">#REF!</definedName>
    <definedName name="先給費用明細書">#REF!</definedName>
    <definedName name="先給金明細書">#REF!</definedName>
    <definedName name="先給附價稅明細書">#REF!</definedName>
    <definedName name="公益金期末数">#REF!</definedName>
    <definedName name="关联单位应收票据期末数">#REF!</definedName>
    <definedName name="关联方其他业务支出">#REF!</definedName>
    <definedName name="关联方其他业务收入发生数">#REF!</definedName>
    <definedName name="关联方应付票据期末数">#REF!</definedName>
    <definedName name="关联方应付股利期末数">#REF!</definedName>
    <definedName name="关联方预收账款期末数">#REF!</definedName>
    <definedName name="其他应交款年初数">#REF!</definedName>
    <definedName name="其他应交款期末数">#REF!</definedName>
    <definedName name="其他明细">[833]科目余额表!$A$1:$I$541</definedName>
    <definedName name="加入權明細書">#REF!</definedName>
    <definedName name="区分">[120]設定!$A$2:$A$5</definedName>
    <definedName name="可供出售金融资产年初数">#REF!</definedName>
    <definedName name="可供出售金融资产期末数">#REF!</definedName>
    <definedName name="合___计">#REF!</definedName>
    <definedName name="吊镀人工">#REF!</definedName>
    <definedName name="吊镀制造费用">#REF!</definedName>
    <definedName name="單位_百萬원">[624]대차대조표!#REF!</definedName>
    <definedName name="單位阡원_阡￥">#REF!</definedName>
    <definedName name="固定资产净值">#REF!</definedName>
    <definedName name="固定资产减值准备年初数">#REF!</definedName>
    <definedName name="固定资产减值准备期末数">#REF!</definedName>
    <definedName name="固定资产变动情况表">#REF!</definedName>
    <definedName name="固定资产年初数">#REF!</definedName>
    <definedName name="固定资产折旧表">#REF!</definedName>
    <definedName name="固定资产期末数">#REF!</definedName>
    <definedName name="固定资产清单">#REF!</definedName>
    <definedName name="團體退職保險預置金明細書">#REF!</definedName>
    <definedName name="在建工程年初数">#REF!</definedName>
    <definedName name="在建工程期末数">#REF!</definedName>
    <definedName name="备___注">#REF!</definedName>
    <definedName name="外上買入金">#REF!</definedName>
    <definedName name="外上買入金_總括表">#REF!</definedName>
    <definedName name="外上賣出金明細書">#REF!</definedName>
    <definedName name="外上賣出金明細書__94年11月">#REF!</definedName>
    <definedName name="外上賣出金明細書__94年1月">#REF!</definedName>
    <definedName name="外上賣出金明細書__94年3月">#REF!</definedName>
    <definedName name="外上賣出金明細書__94年5月">#REF!</definedName>
    <definedName name="外上賣出金明細書__94年7月">#REF!</definedName>
    <definedName name="外上賣出金明細書__94年9月">#REF!</definedName>
    <definedName name="外上賣出金明細書__95年1月">#REF!</definedName>
    <definedName name="外上賣出金明細書__95年3月">#REF!</definedName>
    <definedName name="外上賣出金明細書__95年5月">#REF!</definedName>
    <definedName name="存货合计">#REF!</definedName>
    <definedName name="存货年初数">#REF!</definedName>
    <definedName name="存货明细">#REF!</definedName>
    <definedName name="存货期末数">#REF!</definedName>
    <definedName name="存货跌价准备年初数">#REF!</definedName>
    <definedName name="存货跌价准备期末数">#REF!</definedName>
    <definedName name="完製品">#REF!</definedName>
    <definedName name="小">#REF!</definedName>
    <definedName name="工程物资年初数">#REF!</definedName>
    <definedName name="工程物资期末数">#REF!</definedName>
    <definedName name="年">2003</definedName>
    <definedName name="年初未分配利润">#REF!</definedName>
    <definedName name="应交税金年初数">#REF!</definedName>
    <definedName name="应交税金期末数">#REF!</definedName>
    <definedName name="应付普通股股利">#REF!</definedName>
    <definedName name="应付票据年初数">#REF!</definedName>
    <definedName name="应付票据期末数">#REF!</definedName>
    <definedName name="应付股利期末数">#REF!</definedName>
    <definedName name="应付股利期末数、">#REF!</definedName>
    <definedName name="应收票据年初数">#REF!</definedName>
    <definedName name="应收票据期末数">#REF!</definedName>
    <definedName name="应收补贴款年初数">#REF!</definedName>
    <definedName name="应收补贴款期末数">#REF!</definedName>
    <definedName name="建設假計定_明細書">#REF!</definedName>
    <definedName name="开发支出年初数">#REF!</definedName>
    <definedName name="开发支出期末数">#REF!</definedName>
    <definedName name="待摊费用期初数">#REF!</definedName>
    <definedName name="待摊费用期末数">#REF!</definedName>
    <definedName name="從業員長期貸與金明細書">#REF!</definedName>
    <definedName name="所得税上年同期数">#REF!</definedName>
    <definedName name="所得税本期数">#REF!</definedName>
    <definedName name="投資有價證券明細書">#REF!</definedName>
    <definedName name="投资性房地产年初余额">#REF!</definedName>
    <definedName name="投资性房地产期末余额">#REF!</definedName>
    <definedName name="投资收益上期金额">#REF!</definedName>
    <definedName name="投资收益本期金额">#REF!</definedName>
    <definedName name="报表">#REF!</definedName>
    <definedName name="持有至到期投资年初数">#REF!</definedName>
    <definedName name="持有至到期期末数">#REF!</definedName>
    <definedName name="持有至致到期投资减值准备年初数">#REF!</definedName>
    <definedName name="持有至致到期投资减值准备期末数">#REF!</definedName>
    <definedName name="提取任意盈余公积">#REF!</definedName>
    <definedName name="提取法定公益金">#REF!</definedName>
    <definedName name="提取法定盈余公积">#REF!</definedName>
    <definedName name="支付的其他经营活动现金">#REF!</definedName>
    <definedName name="收到的其他经营活动现金">#REF!</definedName>
    <definedName name="收发存">#REF!</definedName>
    <definedName name="无形资产减值准备期初数">#REF!</definedName>
    <definedName name="无形资产减值准备期末数">#REF!</definedName>
    <definedName name="无形资产年初数">#REF!</definedName>
    <definedName name="无形资产期末数">#REF!</definedName>
    <definedName name="明细分类账">[834]可隆爱!#REF!</definedName>
    <definedName name="明细账">#REF!</definedName>
    <definedName name="月">1</definedName>
    <definedName name="有價證券_明細書">#REF!</definedName>
    <definedName name="期末股东权益合计">#REF!</definedName>
    <definedName name="期末负债合计">#REF!</definedName>
    <definedName name="期末资产总计">#REF!</definedName>
    <definedName name="未_着_品_明_細_書">#REF!</definedName>
    <definedName name="未分配利润">#REF!</definedName>
    <definedName name="未受金明細書">#REF!</definedName>
    <definedName name="未审合计">#REF!</definedName>
    <definedName name="未审数">#REF!</definedName>
    <definedName name="未支給利子明細書">#REF!</definedName>
    <definedName name="未支給費用總括表">#REF!</definedName>
    <definedName name="未支給金_總括表">#REF!</definedName>
    <definedName name="汇率">#REF!</definedName>
    <definedName name="滚镀人工">#REF!</definedName>
    <definedName name="滚镀制造费用">#REF!</definedName>
    <definedName name="現代綜合商事經由分">'[2]3100'!#REF!</definedName>
    <definedName name="生产列1">#REF!</definedName>
    <definedName name="生产列11">#REF!</definedName>
    <definedName name="生产列15">#REF!</definedName>
    <definedName name="生产列16">#REF!</definedName>
    <definedName name="生产列17">#REF!</definedName>
    <definedName name="生产列19">#REF!</definedName>
    <definedName name="生产列2">#REF!</definedName>
    <definedName name="生产列20">#REF!</definedName>
    <definedName name="生产列3">#REF!</definedName>
    <definedName name="生产列4">#REF!</definedName>
    <definedName name="生产列5">#REF!</definedName>
    <definedName name="生产列6">#REF!</definedName>
    <definedName name="生产列7">#REF!</definedName>
    <definedName name="生产列8">#REF!</definedName>
    <definedName name="生产列9">#REF!</definedName>
    <definedName name="生产期">#REF!</definedName>
    <definedName name="生产期1">#REF!</definedName>
    <definedName name="生产期11">#REF!</definedName>
    <definedName name="生产期15">#REF!</definedName>
    <definedName name="生产期16">#REF!</definedName>
    <definedName name="生产期17">#REF!</definedName>
    <definedName name="生产期19">#REF!</definedName>
    <definedName name="生产期2">#REF!</definedName>
    <definedName name="生产期20">#REF!</definedName>
    <definedName name="生产期3">#REF!</definedName>
    <definedName name="生产期4">#REF!</definedName>
    <definedName name="生产期5">#REF!</definedName>
    <definedName name="生产期6">#REF!</definedName>
    <definedName name="生产期7">#REF!</definedName>
    <definedName name="生产期8">#REF!</definedName>
    <definedName name="生产期9">#REF!</definedName>
    <definedName name="盈余公积年初数">#REF!</definedName>
    <definedName name="盈余公积期末数">#REF!</definedName>
    <definedName name="短期投资年初数">#REF!</definedName>
    <definedName name="短期投资期末数">#REF!</definedName>
    <definedName name="短期投资跌价准备年初数">#REF!</definedName>
    <definedName name="短期投资跌价准备期末数">#REF!</definedName>
    <definedName name="科目余额表">#REF!</definedName>
    <definedName name="管理费用发生数">#REF!</definedName>
    <definedName name="管理费用本期发生数">#REF!</definedName>
    <definedName name="精算表_96年_12月">#REF!</definedName>
    <definedName name="索引号">#REF!</definedName>
    <definedName name="累计折旧年初数">#REF!</definedName>
    <definedName name="累计折旧期末数">#REF!</definedName>
    <definedName name="职工薪酬期初余额">#REF!</definedName>
    <definedName name="职工薪酬期末数">#REF!</definedName>
    <definedName name="营业外支出上年发生额">#REF!</definedName>
    <definedName name="营业外支出本年发生额">#REF!</definedName>
    <definedName name="营业外收入上年发生额">#REF!</definedName>
    <definedName name="营业外收入本年发生额">#REF!</definedName>
    <definedName name="营业成本上年发生数">#REF!</definedName>
    <definedName name="营业成本上年本期发生数">#REF!</definedName>
    <definedName name="营业成本本年发生数">#REF!</definedName>
    <definedName name="营业成本本期发生数">#REF!</definedName>
    <definedName name="营业收入上年发生数">#REF!</definedName>
    <definedName name="营业收入上年本期发生数">#REF!</definedName>
    <definedName name="营业收入本年发生数">#REF!</definedName>
    <definedName name="营业收入本期发生数">#REF!</definedName>
    <definedName name="营业税金上年发生数">#REF!</definedName>
    <definedName name="营业税金本年发生数">#REF!</definedName>
    <definedName name="营业费用发生数">#REF!</definedName>
    <definedName name="解_任_">[835]전산품의!$A$40</definedName>
    <definedName name="計定明細.書2.A">#N/A</definedName>
    <definedName name="計定明細.書2.B">#N/A</definedName>
    <definedName name="計定明細.書2.D">'[2]1100'!#REF!</definedName>
    <definedName name="試算表_96年_12月">#REF!</definedName>
    <definedName name="諸充當金明細書">#REF!</definedName>
    <definedName name="调整前年初未分配利润">#REF!</definedName>
    <definedName name="賃借保證金明細書">#REF!</definedName>
    <definedName name="賃貸保證金明細書">#REF!</definedName>
    <definedName name="财务费用发生数">#REF!</definedName>
    <definedName name="财务费用本期发生数">#REF!</definedName>
    <definedName name="货币资金年初数">#REF!</definedName>
    <definedName name="货币资金期末数">#REF!</definedName>
    <definedName name="费用比较表">#REF!</definedName>
    <definedName name="资产减值损失上期发生额">#REF!</definedName>
    <definedName name="资产减值损失本期发生额">#REF!</definedName>
    <definedName name="资本公积年初数">#REF!</definedName>
    <definedName name="资本公积期末数">#REF!</definedName>
    <definedName name="转作股本的普通股股利">#REF!</definedName>
    <definedName name="递延所得税资产年初余额">#REF!</definedName>
    <definedName name="递延所得税资产期末余额">#REF!</definedName>
    <definedName name="递延收益年初数">#REF!</definedName>
    <definedName name="递延收益期末数">#REF!</definedName>
    <definedName name="销售给关联方商品发生数">#REF!</definedName>
    <definedName name="长期借款年初数">#REF!</definedName>
    <definedName name="长期借款期末数">#REF!</definedName>
    <definedName name="长期待摊费用年初数">#REF!</definedName>
    <definedName name="长期待摊费用期末数">#REF!</definedName>
    <definedName name="长期投资减值准备年初数">#REF!</definedName>
    <definedName name="长期投资减值准备期末数">#REF!</definedName>
    <definedName name="长期股权投资年初数">#REF!</definedName>
    <definedName name="长期股权投资期末数">#REF!</definedName>
    <definedName name="電信電話加入權_明細書">#REF!</definedName>
    <definedName name="電信電話加入權等_明細書">#REF!</definedName>
    <definedName name="預受金明細書">#REF!</definedName>
    <definedName name="预提费用年初数">#REF!</definedName>
    <definedName name="预提费用期末数">#REF!</definedName>
    <definedName name="预收帐款年初数">#REF!</definedName>
    <definedName name="预收账款期末数">#REF!</definedName>
  </definedNames>
  <calcPr calcId="191028" calcMode="autoNoTable" iterateDelta="9.9999999999994451E-4"/>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L11" i="101" l="1"/>
  <c r="B11" i="101"/>
  <c r="A11" i="101"/>
  <c r="I25" i="37" l="1"/>
  <c r="I24" i="37"/>
  <c r="H20" i="37"/>
  <c r="H19" i="37"/>
  <c r="H18" i="37"/>
  <c r="H17" i="37"/>
  <c r="H16" i="37"/>
  <c r="I3" i="30" l="1"/>
  <c r="CK139" i="30"/>
  <c r="CD169" i="30" l="1"/>
  <c r="CD178" i="30" s="1"/>
  <c r="CD156" i="30"/>
  <c r="CD145" i="30"/>
  <c r="CD139" i="30"/>
  <c r="CD129" i="30"/>
  <c r="CD115" i="30"/>
  <c r="CD110" i="30"/>
  <c r="CD109" i="30"/>
  <c r="CD97" i="30"/>
  <c r="CD96" i="30" s="1"/>
  <c r="CD143" i="30" s="1"/>
  <c r="CD75" i="30"/>
  <c r="CD64" i="30"/>
  <c r="CD35" i="30"/>
  <c r="CD11" i="30"/>
  <c r="CD34" i="30" s="1"/>
  <c r="I20" i="37"/>
  <c r="I19" i="37"/>
  <c r="I18" i="37"/>
  <c r="I17" i="37"/>
  <c r="H21" i="37"/>
  <c r="CD167" i="30" l="1"/>
  <c r="CD63" i="30"/>
  <c r="CD89" i="30" s="1"/>
  <c r="CD91" i="30" s="1"/>
  <c r="CD179" i="30"/>
  <c r="CD180" i="30" s="1"/>
  <c r="I26" i="37"/>
  <c r="I16" i="37"/>
  <c r="I21" i="37" s="1"/>
  <c r="F38" i="37" l="1"/>
  <c r="M60" i="99" l="1"/>
  <c r="I62" i="99" a="1"/>
  <c r="I62" i="99" s="1"/>
  <c r="M32" i="37" s="1"/>
  <c r="K61" i="99" a="1"/>
  <c r="K61" i="99" s="1"/>
  <c r="L34" i="37" s="1"/>
  <c r="J61" i="99" a="1"/>
  <c r="J61" i="99" s="1"/>
  <c r="L33" i="37" s="1"/>
  <c r="K63" i="99" a="1"/>
  <c r="K63" i="99" s="1"/>
  <c r="N34" i="37" s="1"/>
  <c r="I61" i="99" a="1"/>
  <c r="I61" i="99" s="1"/>
  <c r="L32" i="37" s="1"/>
  <c r="J63" i="99" a="1"/>
  <c r="J63" i="99" s="1"/>
  <c r="N33" i="37" s="1"/>
  <c r="K60" i="99" a="1"/>
  <c r="K60" i="99" s="1"/>
  <c r="K34" i="37" s="1"/>
  <c r="I63" i="99" a="1"/>
  <c r="I63" i="99" s="1"/>
  <c r="N32" i="37" s="1"/>
  <c r="J60" i="99" a="1"/>
  <c r="J60" i="99" s="1"/>
  <c r="K33" i="37" s="1"/>
  <c r="K62" i="99" a="1"/>
  <c r="K62" i="99" s="1"/>
  <c r="M34" i="37" s="1"/>
  <c r="I60" i="99" a="1"/>
  <c r="I60" i="99" s="1"/>
  <c r="K32" i="37" s="1"/>
  <c r="J62" i="99" a="1"/>
  <c r="J62" i="99" s="1"/>
  <c r="M33" i="37" s="1"/>
  <c r="H60" i="99" a="1"/>
  <c r="H60" i="99" s="1"/>
  <c r="K31" i="37" s="1"/>
  <c r="H63" i="99" a="1"/>
  <c r="H63" i="99" s="1"/>
  <c r="N31" i="37" s="1"/>
  <c r="G60" i="99" a="1"/>
  <c r="G60" i="99" s="1"/>
  <c r="K30" i="37" s="1"/>
  <c r="G61" i="99" a="1"/>
  <c r="G61" i="99" s="1"/>
  <c r="L30" i="37" s="1"/>
  <c r="H61" i="99" a="1"/>
  <c r="H61" i="99" s="1"/>
  <c r="L31" i="37" s="1"/>
  <c r="G62" i="99" a="1"/>
  <c r="G62" i="99" s="1"/>
  <c r="M30" i="37" s="1"/>
  <c r="H62" i="99" a="1"/>
  <c r="H62" i="99" s="1"/>
  <c r="G63" i="99" a="1"/>
  <c r="G63" i="99" s="1"/>
  <c r="N30" i="37" s="1"/>
  <c r="M31" i="37" l="1"/>
  <c r="G38" i="37" s="1"/>
  <c r="I38" i="37" s="1"/>
  <c r="B2" i="30"/>
  <c r="B2" i="37"/>
  <c r="P35" i="62" l="1"/>
  <c r="I50" i="37"/>
  <c r="I49" i="37"/>
  <c r="I48" i="37"/>
  <c r="I47" i="37"/>
  <c r="I46" i="37"/>
  <c r="I45" i="37"/>
  <c r="H51" i="37"/>
  <c r="G51" i="37"/>
  <c r="F51" i="37"/>
  <c r="H503" i="62"/>
  <c r="H532" i="62" s="1"/>
  <c r="G503" i="62"/>
  <c r="G532" i="62" s="1"/>
  <c r="H502" i="62"/>
  <c r="H531" i="62" s="1"/>
  <c r="G502" i="62"/>
  <c r="G531" i="62" s="1"/>
  <c r="H501" i="62"/>
  <c r="H530" i="62" s="1"/>
  <c r="G501" i="62"/>
  <c r="G530" i="62" s="1"/>
  <c r="H500" i="62"/>
  <c r="H529" i="62" s="1"/>
  <c r="G500" i="62"/>
  <c r="G529" i="62" s="1"/>
  <c r="H499" i="62"/>
  <c r="H528" i="62" s="1"/>
  <c r="G499" i="62"/>
  <c r="G528" i="62" s="1"/>
  <c r="H498" i="62"/>
  <c r="H527" i="62" s="1"/>
  <c r="G498" i="62"/>
  <c r="G527" i="62" s="1"/>
  <c r="H497" i="62"/>
  <c r="H526" i="62" s="1"/>
  <c r="G497" i="62"/>
  <c r="G526" i="62" s="1"/>
  <c r="H496" i="62"/>
  <c r="H525" i="62" s="1"/>
  <c r="G496" i="62"/>
  <c r="G525" i="62" s="1"/>
  <c r="H495" i="62"/>
  <c r="H524" i="62" s="1"/>
  <c r="G495" i="62"/>
  <c r="G524" i="62" s="1"/>
  <c r="H494" i="62"/>
  <c r="H523" i="62" s="1"/>
  <c r="G494" i="62"/>
  <c r="G523" i="62" s="1"/>
  <c r="H493" i="62"/>
  <c r="H522" i="62" s="1"/>
  <c r="G493" i="62"/>
  <c r="G522" i="62" s="1"/>
  <c r="H440" i="62"/>
  <c r="H474" i="62" s="1"/>
  <c r="G440" i="62"/>
  <c r="G474" i="62" s="1"/>
  <c r="H439" i="62"/>
  <c r="H473" i="62" s="1"/>
  <c r="G439" i="62"/>
  <c r="G473" i="62" s="1"/>
  <c r="H438" i="62"/>
  <c r="H472" i="62" s="1"/>
  <c r="G438" i="62"/>
  <c r="G472" i="62" s="1"/>
  <c r="H437" i="62"/>
  <c r="H471" i="62" s="1"/>
  <c r="G437" i="62"/>
  <c r="G471" i="62" s="1"/>
  <c r="H436" i="62"/>
  <c r="H470" i="62" s="1"/>
  <c r="G436" i="62"/>
  <c r="G470" i="62" s="1"/>
  <c r="H30" i="62" l="1"/>
  <c r="I51" i="37"/>
  <c r="H35" i="62" s="1"/>
  <c r="I39" i="37" l="1"/>
  <c r="BY35" i="30"/>
  <c r="CB35" i="30"/>
  <c r="CA35" i="30"/>
  <c r="CC35" i="30"/>
  <c r="BZ35" i="30"/>
  <c r="CC169" i="30"/>
  <c r="CC178" i="30" s="1"/>
  <c r="CB169" i="30"/>
  <c r="CB178" i="30" s="1"/>
  <c r="CA169" i="30"/>
  <c r="CA178" i="30" s="1"/>
  <c r="BZ169" i="30"/>
  <c r="BZ178" i="30" s="1"/>
  <c r="BY169" i="30"/>
  <c r="BY178" i="30" s="1"/>
  <c r="CC156" i="30"/>
  <c r="CB156" i="30"/>
  <c r="CA156" i="30"/>
  <c r="BZ156" i="30"/>
  <c r="BY156" i="30"/>
  <c r="CC145" i="30"/>
  <c r="CC167" i="30" s="1"/>
  <c r="CB145" i="30"/>
  <c r="CB167" i="30" s="1"/>
  <c r="CA145" i="30"/>
  <c r="BZ145" i="30"/>
  <c r="BY145" i="30"/>
  <c r="CC139" i="30"/>
  <c r="CB139" i="30"/>
  <c r="CA139" i="30"/>
  <c r="BZ139" i="30"/>
  <c r="BY139" i="30"/>
  <c r="CC129" i="30"/>
  <c r="CB129" i="30"/>
  <c r="CA129" i="30"/>
  <c r="BZ129" i="30"/>
  <c r="BY129" i="30"/>
  <c r="CC115" i="30"/>
  <c r="CB115" i="30"/>
  <c r="CA115" i="30"/>
  <c r="BZ115" i="30"/>
  <c r="BY115" i="30"/>
  <c r="CC110" i="30"/>
  <c r="CB110" i="30"/>
  <c r="CB109" i="30" s="1"/>
  <c r="CA110" i="30"/>
  <c r="CA109" i="30" s="1"/>
  <c r="BZ110" i="30"/>
  <c r="BY110" i="30"/>
  <c r="CC97" i="30"/>
  <c r="CC96" i="30" s="1"/>
  <c r="CB97" i="30"/>
  <c r="CB96" i="30" s="1"/>
  <c r="CA97" i="30"/>
  <c r="CA96" i="30" s="1"/>
  <c r="BZ97" i="30"/>
  <c r="BZ96" i="30" s="1"/>
  <c r="BY97" i="30"/>
  <c r="BY96" i="30" s="1"/>
  <c r="CC75" i="30"/>
  <c r="CB75" i="30"/>
  <c r="CA75" i="30"/>
  <c r="BZ75" i="30"/>
  <c r="BY75" i="30"/>
  <c r="CC64" i="30"/>
  <c r="CB64" i="30"/>
  <c r="CA64" i="30"/>
  <c r="BZ64" i="30"/>
  <c r="BY64" i="30"/>
  <c r="CC11" i="30"/>
  <c r="CC34" i="30" s="1"/>
  <c r="CB11" i="30"/>
  <c r="CB34" i="30" s="1"/>
  <c r="CA11" i="30"/>
  <c r="CA34" i="30" s="1"/>
  <c r="BZ11" i="30"/>
  <c r="BZ34" i="30" s="1"/>
  <c r="BY11" i="30"/>
  <c r="BY34" i="30" s="1"/>
  <c r="O114" i="62"/>
  <c r="N114" i="62"/>
  <c r="M114" i="62"/>
  <c r="L114" i="62"/>
  <c r="K114" i="62"/>
  <c r="N106" i="62"/>
  <c r="O106" i="62"/>
  <c r="N107" i="62"/>
  <c r="O107" i="62"/>
  <c r="N108" i="62"/>
  <c r="O108" i="62"/>
  <c r="N109" i="62"/>
  <c r="O109" i="62"/>
  <c r="N110" i="62"/>
  <c r="O110" i="62"/>
  <c r="N116" i="62"/>
  <c r="O116" i="62"/>
  <c r="N117" i="62"/>
  <c r="O117" i="62"/>
  <c r="N118" i="62"/>
  <c r="O118" i="62"/>
  <c r="N119" i="62"/>
  <c r="O119" i="62"/>
  <c r="N120" i="62"/>
  <c r="O120" i="62"/>
  <c r="N121" i="62"/>
  <c r="O121" i="62"/>
  <c r="N122" i="62"/>
  <c r="O122" i="62"/>
  <c r="N123" i="62"/>
  <c r="O123" i="62"/>
  <c r="BZ109" i="30" l="1"/>
  <c r="CC109" i="30"/>
  <c r="CA167" i="30"/>
  <c r="CC143" i="30"/>
  <c r="CA143" i="30"/>
  <c r="G40" i="37"/>
  <c r="H40" i="37" s="1"/>
  <c r="I40" i="37" s="1"/>
  <c r="CB143" i="30"/>
  <c r="BY167" i="30"/>
  <c r="BY179" i="30" s="1"/>
  <c r="BY109" i="30"/>
  <c r="BZ167" i="30"/>
  <c r="BZ179" i="30" s="1"/>
  <c r="CC179" i="30"/>
  <c r="BY143" i="30"/>
  <c r="CB63" i="30"/>
  <c r="CB89" i="30" s="1"/>
  <c r="CB91" i="30" s="1"/>
  <c r="BZ63" i="30"/>
  <c r="BZ89" i="30" s="1"/>
  <c r="BZ91" i="30" s="1"/>
  <c r="BY63" i="30"/>
  <c r="BY89" i="30" s="1"/>
  <c r="BY91" i="30" s="1"/>
  <c r="CC63" i="30"/>
  <c r="CC89" i="30" s="1"/>
  <c r="CC91" i="30" s="1"/>
  <c r="BZ143" i="30"/>
  <c r="CA179" i="30"/>
  <c r="CA180" i="30" s="1"/>
  <c r="CB179" i="30"/>
  <c r="CA63" i="30"/>
  <c r="CA89" i="30" s="1"/>
  <c r="CA91" i="30" s="1"/>
  <c r="O115" i="62"/>
  <c r="N115" i="62"/>
  <c r="CC180" i="30" l="1"/>
  <c r="BY180" i="30"/>
  <c r="CB180" i="30"/>
  <c r="BZ180" i="30"/>
  <c r="V274" i="62" l="1"/>
  <c r="U274" i="62"/>
  <c r="T274" i="62"/>
  <c r="S274" i="62"/>
  <c r="V273" i="62"/>
  <c r="U273" i="62"/>
  <c r="T273" i="62"/>
  <c r="S273" i="62"/>
  <c r="V272" i="62"/>
  <c r="U272" i="62"/>
  <c r="T272" i="62"/>
  <c r="S272" i="62"/>
  <c r="V271" i="62"/>
  <c r="U271" i="62"/>
  <c r="T271" i="62"/>
  <c r="S271" i="62"/>
  <c r="V270" i="62"/>
  <c r="U270" i="62"/>
  <c r="T270" i="62"/>
  <c r="S270" i="62"/>
  <c r="V269" i="62"/>
  <c r="U269" i="62"/>
  <c r="T269" i="62"/>
  <c r="S269" i="62"/>
  <c r="V268" i="62"/>
  <c r="U268" i="62"/>
  <c r="T268" i="62"/>
  <c r="S268" i="62"/>
  <c r="V267" i="62"/>
  <c r="U267" i="62"/>
  <c r="T267" i="62"/>
  <c r="S267" i="62"/>
  <c r="V266" i="62"/>
  <c r="U266" i="62"/>
  <c r="T266" i="62"/>
  <c r="S266" i="62"/>
  <c r="V265" i="62"/>
  <c r="U265" i="62"/>
  <c r="T265" i="62"/>
  <c r="S265" i="62"/>
  <c r="V264" i="62"/>
  <c r="U264" i="62"/>
  <c r="T264" i="62"/>
  <c r="S264" i="62"/>
  <c r="V263" i="62"/>
  <c r="U263" i="62"/>
  <c r="T263" i="62"/>
  <c r="S263" i="62"/>
  <c r="R274" i="62"/>
  <c r="R273" i="62"/>
  <c r="R272" i="62"/>
  <c r="R271" i="62"/>
  <c r="R270" i="62"/>
  <c r="R269" i="62"/>
  <c r="R268" i="62"/>
  <c r="R267" i="62"/>
  <c r="R266" i="62"/>
  <c r="R265" i="62"/>
  <c r="R264" i="62"/>
  <c r="R263" i="62"/>
  <c r="H492" i="62"/>
  <c r="H521" i="62" s="1"/>
  <c r="G492" i="62"/>
  <c r="G521" i="62" s="1"/>
  <c r="H491" i="62"/>
  <c r="H520" i="62" s="1"/>
  <c r="G491" i="62"/>
  <c r="G520" i="62" s="1"/>
  <c r="H490" i="62"/>
  <c r="H519" i="62" s="1"/>
  <c r="G490" i="62"/>
  <c r="G519" i="62" s="1"/>
  <c r="H489" i="62"/>
  <c r="H518" i="62" s="1"/>
  <c r="G489" i="62"/>
  <c r="G518" i="62" s="1"/>
  <c r="H488" i="62"/>
  <c r="H517" i="62" s="1"/>
  <c r="G488" i="62"/>
  <c r="G517" i="62" s="1"/>
  <c r="H487" i="62"/>
  <c r="H516" i="62" s="1"/>
  <c r="G487" i="62"/>
  <c r="G516" i="62" s="1"/>
  <c r="H435" i="62"/>
  <c r="H469" i="62" s="1"/>
  <c r="G435" i="62"/>
  <c r="G469" i="62" s="1"/>
  <c r="H434" i="62"/>
  <c r="H468" i="62" s="1"/>
  <c r="G434" i="62"/>
  <c r="G468" i="62" s="1"/>
  <c r="H433" i="62"/>
  <c r="H467" i="62" s="1"/>
  <c r="G433" i="62"/>
  <c r="G467" i="62" s="1"/>
  <c r="H432" i="62"/>
  <c r="H466" i="62" s="1"/>
  <c r="G432" i="62"/>
  <c r="G466" i="62" s="1"/>
  <c r="H431" i="62"/>
  <c r="H465" i="62" s="1"/>
  <c r="G431" i="62"/>
  <c r="G465" i="62" s="1"/>
  <c r="H430" i="62"/>
  <c r="H464" i="62" s="1"/>
  <c r="G430" i="62"/>
  <c r="G464" i="62" s="1"/>
  <c r="H429" i="62"/>
  <c r="H463" i="62" s="1"/>
  <c r="G429" i="62"/>
  <c r="G463" i="62" s="1"/>
  <c r="X76" i="62" l="1"/>
  <c r="W76" i="62"/>
  <c r="V76" i="62"/>
  <c r="U76" i="62"/>
  <c r="T76" i="62"/>
  <c r="S76" i="62"/>
  <c r="R76" i="62"/>
  <c r="X75" i="62"/>
  <c r="W75" i="62"/>
  <c r="V75" i="62"/>
  <c r="U75" i="62"/>
  <c r="T75" i="62"/>
  <c r="S75" i="62"/>
  <c r="R75" i="62"/>
  <c r="R29" i="62"/>
  <c r="Q29" i="62"/>
  <c r="P29" i="62"/>
  <c r="O29" i="62"/>
  <c r="N29" i="62"/>
  <c r="R28" i="62"/>
  <c r="Q28" i="62"/>
  <c r="P28" i="62"/>
  <c r="O28" i="62"/>
  <c r="N28" i="62"/>
  <c r="R27" i="62"/>
  <c r="Q27" i="62"/>
  <c r="P27" i="62"/>
  <c r="O27" i="62"/>
  <c r="N27" i="62"/>
  <c r="R26" i="62"/>
  <c r="Q26" i="62"/>
  <c r="P26" i="62"/>
  <c r="O26" i="62"/>
  <c r="N26" i="62"/>
  <c r="R25" i="62"/>
  <c r="Q25" i="62"/>
  <c r="P25" i="62"/>
  <c r="O25" i="62"/>
  <c r="N25" i="62"/>
  <c r="M27" i="62"/>
  <c r="X251" i="62"/>
  <c r="X249" i="62"/>
  <c r="X247" i="62"/>
  <c r="W251" i="62"/>
  <c r="W249" i="62"/>
  <c r="W247" i="62"/>
  <c r="V74" i="62" l="1"/>
  <c r="W74" i="62"/>
  <c r="U74" i="62"/>
  <c r="S74" i="62"/>
  <c r="T74" i="62"/>
  <c r="R74" i="62"/>
  <c r="X74" i="62"/>
  <c r="BX30" i="30" l="1"/>
  <c r="CK172" i="30"/>
  <c r="CK169" i="30"/>
  <c r="CK156" i="30"/>
  <c r="CK145" i="30"/>
  <c r="CK129" i="30"/>
  <c r="O112" i="62" s="1"/>
  <c r="CK115" i="30"/>
  <c r="O111" i="62" s="1"/>
  <c r="CK110" i="30"/>
  <c r="CK97" i="30"/>
  <c r="CK96" i="30" s="1"/>
  <c r="BX169" i="30"/>
  <c r="BX178" i="30" s="1"/>
  <c r="BW169" i="30"/>
  <c r="BW178" i="30" s="1"/>
  <c r="BV169" i="30"/>
  <c r="BV178" i="30" s="1"/>
  <c r="BU169" i="30"/>
  <c r="BU178" i="30" s="1"/>
  <c r="BT169" i="30"/>
  <c r="BT178" i="30" s="1"/>
  <c r="BS169" i="30"/>
  <c r="BS178" i="30" s="1"/>
  <c r="BR169" i="30"/>
  <c r="BR178" i="30" s="1"/>
  <c r="BQ169" i="30"/>
  <c r="BQ178" i="30" s="1"/>
  <c r="BX156" i="30"/>
  <c r="BW156" i="30"/>
  <c r="BV156" i="30"/>
  <c r="BU156" i="30"/>
  <c r="BT156" i="30"/>
  <c r="BS156" i="30"/>
  <c r="BR156" i="30"/>
  <c r="BQ156" i="30"/>
  <c r="BX145" i="30"/>
  <c r="BW145" i="30"/>
  <c r="BW167" i="30" s="1"/>
  <c r="BW179" i="30" s="1"/>
  <c r="BV145" i="30"/>
  <c r="BU145" i="30"/>
  <c r="BT145" i="30"/>
  <c r="BS145" i="30"/>
  <c r="BR145" i="30"/>
  <c r="BR167" i="30" s="1"/>
  <c r="BQ145" i="30"/>
  <c r="BX139" i="30"/>
  <c r="BW139" i="30"/>
  <c r="BV139" i="30"/>
  <c r="BU139" i="30"/>
  <c r="BT139" i="30"/>
  <c r="BS139" i="30"/>
  <c r="BR139" i="30"/>
  <c r="BQ139" i="30"/>
  <c r="BX129" i="30"/>
  <c r="BW129" i="30"/>
  <c r="BV129" i="30"/>
  <c r="BU129" i="30"/>
  <c r="BT129" i="30"/>
  <c r="BS129" i="30"/>
  <c r="BR129" i="30"/>
  <c r="BQ129" i="30"/>
  <c r="BX115" i="30"/>
  <c r="BW115" i="30"/>
  <c r="BV115" i="30"/>
  <c r="BU115" i="30"/>
  <c r="BT115" i="30"/>
  <c r="BS115" i="30"/>
  <c r="BR115" i="30"/>
  <c r="BQ115" i="30"/>
  <c r="BX110" i="30"/>
  <c r="BX109" i="30" s="1"/>
  <c r="BW110" i="30"/>
  <c r="BV110" i="30"/>
  <c r="BU110" i="30"/>
  <c r="BT110" i="30"/>
  <c r="BS110" i="30"/>
  <c r="BR110" i="30"/>
  <c r="BQ110" i="30"/>
  <c r="BX97" i="30"/>
  <c r="BX96" i="30" s="1"/>
  <c r="BW97" i="30"/>
  <c r="BW96" i="30" s="1"/>
  <c r="BV97" i="30"/>
  <c r="BV96" i="30" s="1"/>
  <c r="BU97" i="30"/>
  <c r="BU96" i="30" s="1"/>
  <c r="BT97" i="30"/>
  <c r="BT96" i="30" s="1"/>
  <c r="BS97" i="30"/>
  <c r="BS96" i="30" s="1"/>
  <c r="BR97" i="30"/>
  <c r="BR96" i="30" s="1"/>
  <c r="BQ97" i="30"/>
  <c r="BQ96" i="30" s="1"/>
  <c r="BX75" i="30"/>
  <c r="BW75" i="30"/>
  <c r="BV75" i="30"/>
  <c r="BU75" i="30"/>
  <c r="BT75" i="30"/>
  <c r="BS75" i="30"/>
  <c r="BR75" i="30"/>
  <c r="BQ75" i="30"/>
  <c r="BX64" i="30"/>
  <c r="BW64" i="30"/>
  <c r="BV64" i="30"/>
  <c r="BU64" i="30"/>
  <c r="BT64" i="30"/>
  <c r="BS64" i="30"/>
  <c r="BR64" i="30"/>
  <c r="BQ64" i="30"/>
  <c r="BW30" i="30"/>
  <c r="BV30" i="30"/>
  <c r="BU30" i="30"/>
  <c r="BT30" i="30"/>
  <c r="BS30" i="30"/>
  <c r="BR30" i="30"/>
  <c r="BQ30" i="30"/>
  <c r="BX11" i="30"/>
  <c r="BW11" i="30"/>
  <c r="BW34" i="30" s="1"/>
  <c r="BV11" i="30"/>
  <c r="BU11" i="30"/>
  <c r="BT11" i="30"/>
  <c r="BS11" i="30"/>
  <c r="BR11" i="30"/>
  <c r="BQ11" i="30"/>
  <c r="BQ34" i="30" s="1"/>
  <c r="BP169" i="30"/>
  <c r="BP178" i="30" s="1"/>
  <c r="BP156" i="30"/>
  <c r="BP145" i="30"/>
  <c r="BP139" i="30"/>
  <c r="BP129" i="30"/>
  <c r="BP115" i="30"/>
  <c r="BP110" i="30"/>
  <c r="BP97" i="30"/>
  <c r="BP96" i="30" s="1"/>
  <c r="BP75" i="30"/>
  <c r="BP64" i="30"/>
  <c r="BP30" i="30"/>
  <c r="BP11" i="30"/>
  <c r="O113" i="62" l="1"/>
  <c r="CK109" i="30"/>
  <c r="CK143" i="30" s="1"/>
  <c r="O105" i="62"/>
  <c r="O124" i="62" s="1"/>
  <c r="BR34" i="30"/>
  <c r="BX34" i="30"/>
  <c r="BU34" i="30"/>
  <c r="BW109" i="30"/>
  <c r="BW143" i="30" s="1"/>
  <c r="BW180" i="30" s="1"/>
  <c r="BX167" i="30"/>
  <c r="BX179" i="30" s="1"/>
  <c r="BU109" i="30"/>
  <c r="BU143" i="30" s="1"/>
  <c r="BV34" i="30"/>
  <c r="BT34" i="30"/>
  <c r="BU167" i="30"/>
  <c r="BU179" i="30" s="1"/>
  <c r="BQ109" i="30"/>
  <c r="BQ143" i="30" s="1"/>
  <c r="BS167" i="30"/>
  <c r="BS179" i="30" s="1"/>
  <c r="BV167" i="30"/>
  <c r="BV179" i="30" s="1"/>
  <c r="BS34" i="30"/>
  <c r="BQ167" i="30"/>
  <c r="BQ179" i="30" s="1"/>
  <c r="BV109" i="30"/>
  <c r="BV143" i="30" s="1"/>
  <c r="BT109" i="30"/>
  <c r="BT143" i="30" s="1"/>
  <c r="BX143" i="30"/>
  <c r="BS109" i="30"/>
  <c r="BS143" i="30" s="1"/>
  <c r="BT167" i="30"/>
  <c r="BT179" i="30" s="1"/>
  <c r="BW35" i="30"/>
  <c r="BW63" i="30" s="1"/>
  <c r="BW89" i="30" s="1"/>
  <c r="BW91" i="30" s="1"/>
  <c r="BS35" i="30"/>
  <c r="BU35" i="30"/>
  <c r="BV35" i="30"/>
  <c r="BT35" i="30"/>
  <c r="BR35" i="30"/>
  <c r="BQ35" i="30"/>
  <c r="BQ63" i="30" s="1"/>
  <c r="BQ89" i="30" s="1"/>
  <c r="BQ91" i="30" s="1"/>
  <c r="CK178" i="30"/>
  <c r="BR179" i="30"/>
  <c r="BR109" i="30"/>
  <c r="BR143" i="30" s="1"/>
  <c r="BP167" i="30"/>
  <c r="BP179" i="30" s="1"/>
  <c r="CK167" i="30"/>
  <c r="BP35" i="30"/>
  <c r="BP34" i="30"/>
  <c r="BP109" i="30"/>
  <c r="BP143" i="30" s="1"/>
  <c r="O125" i="62" l="1"/>
  <c r="BR63" i="30"/>
  <c r="BR89" i="30" s="1"/>
  <c r="BR91" i="30" s="1"/>
  <c r="BU63" i="30"/>
  <c r="BU89" i="30" s="1"/>
  <c r="BU91" i="30" s="1"/>
  <c r="BV63" i="30"/>
  <c r="BV89" i="30" s="1"/>
  <c r="BV91" i="30" s="1"/>
  <c r="BT63" i="30"/>
  <c r="BT89" i="30" s="1"/>
  <c r="BT91" i="30" s="1"/>
  <c r="BV180" i="30"/>
  <c r="BX180" i="30"/>
  <c r="BT180" i="30"/>
  <c r="BS63" i="30"/>
  <c r="BS89" i="30" s="1"/>
  <c r="BS91" i="30" s="1"/>
  <c r="BU180" i="30"/>
  <c r="BR180" i="30"/>
  <c r="BS180" i="30"/>
  <c r="CK179" i="30"/>
  <c r="CK180" i="30" s="1"/>
  <c r="BP180" i="30"/>
  <c r="BP63" i="30"/>
  <c r="BP89" i="30" s="1"/>
  <c r="BP91" i="30" s="1"/>
  <c r="BQ180" i="30"/>
  <c r="R154" i="93"/>
  <c r="Q154" i="93"/>
  <c r="R153" i="93"/>
  <c r="Q153" i="93"/>
  <c r="R152" i="93"/>
  <c r="Q152" i="93"/>
  <c r="R151" i="93"/>
  <c r="Q151" i="93"/>
  <c r="R150" i="93"/>
  <c r="Q150" i="93"/>
  <c r="R149" i="93"/>
  <c r="Q149" i="93"/>
  <c r="R147" i="93"/>
  <c r="Q147" i="93"/>
  <c r="R146" i="93"/>
  <c r="Q146" i="93"/>
  <c r="R142" i="93"/>
  <c r="Q142" i="93"/>
  <c r="R141" i="93"/>
  <c r="Q141" i="93"/>
  <c r="R140" i="93"/>
  <c r="Q140" i="93"/>
  <c r="R139" i="93"/>
  <c r="Q139" i="93"/>
  <c r="R138" i="93"/>
  <c r="Q138" i="93"/>
  <c r="R137" i="93"/>
  <c r="Q137" i="93"/>
  <c r="R136" i="93"/>
  <c r="Q136" i="93"/>
  <c r="R135" i="93"/>
  <c r="Q135" i="93"/>
  <c r="R134" i="93"/>
  <c r="Q134" i="93"/>
  <c r="R133" i="93"/>
  <c r="Q133" i="93"/>
  <c r="R131" i="93"/>
  <c r="Q131" i="93"/>
  <c r="R130" i="93"/>
  <c r="Q130" i="93"/>
  <c r="R129" i="93"/>
  <c r="Q129" i="93"/>
  <c r="R128" i="93"/>
  <c r="Q128" i="93"/>
  <c r="R127" i="93"/>
  <c r="Q127" i="93"/>
  <c r="R126" i="93"/>
  <c r="Q126" i="93"/>
  <c r="R125" i="93"/>
  <c r="Q125" i="93"/>
  <c r="R121" i="93"/>
  <c r="Q121" i="93"/>
  <c r="R120" i="93"/>
  <c r="Q120" i="93"/>
  <c r="R119" i="93"/>
  <c r="Q119" i="93"/>
  <c r="R117" i="93"/>
  <c r="Q117" i="93"/>
  <c r="R116" i="93"/>
  <c r="Q116" i="93"/>
  <c r="R115" i="93"/>
  <c r="Q115" i="93"/>
  <c r="R114" i="93"/>
  <c r="Q114" i="93"/>
  <c r="R113" i="93"/>
  <c r="Q113" i="93"/>
  <c r="R112" i="93"/>
  <c r="Q112" i="93"/>
  <c r="R111" i="93"/>
  <c r="Q111" i="93"/>
  <c r="R109" i="93"/>
  <c r="Q109" i="93"/>
  <c r="R108" i="93"/>
  <c r="Q108" i="93"/>
  <c r="R106" i="93"/>
  <c r="Q106" i="93"/>
  <c r="R105" i="93"/>
  <c r="Q105" i="93"/>
  <c r="R104" i="93"/>
  <c r="Q104" i="93"/>
  <c r="R103" i="93"/>
  <c r="Q103" i="93"/>
  <c r="R102" i="93"/>
  <c r="Q102" i="93"/>
  <c r="R101" i="93"/>
  <c r="Q101" i="93"/>
  <c r="R100" i="93"/>
  <c r="Q100" i="93"/>
  <c r="R99" i="93"/>
  <c r="Q99" i="93"/>
  <c r="R98" i="93"/>
  <c r="Q98" i="93"/>
  <c r="R97" i="93"/>
  <c r="Q97" i="93"/>
  <c r="R96" i="93"/>
  <c r="Q96" i="93"/>
  <c r="R94" i="93"/>
  <c r="Q94" i="93"/>
  <c r="R93" i="93"/>
  <c r="Q93" i="93"/>
  <c r="R92" i="93"/>
  <c r="Q92" i="93"/>
  <c r="R91" i="93"/>
  <c r="Q91" i="93"/>
  <c r="R90" i="93"/>
  <c r="Q90" i="93"/>
  <c r="R87" i="93"/>
  <c r="Q87" i="93"/>
  <c r="R86" i="93"/>
  <c r="Q86" i="93"/>
  <c r="R85" i="93"/>
  <c r="Q85" i="93"/>
  <c r="R84" i="93"/>
  <c r="Q84" i="93"/>
  <c r="R83" i="93"/>
  <c r="Q83" i="93"/>
  <c r="R82" i="93"/>
  <c r="Q82" i="93"/>
  <c r="R81" i="93"/>
  <c r="Q81" i="93"/>
  <c r="R80" i="93"/>
  <c r="Q80" i="93"/>
  <c r="R79" i="93"/>
  <c r="Q79" i="93"/>
  <c r="R78" i="93"/>
  <c r="Q78" i="93"/>
  <c r="R77" i="93"/>
  <c r="Q77" i="93"/>
  <c r="R76" i="93"/>
  <c r="Q76" i="93"/>
  <c r="R68" i="93"/>
  <c r="Q68" i="93"/>
  <c r="R66" i="93"/>
  <c r="Q66" i="93"/>
  <c r="R65" i="93"/>
  <c r="Q65" i="93"/>
  <c r="R64" i="93"/>
  <c r="Q64" i="93"/>
  <c r="R63" i="93"/>
  <c r="Q63" i="93"/>
  <c r="R62" i="93"/>
  <c r="Q62" i="93"/>
  <c r="R61" i="93"/>
  <c r="Q61" i="93"/>
  <c r="R60" i="93"/>
  <c r="Q60" i="93"/>
  <c r="R59" i="93"/>
  <c r="Q59" i="93"/>
  <c r="R58" i="93"/>
  <c r="Q58" i="93"/>
  <c r="R57" i="93"/>
  <c r="Q57" i="93"/>
  <c r="R56" i="93"/>
  <c r="Q56" i="93"/>
  <c r="R54" i="93"/>
  <c r="Q54" i="93"/>
  <c r="R53" i="93"/>
  <c r="Q53" i="93"/>
  <c r="R52" i="93"/>
  <c r="Q52" i="93"/>
  <c r="R51" i="93"/>
  <c r="Q51" i="93"/>
  <c r="R50" i="93"/>
  <c r="Q50" i="93"/>
  <c r="R49" i="93"/>
  <c r="Q49" i="93"/>
  <c r="R48" i="93"/>
  <c r="Q48" i="93"/>
  <c r="R47" i="93"/>
  <c r="Q47" i="93"/>
  <c r="R44" i="93"/>
  <c r="Q44" i="93"/>
  <c r="R43" i="93"/>
  <c r="Q43" i="93"/>
  <c r="R42" i="93"/>
  <c r="Q42" i="93"/>
  <c r="R41" i="93"/>
  <c r="Q41" i="93"/>
  <c r="R40" i="93"/>
  <c r="Q40" i="93"/>
  <c r="R39" i="93"/>
  <c r="Q39" i="93"/>
  <c r="R38" i="93"/>
  <c r="Q38" i="93"/>
  <c r="R37" i="93"/>
  <c r="Q37" i="93"/>
  <c r="R36" i="93"/>
  <c r="Q36" i="93"/>
  <c r="R35" i="93"/>
  <c r="Q35" i="93"/>
  <c r="R34" i="93"/>
  <c r="Q34" i="93"/>
  <c r="R33" i="93"/>
  <c r="Q33" i="93"/>
  <c r="R32" i="93"/>
  <c r="Q32" i="93"/>
  <c r="R31" i="93"/>
  <c r="Q31" i="93"/>
  <c r="R30" i="93"/>
  <c r="Q30" i="93"/>
  <c r="R29" i="93"/>
  <c r="Q29" i="93"/>
  <c r="R28" i="93"/>
  <c r="Q28" i="93"/>
  <c r="R27" i="93"/>
  <c r="Q27" i="93"/>
  <c r="R26" i="93"/>
  <c r="Q26" i="93"/>
  <c r="R25" i="93"/>
  <c r="Q25" i="93"/>
  <c r="R24" i="93"/>
  <c r="Q24" i="93"/>
  <c r="R23" i="93"/>
  <c r="Q23" i="93"/>
  <c r="R22" i="93"/>
  <c r="Q22" i="93"/>
  <c r="R21" i="93"/>
  <c r="Q21" i="93"/>
  <c r="R20" i="93"/>
  <c r="Q20" i="93"/>
  <c r="R19" i="93"/>
  <c r="Q19" i="93"/>
  <c r="R18" i="93"/>
  <c r="Q18" i="93"/>
  <c r="R17" i="93"/>
  <c r="Q17" i="93"/>
  <c r="R15" i="93"/>
  <c r="Q15" i="93"/>
  <c r="R14" i="93"/>
  <c r="Q14" i="93"/>
  <c r="R13" i="93"/>
  <c r="Q13" i="93"/>
  <c r="R12" i="93"/>
  <c r="Q12" i="93"/>
  <c r="R6" i="93"/>
  <c r="R5" i="93" s="1"/>
  <c r="Q5" i="93"/>
  <c r="R275" i="62" l="1"/>
  <c r="S275" i="62"/>
  <c r="U277" i="62"/>
  <c r="V278" i="62"/>
  <c r="T275" i="62"/>
  <c r="R277" i="62"/>
  <c r="V276" i="62"/>
  <c r="U276" i="62"/>
  <c r="S276" i="62"/>
  <c r="S277" i="62"/>
  <c r="S278" i="62"/>
  <c r="R276" i="62"/>
  <c r="T277" i="62"/>
  <c r="U275" i="62"/>
  <c r="R278" i="62"/>
  <c r="U278" i="62"/>
  <c r="V275" i="62"/>
  <c r="T276" i="62"/>
  <c r="V277" i="62"/>
  <c r="T278" i="62"/>
  <c r="R145" i="93"/>
  <c r="R118" i="93"/>
  <c r="R95" i="93"/>
  <c r="Q145" i="93"/>
  <c r="Q11" i="93"/>
  <c r="R11" i="93"/>
  <c r="R16" i="93"/>
  <c r="R46" i="93"/>
  <c r="R107" i="93"/>
  <c r="R132" i="93"/>
  <c r="Q16" i="93"/>
  <c r="Q46" i="93"/>
  <c r="Q107" i="93"/>
  <c r="R110" i="93"/>
  <c r="Q89" i="93"/>
  <c r="R89" i="93"/>
  <c r="R148" i="93"/>
  <c r="R155" i="93" s="1"/>
  <c r="Q124" i="93"/>
  <c r="Q75" i="93"/>
  <c r="Q74" i="93" s="1"/>
  <c r="Q95" i="93"/>
  <c r="R75" i="93"/>
  <c r="R74" i="93" s="1"/>
  <c r="Q110" i="93"/>
  <c r="Q118" i="93"/>
  <c r="Q148" i="93"/>
  <c r="Q155" i="93" s="1"/>
  <c r="Q132" i="93"/>
  <c r="R124" i="93"/>
  <c r="Q55" i="93"/>
  <c r="R55" i="93"/>
  <c r="R45" i="93" l="1"/>
  <c r="R67" i="93" s="1"/>
  <c r="R69" i="93" s="1"/>
  <c r="R143" i="93"/>
  <c r="R156" i="93" s="1"/>
  <c r="Q45" i="93"/>
  <c r="Q67" i="93" s="1"/>
  <c r="Q69" i="93" s="1"/>
  <c r="R88" i="93"/>
  <c r="R122" i="93" s="1"/>
  <c r="Q143" i="93"/>
  <c r="Q156" i="93" s="1"/>
  <c r="Q88" i="93"/>
  <c r="Q122" i="93" s="1"/>
  <c r="R157" i="93" l="1"/>
  <c r="Q157" i="93"/>
  <c r="L148" i="93"/>
  <c r="K148" i="93"/>
  <c r="L145" i="93"/>
  <c r="K145" i="93"/>
  <c r="L132" i="93"/>
  <c r="K132" i="93"/>
  <c r="L124" i="93"/>
  <c r="K124" i="93"/>
  <c r="L118" i="93"/>
  <c r="K118" i="93"/>
  <c r="L110" i="93"/>
  <c r="K110" i="93"/>
  <c r="L107" i="93"/>
  <c r="K107" i="93"/>
  <c r="L95" i="93"/>
  <c r="K95" i="93"/>
  <c r="L89" i="93"/>
  <c r="K89" i="93"/>
  <c r="L75" i="93"/>
  <c r="L74" i="93" s="1"/>
  <c r="K75" i="93"/>
  <c r="K74" i="93" s="1"/>
  <c r="L55" i="93"/>
  <c r="K55" i="93"/>
  <c r="L46" i="93"/>
  <c r="K46" i="93"/>
  <c r="L16" i="93"/>
  <c r="K16" i="93"/>
  <c r="L11" i="93"/>
  <c r="K11" i="93"/>
  <c r="L6" i="93"/>
  <c r="L5" i="93" s="1"/>
  <c r="K5" i="93"/>
  <c r="K155" i="93" l="1"/>
  <c r="L155" i="93"/>
  <c r="K143" i="93"/>
  <c r="L143" i="93"/>
  <c r="L88" i="93"/>
  <c r="L122" i="93" s="1"/>
  <c r="K45" i="93"/>
  <c r="K67" i="93" s="1"/>
  <c r="K69" i="93" s="1"/>
  <c r="K88" i="93"/>
  <c r="K122" i="93" s="1"/>
  <c r="L45" i="93"/>
  <c r="L67" i="93" s="1"/>
  <c r="L69" i="93" s="1"/>
  <c r="K156" i="93" l="1"/>
  <c r="K157" i="93" s="1"/>
  <c r="L156" i="93"/>
  <c r="L157" i="93" s="1"/>
  <c r="O107" i="93" l="1"/>
  <c r="N107" i="93"/>
  <c r="O11" i="93"/>
  <c r="O16" i="93"/>
  <c r="N11" i="93"/>
  <c r="N16" i="93"/>
  <c r="O6" i="93"/>
  <c r="O5" i="93" s="1"/>
  <c r="O75" i="93"/>
  <c r="O74" i="93" s="1"/>
  <c r="O89" i="93"/>
  <c r="O95" i="93"/>
  <c r="O110" i="93"/>
  <c r="O118" i="93"/>
  <c r="O124" i="93"/>
  <c r="O132" i="93"/>
  <c r="O145" i="93"/>
  <c r="O148" i="93"/>
  <c r="N75" i="93"/>
  <c r="N74" i="93" s="1"/>
  <c r="N89" i="93"/>
  <c r="N95" i="93"/>
  <c r="N110" i="93"/>
  <c r="N118" i="93"/>
  <c r="N124" i="93"/>
  <c r="N132" i="93"/>
  <c r="N145" i="93"/>
  <c r="N148" i="93"/>
  <c r="N5" i="93"/>
  <c r="O46" i="93"/>
  <c r="O55" i="93"/>
  <c r="N46" i="93"/>
  <c r="N55" i="93"/>
  <c r="B2" i="93"/>
  <c r="B1" i="93"/>
  <c r="H486" i="62"/>
  <c r="H515" i="62" s="1"/>
  <c r="G486" i="62"/>
  <c r="G515" i="62" s="1"/>
  <c r="H485" i="62"/>
  <c r="H514" i="62" s="1"/>
  <c r="G485" i="62"/>
  <c r="G514" i="62" s="1"/>
  <c r="H484" i="62"/>
  <c r="H513" i="62" s="1"/>
  <c r="G484" i="62"/>
  <c r="G513" i="62" s="1"/>
  <c r="H483" i="62"/>
  <c r="H512" i="62" s="1"/>
  <c r="G483" i="62"/>
  <c r="G512" i="62" s="1"/>
  <c r="H482" i="62"/>
  <c r="H511" i="62" s="1"/>
  <c r="G482" i="62"/>
  <c r="G511" i="62" s="1"/>
  <c r="H481" i="62"/>
  <c r="H510" i="62" s="1"/>
  <c r="G481" i="62"/>
  <c r="G510" i="62" s="1"/>
  <c r="H480" i="62"/>
  <c r="H509" i="62" s="1"/>
  <c r="G480" i="62"/>
  <c r="G509" i="62" s="1"/>
  <c r="H479" i="62"/>
  <c r="H508" i="62" s="1"/>
  <c r="G479" i="62"/>
  <c r="G508" i="62" s="1"/>
  <c r="L409" i="62"/>
  <c r="M409" i="62" s="1"/>
  <c r="N409" i="62" s="1"/>
  <c r="O409" i="62" s="1"/>
  <c r="P409" i="62" s="1"/>
  <c r="Q409" i="62" s="1"/>
  <c r="R409" i="62" s="1"/>
  <c r="H428" i="62"/>
  <c r="H462" i="62" s="1"/>
  <c r="G428" i="62"/>
  <c r="G462" i="62" s="1"/>
  <c r="H427" i="62"/>
  <c r="H461" i="62" s="1"/>
  <c r="G427" i="62"/>
  <c r="G461" i="62" s="1"/>
  <c r="H426" i="62"/>
  <c r="H460" i="62" s="1"/>
  <c r="G426" i="62"/>
  <c r="G460" i="62" s="1"/>
  <c r="H425" i="62"/>
  <c r="H459" i="62" s="1"/>
  <c r="G425" i="62"/>
  <c r="G459" i="62" s="1"/>
  <c r="H424" i="62"/>
  <c r="H458" i="62" s="1"/>
  <c r="G424" i="62"/>
  <c r="G458" i="62" s="1"/>
  <c r="H423" i="62"/>
  <c r="H457" i="62" s="1"/>
  <c r="G423" i="62"/>
  <c r="G457" i="62" s="1"/>
  <c r="H422" i="62"/>
  <c r="H456" i="62" s="1"/>
  <c r="G422" i="62"/>
  <c r="G456" i="62" s="1"/>
  <c r="H421" i="62"/>
  <c r="H455" i="62" s="1"/>
  <c r="G421" i="62"/>
  <c r="G455" i="62" s="1"/>
  <c r="H420" i="62"/>
  <c r="H454" i="62" s="1"/>
  <c r="G420" i="62"/>
  <c r="G454" i="62" s="1"/>
  <c r="H419" i="62"/>
  <c r="H453" i="62" s="1"/>
  <c r="G419" i="62"/>
  <c r="G453" i="62" s="1"/>
  <c r="H418" i="62"/>
  <c r="H452" i="62" s="1"/>
  <c r="G418" i="62"/>
  <c r="G452" i="62" s="1"/>
  <c r="H417" i="62"/>
  <c r="H451" i="62" s="1"/>
  <c r="G417" i="62"/>
  <c r="G451" i="62" s="1"/>
  <c r="H416" i="62"/>
  <c r="H450" i="62" s="1"/>
  <c r="G416" i="62"/>
  <c r="G450" i="62" s="1"/>
  <c r="H415" i="62"/>
  <c r="H449" i="62" s="1"/>
  <c r="G415" i="62"/>
  <c r="G449" i="62" s="1"/>
  <c r="H414" i="62"/>
  <c r="H448" i="62" s="1"/>
  <c r="G414" i="62"/>
  <c r="G448" i="62" s="1"/>
  <c r="H413" i="62"/>
  <c r="H447" i="62" s="1"/>
  <c r="G413" i="62"/>
  <c r="G447" i="62" s="1"/>
  <c r="H412" i="62"/>
  <c r="H446" i="62" s="1"/>
  <c r="G412" i="62"/>
  <c r="G446" i="62" s="1"/>
  <c r="H411" i="62"/>
  <c r="H445" i="62" s="1"/>
  <c r="G411" i="62"/>
  <c r="G445" i="62" s="1"/>
  <c r="L274" i="62"/>
  <c r="L273" i="62"/>
  <c r="L272" i="62"/>
  <c r="L271" i="62"/>
  <c r="L270" i="62"/>
  <c r="L269" i="62"/>
  <c r="L268" i="62"/>
  <c r="L267" i="62"/>
  <c r="L266" i="62"/>
  <c r="L265" i="62"/>
  <c r="L264" i="62"/>
  <c r="K274" i="62"/>
  <c r="K273" i="62"/>
  <c r="K272" i="62"/>
  <c r="K271" i="62"/>
  <c r="K270" i="62"/>
  <c r="K269" i="62"/>
  <c r="K268" i="62"/>
  <c r="K267" i="62"/>
  <c r="K266" i="62"/>
  <c r="K265" i="62"/>
  <c r="K264" i="62"/>
  <c r="K263" i="62"/>
  <c r="L263" i="62"/>
  <c r="M274" i="62"/>
  <c r="M273" i="62"/>
  <c r="M272" i="62"/>
  <c r="M271" i="62"/>
  <c r="M270" i="62"/>
  <c r="M269" i="62"/>
  <c r="M268" i="62"/>
  <c r="M267" i="62"/>
  <c r="M266" i="62"/>
  <c r="M265" i="62"/>
  <c r="M264" i="62"/>
  <c r="M263" i="62"/>
  <c r="V251" i="62"/>
  <c r="U251" i="62"/>
  <c r="T251" i="62"/>
  <c r="S251" i="62"/>
  <c r="R251" i="62"/>
  <c r="Q251" i="62"/>
  <c r="P251" i="62"/>
  <c r="O251" i="62"/>
  <c r="V249" i="62"/>
  <c r="U249" i="62"/>
  <c r="T249" i="62"/>
  <c r="S249" i="62"/>
  <c r="R249" i="62"/>
  <c r="Q249" i="62"/>
  <c r="P249" i="62"/>
  <c r="O249" i="62"/>
  <c r="M123" i="62"/>
  <c r="L123" i="62"/>
  <c r="K123" i="62"/>
  <c r="M122" i="62"/>
  <c r="M121" i="62"/>
  <c r="M120" i="62"/>
  <c r="M119" i="62"/>
  <c r="M118" i="62"/>
  <c r="M117" i="62"/>
  <c r="M116" i="62"/>
  <c r="M110" i="62"/>
  <c r="M109" i="62"/>
  <c r="M108" i="62"/>
  <c r="M107" i="62"/>
  <c r="M106" i="62"/>
  <c r="L122" i="62"/>
  <c r="K122" i="62"/>
  <c r="L121" i="62"/>
  <c r="K121" i="62"/>
  <c r="L120" i="62"/>
  <c r="K120" i="62"/>
  <c r="L119" i="62"/>
  <c r="K119" i="62"/>
  <c r="L118" i="62"/>
  <c r="K118" i="62"/>
  <c r="L117" i="62"/>
  <c r="K117" i="62"/>
  <c r="L116" i="62"/>
  <c r="K116" i="62"/>
  <c r="L110" i="62"/>
  <c r="K110" i="62"/>
  <c r="L109" i="62"/>
  <c r="K109" i="62"/>
  <c r="L108" i="62"/>
  <c r="K108" i="62"/>
  <c r="L107" i="62"/>
  <c r="K107" i="62"/>
  <c r="L106" i="62"/>
  <c r="K106" i="62"/>
  <c r="Q76" i="62"/>
  <c r="O76" i="62"/>
  <c r="Q75" i="62"/>
  <c r="O75" i="62"/>
  <c r="L6" i="37"/>
  <c r="M6" i="37" s="1"/>
  <c r="N6" i="37" s="1"/>
  <c r="F156" i="75"/>
  <c r="F157" i="75" s="1"/>
  <c r="F158" i="75" s="1"/>
  <c r="F120" i="75"/>
  <c r="F121" i="75" s="1"/>
  <c r="F122" i="75" s="1"/>
  <c r="F84" i="75"/>
  <c r="F85" i="75" s="1"/>
  <c r="F86" i="75" s="1"/>
  <c r="F48" i="75"/>
  <c r="F49" i="75" s="1"/>
  <c r="F50" i="75" s="1"/>
  <c r="BX35" i="30"/>
  <c r="BX63" i="30" s="1"/>
  <c r="BX89" i="30" s="1"/>
  <c r="BX91" i="30" s="1"/>
  <c r="CJ110" i="30"/>
  <c r="N113" i="62" s="1"/>
  <c r="CI110" i="30"/>
  <c r="M113" i="62" s="1"/>
  <c r="CH110" i="30"/>
  <c r="L113" i="62" s="1"/>
  <c r="CG110" i="30"/>
  <c r="K113" i="62" s="1"/>
  <c r="CF110" i="30"/>
  <c r="BO110" i="30"/>
  <c r="BN110" i="30"/>
  <c r="BM110" i="30"/>
  <c r="BL110" i="30"/>
  <c r="BK110" i="30"/>
  <c r="BJ110" i="30"/>
  <c r="BI110" i="30"/>
  <c r="BH110" i="30"/>
  <c r="BG110" i="30"/>
  <c r="BF110" i="30"/>
  <c r="BE110" i="30"/>
  <c r="BD110" i="30"/>
  <c r="BC110" i="30"/>
  <c r="BB110" i="30"/>
  <c r="BA110" i="30"/>
  <c r="AZ110" i="30"/>
  <c r="AY110" i="30"/>
  <c r="AX110" i="30"/>
  <c r="AW110" i="30"/>
  <c r="AV110" i="30"/>
  <c r="AU110" i="30"/>
  <c r="AT110" i="30"/>
  <c r="AS110" i="30"/>
  <c r="AR110" i="30"/>
  <c r="AQ110" i="30"/>
  <c r="AP110" i="30"/>
  <c r="AO110" i="30"/>
  <c r="AN110" i="30"/>
  <c r="AM110" i="30"/>
  <c r="AL110" i="30"/>
  <c r="AK110" i="30"/>
  <c r="AJ110" i="30"/>
  <c r="AI110" i="30"/>
  <c r="AH110" i="30"/>
  <c r="AG110" i="30"/>
  <c r="AF110" i="30"/>
  <c r="AE110" i="30"/>
  <c r="AD110" i="30"/>
  <c r="AC110" i="30"/>
  <c r="AB110" i="30"/>
  <c r="AA110" i="30"/>
  <c r="Z110" i="30"/>
  <c r="Y110" i="30"/>
  <c r="X110" i="30"/>
  <c r="W110" i="30"/>
  <c r="V110" i="30"/>
  <c r="U110" i="30"/>
  <c r="T110" i="30"/>
  <c r="S110" i="30"/>
  <c r="R110" i="30"/>
  <c r="Q110" i="30"/>
  <c r="P110" i="30"/>
  <c r="O110" i="30"/>
  <c r="N110" i="30"/>
  <c r="M110" i="30"/>
  <c r="L110" i="30"/>
  <c r="K110" i="30"/>
  <c r="CJ172" i="30"/>
  <c r="CJ169" i="30"/>
  <c r="CJ156" i="30"/>
  <c r="CJ145" i="30"/>
  <c r="CJ139" i="30"/>
  <c r="CJ129" i="30"/>
  <c r="N112" i="62" s="1"/>
  <c r="CJ115" i="30"/>
  <c r="N111" i="62" s="1"/>
  <c r="CJ97" i="30"/>
  <c r="CJ96" i="30" s="1"/>
  <c r="BO169" i="30"/>
  <c r="BO178" i="30" s="1"/>
  <c r="BN169" i="30"/>
  <c r="BN178" i="30" s="1"/>
  <c r="BM169" i="30"/>
  <c r="BM178" i="30" s="1"/>
  <c r="BL169" i="30"/>
  <c r="BL178" i="30" s="1"/>
  <c r="BK169" i="30"/>
  <c r="BK178" i="30" s="1"/>
  <c r="BJ169" i="30"/>
  <c r="BJ178" i="30" s="1"/>
  <c r="BI169" i="30"/>
  <c r="BI178" i="30" s="1"/>
  <c r="BH169" i="30"/>
  <c r="BH178" i="30" s="1"/>
  <c r="BG169" i="30"/>
  <c r="BG178" i="30" s="1"/>
  <c r="BF169" i="30"/>
  <c r="BF178" i="30" s="1"/>
  <c r="BE169" i="30"/>
  <c r="BE178" i="30" s="1"/>
  <c r="BO156" i="30"/>
  <c r="BN156" i="30"/>
  <c r="BM156" i="30"/>
  <c r="BL156" i="30"/>
  <c r="BK156" i="30"/>
  <c r="BJ156" i="30"/>
  <c r="BI156" i="30"/>
  <c r="BH156" i="30"/>
  <c r="BG156" i="30"/>
  <c r="BF156" i="30"/>
  <c r="BE156" i="30"/>
  <c r="BO145" i="30"/>
  <c r="BN145" i="30"/>
  <c r="BM145" i="30"/>
  <c r="BL145" i="30"/>
  <c r="BK145" i="30"/>
  <c r="BJ145" i="30"/>
  <c r="BI145" i="30"/>
  <c r="BH145" i="30"/>
  <c r="BG145" i="30"/>
  <c r="BF145" i="30"/>
  <c r="BE145" i="30"/>
  <c r="BO139" i="30"/>
  <c r="BN139" i="30"/>
  <c r="BM139" i="30"/>
  <c r="BL139" i="30"/>
  <c r="BK139" i="30"/>
  <c r="BJ139" i="30"/>
  <c r="BI139" i="30"/>
  <c r="BH139" i="30"/>
  <c r="BG139" i="30"/>
  <c r="BF139" i="30"/>
  <c r="BE139" i="30"/>
  <c r="BO129" i="30"/>
  <c r="BN129" i="30"/>
  <c r="BM129" i="30"/>
  <c r="BL129" i="30"/>
  <c r="BK129" i="30"/>
  <c r="BJ129" i="30"/>
  <c r="BI129" i="30"/>
  <c r="BH129" i="30"/>
  <c r="BG129" i="30"/>
  <c r="BF129" i="30"/>
  <c r="BE129" i="30"/>
  <c r="BO115" i="30"/>
  <c r="BN115" i="30"/>
  <c r="BM115" i="30"/>
  <c r="BL115" i="30"/>
  <c r="BK115" i="30"/>
  <c r="BJ115" i="30"/>
  <c r="BI115" i="30"/>
  <c r="BH115" i="30"/>
  <c r="BG115" i="30"/>
  <c r="BF115" i="30"/>
  <c r="BE115" i="30"/>
  <c r="BO97" i="30"/>
  <c r="BO96" i="30" s="1"/>
  <c r="BN97" i="30"/>
  <c r="BN96" i="30" s="1"/>
  <c r="BM97" i="30"/>
  <c r="BM96" i="30" s="1"/>
  <c r="BL97" i="30"/>
  <c r="BL96" i="30" s="1"/>
  <c r="BK97" i="30"/>
  <c r="BK96" i="30" s="1"/>
  <c r="BJ97" i="30"/>
  <c r="BJ96" i="30" s="1"/>
  <c r="BI97" i="30"/>
  <c r="BI96" i="30" s="1"/>
  <c r="BH97" i="30"/>
  <c r="BH96" i="30" s="1"/>
  <c r="BG97" i="30"/>
  <c r="BG96" i="30" s="1"/>
  <c r="BF97" i="30"/>
  <c r="BF96" i="30" s="1"/>
  <c r="BE97" i="30"/>
  <c r="BE96" i="30" s="1"/>
  <c r="BO75" i="30"/>
  <c r="BN75" i="30"/>
  <c r="BM75" i="30"/>
  <c r="BL75" i="30"/>
  <c r="BK75" i="30"/>
  <c r="BJ75" i="30"/>
  <c r="BI75" i="30"/>
  <c r="BH75" i="30"/>
  <c r="BG75" i="30"/>
  <c r="BF75" i="30"/>
  <c r="BE75" i="30"/>
  <c r="BO64" i="30"/>
  <c r="BN64" i="30"/>
  <c r="BM64" i="30"/>
  <c r="BL64" i="30"/>
  <c r="BK64" i="30"/>
  <c r="BJ64" i="30"/>
  <c r="BI64" i="30"/>
  <c r="BH64" i="30"/>
  <c r="BG64" i="30"/>
  <c r="BF64" i="30"/>
  <c r="BE64" i="30"/>
  <c r="BO30" i="30"/>
  <c r="BN30" i="30"/>
  <c r="BM30" i="30"/>
  <c r="BL30" i="30"/>
  <c r="BK30" i="30"/>
  <c r="BJ30" i="30"/>
  <c r="BI30" i="30"/>
  <c r="BH30" i="30"/>
  <c r="BG30" i="30"/>
  <c r="BF30" i="30"/>
  <c r="BE30" i="30"/>
  <c r="BO11" i="30"/>
  <c r="BN11" i="30"/>
  <c r="BM11" i="30"/>
  <c r="BL11" i="30"/>
  <c r="BK11" i="30"/>
  <c r="BJ11" i="30"/>
  <c r="BI11" i="30"/>
  <c r="BH11" i="30"/>
  <c r="BG11" i="30"/>
  <c r="BF11" i="30"/>
  <c r="BE11" i="30"/>
  <c r="N273" i="62"/>
  <c r="N272" i="62"/>
  <c r="N271" i="62"/>
  <c r="N266" i="62"/>
  <c r="I48" i="68"/>
  <c r="N274" i="62"/>
  <c r="N267" i="62"/>
  <c r="N270" i="62"/>
  <c r="N264" i="62"/>
  <c r="N265" i="62"/>
  <c r="N263" i="62"/>
  <c r="N269" i="62"/>
  <c r="N268" i="62"/>
  <c r="BD30" i="30"/>
  <c r="BC30" i="30"/>
  <c r="BB30" i="30"/>
  <c r="BD169" i="30"/>
  <c r="BD178" i="30" s="1"/>
  <c r="BC169" i="30"/>
  <c r="BC178" i="30" s="1"/>
  <c r="BB169" i="30"/>
  <c r="BB178" i="30" s="1"/>
  <c r="BA169" i="30"/>
  <c r="BA178" i="30" s="1"/>
  <c r="BD156" i="30"/>
  <c r="BC156" i="30"/>
  <c r="BB156" i="30"/>
  <c r="BA156" i="30"/>
  <c r="BD145" i="30"/>
  <c r="BC145" i="30"/>
  <c r="BB145" i="30"/>
  <c r="BA145" i="30"/>
  <c r="BD139" i="30"/>
  <c r="BC139" i="30"/>
  <c r="BB139" i="30"/>
  <c r="BA139" i="30"/>
  <c r="BD129" i="30"/>
  <c r="BC129" i="30"/>
  <c r="BB129" i="30"/>
  <c r="BA129" i="30"/>
  <c r="BD115" i="30"/>
  <c r="BC115" i="30"/>
  <c r="BB115" i="30"/>
  <c r="BA115" i="30"/>
  <c r="BD97" i="30"/>
  <c r="BD96" i="30" s="1"/>
  <c r="BC97" i="30"/>
  <c r="BC96" i="30" s="1"/>
  <c r="BB97" i="30"/>
  <c r="BB96" i="30" s="1"/>
  <c r="BA97" i="30"/>
  <c r="BA96" i="30" s="1"/>
  <c r="BB75" i="30"/>
  <c r="BB64" i="30"/>
  <c r="BB11" i="30"/>
  <c r="BB34" i="30" s="1"/>
  <c r="BC75" i="30"/>
  <c r="BC64" i="30"/>
  <c r="BC11" i="30"/>
  <c r="BA75" i="30"/>
  <c r="BA64" i="30"/>
  <c r="BA30" i="30"/>
  <c r="BA11" i="30"/>
  <c r="L6" i="62"/>
  <c r="M6" i="62" s="1"/>
  <c r="N6" i="62" s="1"/>
  <c r="F160" i="75"/>
  <c r="F161" i="75" s="1"/>
  <c r="F162" i="75" s="1"/>
  <c r="F152" i="75"/>
  <c r="F153" i="75" s="1"/>
  <c r="F154" i="75" s="1"/>
  <c r="F148" i="75"/>
  <c r="F149" i="75" s="1"/>
  <c r="F150" i="75" s="1"/>
  <c r="F144" i="75"/>
  <c r="F145" i="75" s="1"/>
  <c r="F146" i="75" s="1"/>
  <c r="F140" i="75"/>
  <c r="F141" i="75" s="1"/>
  <c r="F142" i="75" s="1"/>
  <c r="F136" i="75"/>
  <c r="F137" i="75" s="1"/>
  <c r="F138" i="75" s="1"/>
  <c r="C135" i="75"/>
  <c r="C136" i="75" s="1"/>
  <c r="C137" i="75" s="1"/>
  <c r="C138" i="75" s="1"/>
  <c r="F132" i="75"/>
  <c r="F133" i="75" s="1"/>
  <c r="F134" i="75" s="1"/>
  <c r="C132" i="75"/>
  <c r="C133" i="75" s="1"/>
  <c r="C134" i="75" s="1"/>
  <c r="F124" i="75"/>
  <c r="F125" i="75" s="1"/>
  <c r="F126" i="75" s="1"/>
  <c r="F116" i="75"/>
  <c r="F117" i="75" s="1"/>
  <c r="F118" i="75" s="1"/>
  <c r="F112" i="75"/>
  <c r="F113" i="75" s="1"/>
  <c r="F114" i="75" s="1"/>
  <c r="F108" i="75"/>
  <c r="F109" i="75" s="1"/>
  <c r="F110" i="75" s="1"/>
  <c r="F104" i="75"/>
  <c r="F105" i="75" s="1"/>
  <c r="F106" i="75" s="1"/>
  <c r="F100" i="75"/>
  <c r="F101" i="75" s="1"/>
  <c r="F102" i="75" s="1"/>
  <c r="C99" i="75"/>
  <c r="C103" i="75" s="1"/>
  <c r="F96" i="75"/>
  <c r="F97" i="75" s="1"/>
  <c r="F98" i="75" s="1"/>
  <c r="C96" i="75"/>
  <c r="C97" i="75" s="1"/>
  <c r="C98" i="75" s="1"/>
  <c r="F88" i="75"/>
  <c r="F89" i="75" s="1"/>
  <c r="F90" i="75" s="1"/>
  <c r="F80" i="75"/>
  <c r="F81" i="75" s="1"/>
  <c r="F82" i="75" s="1"/>
  <c r="F76" i="75"/>
  <c r="F77" i="75" s="1"/>
  <c r="F78" i="75" s="1"/>
  <c r="F72" i="75"/>
  <c r="F73" i="75" s="1"/>
  <c r="F74" i="75" s="1"/>
  <c r="F68" i="75"/>
  <c r="F69" i="75" s="1"/>
  <c r="F70" i="75" s="1"/>
  <c r="F64" i="75"/>
  <c r="F65" i="75" s="1"/>
  <c r="F66" i="75" s="1"/>
  <c r="C63" i="75"/>
  <c r="C67" i="75" s="1"/>
  <c r="F60" i="75"/>
  <c r="F61" i="75" s="1"/>
  <c r="F62" i="75" s="1"/>
  <c r="C60" i="75"/>
  <c r="C61" i="75" s="1"/>
  <c r="C62" i="75" s="1"/>
  <c r="C24" i="75"/>
  <c r="C25" i="75" s="1"/>
  <c r="C26" i="75" s="1"/>
  <c r="C27" i="75"/>
  <c r="C31" i="75" s="1"/>
  <c r="L6" i="75"/>
  <c r="M6" i="75" s="1"/>
  <c r="F24" i="75"/>
  <c r="F25" i="75" s="1"/>
  <c r="F26" i="75" s="1"/>
  <c r="F52" i="75"/>
  <c r="F53" i="75" s="1"/>
  <c r="F54" i="75" s="1"/>
  <c r="F44" i="75"/>
  <c r="F45" i="75" s="1"/>
  <c r="F46" i="75" s="1"/>
  <c r="F40" i="75"/>
  <c r="F41" i="75" s="1"/>
  <c r="F42" i="75" s="1"/>
  <c r="F36" i="75"/>
  <c r="F37" i="75" s="1"/>
  <c r="F38" i="75" s="1"/>
  <c r="F32" i="75"/>
  <c r="F33" i="75" s="1"/>
  <c r="F34" i="75" s="1"/>
  <c r="F28" i="75"/>
  <c r="F29" i="75" s="1"/>
  <c r="F30" i="75" s="1"/>
  <c r="AU12" i="75"/>
  <c r="AT12" i="75"/>
  <c r="AS12" i="75"/>
  <c r="AR12" i="75"/>
  <c r="K7" i="75"/>
  <c r="AS6" i="75"/>
  <c r="AS5" i="75" s="1"/>
  <c r="AR5" i="75"/>
  <c r="K5" i="75"/>
  <c r="B2" i="75"/>
  <c r="B1" i="75"/>
  <c r="N238" i="62"/>
  <c r="M238" i="62"/>
  <c r="L238" i="62"/>
  <c r="K238" i="62"/>
  <c r="L237" i="62"/>
  <c r="BD75" i="30"/>
  <c r="AZ75" i="30"/>
  <c r="AY75" i="30"/>
  <c r="AX75" i="30"/>
  <c r="AW75" i="30"/>
  <c r="AV75" i="30"/>
  <c r="AU75" i="30"/>
  <c r="AT75" i="30"/>
  <c r="AS75" i="30"/>
  <c r="AR75" i="30"/>
  <c r="AQ75" i="30"/>
  <c r="AP75" i="30"/>
  <c r="AO75" i="30"/>
  <c r="AN75" i="30"/>
  <c r="AM75" i="30"/>
  <c r="AL75" i="30"/>
  <c r="AK75" i="30"/>
  <c r="AJ75" i="30"/>
  <c r="AI75" i="30"/>
  <c r="AH75" i="30"/>
  <c r="AG75" i="30"/>
  <c r="AF75" i="30"/>
  <c r="AE75" i="30"/>
  <c r="AD75" i="30"/>
  <c r="AC75" i="30"/>
  <c r="AB75" i="30"/>
  <c r="AA75" i="30"/>
  <c r="Z75" i="30"/>
  <c r="Y75" i="30"/>
  <c r="X75" i="30"/>
  <c r="W75" i="30"/>
  <c r="V75" i="30"/>
  <c r="U75" i="30"/>
  <c r="T75" i="30"/>
  <c r="S75" i="30"/>
  <c r="R75" i="30"/>
  <c r="Q75" i="30"/>
  <c r="P75" i="30"/>
  <c r="O75" i="30"/>
  <c r="N75" i="30"/>
  <c r="M75" i="30"/>
  <c r="L75" i="30"/>
  <c r="K75" i="30"/>
  <c r="BD64" i="30"/>
  <c r="AZ64" i="30"/>
  <c r="AY64" i="30"/>
  <c r="AX64" i="30"/>
  <c r="AW64" i="30"/>
  <c r="AV64" i="30"/>
  <c r="AU64" i="30"/>
  <c r="AT64" i="30"/>
  <c r="AS64" i="30"/>
  <c r="AR64" i="30"/>
  <c r="AQ64" i="30"/>
  <c r="AP64" i="30"/>
  <c r="AO64" i="30"/>
  <c r="AN64" i="30"/>
  <c r="AM64" i="30"/>
  <c r="AL64" i="30"/>
  <c r="AK64" i="30"/>
  <c r="AJ64" i="30"/>
  <c r="AI64" i="30"/>
  <c r="AH64" i="30"/>
  <c r="AG64" i="30"/>
  <c r="AF64" i="30"/>
  <c r="AE64" i="30"/>
  <c r="AD64" i="30"/>
  <c r="AC64" i="30"/>
  <c r="AB64" i="30"/>
  <c r="AA64" i="30"/>
  <c r="Z64" i="30"/>
  <c r="Y64" i="30"/>
  <c r="X64" i="30"/>
  <c r="W64" i="30"/>
  <c r="V64" i="30"/>
  <c r="U64" i="30"/>
  <c r="T64" i="30"/>
  <c r="S64" i="30"/>
  <c r="R64" i="30"/>
  <c r="Q64" i="30"/>
  <c r="P64" i="30"/>
  <c r="O64" i="30"/>
  <c r="N64" i="30"/>
  <c r="M64" i="30"/>
  <c r="L64" i="30"/>
  <c r="K64" i="30"/>
  <c r="AZ30" i="30"/>
  <c r="AY30" i="30"/>
  <c r="AX30" i="30"/>
  <c r="AW30" i="30"/>
  <c r="AV30" i="30"/>
  <c r="AU30" i="30"/>
  <c r="AT30" i="30"/>
  <c r="AS30" i="30"/>
  <c r="AR30" i="30"/>
  <c r="AQ30" i="30"/>
  <c r="AP30" i="30"/>
  <c r="AO30" i="30"/>
  <c r="AN30" i="30"/>
  <c r="AM30" i="30"/>
  <c r="AL30" i="30"/>
  <c r="AK30" i="30"/>
  <c r="AJ30" i="30"/>
  <c r="AI30" i="30"/>
  <c r="AH30" i="30"/>
  <c r="AG30" i="30"/>
  <c r="AF30" i="30"/>
  <c r="AE30" i="30"/>
  <c r="AD30" i="30"/>
  <c r="AC30" i="30"/>
  <c r="AB30" i="30"/>
  <c r="AA30" i="30"/>
  <c r="Z30" i="30"/>
  <c r="Y30" i="30"/>
  <c r="X30" i="30"/>
  <c r="W30" i="30"/>
  <c r="V30" i="30"/>
  <c r="U30" i="30"/>
  <c r="T30" i="30"/>
  <c r="S30" i="30"/>
  <c r="R30" i="30"/>
  <c r="Q30" i="30"/>
  <c r="P30" i="30"/>
  <c r="O30" i="30"/>
  <c r="N30" i="30"/>
  <c r="M30" i="30"/>
  <c r="L30" i="30"/>
  <c r="K30" i="30"/>
  <c r="BD11" i="30"/>
  <c r="AZ11" i="30"/>
  <c r="AY11" i="30"/>
  <c r="AX11" i="30"/>
  <c r="AW11" i="30"/>
  <c r="AV11" i="30"/>
  <c r="AU11" i="30"/>
  <c r="AT11" i="30"/>
  <c r="AS11" i="30"/>
  <c r="AR11" i="30"/>
  <c r="AQ11" i="30"/>
  <c r="AP11" i="30"/>
  <c r="AO11" i="30"/>
  <c r="AN11" i="30"/>
  <c r="AM11" i="30"/>
  <c r="AL11" i="30"/>
  <c r="AK11" i="30"/>
  <c r="AJ11" i="30"/>
  <c r="AI11" i="30"/>
  <c r="AH11" i="30"/>
  <c r="AG11" i="30"/>
  <c r="AF11" i="30"/>
  <c r="AE11" i="30"/>
  <c r="AD11" i="30"/>
  <c r="AC11" i="30"/>
  <c r="AB11" i="30"/>
  <c r="AA11" i="30"/>
  <c r="Z11" i="30"/>
  <c r="Y11" i="30"/>
  <c r="X11" i="30"/>
  <c r="W11" i="30"/>
  <c r="V11" i="30"/>
  <c r="U11" i="30"/>
  <c r="T11" i="30"/>
  <c r="S11" i="30"/>
  <c r="R11" i="30"/>
  <c r="Q11" i="30"/>
  <c r="P11" i="30"/>
  <c r="O11" i="30"/>
  <c r="N11" i="30"/>
  <c r="M11" i="30"/>
  <c r="L11" i="30"/>
  <c r="K11" i="30"/>
  <c r="CI172" i="30"/>
  <c r="CF115" i="30"/>
  <c r="CG115" i="30"/>
  <c r="K111" i="62" s="1"/>
  <c r="CH115" i="30"/>
  <c r="L111" i="62" s="1"/>
  <c r="CI115" i="30"/>
  <c r="M111" i="62" s="1"/>
  <c r="AZ169" i="30"/>
  <c r="AZ178" i="30" s="1"/>
  <c r="AY169" i="30"/>
  <c r="AY178" i="30" s="1"/>
  <c r="AX169" i="30"/>
  <c r="AX178" i="30" s="1"/>
  <c r="AW169" i="30"/>
  <c r="AW178" i="30" s="1"/>
  <c r="AV169" i="30"/>
  <c r="AV178" i="30" s="1"/>
  <c r="AU169" i="30"/>
  <c r="AU178" i="30" s="1"/>
  <c r="AT169" i="30"/>
  <c r="AT178" i="30" s="1"/>
  <c r="AS169" i="30"/>
  <c r="AS178" i="30" s="1"/>
  <c r="AR169" i="30"/>
  <c r="AR178" i="30" s="1"/>
  <c r="AQ169" i="30"/>
  <c r="AQ178" i="30" s="1"/>
  <c r="AP169" i="30"/>
  <c r="AP178" i="30" s="1"/>
  <c r="AO169" i="30"/>
  <c r="AO178" i="30" s="1"/>
  <c r="AN169" i="30"/>
  <c r="AN178" i="30" s="1"/>
  <c r="AM169" i="30"/>
  <c r="AM178" i="30" s="1"/>
  <c r="AL169" i="30"/>
  <c r="AL178" i="30" s="1"/>
  <c r="AK169" i="30"/>
  <c r="AK178" i="30" s="1"/>
  <c r="AJ169" i="30"/>
  <c r="AJ178" i="30" s="1"/>
  <c r="AI169" i="30"/>
  <c r="AI178" i="30" s="1"/>
  <c r="AH169" i="30"/>
  <c r="AH178" i="30" s="1"/>
  <c r="AG169" i="30"/>
  <c r="AG178" i="30" s="1"/>
  <c r="AF169" i="30"/>
  <c r="AF178" i="30" s="1"/>
  <c r="AE169" i="30"/>
  <c r="AE178" i="30" s="1"/>
  <c r="AD169" i="30"/>
  <c r="AD178" i="30" s="1"/>
  <c r="AC169" i="30"/>
  <c r="AC178" i="30" s="1"/>
  <c r="AB169" i="30"/>
  <c r="AB178" i="30" s="1"/>
  <c r="AA169" i="30"/>
  <c r="AA178" i="30" s="1"/>
  <c r="Z169" i="30"/>
  <c r="Z178" i="30" s="1"/>
  <c r="Y169" i="30"/>
  <c r="Y178" i="30" s="1"/>
  <c r="X169" i="30"/>
  <c r="X178" i="30" s="1"/>
  <c r="W169" i="30"/>
  <c r="W178" i="30" s="1"/>
  <c r="V169" i="30"/>
  <c r="V178" i="30" s="1"/>
  <c r="U169" i="30"/>
  <c r="U178" i="30" s="1"/>
  <c r="T169" i="30"/>
  <c r="T178" i="30" s="1"/>
  <c r="S169" i="30"/>
  <c r="S178" i="30" s="1"/>
  <c r="R169" i="30"/>
  <c r="R178" i="30" s="1"/>
  <c r="Q169" i="30"/>
  <c r="Q178" i="30" s="1"/>
  <c r="P169" i="30"/>
  <c r="P178" i="30" s="1"/>
  <c r="O169" i="30"/>
  <c r="O178" i="30" s="1"/>
  <c r="N169" i="30"/>
  <c r="N178" i="30" s="1"/>
  <c r="M169" i="30"/>
  <c r="M178" i="30" s="1"/>
  <c r="AZ156" i="30"/>
  <c r="AY156" i="30"/>
  <c r="AX156" i="30"/>
  <c r="AW156" i="30"/>
  <c r="AV156" i="30"/>
  <c r="AU156" i="30"/>
  <c r="AT156" i="30"/>
  <c r="AS156" i="30"/>
  <c r="AR156" i="30"/>
  <c r="AQ156" i="30"/>
  <c r="AP156" i="30"/>
  <c r="AO156" i="30"/>
  <c r="AN156" i="30"/>
  <c r="AM156" i="30"/>
  <c r="AL156" i="30"/>
  <c r="AK156" i="30"/>
  <c r="AJ156" i="30"/>
  <c r="AI156" i="30"/>
  <c r="AH156" i="30"/>
  <c r="AG156" i="30"/>
  <c r="AF156" i="30"/>
  <c r="AE156" i="30"/>
  <c r="AD156" i="30"/>
  <c r="AC156" i="30"/>
  <c r="AB156" i="30"/>
  <c r="AA156" i="30"/>
  <c r="Z156" i="30"/>
  <c r="Y156" i="30"/>
  <c r="X156" i="30"/>
  <c r="W156" i="30"/>
  <c r="V156" i="30"/>
  <c r="U156" i="30"/>
  <c r="T156" i="30"/>
  <c r="S156" i="30"/>
  <c r="R156" i="30"/>
  <c r="Q156" i="30"/>
  <c r="P156" i="30"/>
  <c r="O156" i="30"/>
  <c r="N156" i="30"/>
  <c r="M156" i="30"/>
  <c r="AZ145" i="30"/>
  <c r="AY145" i="30"/>
  <c r="AX145" i="30"/>
  <c r="AW145" i="30"/>
  <c r="AV145" i="30"/>
  <c r="AU145" i="30"/>
  <c r="AT145" i="30"/>
  <c r="AS145" i="30"/>
  <c r="AR145" i="30"/>
  <c r="AQ145" i="30"/>
  <c r="AP145" i="30"/>
  <c r="AO145" i="30"/>
  <c r="AN145" i="30"/>
  <c r="AM145" i="30"/>
  <c r="AL145" i="30"/>
  <c r="AL167" i="30" s="1"/>
  <c r="AL179" i="30" s="1"/>
  <c r="AK145" i="30"/>
  <c r="AJ145" i="30"/>
  <c r="AI145" i="30"/>
  <c r="AH145" i="30"/>
  <c r="AG145" i="30"/>
  <c r="AF145" i="30"/>
  <c r="AE145" i="30"/>
  <c r="AD145" i="30"/>
  <c r="AD167" i="30" s="1"/>
  <c r="AC145" i="30"/>
  <c r="AC167" i="30" s="1"/>
  <c r="AB145" i="30"/>
  <c r="AA145" i="30"/>
  <c r="AA167" i="30" s="1"/>
  <c r="Z145" i="30"/>
  <c r="Y145" i="30"/>
  <c r="Y167" i="30" s="1"/>
  <c r="X145" i="30"/>
  <c r="X167" i="30" s="1"/>
  <c r="W145" i="30"/>
  <c r="V145" i="30"/>
  <c r="U145" i="30"/>
  <c r="T145" i="30"/>
  <c r="S145" i="30"/>
  <c r="R145" i="30"/>
  <c r="Q145" i="30"/>
  <c r="P145" i="30"/>
  <c r="O145" i="30"/>
  <c r="N145" i="30"/>
  <c r="M145" i="30"/>
  <c r="AZ139" i="30"/>
  <c r="AY139" i="30"/>
  <c r="AX139" i="30"/>
  <c r="AW139" i="30"/>
  <c r="AV139" i="30"/>
  <c r="AU139" i="30"/>
  <c r="AT139" i="30"/>
  <c r="AS139" i="30"/>
  <c r="AR139" i="30"/>
  <c r="AQ139" i="30"/>
  <c r="AP139" i="30"/>
  <c r="AO139" i="30"/>
  <c r="AN139" i="30"/>
  <c r="AM139" i="30"/>
  <c r="AL139" i="30"/>
  <c r="AK139" i="30"/>
  <c r="AJ139" i="30"/>
  <c r="AI139" i="30"/>
  <c r="AH139" i="30"/>
  <c r="AG139" i="30"/>
  <c r="AF139" i="30"/>
  <c r="AE139" i="30"/>
  <c r="AD139" i="30"/>
  <c r="AC139" i="30"/>
  <c r="AB139" i="30"/>
  <c r="AA139" i="30"/>
  <c r="Z139" i="30"/>
  <c r="Y139" i="30"/>
  <c r="X139" i="30"/>
  <c r="W139" i="30"/>
  <c r="V139" i="30"/>
  <c r="U139" i="30"/>
  <c r="T139" i="30"/>
  <c r="S139" i="30"/>
  <c r="R139" i="30"/>
  <c r="Q139" i="30"/>
  <c r="P139" i="30"/>
  <c r="O139" i="30"/>
  <c r="N139" i="30"/>
  <c r="M139" i="30"/>
  <c r="AZ129" i="30"/>
  <c r="AY129" i="30"/>
  <c r="AX129" i="30"/>
  <c r="AW129" i="30"/>
  <c r="AV129" i="30"/>
  <c r="AU129" i="30"/>
  <c r="AT129" i="30"/>
  <c r="AS129" i="30"/>
  <c r="AR129" i="30"/>
  <c r="AQ129" i="30"/>
  <c r="AP129" i="30"/>
  <c r="AO129" i="30"/>
  <c r="AN129" i="30"/>
  <c r="AM129" i="30"/>
  <c r="AL129" i="30"/>
  <c r="AK129" i="30"/>
  <c r="AJ129" i="30"/>
  <c r="AI129" i="30"/>
  <c r="AH129" i="30"/>
  <c r="AG129" i="30"/>
  <c r="AF129" i="30"/>
  <c r="AE129" i="30"/>
  <c r="AD129" i="30"/>
  <c r="AC129" i="30"/>
  <c r="AB129" i="30"/>
  <c r="AA129" i="30"/>
  <c r="Z129" i="30"/>
  <c r="Y129" i="30"/>
  <c r="X129" i="30"/>
  <c r="W129" i="30"/>
  <c r="V129" i="30"/>
  <c r="U129" i="30"/>
  <c r="T129" i="30"/>
  <c r="S129" i="30"/>
  <c r="R129" i="30"/>
  <c r="Q129" i="30"/>
  <c r="P129" i="30"/>
  <c r="O129" i="30"/>
  <c r="N129" i="30"/>
  <c r="M129" i="30"/>
  <c r="AZ115" i="30"/>
  <c r="AY115" i="30"/>
  <c r="AX115" i="30"/>
  <c r="AW115" i="30"/>
  <c r="AV115" i="30"/>
  <c r="AU115" i="30"/>
  <c r="AT115" i="30"/>
  <c r="AS115" i="30"/>
  <c r="AR115" i="30"/>
  <c r="AQ115" i="30"/>
  <c r="AP115" i="30"/>
  <c r="AO115" i="30"/>
  <c r="AN115" i="30"/>
  <c r="AN109" i="30" s="1"/>
  <c r="AM115" i="30"/>
  <c r="AL115" i="30"/>
  <c r="AK115" i="30"/>
  <c r="AJ115" i="30"/>
  <c r="AI115" i="30"/>
  <c r="AH115" i="30"/>
  <c r="AG115" i="30"/>
  <c r="AF115" i="30"/>
  <c r="AE115" i="30"/>
  <c r="AD115" i="30"/>
  <c r="AC115" i="30"/>
  <c r="AB115" i="30"/>
  <c r="AA115" i="30"/>
  <c r="Z115" i="30"/>
  <c r="Y115" i="30"/>
  <c r="X115" i="30"/>
  <c r="W115" i="30"/>
  <c r="V115" i="30"/>
  <c r="U115" i="30"/>
  <c r="T115" i="30"/>
  <c r="S115" i="30"/>
  <c r="R115" i="30"/>
  <c r="Q115" i="30"/>
  <c r="P115" i="30"/>
  <c r="O115" i="30"/>
  <c r="N115" i="30"/>
  <c r="M115" i="30"/>
  <c r="AZ97" i="30"/>
  <c r="AZ96" i="30" s="1"/>
  <c r="AY97" i="30"/>
  <c r="AY96" i="30" s="1"/>
  <c r="AX97" i="30"/>
  <c r="AX96" i="30" s="1"/>
  <c r="AW97" i="30"/>
  <c r="AW96" i="30" s="1"/>
  <c r="AV97" i="30"/>
  <c r="AV96" i="30" s="1"/>
  <c r="AU97" i="30"/>
  <c r="AU96" i="30" s="1"/>
  <c r="AT97" i="30"/>
  <c r="AT96" i="30" s="1"/>
  <c r="AS97" i="30"/>
  <c r="AS96" i="30" s="1"/>
  <c r="AR97" i="30"/>
  <c r="AR96" i="30" s="1"/>
  <c r="AQ97" i="30"/>
  <c r="AQ96" i="30" s="1"/>
  <c r="AP97" i="30"/>
  <c r="AP96" i="30" s="1"/>
  <c r="AO97" i="30"/>
  <c r="AO96" i="30" s="1"/>
  <c r="AN97" i="30"/>
  <c r="AN96" i="30" s="1"/>
  <c r="AM97" i="30"/>
  <c r="AM96" i="30" s="1"/>
  <c r="AL97" i="30"/>
  <c r="AL96" i="30" s="1"/>
  <c r="AK97" i="30"/>
  <c r="AK96" i="30" s="1"/>
  <c r="AJ97" i="30"/>
  <c r="AJ96" i="30" s="1"/>
  <c r="AI97" i="30"/>
  <c r="AI96" i="30" s="1"/>
  <c r="AH97" i="30"/>
  <c r="AH96" i="30" s="1"/>
  <c r="AG97" i="30"/>
  <c r="AG96" i="30" s="1"/>
  <c r="AF97" i="30"/>
  <c r="AF96" i="30" s="1"/>
  <c r="AE97" i="30"/>
  <c r="AE96" i="30" s="1"/>
  <c r="AD97" i="30"/>
  <c r="AD96" i="30" s="1"/>
  <c r="AC97" i="30"/>
  <c r="AC96" i="30" s="1"/>
  <c r="AB97" i="30"/>
  <c r="AB96" i="30" s="1"/>
  <c r="AA97" i="30"/>
  <c r="AA96" i="30" s="1"/>
  <c r="Z97" i="30"/>
  <c r="Z96" i="30" s="1"/>
  <c r="Y97" i="30"/>
  <c r="Y96" i="30" s="1"/>
  <c r="X97" i="30"/>
  <c r="X96" i="30" s="1"/>
  <c r="W97" i="30"/>
  <c r="W96" i="30" s="1"/>
  <c r="V97" i="30"/>
  <c r="V96" i="30" s="1"/>
  <c r="U97" i="30"/>
  <c r="U96" i="30" s="1"/>
  <c r="T97" i="30"/>
  <c r="T96" i="30" s="1"/>
  <c r="S97" i="30"/>
  <c r="S96" i="30" s="1"/>
  <c r="R97" i="30"/>
  <c r="R96" i="30" s="1"/>
  <c r="Q97" i="30"/>
  <c r="Q96" i="30" s="1"/>
  <c r="P97" i="30"/>
  <c r="P96" i="30" s="1"/>
  <c r="O97" i="30"/>
  <c r="O96" i="30" s="1"/>
  <c r="N97" i="30"/>
  <c r="N96" i="30" s="1"/>
  <c r="M97" i="30"/>
  <c r="M96" i="30" s="1"/>
  <c r="CH172" i="30"/>
  <c r="CG172" i="30"/>
  <c r="CF172" i="30"/>
  <c r="CI169" i="30"/>
  <c r="CH169" i="30"/>
  <c r="CG169" i="30"/>
  <c r="CF169" i="30"/>
  <c r="CI129" i="30"/>
  <c r="M112" i="62" s="1"/>
  <c r="CH129" i="30"/>
  <c r="L112" i="62" s="1"/>
  <c r="CG129" i="30"/>
  <c r="K112" i="62" s="1"/>
  <c r="CF129" i="30"/>
  <c r="L129" i="30"/>
  <c r="K129" i="30"/>
  <c r="L6" i="30"/>
  <c r="M6" i="30" s="1"/>
  <c r="K5" i="62"/>
  <c r="B2" i="62"/>
  <c r="B1" i="62"/>
  <c r="L169" i="30"/>
  <c r="L178" i="30" s="1"/>
  <c r="K169" i="30"/>
  <c r="K178" i="30" s="1"/>
  <c r="CF156" i="30"/>
  <c r="L156" i="30"/>
  <c r="CF145" i="30"/>
  <c r="L145" i="30"/>
  <c r="CF139" i="30"/>
  <c r="L139" i="30"/>
  <c r="L115" i="30"/>
  <c r="CF97" i="30"/>
  <c r="CF96" i="30" s="1"/>
  <c r="L97" i="30"/>
  <c r="L96" i="30" s="1"/>
  <c r="CG6" i="30"/>
  <c r="CG5" i="30" s="1"/>
  <c r="CF5" i="30"/>
  <c r="K5" i="37"/>
  <c r="M26" i="62"/>
  <c r="B1" i="37"/>
  <c r="K5" i="30"/>
  <c r="B1" i="30"/>
  <c r="CH97" i="30"/>
  <c r="CH96" i="30" s="1"/>
  <c r="CH145" i="30"/>
  <c r="CH139" i="30"/>
  <c r="CH156" i="30"/>
  <c r="CG139" i="30"/>
  <c r="CG156" i="30"/>
  <c r="K145" i="30"/>
  <c r="CG145" i="30"/>
  <c r="K97" i="30"/>
  <c r="K96" i="30" s="1"/>
  <c r="CI145" i="30"/>
  <c r="CI97" i="30"/>
  <c r="CI96" i="30" s="1"/>
  <c r="CI156" i="30"/>
  <c r="K156" i="30"/>
  <c r="CG97" i="30"/>
  <c r="CG96" i="30" s="1"/>
  <c r="K139" i="30"/>
  <c r="CI139" i="30"/>
  <c r="K115" i="30"/>
  <c r="N105" i="62" l="1"/>
  <c r="N124" i="62" s="1"/>
  <c r="O167" i="30"/>
  <c r="O179" i="30" s="1"/>
  <c r="S167" i="30"/>
  <c r="X109" i="30"/>
  <c r="X143" i="30" s="1"/>
  <c r="AT34" i="30"/>
  <c r="AT167" i="30"/>
  <c r="AT179" i="30" s="1"/>
  <c r="N34" i="30"/>
  <c r="AE167" i="30"/>
  <c r="AE179" i="30" s="1"/>
  <c r="V109" i="30"/>
  <c r="V143" i="30" s="1"/>
  <c r="AB167" i="30"/>
  <c r="AB179" i="30" s="1"/>
  <c r="AH167" i="30"/>
  <c r="AH179" i="30" s="1"/>
  <c r="AF109" i="30"/>
  <c r="AF143" i="30" s="1"/>
  <c r="T34" i="30"/>
  <c r="R167" i="30"/>
  <c r="R179" i="30" s="1"/>
  <c r="AI167" i="30"/>
  <c r="AI179" i="30" s="1"/>
  <c r="AX167" i="30"/>
  <c r="AX179" i="30" s="1"/>
  <c r="AD109" i="30"/>
  <c r="AD143" i="30" s="1"/>
  <c r="Z167" i="30"/>
  <c r="Z179" i="30" s="1"/>
  <c r="N109" i="30"/>
  <c r="N143" i="30" s="1"/>
  <c r="AU167" i="30"/>
  <c r="AU179" i="30" s="1"/>
  <c r="V34" i="30"/>
  <c r="AD34" i="30"/>
  <c r="AL34" i="30"/>
  <c r="AJ167" i="30"/>
  <c r="AJ179" i="30" s="1"/>
  <c r="L5" i="62"/>
  <c r="U167" i="30"/>
  <c r="U179" i="30" s="1"/>
  <c r="AK167" i="30"/>
  <c r="AK179" i="30" s="1"/>
  <c r="N167" i="30"/>
  <c r="N179" i="30" s="1"/>
  <c r="M167" i="30"/>
  <c r="M179" i="30" s="1"/>
  <c r="AM167" i="30"/>
  <c r="AM179" i="30" s="1"/>
  <c r="P109" i="30"/>
  <c r="P143" i="30" s="1"/>
  <c r="T167" i="30"/>
  <c r="T179" i="30" s="1"/>
  <c r="AQ167" i="30"/>
  <c r="AQ179" i="30" s="1"/>
  <c r="AR167" i="30"/>
  <c r="AR179" i="30" s="1"/>
  <c r="M29" i="62"/>
  <c r="M28" i="62"/>
  <c r="W167" i="30"/>
  <c r="W179" i="30" s="1"/>
  <c r="AL109" i="30"/>
  <c r="AL143" i="30" s="1"/>
  <c r="AL180" i="30" s="1"/>
  <c r="Q167" i="30"/>
  <c r="Q179" i="30" s="1"/>
  <c r="AG167" i="30"/>
  <c r="AG179" i="30" s="1"/>
  <c r="AV167" i="30"/>
  <c r="AV179" i="30" s="1"/>
  <c r="AS167" i="30"/>
  <c r="AS179" i="30" s="1"/>
  <c r="AW167" i="30"/>
  <c r="AW179" i="30" s="1"/>
  <c r="AF167" i="30"/>
  <c r="AF179" i="30" s="1"/>
  <c r="AV109" i="30"/>
  <c r="AV143" i="30" s="1"/>
  <c r="P167" i="30"/>
  <c r="P179" i="30" s="1"/>
  <c r="AN167" i="30"/>
  <c r="AN179" i="30" s="1"/>
  <c r="V167" i="30"/>
  <c r="V179" i="30" s="1"/>
  <c r="L7" i="75"/>
  <c r="Q74" i="62"/>
  <c r="AT6" i="75"/>
  <c r="AU6" i="75" s="1"/>
  <c r="AU5" i="75" s="1"/>
  <c r="AP167" i="30"/>
  <c r="AP179" i="30" s="1"/>
  <c r="AZ167" i="30"/>
  <c r="AZ179" i="30" s="1"/>
  <c r="K34" i="30"/>
  <c r="O45" i="93"/>
  <c r="O67" i="93" s="1"/>
  <c r="O69" i="93" s="1"/>
  <c r="C28" i="75"/>
  <c r="C29" i="75" s="1"/>
  <c r="C30" i="75" s="1"/>
  <c r="N6" i="75"/>
  <c r="M7" i="75"/>
  <c r="M5" i="75"/>
  <c r="C107" i="75"/>
  <c r="C104" i="75"/>
  <c r="C105" i="75" s="1"/>
  <c r="C106" i="75" s="1"/>
  <c r="C68" i="75"/>
  <c r="C69" i="75" s="1"/>
  <c r="C70" i="75" s="1"/>
  <c r="C71" i="75"/>
  <c r="C35" i="75"/>
  <c r="C32" i="75"/>
  <c r="C33" i="75" s="1"/>
  <c r="C34" i="75" s="1"/>
  <c r="L5" i="75"/>
  <c r="C139" i="75"/>
  <c r="O155" i="93"/>
  <c r="C64" i="75"/>
  <c r="C65" i="75" s="1"/>
  <c r="C66" i="75" s="1"/>
  <c r="C100" i="75"/>
  <c r="C101" i="75" s="1"/>
  <c r="C102" i="75" s="1"/>
  <c r="L5" i="37"/>
  <c r="L253" i="62"/>
  <c r="N254" i="62"/>
  <c r="K248" i="62"/>
  <c r="N256" i="62"/>
  <c r="L236" i="62"/>
  <c r="K237" i="62"/>
  <c r="K236" i="62" s="1"/>
  <c r="M237" i="62"/>
  <c r="M236" i="62" s="1"/>
  <c r="N237" i="62"/>
  <c r="N236" i="62" s="1"/>
  <c r="AT109" i="30"/>
  <c r="AT143" i="30" s="1"/>
  <c r="Q109" i="30"/>
  <c r="Q143" i="30" s="1"/>
  <c r="Y109" i="30"/>
  <c r="Y143" i="30" s="1"/>
  <c r="AG109" i="30"/>
  <c r="AG143" i="30" s="1"/>
  <c r="AO109" i="30"/>
  <c r="AO143" i="30" s="1"/>
  <c r="AW109" i="30"/>
  <c r="AW143" i="30" s="1"/>
  <c r="R34" i="30"/>
  <c r="Z34" i="30"/>
  <c r="AH34" i="30"/>
  <c r="AP34" i="30"/>
  <c r="AX34" i="30"/>
  <c r="S34" i="30"/>
  <c r="AA34" i="30"/>
  <c r="AI34" i="30"/>
  <c r="AQ34" i="30"/>
  <c r="AY34" i="30"/>
  <c r="AO167" i="30"/>
  <c r="AO179" i="30" s="1"/>
  <c r="AD179" i="30"/>
  <c r="BL34" i="30"/>
  <c r="BC34" i="30"/>
  <c r="P34" i="30"/>
  <c r="O109" i="30"/>
  <c r="O143" i="30" s="1"/>
  <c r="W109" i="30"/>
  <c r="W143" i="30" s="1"/>
  <c r="AE109" i="30"/>
  <c r="AE143" i="30" s="1"/>
  <c r="AM109" i="30"/>
  <c r="AM143" i="30" s="1"/>
  <c r="AU109" i="30"/>
  <c r="AU143" i="30" s="1"/>
  <c r="T109" i="30"/>
  <c r="T143" i="30" s="1"/>
  <c r="AB109" i="30"/>
  <c r="AB143" i="30" s="1"/>
  <c r="AJ109" i="30"/>
  <c r="AJ143" i="30" s="1"/>
  <c r="AR109" i="30"/>
  <c r="AR143" i="30" s="1"/>
  <c r="AZ109" i="30"/>
  <c r="AZ143" i="30" s="1"/>
  <c r="AS34" i="30"/>
  <c r="M109" i="30"/>
  <c r="M143" i="30" s="1"/>
  <c r="U109" i="30"/>
  <c r="U143" i="30" s="1"/>
  <c r="AC109" i="30"/>
  <c r="AC143" i="30" s="1"/>
  <c r="AK109" i="30"/>
  <c r="AK143" i="30" s="1"/>
  <c r="AS109" i="30"/>
  <c r="AS143" i="30" s="1"/>
  <c r="BD109" i="30"/>
  <c r="BD143" i="30" s="1"/>
  <c r="BD34" i="30"/>
  <c r="BD167" i="30"/>
  <c r="BD179" i="30" s="1"/>
  <c r="BI35" i="30"/>
  <c r="BI34" i="30"/>
  <c r="BB167" i="30"/>
  <c r="BB179" i="30" s="1"/>
  <c r="BH35" i="30"/>
  <c r="L34" i="30"/>
  <c r="AB34" i="30"/>
  <c r="AJ34" i="30"/>
  <c r="AR34" i="30"/>
  <c r="AZ34" i="30"/>
  <c r="Q34" i="30"/>
  <c r="Y34" i="30"/>
  <c r="AG34" i="30"/>
  <c r="AW34" i="30"/>
  <c r="M34" i="30"/>
  <c r="U34" i="30"/>
  <c r="AC34" i="30"/>
  <c r="AK34" i="30"/>
  <c r="CJ167" i="30"/>
  <c r="BC109" i="30"/>
  <c r="BC143" i="30" s="1"/>
  <c r="BC167" i="30"/>
  <c r="BC179" i="30" s="1"/>
  <c r="CH167" i="30"/>
  <c r="P35" i="30"/>
  <c r="X35" i="30"/>
  <c r="AF35" i="30"/>
  <c r="AN35" i="30"/>
  <c r="AV35" i="30"/>
  <c r="BK34" i="30"/>
  <c r="BG34" i="30"/>
  <c r="S109" i="30"/>
  <c r="S143" i="30" s="1"/>
  <c r="AA109" i="30"/>
  <c r="AA143" i="30" s="1"/>
  <c r="AI109" i="30"/>
  <c r="AI143" i="30" s="1"/>
  <c r="AQ109" i="30"/>
  <c r="AQ143" i="30" s="1"/>
  <c r="AY109" i="30"/>
  <c r="AY143" i="30" s="1"/>
  <c r="BM35" i="30"/>
  <c r="W34" i="30"/>
  <c r="AE34" i="30"/>
  <c r="BB109" i="30"/>
  <c r="BB143" i="30" s="1"/>
  <c r="BH34" i="30"/>
  <c r="BI167" i="30"/>
  <c r="BI179" i="30" s="1"/>
  <c r="BE109" i="30"/>
  <c r="BE143" i="30" s="1"/>
  <c r="CH6" i="30"/>
  <c r="CH5" i="30" s="1"/>
  <c r="CF178" i="30"/>
  <c r="R35" i="30"/>
  <c r="Z35" i="30"/>
  <c r="AP35" i="30"/>
  <c r="BK167" i="30"/>
  <c r="BK179" i="30" s="1"/>
  <c r="AY167" i="30"/>
  <c r="AY179" i="30" s="1"/>
  <c r="BE34" i="30"/>
  <c r="BG35" i="30"/>
  <c r="BO35" i="30"/>
  <c r="AO34" i="30"/>
  <c r="BF34" i="30"/>
  <c r="BN34" i="30"/>
  <c r="BM167" i="30"/>
  <c r="BM179" i="30" s="1"/>
  <c r="CH178" i="30"/>
  <c r="AH35" i="30"/>
  <c r="BF167" i="30"/>
  <c r="BF179" i="30" s="1"/>
  <c r="BN167" i="30"/>
  <c r="BN179" i="30" s="1"/>
  <c r="BJ167" i="30"/>
  <c r="BJ179" i="30" s="1"/>
  <c r="L109" i="30"/>
  <c r="L143" i="30" s="1"/>
  <c r="AD35" i="30"/>
  <c r="BG109" i="30"/>
  <c r="BG143" i="30" s="1"/>
  <c r="BO109" i="30"/>
  <c r="BO143" i="30" s="1"/>
  <c r="CF109" i="30"/>
  <c r="CF143" i="30" s="1"/>
  <c r="AX35" i="30"/>
  <c r="BD35" i="30"/>
  <c r="X34" i="30"/>
  <c r="AF34" i="30"/>
  <c r="AN34" i="30"/>
  <c r="AU34" i="30"/>
  <c r="BG167" i="30"/>
  <c r="BG179" i="30" s="1"/>
  <c r="L167" i="30"/>
  <c r="L179" i="30" s="1"/>
  <c r="X179" i="30"/>
  <c r="AC179" i="30"/>
  <c r="AT35" i="30"/>
  <c r="AT63" i="30" s="1"/>
  <c r="AT89" i="30" s="1"/>
  <c r="AT91" i="30" s="1"/>
  <c r="V35" i="30"/>
  <c r="AV34" i="30"/>
  <c r="BA109" i="30"/>
  <c r="BA143" i="30" s="1"/>
  <c r="BA167" i="30"/>
  <c r="BA179" i="30" s="1"/>
  <c r="BK35" i="30"/>
  <c r="Y179" i="30"/>
  <c r="BM109" i="30"/>
  <c r="BM143" i="30" s="1"/>
  <c r="R109" i="30"/>
  <c r="R143" i="30" s="1"/>
  <c r="Z109" i="30"/>
  <c r="Z143" i="30" s="1"/>
  <c r="AH109" i="30"/>
  <c r="AH143" i="30" s="1"/>
  <c r="AP109" i="30"/>
  <c r="AP143" i="30" s="1"/>
  <c r="AX109" i="30"/>
  <c r="AX143" i="30" s="1"/>
  <c r="AL35" i="30"/>
  <c r="AA179" i="30"/>
  <c r="N35" i="30"/>
  <c r="Q35" i="30"/>
  <c r="Y35" i="30"/>
  <c r="AG35" i="30"/>
  <c r="AO35" i="30"/>
  <c r="AW35" i="30"/>
  <c r="K109" i="30"/>
  <c r="K143" i="30" s="1"/>
  <c r="CG167" i="30"/>
  <c r="CF167" i="30"/>
  <c r="CG109" i="30"/>
  <c r="CG143" i="30" s="1"/>
  <c r="L5" i="30"/>
  <c r="CI178" i="30"/>
  <c r="O34" i="30"/>
  <c r="BA35" i="30"/>
  <c r="S179" i="30"/>
  <c r="CG178" i="30"/>
  <c r="BO34" i="30"/>
  <c r="AM34" i="30"/>
  <c r="BB35" i="30"/>
  <c r="BB63" i="30" s="1"/>
  <c r="BB89" i="30" s="1"/>
  <c r="BB91" i="30" s="1"/>
  <c r="BH109" i="30"/>
  <c r="BH143" i="30" s="1"/>
  <c r="BL167" i="30"/>
  <c r="BL179" i="30" s="1"/>
  <c r="BH167" i="30"/>
  <c r="BH179" i="30" s="1"/>
  <c r="BM34" i="30"/>
  <c r="BE167" i="30"/>
  <c r="BE179" i="30" s="1"/>
  <c r="CJ178" i="30"/>
  <c r="BI109" i="30"/>
  <c r="BI143" i="30" s="1"/>
  <c r="BJ109" i="30"/>
  <c r="BJ143" i="30" s="1"/>
  <c r="BO167" i="30"/>
  <c r="BO179" i="30" s="1"/>
  <c r="BK109" i="30"/>
  <c r="BK143" i="30" s="1"/>
  <c r="BL35" i="30"/>
  <c r="BL109" i="30"/>
  <c r="BL143" i="30" s="1"/>
  <c r="CJ109" i="30"/>
  <c r="CJ143" i="30" s="1"/>
  <c r="BA34" i="30"/>
  <c r="BJ34" i="30"/>
  <c r="BF109" i="30"/>
  <c r="BF143" i="30" s="1"/>
  <c r="BN109" i="30"/>
  <c r="BN143" i="30" s="1"/>
  <c r="O35" i="30"/>
  <c r="W35" i="30"/>
  <c r="AE35" i="30"/>
  <c r="AM35" i="30"/>
  <c r="AU35" i="30"/>
  <c r="M35" i="30"/>
  <c r="U35" i="30"/>
  <c r="AC35" i="30"/>
  <c r="AK35" i="30"/>
  <c r="AS35" i="30"/>
  <c r="S35" i="30"/>
  <c r="AA35" i="30"/>
  <c r="AI35" i="30"/>
  <c r="AQ35" i="30"/>
  <c r="L35" i="30"/>
  <c r="T35" i="30"/>
  <c r="AB35" i="30"/>
  <c r="AJ35" i="30"/>
  <c r="AR35" i="30"/>
  <c r="K35" i="30"/>
  <c r="AZ35" i="30"/>
  <c r="M5" i="30"/>
  <c r="N6" i="30"/>
  <c r="K167" i="30"/>
  <c r="K179" i="30" s="1"/>
  <c r="AY35" i="30"/>
  <c r="CI167" i="30"/>
  <c r="CH109" i="30"/>
  <c r="CH143" i="30" s="1"/>
  <c r="AN143" i="30"/>
  <c r="CI109" i="30"/>
  <c r="CI143" i="30" s="1"/>
  <c r="BC35" i="30"/>
  <c r="BE35" i="30"/>
  <c r="BJ35" i="30"/>
  <c r="BF35" i="30"/>
  <c r="BN35" i="30"/>
  <c r="K105" i="62"/>
  <c r="L105" i="62"/>
  <c r="L115" i="62"/>
  <c r="K115" i="62"/>
  <c r="M115" i="62"/>
  <c r="M25" i="62"/>
  <c r="N5" i="37"/>
  <c r="M5" i="37"/>
  <c r="P6" i="37"/>
  <c r="N155" i="93"/>
  <c r="N143" i="93"/>
  <c r="O143" i="93"/>
  <c r="O88" i="93"/>
  <c r="O122" i="93" s="1"/>
  <c r="N45" i="93"/>
  <c r="N67" i="93" s="1"/>
  <c r="N69" i="93" s="1"/>
  <c r="N88" i="93"/>
  <c r="N122" i="93" s="1"/>
  <c r="O74" i="62"/>
  <c r="M105" i="62"/>
  <c r="N5" i="62"/>
  <c r="M5" i="62"/>
  <c r="P6" i="62"/>
  <c r="O274" i="62" l="1"/>
  <c r="P268" i="62"/>
  <c r="P271" i="62"/>
  <c r="N125" i="62"/>
  <c r="N63" i="30"/>
  <c r="N89" i="30" s="1"/>
  <c r="N91" i="30" s="1"/>
  <c r="AW6" i="75"/>
  <c r="AB180" i="30"/>
  <c r="T63" i="30"/>
  <c r="T89" i="30" s="1"/>
  <c r="T91" i="30" s="1"/>
  <c r="V63" i="30"/>
  <c r="V89" i="30" s="1"/>
  <c r="V91" i="30" s="1"/>
  <c r="AL63" i="30"/>
  <c r="AL89" i="30" s="1"/>
  <c r="AL91" i="30" s="1"/>
  <c r="L257" i="62"/>
  <c r="M180" i="30"/>
  <c r="U180" i="30"/>
  <c r="AD63" i="30"/>
  <c r="AD89" i="30" s="1"/>
  <c r="AD91" i="30" s="1"/>
  <c r="AK180" i="30"/>
  <c r="P264" i="62"/>
  <c r="P269" i="62"/>
  <c r="P263" i="62"/>
  <c r="W63" i="30"/>
  <c r="W89" i="30" s="1"/>
  <c r="W91" i="30" s="1"/>
  <c r="AG180" i="30"/>
  <c r="AQ180" i="30"/>
  <c r="BJ63" i="30"/>
  <c r="BJ89" i="30" s="1"/>
  <c r="BJ91" i="30" s="1"/>
  <c r="AB63" i="30"/>
  <c r="AB89" i="30" s="1"/>
  <c r="AB91" i="30" s="1"/>
  <c r="N180" i="30"/>
  <c r="AS63" i="30"/>
  <c r="AS89" i="30" s="1"/>
  <c r="AS91" i="30" s="1"/>
  <c r="BL63" i="30"/>
  <c r="BL89" i="30" s="1"/>
  <c r="BL91" i="30" s="1"/>
  <c r="AF180" i="30"/>
  <c r="AT5" i="75"/>
  <c r="K63" i="30"/>
  <c r="K89" i="30" s="1"/>
  <c r="K91" i="30" s="1"/>
  <c r="AY63" i="30"/>
  <c r="AY89" i="30" s="1"/>
  <c r="AY91" i="30" s="1"/>
  <c r="AE63" i="30"/>
  <c r="AE89" i="30" s="1"/>
  <c r="AE91" i="30" s="1"/>
  <c r="V180" i="30"/>
  <c r="AJ63" i="30"/>
  <c r="AJ89" i="30" s="1"/>
  <c r="AJ91" i="30" s="1"/>
  <c r="S63" i="30"/>
  <c r="S89" i="30" s="1"/>
  <c r="S91" i="30" s="1"/>
  <c r="Q180" i="30"/>
  <c r="AC180" i="30"/>
  <c r="AP63" i="30"/>
  <c r="AP89" i="30" s="1"/>
  <c r="AP91" i="30" s="1"/>
  <c r="AN180" i="30"/>
  <c r="AC63" i="30"/>
  <c r="AC89" i="30" s="1"/>
  <c r="AC91" i="30" s="1"/>
  <c r="AZ63" i="30"/>
  <c r="AZ89" i="30" s="1"/>
  <c r="AZ91" i="30" s="1"/>
  <c r="Y63" i="30"/>
  <c r="Y89" i="30" s="1"/>
  <c r="Y91" i="30" s="1"/>
  <c r="CF179" i="30"/>
  <c r="CF180" i="30" s="1"/>
  <c r="AQ63" i="30"/>
  <c r="AQ89" i="30" s="1"/>
  <c r="AQ91" i="30" s="1"/>
  <c r="AH63" i="30"/>
  <c r="AH89" i="30" s="1"/>
  <c r="AH91" i="30" s="1"/>
  <c r="BC63" i="30"/>
  <c r="BC89" i="30" s="1"/>
  <c r="BC91" i="30" s="1"/>
  <c r="R63" i="30"/>
  <c r="R89" i="30" s="1"/>
  <c r="R91" i="30" s="1"/>
  <c r="CI6" i="30"/>
  <c r="CJ6" i="30" s="1"/>
  <c r="CK6" i="30" s="1"/>
  <c r="AV180" i="30"/>
  <c r="BC180" i="30"/>
  <c r="AX63" i="30"/>
  <c r="AX89" i="30" s="1"/>
  <c r="AX91" i="30" s="1"/>
  <c r="AP180" i="30"/>
  <c r="BH180" i="30"/>
  <c r="M63" i="30"/>
  <c r="M89" i="30" s="1"/>
  <c r="M91" i="30" s="1"/>
  <c r="BK180" i="30"/>
  <c r="AA63" i="30"/>
  <c r="AA89" i="30" s="1"/>
  <c r="AA91" i="30" s="1"/>
  <c r="P63" i="30"/>
  <c r="P89" i="30" s="1"/>
  <c r="P91" i="30" s="1"/>
  <c r="BM180" i="30"/>
  <c r="N156" i="93"/>
  <c r="N157" i="93" s="1"/>
  <c r="AI63" i="30"/>
  <c r="AI89" i="30" s="1"/>
  <c r="AI91" i="30" s="1"/>
  <c r="AR63" i="30"/>
  <c r="AR89" i="30" s="1"/>
  <c r="AR91" i="30" s="1"/>
  <c r="U63" i="30"/>
  <c r="U89" i="30" s="1"/>
  <c r="U91" i="30" s="1"/>
  <c r="BJ180" i="30"/>
  <c r="BB180" i="30"/>
  <c r="BI63" i="30"/>
  <c r="BI89" i="30" s="1"/>
  <c r="BI91" i="30" s="1"/>
  <c r="C39" i="75"/>
  <c r="C36" i="75"/>
  <c r="C37" i="75" s="1"/>
  <c r="C38" i="75" s="1"/>
  <c r="C72" i="75"/>
  <c r="C73" i="75" s="1"/>
  <c r="C74" i="75" s="1"/>
  <c r="C75" i="75"/>
  <c r="C143" i="75"/>
  <c r="C140" i="75"/>
  <c r="C141" i="75" s="1"/>
  <c r="C142" i="75" s="1"/>
  <c r="C108" i="75"/>
  <c r="C109" i="75" s="1"/>
  <c r="C110" i="75" s="1"/>
  <c r="C111" i="75"/>
  <c r="AV6" i="75"/>
  <c r="AV5" i="75" s="1"/>
  <c r="AX6" i="75"/>
  <c r="AW5" i="75"/>
  <c r="O6" i="75"/>
  <c r="N7" i="75"/>
  <c r="N5" i="75"/>
  <c r="I28" i="62"/>
  <c r="CI179" i="30"/>
  <c r="CI180" i="30" s="1"/>
  <c r="AU63" i="30"/>
  <c r="AU89" i="30" s="1"/>
  <c r="AU91" i="30" s="1"/>
  <c r="BM63" i="30"/>
  <c r="BM89" i="30" s="1"/>
  <c r="BM91" i="30" s="1"/>
  <c r="AV63" i="30"/>
  <c r="AV89" i="30" s="1"/>
  <c r="AV91" i="30" s="1"/>
  <c r="Q63" i="30"/>
  <c r="Q89" i="30" s="1"/>
  <c r="Q91" i="30" s="1"/>
  <c r="AF63" i="30"/>
  <c r="AF89" i="30" s="1"/>
  <c r="AF91" i="30" s="1"/>
  <c r="AW180" i="30"/>
  <c r="O180" i="30"/>
  <c r="AI180" i="30"/>
  <c r="AK63" i="30"/>
  <c r="AK89" i="30" s="1"/>
  <c r="AK91" i="30" s="1"/>
  <c r="BA180" i="30"/>
  <c r="BH63" i="30"/>
  <c r="BH89" i="30" s="1"/>
  <c r="BH91" i="30" s="1"/>
  <c r="AD180" i="30"/>
  <c r="BO63" i="30"/>
  <c r="BO89" i="30" s="1"/>
  <c r="BO91" i="30" s="1"/>
  <c r="Z63" i="30"/>
  <c r="Z89" i="30" s="1"/>
  <c r="Z91" i="30" s="1"/>
  <c r="CH179" i="30"/>
  <c r="CH180" i="30" s="1"/>
  <c r="CJ179" i="30"/>
  <c r="CJ180" i="30" s="1"/>
  <c r="AJ180" i="30"/>
  <c r="T180" i="30"/>
  <c r="K180" i="30"/>
  <c r="AN63" i="30"/>
  <c r="AN89" i="30" s="1"/>
  <c r="AN91" i="30" s="1"/>
  <c r="BD180" i="30"/>
  <c r="BG180" i="30"/>
  <c r="AR180" i="30"/>
  <c r="X63" i="30"/>
  <c r="X89" i="30" s="1"/>
  <c r="X91" i="30" s="1"/>
  <c r="BD63" i="30"/>
  <c r="BD89" i="30" s="1"/>
  <c r="BD91" i="30" s="1"/>
  <c r="BK63" i="30"/>
  <c r="BK89" i="30" s="1"/>
  <c r="BK91" i="30" s="1"/>
  <c r="BG63" i="30"/>
  <c r="BG89" i="30" s="1"/>
  <c r="BG91" i="30" s="1"/>
  <c r="K124" i="62"/>
  <c r="K125" i="62" s="1"/>
  <c r="BA63" i="30"/>
  <c r="BA89" i="30" s="1"/>
  <c r="BA91" i="30" s="1"/>
  <c r="AG63" i="30"/>
  <c r="AG89" i="30" s="1"/>
  <c r="AG91" i="30" s="1"/>
  <c r="AZ180" i="30"/>
  <c r="AM180" i="30"/>
  <c r="AW63" i="30"/>
  <c r="AW89" i="30" s="1"/>
  <c r="AW91" i="30" s="1"/>
  <c r="AX180" i="30"/>
  <c r="AE180" i="30"/>
  <c r="L63" i="30"/>
  <c r="L89" i="30" s="1"/>
  <c r="L91" i="30" s="1"/>
  <c r="BI180" i="30"/>
  <c r="BF63" i="30"/>
  <c r="BF89" i="30" s="1"/>
  <c r="BF91" i="30" s="1"/>
  <c r="BL180" i="30"/>
  <c r="BE180" i="30"/>
  <c r="Y180" i="30"/>
  <c r="AM63" i="30"/>
  <c r="AM89" i="30" s="1"/>
  <c r="AM91" i="30" s="1"/>
  <c r="P180" i="30"/>
  <c r="BE63" i="30"/>
  <c r="BE89" i="30" s="1"/>
  <c r="BE91" i="30" s="1"/>
  <c r="BN63" i="30"/>
  <c r="BN89" i="30" s="1"/>
  <c r="BN91" i="30" s="1"/>
  <c r="X180" i="30"/>
  <c r="BO180" i="30"/>
  <c r="AU180" i="30"/>
  <c r="AO63" i="30"/>
  <c r="AO89" i="30" s="1"/>
  <c r="AO91" i="30" s="1"/>
  <c r="BN180" i="30"/>
  <c r="S180" i="30"/>
  <c r="BF180" i="30"/>
  <c r="O63" i="30"/>
  <c r="O89" i="30" s="1"/>
  <c r="O91" i="30" s="1"/>
  <c r="R180" i="30"/>
  <c r="L180" i="30"/>
  <c r="AS180" i="30"/>
  <c r="AA180" i="30"/>
  <c r="AO180" i="30"/>
  <c r="AY180" i="30"/>
  <c r="W180" i="30"/>
  <c r="M124" i="62"/>
  <c r="M125" i="62" s="1"/>
  <c r="AH180" i="30"/>
  <c r="L124" i="62"/>
  <c r="L125" i="62" s="1"/>
  <c r="AT180" i="30"/>
  <c r="CG179" i="30"/>
  <c r="CG180" i="30" s="1"/>
  <c r="Z180" i="30"/>
  <c r="N5" i="30"/>
  <c r="O6" i="30"/>
  <c r="O264" i="62"/>
  <c r="O267" i="62"/>
  <c r="O271" i="62"/>
  <c r="O269" i="62"/>
  <c r="Q6" i="37"/>
  <c r="O6" i="37"/>
  <c r="O5" i="37" s="1"/>
  <c r="P5" i="37"/>
  <c r="L255" i="62"/>
  <c r="O263" i="62"/>
  <c r="O268" i="62"/>
  <c r="K250" i="62"/>
  <c r="O247" i="62"/>
  <c r="N247" i="62"/>
  <c r="M249" i="62"/>
  <c r="O156" i="93"/>
  <c r="O157" i="93" s="1"/>
  <c r="N250" i="62"/>
  <c r="M247" i="62"/>
  <c r="M246" i="62"/>
  <c r="L249" i="62"/>
  <c r="L247" i="62"/>
  <c r="K246" i="62"/>
  <c r="N255" i="62"/>
  <c r="M255" i="62"/>
  <c r="M254" i="62"/>
  <c r="K254" i="62"/>
  <c r="N253" i="62"/>
  <c r="M253" i="62"/>
  <c r="K249" i="62"/>
  <c r="N251" i="62"/>
  <c r="L254" i="62"/>
  <c r="L251" i="62"/>
  <c r="K251" i="62"/>
  <c r="L256" i="62"/>
  <c r="K247" i="62"/>
  <c r="M251" i="62"/>
  <c r="L250" i="62"/>
  <c r="N249" i="62"/>
  <c r="K255" i="62"/>
  <c r="M250" i="62"/>
  <c r="L248" i="62"/>
  <c r="K253" i="62"/>
  <c r="N248" i="62"/>
  <c r="N246" i="62"/>
  <c r="M248" i="62"/>
  <c r="L246" i="62"/>
  <c r="K256" i="62"/>
  <c r="O273" i="62"/>
  <c r="O6" i="62"/>
  <c r="O5" i="62" s="1"/>
  <c r="P5" i="62"/>
  <c r="Q6" i="62"/>
  <c r="M256" i="62"/>
  <c r="K257" i="62"/>
  <c r="M257" i="62"/>
  <c r="N258" i="62"/>
  <c r="K258" i="62"/>
  <c r="L258" i="62"/>
  <c r="N257" i="62"/>
  <c r="M258" i="62"/>
  <c r="O272" i="62"/>
  <c r="O265" i="62" l="1"/>
  <c r="O270" i="62"/>
  <c r="O266" i="62"/>
  <c r="P274" i="62"/>
  <c r="CJ5" i="30"/>
  <c r="CK5" i="30"/>
  <c r="P270" i="62"/>
  <c r="P266" i="62"/>
  <c r="P267" i="62"/>
  <c r="P265" i="62"/>
  <c r="N278" i="62"/>
  <c r="N277" i="62"/>
  <c r="N276" i="62"/>
  <c r="N275" i="62"/>
  <c r="CI5" i="30"/>
  <c r="C79" i="75"/>
  <c r="C76" i="75"/>
  <c r="C77" i="75" s="1"/>
  <c r="C78" i="75" s="1"/>
  <c r="O7" i="75"/>
  <c r="O5" i="75"/>
  <c r="P6" i="75"/>
  <c r="C112" i="75"/>
  <c r="C113" i="75" s="1"/>
  <c r="C114" i="75" s="1"/>
  <c r="C115" i="75"/>
  <c r="C43" i="75"/>
  <c r="C40" i="75"/>
  <c r="C41" i="75" s="1"/>
  <c r="C42" i="75" s="1"/>
  <c r="AY6" i="75"/>
  <c r="AX5" i="75"/>
  <c r="C144" i="75"/>
  <c r="C145" i="75" s="1"/>
  <c r="C146" i="75" s="1"/>
  <c r="C147" i="75"/>
  <c r="P6" i="30"/>
  <c r="O5" i="30"/>
  <c r="Q5" i="37"/>
  <c r="R6" i="37"/>
  <c r="L252" i="62"/>
  <c r="K252" i="62"/>
  <c r="N245" i="62"/>
  <c r="K245" i="62"/>
  <c r="M245" i="62"/>
  <c r="L245" i="62"/>
  <c r="P272" i="62"/>
  <c r="P273" i="62"/>
  <c r="R6" i="62"/>
  <c r="Q5" i="62"/>
  <c r="N252" i="62"/>
  <c r="M252" i="62"/>
  <c r="P277" i="62" l="1"/>
  <c r="P278" i="62"/>
  <c r="AY5" i="75"/>
  <c r="AZ6" i="75"/>
  <c r="C119" i="75"/>
  <c r="C116" i="75"/>
  <c r="C117" i="75" s="1"/>
  <c r="C118" i="75" s="1"/>
  <c r="C83" i="75"/>
  <c r="C80" i="75"/>
  <c r="C81" i="75" s="1"/>
  <c r="C82" i="75" s="1"/>
  <c r="C44" i="75"/>
  <c r="C45" i="75" s="1"/>
  <c r="C46" i="75" s="1"/>
  <c r="C47" i="75"/>
  <c r="P7" i="75"/>
  <c r="P5" i="75"/>
  <c r="Q6" i="75"/>
  <c r="C151" i="75"/>
  <c r="C148" i="75"/>
  <c r="C149" i="75" s="1"/>
  <c r="C150" i="75" s="1"/>
  <c r="P5" i="30"/>
  <c r="Q6" i="30"/>
  <c r="K259" i="62"/>
  <c r="K260" i="62" s="1"/>
  <c r="P247" i="62"/>
  <c r="R5" i="37"/>
  <c r="S6" i="37"/>
  <c r="L259" i="62"/>
  <c r="L260" i="62" s="1"/>
  <c r="M259" i="62"/>
  <c r="M260" i="62" s="1"/>
  <c r="N259" i="62"/>
  <c r="N260" i="62" s="1"/>
  <c r="P275" i="62"/>
  <c r="S6" i="62"/>
  <c r="R5" i="62"/>
  <c r="P276" i="62" l="1"/>
  <c r="C123" i="75"/>
  <c r="C124" i="75" s="1"/>
  <c r="C125" i="75" s="1"/>
  <c r="C126" i="75" s="1"/>
  <c r="C120" i="75"/>
  <c r="C121" i="75" s="1"/>
  <c r="C122" i="75" s="1"/>
  <c r="C155" i="75"/>
  <c r="C152" i="75"/>
  <c r="C153" i="75" s="1"/>
  <c r="C154" i="75" s="1"/>
  <c r="Q7" i="75"/>
  <c r="R6" i="75"/>
  <c r="Q5" i="75"/>
  <c r="AZ5" i="75"/>
  <c r="BA6" i="75"/>
  <c r="C84" i="75"/>
  <c r="C85" i="75" s="1"/>
  <c r="C86" i="75" s="1"/>
  <c r="C87" i="75"/>
  <c r="C88" i="75" s="1"/>
  <c r="C89" i="75" s="1"/>
  <c r="C90" i="75" s="1"/>
  <c r="C51" i="75"/>
  <c r="C52" i="75" s="1"/>
  <c r="C53" i="75" s="1"/>
  <c r="C54" i="75" s="1"/>
  <c r="C48" i="75"/>
  <c r="C49" i="75" s="1"/>
  <c r="C50" i="75" s="1"/>
  <c r="R6" i="30"/>
  <c r="Q5" i="30"/>
  <c r="Q247" i="62"/>
  <c r="T6" i="37"/>
  <c r="S5" i="37"/>
  <c r="R247" i="62"/>
  <c r="S5" i="62"/>
  <c r="T6" i="62"/>
  <c r="I26" i="62"/>
  <c r="R5" i="75" l="1"/>
  <c r="R7" i="75"/>
  <c r="S6" i="75"/>
  <c r="C156" i="75"/>
  <c r="C157" i="75" s="1"/>
  <c r="C158" i="75" s="1"/>
  <c r="C159" i="75"/>
  <c r="C160" i="75" s="1"/>
  <c r="C161" i="75" s="1"/>
  <c r="C162" i="75" s="1"/>
  <c r="BB6" i="75"/>
  <c r="BB5" i="75" s="1"/>
  <c r="BA5" i="75"/>
  <c r="S6" i="30"/>
  <c r="R5" i="30"/>
  <c r="T5" i="37"/>
  <c r="U6" i="37"/>
  <c r="V6" i="37" s="1"/>
  <c r="S247" i="62"/>
  <c r="U6" i="62"/>
  <c r="T5" i="62"/>
  <c r="O24" i="62" l="1"/>
  <c r="T6" i="75"/>
  <c r="S5" i="75"/>
  <c r="S7" i="75"/>
  <c r="W6" i="37"/>
  <c r="V5" i="37"/>
  <c r="T6" i="30"/>
  <c r="S5" i="30"/>
  <c r="U5" i="37"/>
  <c r="T247" i="62"/>
  <c r="U5" i="62"/>
  <c r="V6" i="62"/>
  <c r="P24" i="62" l="1"/>
  <c r="N24" i="62"/>
  <c r="V5" i="62"/>
  <c r="W6" i="62"/>
  <c r="U6" i="75"/>
  <c r="T5" i="75"/>
  <c r="T7" i="75"/>
  <c r="W5" i="37"/>
  <c r="X6" i="37"/>
  <c r="T5" i="30"/>
  <c r="U6" i="30"/>
  <c r="U247" i="62"/>
  <c r="R24" i="62" l="1"/>
  <c r="X5" i="37"/>
  <c r="Y6" i="37"/>
  <c r="Y5" i="37" s="1"/>
  <c r="Q24" i="62"/>
  <c r="O20" i="62"/>
  <c r="U20" i="62"/>
  <c r="T20" i="62"/>
  <c r="Q20" i="62"/>
  <c r="V20" i="62"/>
  <c r="R20" i="62"/>
  <c r="H20" i="62"/>
  <c r="W20" i="62"/>
  <c r="X20" i="62"/>
  <c r="S20" i="62"/>
  <c r="W5" i="62"/>
  <c r="X6" i="62"/>
  <c r="X5" i="62" s="1"/>
  <c r="V6" i="75"/>
  <c r="U7" i="75"/>
  <c r="U5" i="75"/>
  <c r="V6" i="30"/>
  <c r="U5" i="30"/>
  <c r="V247" i="62"/>
  <c r="V7" i="75" l="1"/>
  <c r="W6" i="75"/>
  <c r="V5" i="75"/>
  <c r="W6" i="30"/>
  <c r="V5" i="30"/>
  <c r="X6" i="75" l="1"/>
  <c r="W7" i="75"/>
  <c r="W5" i="75"/>
  <c r="W5" i="30"/>
  <c r="X6" i="30"/>
  <c r="Y6" i="75" l="1"/>
  <c r="X5" i="75"/>
  <c r="X7" i="75"/>
  <c r="X5" i="30"/>
  <c r="Y6" i="30"/>
  <c r="Y5" i="75" l="1"/>
  <c r="Z6" i="75"/>
  <c r="Y7" i="75"/>
  <c r="Y5" i="30"/>
  <c r="Z6" i="30"/>
  <c r="Z7" i="75" l="1"/>
  <c r="AA6" i="75"/>
  <c r="Z5" i="75"/>
  <c r="AA6" i="30"/>
  <c r="Z5" i="30"/>
  <c r="AB6" i="75" l="1"/>
  <c r="AA5" i="75"/>
  <c r="AA7" i="75"/>
  <c r="AA5" i="30"/>
  <c r="AB6" i="30"/>
  <c r="AC6" i="75" l="1"/>
  <c r="AB5" i="75"/>
  <c r="AB7" i="75"/>
  <c r="AC6" i="30"/>
  <c r="AB5" i="30"/>
  <c r="AC5" i="75" l="1"/>
  <c r="AC7" i="75"/>
  <c r="AD6" i="75"/>
  <c r="AC5" i="30"/>
  <c r="AD6" i="30"/>
  <c r="AE6" i="75" l="1"/>
  <c r="AD5" i="75"/>
  <c r="AD7" i="75"/>
  <c r="AE6" i="30"/>
  <c r="AD5" i="30"/>
  <c r="AF6" i="75" l="1"/>
  <c r="AE5" i="75"/>
  <c r="AE7" i="75"/>
  <c r="AF6" i="30"/>
  <c r="AE5" i="30"/>
  <c r="AF5" i="75" l="1"/>
  <c r="AG6" i="75"/>
  <c r="AF7" i="75"/>
  <c r="AG6" i="30"/>
  <c r="AF5" i="30"/>
  <c r="AG5" i="75" l="1"/>
  <c r="AH6" i="75"/>
  <c r="AG7" i="75"/>
  <c r="AH6" i="30"/>
  <c r="AG5" i="30"/>
  <c r="AH7" i="75" l="1"/>
  <c r="AI6" i="75"/>
  <c r="AH5" i="75"/>
  <c r="AI6" i="30"/>
  <c r="AH5" i="30"/>
  <c r="AJ6" i="75" l="1"/>
  <c r="AI7" i="75"/>
  <c r="AI5" i="75"/>
  <c r="AI5" i="30"/>
  <c r="AJ6" i="30"/>
  <c r="AJ5" i="75" l="1"/>
  <c r="AK6" i="75"/>
  <c r="AJ7" i="75"/>
  <c r="AJ5" i="30"/>
  <c r="AK6" i="30"/>
  <c r="AK5" i="75" l="1"/>
  <c r="AK7" i="75"/>
  <c r="AL6" i="75"/>
  <c r="AK5" i="30"/>
  <c r="AL6" i="30"/>
  <c r="AL7" i="75" l="1"/>
  <c r="AM6" i="75"/>
  <c r="AL5" i="75"/>
  <c r="AM6" i="30"/>
  <c r="AL5" i="30"/>
  <c r="AM7" i="75" l="1"/>
  <c r="AM5" i="75"/>
  <c r="AN6" i="75"/>
  <c r="AN6" i="30"/>
  <c r="AM5" i="30"/>
  <c r="AN5" i="75" l="1"/>
  <c r="AN7" i="75"/>
  <c r="AO6" i="75"/>
  <c r="AN5" i="30"/>
  <c r="AO6" i="30"/>
  <c r="AO5" i="75" l="1"/>
  <c r="AP6" i="75"/>
  <c r="AO7" i="75"/>
  <c r="AO5" i="30"/>
  <c r="AP6" i="30"/>
  <c r="AP5" i="75" l="1"/>
  <c r="AP7" i="75"/>
  <c r="AQ6" i="30"/>
  <c r="AP5" i="30"/>
  <c r="AQ5" i="30" l="1"/>
  <c r="AR6" i="30"/>
  <c r="AR5" i="30" l="1"/>
  <c r="AS6" i="30"/>
  <c r="AS5" i="30" l="1"/>
  <c r="AT6" i="30"/>
  <c r="AT5" i="30" l="1"/>
  <c r="AU6" i="30"/>
  <c r="AV6" i="30" l="1"/>
  <c r="AU5" i="30"/>
  <c r="R494" i="62" l="1"/>
  <c r="Q494" i="62"/>
  <c r="M494" i="62"/>
  <c r="L494" i="62"/>
  <c r="P494" i="62"/>
  <c r="O494" i="62"/>
  <c r="N494" i="62"/>
  <c r="K494" i="62"/>
  <c r="Q486" i="62"/>
  <c r="P486" i="62"/>
  <c r="Q490" i="62"/>
  <c r="P490" i="62"/>
  <c r="R499" i="62"/>
  <c r="Q499" i="62"/>
  <c r="P499" i="62"/>
  <c r="O499" i="62"/>
  <c r="N499" i="62"/>
  <c r="M499" i="62"/>
  <c r="R498" i="62"/>
  <c r="Q498" i="62"/>
  <c r="P498" i="62"/>
  <c r="M498" i="62"/>
  <c r="O498" i="62"/>
  <c r="N498" i="62"/>
  <c r="K498" i="62"/>
  <c r="L498" i="62"/>
  <c r="R487" i="62"/>
  <c r="Q487" i="62"/>
  <c r="P487" i="62"/>
  <c r="R503" i="62"/>
  <c r="Q503" i="62"/>
  <c r="K503" i="62"/>
  <c r="P503" i="62"/>
  <c r="O503" i="62"/>
  <c r="M503" i="62"/>
  <c r="N503" i="62"/>
  <c r="L503" i="62"/>
  <c r="R496" i="62"/>
  <c r="K496" i="62"/>
  <c r="Q496" i="62"/>
  <c r="M496" i="62"/>
  <c r="P496" i="62"/>
  <c r="O496" i="62"/>
  <c r="N496" i="62"/>
  <c r="L496" i="62"/>
  <c r="R484" i="62"/>
  <c r="Q484" i="62"/>
  <c r="R482" i="62"/>
  <c r="R501" i="62"/>
  <c r="Q501" i="62"/>
  <c r="M501" i="62"/>
  <c r="P501" i="62"/>
  <c r="O501" i="62"/>
  <c r="K501" i="62"/>
  <c r="N501" i="62"/>
  <c r="L501" i="62"/>
  <c r="R489" i="62"/>
  <c r="Q489" i="62"/>
  <c r="P489" i="62"/>
  <c r="R500" i="62"/>
  <c r="Q500" i="62"/>
  <c r="M500" i="62"/>
  <c r="P500" i="62"/>
  <c r="O500" i="62"/>
  <c r="N500" i="62"/>
  <c r="L500" i="62"/>
  <c r="R488" i="62"/>
  <c r="Q488" i="62"/>
  <c r="P488" i="62"/>
  <c r="R495" i="62"/>
  <c r="Q495" i="62"/>
  <c r="P495" i="62"/>
  <c r="M495" i="62"/>
  <c r="O495" i="62"/>
  <c r="N495" i="62"/>
  <c r="R483" i="62"/>
  <c r="R493" i="62"/>
  <c r="L493" i="62"/>
  <c r="Q493" i="62"/>
  <c r="P493" i="62"/>
  <c r="O493" i="62"/>
  <c r="N493" i="62"/>
  <c r="M493" i="62"/>
  <c r="K493" i="62"/>
  <c r="R491" i="62"/>
  <c r="Q491" i="62"/>
  <c r="P491" i="62"/>
  <c r="O491" i="62"/>
  <c r="N491" i="62"/>
  <c r="R502" i="62"/>
  <c r="M502" i="62"/>
  <c r="K502" i="62"/>
  <c r="Q502" i="62"/>
  <c r="P502" i="62"/>
  <c r="O502" i="62"/>
  <c r="N502" i="62"/>
  <c r="L502" i="62"/>
  <c r="R485" i="62"/>
  <c r="Q485" i="62"/>
  <c r="R492" i="62"/>
  <c r="Q492" i="62"/>
  <c r="P492" i="62"/>
  <c r="O492" i="62"/>
  <c r="N492" i="62"/>
  <c r="R497" i="62"/>
  <c r="M497" i="62"/>
  <c r="Q497" i="62"/>
  <c r="P497" i="62"/>
  <c r="K497" i="62"/>
  <c r="O497" i="62"/>
  <c r="N497" i="62"/>
  <c r="L497" i="62"/>
  <c r="R436" i="62"/>
  <c r="Q436" i="62"/>
  <c r="P436" i="62"/>
  <c r="M436" i="62"/>
  <c r="O436" i="62"/>
  <c r="N436" i="62"/>
  <c r="L436" i="62"/>
  <c r="K436" i="62"/>
  <c r="R439" i="62"/>
  <c r="M439" i="62"/>
  <c r="Q439" i="62"/>
  <c r="P439" i="62"/>
  <c r="O439" i="62"/>
  <c r="N439" i="62"/>
  <c r="L439" i="62"/>
  <c r="K439" i="62"/>
  <c r="R440" i="62"/>
  <c r="Q440" i="62"/>
  <c r="P440" i="62"/>
  <c r="O440" i="62"/>
  <c r="M440" i="62"/>
  <c r="N440" i="62"/>
  <c r="L440" i="62"/>
  <c r="K440" i="62"/>
  <c r="R438" i="62"/>
  <c r="Q438" i="62"/>
  <c r="M438" i="62"/>
  <c r="P438" i="62"/>
  <c r="O438" i="62"/>
  <c r="N438" i="62"/>
  <c r="L438" i="62"/>
  <c r="K438" i="62"/>
  <c r="R435" i="62"/>
  <c r="Q435" i="62"/>
  <c r="P435" i="62"/>
  <c r="O435" i="62"/>
  <c r="R423" i="62"/>
  <c r="R431" i="62"/>
  <c r="Q431" i="62"/>
  <c r="P431" i="62"/>
  <c r="R434" i="62"/>
  <c r="Q434" i="62"/>
  <c r="P434" i="62"/>
  <c r="O434" i="62"/>
  <c r="R425" i="62"/>
  <c r="Q425" i="62"/>
  <c r="R422" i="62"/>
  <c r="R429" i="62"/>
  <c r="Q429" i="62"/>
  <c r="P429" i="62"/>
  <c r="R427" i="62"/>
  <c r="Q427" i="62"/>
  <c r="P427" i="62"/>
  <c r="R437" i="62"/>
  <c r="M437" i="62"/>
  <c r="Q437" i="62"/>
  <c r="P437" i="62"/>
  <c r="O437" i="62"/>
  <c r="N437" i="62"/>
  <c r="L437" i="62"/>
  <c r="K437" i="62"/>
  <c r="R432" i="62"/>
  <c r="Q432" i="62"/>
  <c r="P432" i="62"/>
  <c r="O432" i="62"/>
  <c r="R430" i="62"/>
  <c r="Q430" i="62"/>
  <c r="P430" i="62"/>
  <c r="R424" i="62"/>
  <c r="R433" i="62"/>
  <c r="Q433" i="62"/>
  <c r="P433" i="62"/>
  <c r="O433" i="62"/>
  <c r="R428" i="62"/>
  <c r="Q428" i="62"/>
  <c r="P428" i="62"/>
  <c r="R426" i="62"/>
  <c r="Q426" i="62"/>
  <c r="P426" i="62"/>
  <c r="O486" i="62"/>
  <c r="N486" i="62"/>
  <c r="R486" i="62"/>
  <c r="R490" i="62"/>
  <c r="O487" i="62"/>
  <c r="P484" i="62"/>
  <c r="Q482" i="62"/>
  <c r="AV5" i="30"/>
  <c r="AW6" i="30"/>
  <c r="O505" i="62" l="1"/>
  <c r="L505" i="62"/>
  <c r="P505" i="62"/>
  <c r="Q505" i="62"/>
  <c r="R505" i="62"/>
  <c r="M505" i="62"/>
  <c r="N505" i="62"/>
  <c r="M442" i="62"/>
  <c r="R442" i="62"/>
  <c r="L442" i="62"/>
  <c r="N442" i="62"/>
  <c r="O442" i="62"/>
  <c r="P442" i="62"/>
  <c r="Q442" i="62"/>
  <c r="L495" i="62"/>
  <c r="K500" i="62"/>
  <c r="K499" i="62"/>
  <c r="L499" i="62"/>
  <c r="K495" i="62"/>
  <c r="O485" i="62"/>
  <c r="P485" i="62"/>
  <c r="N488" i="62"/>
  <c r="N489" i="62"/>
  <c r="N490" i="62"/>
  <c r="M491" i="62"/>
  <c r="O488" i="62"/>
  <c r="O490" i="62"/>
  <c r="P483" i="62"/>
  <c r="M492" i="62"/>
  <c r="Q483" i="62"/>
  <c r="O489" i="62"/>
  <c r="P482" i="62"/>
  <c r="N487" i="62"/>
  <c r="L492" i="62"/>
  <c r="L491" i="62"/>
  <c r="O484" i="62"/>
  <c r="N430" i="62"/>
  <c r="N432" i="62"/>
  <c r="N434" i="62"/>
  <c r="N431" i="62"/>
  <c r="N435" i="62"/>
  <c r="N429" i="62"/>
  <c r="O425" i="62"/>
  <c r="M434" i="62"/>
  <c r="O431" i="62"/>
  <c r="N433" i="62"/>
  <c r="O430" i="62"/>
  <c r="O427" i="62"/>
  <c r="O429" i="62"/>
  <c r="P425" i="62"/>
  <c r="P422" i="62"/>
  <c r="Q421" i="62"/>
  <c r="P423" i="62"/>
  <c r="O428" i="62"/>
  <c r="Q422" i="62"/>
  <c r="Q423" i="62"/>
  <c r="M435" i="62"/>
  <c r="O426" i="62"/>
  <c r="P424" i="62"/>
  <c r="Q424" i="62"/>
  <c r="R418" i="62"/>
  <c r="R420" i="62"/>
  <c r="R421" i="62"/>
  <c r="R419" i="62"/>
  <c r="R417" i="62"/>
  <c r="R518" i="62"/>
  <c r="Q518" i="62"/>
  <c r="P518" i="62"/>
  <c r="R525" i="62"/>
  <c r="Q525" i="62"/>
  <c r="P525" i="62"/>
  <c r="O525" i="62"/>
  <c r="N525" i="62"/>
  <c r="M525" i="62"/>
  <c r="R523" i="62"/>
  <c r="Q523" i="62"/>
  <c r="P523" i="62"/>
  <c r="K523" i="62"/>
  <c r="O523" i="62"/>
  <c r="M523" i="62"/>
  <c r="N523" i="62"/>
  <c r="L523" i="62"/>
  <c r="R511" i="62"/>
  <c r="R526" i="62"/>
  <c r="Q526" i="62"/>
  <c r="P526" i="62"/>
  <c r="O526" i="62"/>
  <c r="M526" i="62"/>
  <c r="N526" i="62"/>
  <c r="R524" i="62"/>
  <c r="M524" i="62"/>
  <c r="Q524" i="62"/>
  <c r="P524" i="62"/>
  <c r="O524" i="62"/>
  <c r="N524" i="62"/>
  <c r="R521" i="62"/>
  <c r="Q521" i="62"/>
  <c r="P521" i="62"/>
  <c r="O521" i="62"/>
  <c r="N521" i="62"/>
  <c r="R513" i="62"/>
  <c r="Q513" i="62"/>
  <c r="R529" i="62"/>
  <c r="Q529" i="62"/>
  <c r="P529" i="62"/>
  <c r="O529" i="62"/>
  <c r="N529" i="62"/>
  <c r="M529" i="62"/>
  <c r="L529" i="62"/>
  <c r="R514" i="62"/>
  <c r="Q514" i="62"/>
  <c r="R516" i="62"/>
  <c r="Q516" i="62"/>
  <c r="P516" i="62"/>
  <c r="R520" i="62"/>
  <c r="Q520" i="62"/>
  <c r="P520" i="62"/>
  <c r="O520" i="62"/>
  <c r="N520" i="62"/>
  <c r="R532" i="62"/>
  <c r="Q532" i="62"/>
  <c r="P532" i="62"/>
  <c r="O532" i="62"/>
  <c r="N532" i="62"/>
  <c r="M532" i="62"/>
  <c r="K532" i="62"/>
  <c r="L532" i="62"/>
  <c r="R512" i="62"/>
  <c r="R522" i="62"/>
  <c r="M522" i="62"/>
  <c r="Q522" i="62"/>
  <c r="K522" i="62"/>
  <c r="P522" i="62"/>
  <c r="O522" i="62"/>
  <c r="L522" i="62"/>
  <c r="N522" i="62"/>
  <c r="R527" i="62"/>
  <c r="Q527" i="62"/>
  <c r="M527" i="62"/>
  <c r="P527" i="62"/>
  <c r="O527" i="62"/>
  <c r="N527" i="62"/>
  <c r="R519" i="62"/>
  <c r="Q519" i="62"/>
  <c r="P519" i="62"/>
  <c r="R530" i="62"/>
  <c r="Q530" i="62"/>
  <c r="M530" i="62"/>
  <c r="P530" i="62"/>
  <c r="O530" i="62"/>
  <c r="N530" i="62"/>
  <c r="L530" i="62"/>
  <c r="K530" i="62"/>
  <c r="R531" i="62"/>
  <c r="Q531" i="62"/>
  <c r="P531" i="62"/>
  <c r="M531" i="62"/>
  <c r="K531" i="62"/>
  <c r="O531" i="62"/>
  <c r="N531" i="62"/>
  <c r="L531" i="62"/>
  <c r="R528" i="62"/>
  <c r="M528" i="62"/>
  <c r="Q528" i="62"/>
  <c r="P528" i="62"/>
  <c r="O528" i="62"/>
  <c r="N528" i="62"/>
  <c r="R517" i="62"/>
  <c r="Q517" i="62"/>
  <c r="P517" i="62"/>
  <c r="R515" i="62"/>
  <c r="Q515" i="62"/>
  <c r="P515" i="62"/>
  <c r="R456" i="62"/>
  <c r="R468" i="62"/>
  <c r="Q468" i="62"/>
  <c r="P468" i="62"/>
  <c r="O468" i="62"/>
  <c r="R467" i="62"/>
  <c r="Q467" i="62"/>
  <c r="P467" i="62"/>
  <c r="O467" i="62"/>
  <c r="R460" i="62"/>
  <c r="Q460" i="62"/>
  <c r="P460" i="62"/>
  <c r="R473" i="62"/>
  <c r="Q473" i="62"/>
  <c r="P473" i="62"/>
  <c r="M473" i="62"/>
  <c r="O473" i="62"/>
  <c r="N473" i="62"/>
  <c r="L473" i="62"/>
  <c r="K473" i="62"/>
  <c r="R471" i="62"/>
  <c r="Q471" i="62"/>
  <c r="P471" i="62"/>
  <c r="O471" i="62"/>
  <c r="N471" i="62"/>
  <c r="M471" i="62"/>
  <c r="L471" i="62"/>
  <c r="K471" i="62"/>
  <c r="R472" i="62"/>
  <c r="Q472" i="62"/>
  <c r="M472" i="62"/>
  <c r="P472" i="62"/>
  <c r="O472" i="62"/>
  <c r="N472" i="62"/>
  <c r="L472" i="62"/>
  <c r="K472" i="62"/>
  <c r="R462" i="62"/>
  <c r="Q462" i="62"/>
  <c r="P462" i="62"/>
  <c r="R474" i="62"/>
  <c r="Q474" i="62"/>
  <c r="P474" i="62"/>
  <c r="O474" i="62"/>
  <c r="N474" i="62"/>
  <c r="M474" i="62"/>
  <c r="L474" i="62"/>
  <c r="K474" i="62"/>
  <c r="R461" i="62"/>
  <c r="Q461" i="62"/>
  <c r="P461" i="62"/>
  <c r="R470" i="62"/>
  <c r="Q470" i="62"/>
  <c r="P470" i="62"/>
  <c r="O470" i="62"/>
  <c r="M470" i="62"/>
  <c r="N470" i="62"/>
  <c r="L470" i="62"/>
  <c r="K470" i="62"/>
  <c r="R459" i="62"/>
  <c r="Q459" i="62"/>
  <c r="R469" i="62"/>
  <c r="Q469" i="62"/>
  <c r="P469" i="62"/>
  <c r="O469" i="62"/>
  <c r="R457" i="62"/>
  <c r="R458" i="62"/>
  <c r="R464" i="62"/>
  <c r="Q464" i="62"/>
  <c r="P464" i="62"/>
  <c r="R463" i="62"/>
  <c r="Q463" i="62"/>
  <c r="P463" i="62"/>
  <c r="R465" i="62"/>
  <c r="Q465" i="62"/>
  <c r="P465" i="62"/>
  <c r="R466" i="62"/>
  <c r="Q466" i="62"/>
  <c r="P466" i="62"/>
  <c r="O466" i="62"/>
  <c r="L485" i="62"/>
  <c r="L482" i="62"/>
  <c r="O481" i="62"/>
  <c r="Q480" i="62"/>
  <c r="M483" i="62"/>
  <c r="K484" i="62"/>
  <c r="M481" i="62"/>
  <c r="N480" i="62"/>
  <c r="L486" i="62"/>
  <c r="N483" i="62"/>
  <c r="K492" i="62"/>
  <c r="K485" i="62"/>
  <c r="K491" i="62"/>
  <c r="M488" i="62"/>
  <c r="K489" i="62"/>
  <c r="L481" i="62"/>
  <c r="R480" i="62"/>
  <c r="M486" i="62"/>
  <c r="L488" i="62"/>
  <c r="K482" i="62"/>
  <c r="L487" i="62"/>
  <c r="Q481" i="62"/>
  <c r="L480" i="62"/>
  <c r="K490" i="62"/>
  <c r="M485" i="62"/>
  <c r="L483" i="62"/>
  <c r="O482" i="62"/>
  <c r="N484" i="62"/>
  <c r="R481" i="62"/>
  <c r="K480" i="62"/>
  <c r="L490" i="62"/>
  <c r="L484" i="62"/>
  <c r="K488" i="62"/>
  <c r="K487" i="62"/>
  <c r="N481" i="62"/>
  <c r="O480" i="62"/>
  <c r="M490" i="62"/>
  <c r="K486" i="62"/>
  <c r="N485" i="62"/>
  <c r="K483" i="62"/>
  <c r="L489" i="62"/>
  <c r="N482" i="62"/>
  <c r="M484" i="62"/>
  <c r="M487" i="62"/>
  <c r="K481" i="62"/>
  <c r="P480" i="62"/>
  <c r="O483" i="62"/>
  <c r="M489" i="62"/>
  <c r="M482" i="62"/>
  <c r="P481" i="62"/>
  <c r="M480" i="62"/>
  <c r="K479" i="62"/>
  <c r="Q479" i="62"/>
  <c r="L479" i="62"/>
  <c r="M479" i="62"/>
  <c r="N479" i="62"/>
  <c r="R479" i="62"/>
  <c r="P479" i="62"/>
  <c r="O479" i="62"/>
  <c r="L422" i="62"/>
  <c r="K426" i="62"/>
  <c r="O419" i="62"/>
  <c r="L424" i="62"/>
  <c r="Q417" i="62"/>
  <c r="K425" i="62"/>
  <c r="M427" i="62"/>
  <c r="L426" i="62"/>
  <c r="P418" i="62"/>
  <c r="L418" i="62"/>
  <c r="K435" i="62"/>
  <c r="K423" i="62"/>
  <c r="O412" i="62"/>
  <c r="L419" i="62"/>
  <c r="N424" i="62"/>
  <c r="K428" i="62"/>
  <c r="P421" i="62"/>
  <c r="O414" i="62"/>
  <c r="L432" i="62"/>
  <c r="R416" i="62"/>
  <c r="K417" i="62"/>
  <c r="M420" i="62"/>
  <c r="L427" i="62"/>
  <c r="R412" i="62"/>
  <c r="O424" i="62"/>
  <c r="M432" i="62"/>
  <c r="K431" i="62"/>
  <c r="N426" i="62"/>
  <c r="K418" i="62"/>
  <c r="Q412" i="62"/>
  <c r="M413" i="62"/>
  <c r="M419" i="62"/>
  <c r="N415" i="62"/>
  <c r="N428" i="62"/>
  <c r="O421" i="62"/>
  <c r="L414" i="62"/>
  <c r="Q416" i="62"/>
  <c r="K420" i="62"/>
  <c r="M418" i="62"/>
  <c r="R413" i="62"/>
  <c r="P414" i="62"/>
  <c r="N420" i="62"/>
  <c r="M425" i="62"/>
  <c r="K427" i="62"/>
  <c r="L434" i="62"/>
  <c r="M429" i="62"/>
  <c r="L433" i="62"/>
  <c r="M426" i="62"/>
  <c r="O418" i="62"/>
  <c r="O423" i="62"/>
  <c r="L412" i="62"/>
  <c r="K413" i="62"/>
  <c r="K419" i="62"/>
  <c r="K415" i="62"/>
  <c r="N421" i="62"/>
  <c r="L421" i="62"/>
  <c r="M414" i="62"/>
  <c r="K432" i="62"/>
  <c r="L416" i="62"/>
  <c r="L417" i="62"/>
  <c r="N425" i="62"/>
  <c r="L431" i="62"/>
  <c r="N423" i="62"/>
  <c r="M415" i="62"/>
  <c r="M430" i="62"/>
  <c r="O416" i="62"/>
  <c r="P420" i="62"/>
  <c r="M422" i="62"/>
  <c r="L425" i="62"/>
  <c r="N427" i="62"/>
  <c r="K434" i="62"/>
  <c r="K412" i="62"/>
  <c r="L413" i="62"/>
  <c r="P419" i="62"/>
  <c r="P415" i="62"/>
  <c r="K424" i="62"/>
  <c r="L428" i="62"/>
  <c r="K430" i="62"/>
  <c r="K414" i="62"/>
  <c r="M416" i="62"/>
  <c r="O417" i="62"/>
  <c r="O420" i="62"/>
  <c r="O422" i="62"/>
  <c r="L429" i="62"/>
  <c r="K433" i="62"/>
  <c r="Q418" i="62"/>
  <c r="L435" i="62"/>
  <c r="M423" i="62"/>
  <c r="N412" i="62"/>
  <c r="O413" i="62"/>
  <c r="Q413" i="62"/>
  <c r="R415" i="62"/>
  <c r="M424" i="62"/>
  <c r="N414" i="62"/>
  <c r="P416" i="62"/>
  <c r="L420" i="62"/>
  <c r="K422" i="62"/>
  <c r="M431" i="62"/>
  <c r="N418" i="62"/>
  <c r="L423" i="62"/>
  <c r="M412" i="62"/>
  <c r="N413" i="62"/>
  <c r="Q419" i="62"/>
  <c r="O415" i="62"/>
  <c r="L430" i="62"/>
  <c r="M421" i="62"/>
  <c r="Q414" i="62"/>
  <c r="N416" i="62"/>
  <c r="P417" i="62"/>
  <c r="Q420" i="62"/>
  <c r="N422" i="62"/>
  <c r="K429" i="62"/>
  <c r="M433" i="62"/>
  <c r="P412" i="62"/>
  <c r="P413" i="62"/>
  <c r="N419" i="62"/>
  <c r="L415" i="62"/>
  <c r="Q415" i="62"/>
  <c r="M428" i="62"/>
  <c r="K421" i="62"/>
  <c r="R414" i="62"/>
  <c r="K416" i="62"/>
  <c r="M417" i="62"/>
  <c r="N417" i="62"/>
  <c r="N411" i="62"/>
  <c r="M411" i="62"/>
  <c r="Q411" i="62"/>
  <c r="P411" i="62"/>
  <c r="K411" i="62"/>
  <c r="O411" i="62"/>
  <c r="L411" i="62"/>
  <c r="R411" i="62"/>
  <c r="AX6" i="30"/>
  <c r="AW5" i="30"/>
  <c r="M534" i="62" l="1"/>
  <c r="R534" i="62"/>
  <c r="L534" i="62"/>
  <c r="N534" i="62"/>
  <c r="O534" i="62"/>
  <c r="P534" i="62"/>
  <c r="Q534" i="62"/>
  <c r="M476" i="62"/>
  <c r="Q476" i="62"/>
  <c r="R476" i="62"/>
  <c r="L476" i="62"/>
  <c r="P476" i="62"/>
  <c r="N476" i="62"/>
  <c r="O476" i="62"/>
  <c r="K528" i="62"/>
  <c r="L527" i="62"/>
  <c r="K529" i="62"/>
  <c r="L524" i="62"/>
  <c r="L526" i="62"/>
  <c r="K525" i="62"/>
  <c r="L528" i="62"/>
  <c r="L525" i="62"/>
  <c r="K527" i="62"/>
  <c r="K524" i="62"/>
  <c r="K526" i="62"/>
  <c r="P459" i="62"/>
  <c r="L515" i="62"/>
  <c r="M519" i="62"/>
  <c r="M508" i="62"/>
  <c r="Q512" i="62"/>
  <c r="Q510" i="62"/>
  <c r="M513" i="62"/>
  <c r="Q511" i="62"/>
  <c r="R508" i="62"/>
  <c r="R509" i="62"/>
  <c r="R510" i="62"/>
  <c r="K517" i="62"/>
  <c r="L508" i="62"/>
  <c r="K509" i="62"/>
  <c r="N512" i="62"/>
  <c r="L520" i="62"/>
  <c r="M516" i="62"/>
  <c r="N513" i="62"/>
  <c r="L521" i="62"/>
  <c r="L511" i="62"/>
  <c r="N515" i="62"/>
  <c r="L517" i="62"/>
  <c r="N519" i="62"/>
  <c r="L510" i="62"/>
  <c r="M520" i="62"/>
  <c r="N516" i="62"/>
  <c r="M514" i="62"/>
  <c r="K513" i="62"/>
  <c r="M518" i="62"/>
  <c r="O515" i="62"/>
  <c r="N517" i="62"/>
  <c r="O519" i="62"/>
  <c r="N508" i="62"/>
  <c r="N509" i="62"/>
  <c r="L516" i="62"/>
  <c r="O514" i="62"/>
  <c r="O513" i="62"/>
  <c r="K521" i="62"/>
  <c r="N511" i="62"/>
  <c r="N518" i="62"/>
  <c r="M515" i="62"/>
  <c r="O517" i="62"/>
  <c r="O508" i="62"/>
  <c r="O509" i="62"/>
  <c r="P512" i="62"/>
  <c r="K510" i="62"/>
  <c r="O516" i="62"/>
  <c r="K514" i="62"/>
  <c r="P513" i="62"/>
  <c r="O511" i="62"/>
  <c r="O518" i="62"/>
  <c r="P508" i="62"/>
  <c r="P509" i="62"/>
  <c r="L512" i="62"/>
  <c r="P510" i="62"/>
  <c r="K520" i="62"/>
  <c r="L514" i="62"/>
  <c r="L513" i="62"/>
  <c r="M521" i="62"/>
  <c r="K518" i="62"/>
  <c r="M517" i="62"/>
  <c r="Q508" i="62"/>
  <c r="L509" i="62"/>
  <c r="M512" i="62"/>
  <c r="M510" i="62"/>
  <c r="P514" i="62"/>
  <c r="P511" i="62"/>
  <c r="K508" i="62"/>
  <c r="R455" i="62"/>
  <c r="R452" i="62"/>
  <c r="R453" i="62"/>
  <c r="R451" i="62"/>
  <c r="Q455" i="62"/>
  <c r="Q456" i="62"/>
  <c r="R454" i="62"/>
  <c r="N469" i="62"/>
  <c r="N467" i="62"/>
  <c r="M468" i="62"/>
  <c r="N465" i="62"/>
  <c r="O463" i="62"/>
  <c r="O464" i="62"/>
  <c r="O461" i="62"/>
  <c r="O460" i="62"/>
  <c r="N468" i="62"/>
  <c r="N466" i="62"/>
  <c r="N464" i="62"/>
  <c r="O459" i="62"/>
  <c r="O462" i="62"/>
  <c r="P456" i="62"/>
  <c r="N463" i="62"/>
  <c r="O465" i="62"/>
  <c r="P458" i="62"/>
  <c r="P457" i="62"/>
  <c r="Q458" i="62"/>
  <c r="Q457" i="62"/>
  <c r="M469" i="62"/>
  <c r="K519" i="62"/>
  <c r="Q509" i="62"/>
  <c r="M511" i="62"/>
  <c r="K516" i="62"/>
  <c r="R533" i="62"/>
  <c r="K511" i="62"/>
  <c r="M509" i="62"/>
  <c r="P533" i="62"/>
  <c r="K512" i="62"/>
  <c r="O510" i="62"/>
  <c r="O512" i="62"/>
  <c r="N514" i="62"/>
  <c r="L518" i="62"/>
  <c r="K515" i="62"/>
  <c r="L519" i="62"/>
  <c r="N533" i="62"/>
  <c r="N510" i="62"/>
  <c r="M533" i="62"/>
  <c r="K534" i="62"/>
  <c r="Q504" i="62"/>
  <c r="O504" i="62"/>
  <c r="R504" i="62"/>
  <c r="M504" i="62"/>
  <c r="L504" i="62"/>
  <c r="K504" i="62"/>
  <c r="P504" i="62"/>
  <c r="K505" i="62"/>
  <c r="G505" i="62" s="1"/>
  <c r="N504" i="62"/>
  <c r="N460" i="62"/>
  <c r="P450" i="62"/>
  <c r="Q453" i="62"/>
  <c r="R448" i="62"/>
  <c r="M446" i="62"/>
  <c r="K463" i="62"/>
  <c r="M467" i="62"/>
  <c r="O449" i="62"/>
  <c r="K454" i="62"/>
  <c r="N455" i="62"/>
  <c r="M462" i="62"/>
  <c r="L452" i="62"/>
  <c r="M465" i="62"/>
  <c r="L459" i="62"/>
  <c r="K450" i="62"/>
  <c r="N448" i="62"/>
  <c r="Q446" i="62"/>
  <c r="L463" i="62"/>
  <c r="K451" i="62"/>
  <c r="K467" i="62"/>
  <c r="K461" i="62"/>
  <c r="P449" i="62"/>
  <c r="L447" i="62"/>
  <c r="L456" i="62"/>
  <c r="O454" i="62"/>
  <c r="O455" i="62"/>
  <c r="O451" i="62"/>
  <c r="K466" i="62"/>
  <c r="N447" i="62"/>
  <c r="L465" i="62"/>
  <c r="O450" i="62"/>
  <c r="K453" i="62"/>
  <c r="O448" i="62"/>
  <c r="R446" i="62"/>
  <c r="M463" i="62"/>
  <c r="L464" i="62"/>
  <c r="M457" i="62"/>
  <c r="L469" i="62"/>
  <c r="M461" i="62"/>
  <c r="Q449" i="62"/>
  <c r="P447" i="62"/>
  <c r="M454" i="62"/>
  <c r="K455" i="62"/>
  <c r="N462" i="62"/>
  <c r="O452" i="62"/>
  <c r="K452" i="62"/>
  <c r="M460" i="62"/>
  <c r="L450" i="62"/>
  <c r="K458" i="62"/>
  <c r="P453" i="62"/>
  <c r="K448" i="62"/>
  <c r="O446" i="62"/>
  <c r="K464" i="62"/>
  <c r="L457" i="62"/>
  <c r="P451" i="62"/>
  <c r="L466" i="62"/>
  <c r="K449" i="62"/>
  <c r="R447" i="62"/>
  <c r="M456" i="62"/>
  <c r="Q454" i="62"/>
  <c r="P455" i="62"/>
  <c r="L462" i="62"/>
  <c r="L458" i="62"/>
  <c r="P452" i="62"/>
  <c r="K460" i="62"/>
  <c r="K459" i="62"/>
  <c r="R450" i="62"/>
  <c r="O458" i="62"/>
  <c r="L453" i="62"/>
  <c r="L448" i="62"/>
  <c r="P446" i="62"/>
  <c r="M464" i="62"/>
  <c r="M451" i="62"/>
  <c r="L449" i="62"/>
  <c r="M447" i="62"/>
  <c r="L468" i="62"/>
  <c r="N456" i="62"/>
  <c r="P454" i="62"/>
  <c r="Q452" i="62"/>
  <c r="Q450" i="62"/>
  <c r="N453" i="62"/>
  <c r="M448" i="62"/>
  <c r="L446" i="62"/>
  <c r="L451" i="62"/>
  <c r="M466" i="62"/>
  <c r="N449" i="62"/>
  <c r="O447" i="62"/>
  <c r="K468" i="62"/>
  <c r="M455" i="62"/>
  <c r="K462" i="62"/>
  <c r="O457" i="62"/>
  <c r="N452" i="62"/>
  <c r="L460" i="62"/>
  <c r="N459" i="62"/>
  <c r="M450" i="62"/>
  <c r="N458" i="62"/>
  <c r="O453" i="62"/>
  <c r="P448" i="62"/>
  <c r="K446" i="62"/>
  <c r="K457" i="62"/>
  <c r="K469" i="62"/>
  <c r="Q451" i="62"/>
  <c r="N461" i="62"/>
  <c r="R449" i="62"/>
  <c r="K447" i="62"/>
  <c r="O456" i="62"/>
  <c r="L454" i="62"/>
  <c r="L455" i="62"/>
  <c r="M452" i="62"/>
  <c r="K465" i="62"/>
  <c r="M459" i="62"/>
  <c r="N450" i="62"/>
  <c r="M458" i="62"/>
  <c r="M453" i="62"/>
  <c r="Q448" i="62"/>
  <c r="N446" i="62"/>
  <c r="N457" i="62"/>
  <c r="N451" i="62"/>
  <c r="L467" i="62"/>
  <c r="L461" i="62"/>
  <c r="M449" i="62"/>
  <c r="Q447" i="62"/>
  <c r="K456" i="62"/>
  <c r="N454" i="62"/>
  <c r="R441" i="62"/>
  <c r="P445" i="62"/>
  <c r="M441" i="62"/>
  <c r="L445" i="62"/>
  <c r="O441" i="62"/>
  <c r="R445" i="62"/>
  <c r="P441" i="62"/>
  <c r="Q445" i="62"/>
  <c r="L441" i="62"/>
  <c r="K441" i="62"/>
  <c r="M445" i="62"/>
  <c r="Q441" i="62"/>
  <c r="N445" i="62"/>
  <c r="N441" i="62"/>
  <c r="K445" i="62"/>
  <c r="K442" i="62"/>
  <c r="G442" i="62" s="1"/>
  <c r="O445" i="62"/>
  <c r="AX5" i="30"/>
  <c r="AY6" i="30"/>
  <c r="G534" i="62" l="1"/>
  <c r="G504" i="62"/>
  <c r="G441" i="62"/>
  <c r="Q533" i="62"/>
  <c r="L533" i="62"/>
  <c r="K533" i="62"/>
  <c r="O533" i="62"/>
  <c r="N475" i="62"/>
  <c r="M475" i="62"/>
  <c r="Q475" i="62"/>
  <c r="K476" i="62"/>
  <c r="G476" i="62" s="1"/>
  <c r="P475" i="62"/>
  <c r="O475" i="62"/>
  <c r="K475" i="62"/>
  <c r="L475" i="62"/>
  <c r="R475" i="62"/>
  <c r="AY5" i="30"/>
  <c r="AZ6" i="30"/>
  <c r="G533" i="62" l="1"/>
  <c r="G475" i="62"/>
  <c r="BA6" i="30"/>
  <c r="AZ5" i="30"/>
  <c r="BA5" i="30" l="1"/>
  <c r="BB6" i="30"/>
  <c r="BB5" i="30" l="1"/>
  <c r="BC6" i="30"/>
  <c r="BD6" i="30" l="1"/>
  <c r="BC5" i="30"/>
  <c r="BE6" i="30" l="1"/>
  <c r="BD5" i="30"/>
  <c r="BF6" i="30" l="1"/>
  <c r="BE5" i="30"/>
  <c r="BF5" i="30" l="1"/>
  <c r="BG6" i="30"/>
  <c r="BG5" i="30" l="1"/>
  <c r="BH6" i="30"/>
  <c r="BI6" i="30" l="1"/>
  <c r="BH5" i="30"/>
  <c r="BI5" i="30" l="1"/>
  <c r="BJ6" i="30"/>
  <c r="BJ5" i="30" l="1"/>
  <c r="BK6" i="30"/>
  <c r="BK5" i="30" l="1"/>
  <c r="BL6" i="30"/>
  <c r="BM6" i="30" l="1"/>
  <c r="BL5" i="30"/>
  <c r="BM5" i="30" l="1"/>
  <c r="BN6" i="30"/>
  <c r="BO6" i="30" l="1"/>
  <c r="BP6" i="30" s="1"/>
  <c r="BN5" i="30"/>
  <c r="BP5" i="30" l="1"/>
  <c r="BQ6" i="30"/>
  <c r="BO5" i="30"/>
  <c r="BR6" i="30" l="1"/>
  <c r="BQ5" i="30"/>
  <c r="BS6" i="30" l="1"/>
  <c r="BR5" i="30"/>
  <c r="BT6" i="30" l="1"/>
  <c r="BS5" i="30"/>
  <c r="BU6" i="30" l="1"/>
  <c r="BT5" i="30"/>
  <c r="BU5" i="30" l="1"/>
  <c r="BV6" i="30"/>
  <c r="BW6" i="30" l="1"/>
  <c r="BV5" i="30"/>
  <c r="BX6" i="30" l="1"/>
  <c r="BW5" i="30"/>
  <c r="BX5" i="30" l="1"/>
  <c r="BY6" i="30"/>
  <c r="BZ6" i="30" l="1"/>
  <c r="BY5" i="30"/>
  <c r="BZ5" i="30" l="1"/>
  <c r="CA6" i="30"/>
  <c r="CA5" i="30" l="1"/>
  <c r="CB6" i="30"/>
  <c r="CB5" i="30" l="1"/>
  <c r="CC6" i="30"/>
  <c r="CC5" i="30" l="1"/>
  <c r="CD6" i="30"/>
  <c r="CD5" i="30" s="1"/>
  <c r="CK13" i="30" l="1"/>
  <c r="CF87" i="30"/>
  <c r="CG62" i="30"/>
  <c r="CH54" i="30"/>
  <c r="CF78" i="30"/>
  <c r="CF73" i="30"/>
  <c r="CF52" i="30"/>
  <c r="CG81" i="30"/>
  <c r="CG49" i="30"/>
  <c r="CG70" i="30"/>
  <c r="CF85" i="30"/>
  <c r="CF32" i="30"/>
  <c r="CF45" i="30"/>
  <c r="CF79" i="30"/>
  <c r="CG33" i="30"/>
  <c r="CG43" i="30"/>
  <c r="CF37" i="30"/>
  <c r="CF70" i="30"/>
  <c r="CF55" i="30"/>
  <c r="CF40" i="30"/>
  <c r="CG32" i="30"/>
  <c r="CG40" i="30"/>
  <c r="CF54" i="30"/>
  <c r="CF67" i="30"/>
  <c r="CG73" i="30"/>
  <c r="CF36" i="30"/>
  <c r="CF62" i="30"/>
  <c r="CF76" i="30"/>
  <c r="CG59" i="30"/>
  <c r="CF88" i="30"/>
  <c r="CG46" i="30"/>
  <c r="CG80" i="30"/>
  <c r="CF69" i="30"/>
  <c r="CF49" i="30"/>
  <c r="CG77" i="30"/>
  <c r="CF42" i="30"/>
  <c r="CF44" i="30"/>
  <c r="CG38" i="30"/>
  <c r="CG71" i="30"/>
  <c r="CF33" i="30"/>
  <c r="CG42" i="30"/>
  <c r="CG76" i="30"/>
  <c r="CF47" i="30"/>
  <c r="CF82" i="30"/>
  <c r="CF31" i="30"/>
  <c r="CF66" i="30"/>
  <c r="CG36" i="30"/>
  <c r="CF50" i="30"/>
  <c r="CF61" i="30"/>
  <c r="CG53" i="30"/>
  <c r="CG66" i="30"/>
  <c r="CF81" i="30"/>
  <c r="CF65" i="30"/>
  <c r="CG61" i="30"/>
  <c r="CG83" i="30"/>
  <c r="CF23" i="30"/>
  <c r="CF60" i="30"/>
  <c r="CG90" i="30"/>
  <c r="K99" i="62" s="1"/>
  <c r="CG51" i="30"/>
  <c r="CG37" i="30"/>
  <c r="CG56" i="30"/>
  <c r="CG23" i="30"/>
  <c r="K89" i="62" s="1"/>
  <c r="CF74" i="30"/>
  <c r="CG68" i="30"/>
  <c r="CG39" i="30"/>
  <c r="CF90" i="30"/>
  <c r="CG58" i="30"/>
  <c r="CF86" i="30"/>
  <c r="CG27" i="30"/>
  <c r="K90" i="62" s="1"/>
  <c r="CF83" i="30"/>
  <c r="CG67" i="30"/>
  <c r="CG19" i="30"/>
  <c r="K88" i="62" s="1"/>
  <c r="CF46" i="30"/>
  <c r="CF57" i="30"/>
  <c r="CG41" i="30"/>
  <c r="CG60" i="30"/>
  <c r="CF77" i="30"/>
  <c r="CF59" i="30"/>
  <c r="CG72" i="30"/>
  <c r="CF38" i="30"/>
  <c r="CG69" i="30"/>
  <c r="CF53" i="30"/>
  <c r="CG87" i="30"/>
  <c r="CF51" i="30"/>
  <c r="CG86" i="30"/>
  <c r="CG57" i="30"/>
  <c r="CG79" i="30"/>
  <c r="CG47" i="30"/>
  <c r="CF43" i="30"/>
  <c r="CG48" i="30"/>
  <c r="CF39" i="30"/>
  <c r="CG54" i="30"/>
  <c r="CG88" i="30"/>
  <c r="CG84" i="30"/>
  <c r="CF12" i="30"/>
  <c r="CF56" i="30"/>
  <c r="CG85" i="30"/>
  <c r="CG82" i="30"/>
  <c r="CF27" i="30"/>
  <c r="CF41" i="30"/>
  <c r="CG78" i="30"/>
  <c r="CG74" i="30"/>
  <c r="CG65" i="30"/>
  <c r="CG45" i="30"/>
  <c r="CF48" i="30"/>
  <c r="CG31" i="30"/>
  <c r="CG52" i="30"/>
  <c r="CF68" i="30"/>
  <c r="CF80" i="30"/>
  <c r="CG12" i="30"/>
  <c r="CG11" i="30" s="1"/>
  <c r="CG44" i="30"/>
  <c r="CF58" i="30"/>
  <c r="CF72" i="30"/>
  <c r="CF84" i="30"/>
  <c r="CG55" i="30"/>
  <c r="CF19" i="30"/>
  <c r="CG50" i="30"/>
  <c r="CH80" i="30"/>
  <c r="CH83" i="30"/>
  <c r="CH36" i="30"/>
  <c r="CH32" i="30"/>
  <c r="CH13" i="30"/>
  <c r="CH81" i="30"/>
  <c r="CH77" i="30"/>
  <c r="CH50" i="30"/>
  <c r="CH69" i="30"/>
  <c r="CH71" i="30"/>
  <c r="CH65" i="30"/>
  <c r="CH49" i="30"/>
  <c r="CH26" i="30"/>
  <c r="CH58" i="30"/>
  <c r="CH33" i="30"/>
  <c r="CH74" i="30"/>
  <c r="CH44" i="30"/>
  <c r="CH70" i="30"/>
  <c r="CH42" i="30"/>
  <c r="CH66" i="30"/>
  <c r="CH21" i="30"/>
  <c r="CH86" i="30"/>
  <c r="CH82" i="30"/>
  <c r="CH41" i="30"/>
  <c r="CH46" i="30"/>
  <c r="CH24" i="30"/>
  <c r="CH28" i="30"/>
  <c r="CH47" i="30"/>
  <c r="CH90" i="30"/>
  <c r="L99" i="62" s="1"/>
  <c r="CH56" i="30"/>
  <c r="CH14" i="30"/>
  <c r="CH31" i="30"/>
  <c r="CH78" i="30"/>
  <c r="CH61" i="30"/>
  <c r="CH37" i="30"/>
  <c r="CH29" i="30"/>
  <c r="CH27" i="30" s="1"/>
  <c r="L90" i="62" s="1"/>
  <c r="CH88" i="30"/>
  <c r="CH40" i="30"/>
  <c r="CH17" i="30"/>
  <c r="CH38" i="30"/>
  <c r="CH59" i="30"/>
  <c r="CH76" i="30"/>
  <c r="CH18" i="30"/>
  <c r="CH20" i="30"/>
  <c r="CF71" i="30"/>
  <c r="CH87" i="30"/>
  <c r="CH25" i="30"/>
  <c r="CH45" i="30"/>
  <c r="CH53" i="30"/>
  <c r="CH72" i="30"/>
  <c r="CH84" i="30"/>
  <c r="CH60" i="30"/>
  <c r="CH22" i="30"/>
  <c r="CH43" i="30"/>
  <c r="CH79" i="30"/>
  <c r="CH73" i="30"/>
  <c r="CH39" i="30"/>
  <c r="CH68" i="30"/>
  <c r="CH62" i="30"/>
  <c r="CH57" i="30"/>
  <c r="CH67" i="30"/>
  <c r="CH85" i="30"/>
  <c r="CH51" i="30"/>
  <c r="CH52" i="30"/>
  <c r="CH15" i="30"/>
  <c r="CH55" i="30"/>
  <c r="CH16" i="30"/>
  <c r="CH48" i="30"/>
  <c r="CJ81" i="30"/>
  <c r="CK46" i="30"/>
  <c r="CK50" i="30"/>
  <c r="CK44" i="30"/>
  <c r="CK87" i="30"/>
  <c r="CJ37" i="30"/>
  <c r="CK69" i="30"/>
  <c r="CI61" i="30"/>
  <c r="CI38" i="30"/>
  <c r="CI69" i="30"/>
  <c r="CJ21" i="30"/>
  <c r="CI78" i="30"/>
  <c r="CI86" i="30"/>
  <c r="CJ73" i="30"/>
  <c r="CK62" i="30"/>
  <c r="CJ69" i="30"/>
  <c r="CI40" i="30"/>
  <c r="CJ26" i="30"/>
  <c r="CI70" i="30"/>
  <c r="CK26" i="30"/>
  <c r="CI58" i="30"/>
  <c r="CJ32" i="30"/>
  <c r="CJ59" i="30"/>
  <c r="CI43" i="30"/>
  <c r="CI32" i="30"/>
  <c r="CJ50" i="30"/>
  <c r="CI54" i="30"/>
  <c r="CK74" i="30"/>
  <c r="CI42" i="30"/>
  <c r="CK37" i="30"/>
  <c r="CI28" i="30"/>
  <c r="CK43" i="30"/>
  <c r="CK29" i="30"/>
  <c r="CI62" i="30"/>
  <c r="CK73" i="30"/>
  <c r="CK16" i="30"/>
  <c r="CI90" i="30"/>
  <c r="M99" i="62" s="1"/>
  <c r="CJ40" i="30"/>
  <c r="CI14" i="30"/>
  <c r="CI18" i="30"/>
  <c r="CI65" i="30"/>
  <c r="CK14" i="30"/>
  <c r="CI47" i="30"/>
  <c r="CK85" i="30"/>
  <c r="CK57" i="30"/>
  <c r="CK80" i="30"/>
  <c r="CK65" i="30"/>
  <c r="CK60" i="30"/>
  <c r="CI76" i="30"/>
  <c r="CJ31" i="30"/>
  <c r="CK53" i="30"/>
  <c r="CK22" i="30"/>
  <c r="CK58" i="30"/>
  <c r="CJ77" i="30"/>
  <c r="CJ86" i="30"/>
  <c r="CI33" i="30"/>
  <c r="CI77" i="30"/>
  <c r="CK20" i="30"/>
  <c r="CK45" i="30"/>
  <c r="CI24" i="30"/>
  <c r="CK32" i="30"/>
  <c r="CI81" i="30"/>
  <c r="CK59" i="30"/>
  <c r="CK21" i="30"/>
  <c r="CK31" i="30"/>
  <c r="CI46" i="30"/>
  <c r="CK66" i="30"/>
  <c r="CJ57" i="30"/>
  <c r="CJ49" i="30"/>
  <c r="CK86" i="30"/>
  <c r="CK78" i="30"/>
  <c r="CJ85" i="30"/>
  <c r="CJ82" i="30"/>
  <c r="CJ66" i="30"/>
  <c r="CK28" i="30"/>
  <c r="CK27" i="30" s="1"/>
  <c r="O90" i="62" s="1"/>
  <c r="CK61" i="30"/>
  <c r="CI71" i="30"/>
  <c r="CI41" i="30"/>
  <c r="CJ45" i="30"/>
  <c r="CI26" i="30"/>
  <c r="CJ39" i="30"/>
  <c r="CJ56" i="30"/>
  <c r="CI45" i="30"/>
  <c r="CJ70" i="30"/>
  <c r="CK76" i="30"/>
  <c r="CI16" i="30"/>
  <c r="CJ33" i="30"/>
  <c r="CI52" i="30"/>
  <c r="CJ14" i="30"/>
  <c r="CJ29" i="30"/>
  <c r="CJ18" i="30"/>
  <c r="CK88" i="30"/>
  <c r="CK47" i="30"/>
  <c r="CK55" i="30"/>
  <c r="CI68" i="30"/>
  <c r="CJ42" i="30"/>
  <c r="CI22" i="30"/>
  <c r="CJ48" i="30"/>
  <c r="CK49" i="30"/>
  <c r="CJ22" i="30"/>
  <c r="CI51" i="30"/>
  <c r="CJ43" i="30"/>
  <c r="CJ51" i="30"/>
  <c r="CI15" i="30"/>
  <c r="CI67" i="30"/>
  <c r="CI31" i="30"/>
  <c r="CI30" i="30" s="1"/>
  <c r="M91" i="62" s="1"/>
  <c r="CJ38" i="30"/>
  <c r="CI57" i="30"/>
  <c r="CJ25" i="30"/>
  <c r="CI84" i="30"/>
  <c r="CJ52" i="30"/>
  <c r="CJ15" i="30"/>
  <c r="CJ41" i="30"/>
  <c r="CK72" i="30"/>
  <c r="CJ17" i="30"/>
  <c r="CJ60" i="30"/>
  <c r="CJ53" i="30"/>
  <c r="CI73" i="30"/>
  <c r="CJ47" i="30"/>
  <c r="CJ87" i="30"/>
  <c r="CK15" i="30"/>
  <c r="CI56" i="30"/>
  <c r="CK36" i="30"/>
  <c r="CI49" i="30"/>
  <c r="CI85" i="30"/>
  <c r="CJ80" i="30"/>
  <c r="CK33" i="30"/>
  <c r="CI25" i="30"/>
  <c r="CK17" i="30"/>
  <c r="CJ68" i="30"/>
  <c r="CI80" i="30"/>
  <c r="CI72" i="30"/>
  <c r="CK90" i="30"/>
  <c r="O99" i="62" s="1"/>
  <c r="CK25" i="30"/>
  <c r="CK84" i="30"/>
  <c r="CJ83" i="30"/>
  <c r="CI17" i="30"/>
  <c r="CJ72" i="30"/>
  <c r="CJ61" i="30"/>
  <c r="CJ62" i="30"/>
  <c r="CI53" i="30"/>
  <c r="CK51" i="30"/>
  <c r="CJ90" i="30"/>
  <c r="N99" i="62" s="1"/>
  <c r="CJ44" i="30"/>
  <c r="CI39" i="30"/>
  <c r="CI87" i="30"/>
  <c r="CK18" i="30"/>
  <c r="CI55" i="30"/>
  <c r="CJ67" i="30"/>
  <c r="CJ74" i="30"/>
  <c r="CI83" i="30"/>
  <c r="CK54" i="30"/>
  <c r="CK79" i="30"/>
  <c r="CK24" i="30"/>
  <c r="CK23" i="30" s="1"/>
  <c r="O89" i="62" s="1"/>
  <c r="CI44" i="30"/>
  <c r="CJ58" i="30"/>
  <c r="CK67" i="30"/>
  <c r="CK77" i="30"/>
  <c r="CK82" i="30"/>
  <c r="CK70" i="30"/>
  <c r="CJ24" i="30"/>
  <c r="CJ16" i="30"/>
  <c r="CI13" i="30"/>
  <c r="CI36" i="30"/>
  <c r="CJ79" i="30"/>
  <c r="CI88" i="30"/>
  <c r="CI20" i="30"/>
  <c r="CK71" i="30"/>
  <c r="CK39" i="30"/>
  <c r="CI48" i="30"/>
  <c r="CJ28" i="30"/>
  <c r="CK81" i="30"/>
  <c r="CJ84" i="30"/>
  <c r="CK41" i="30"/>
  <c r="CJ71" i="30"/>
  <c r="CK38" i="30"/>
  <c r="CK42" i="30"/>
  <c r="CI29" i="30"/>
  <c r="CI60" i="30"/>
  <c r="CJ88" i="30"/>
  <c r="CI82" i="30"/>
  <c r="CI37" i="30"/>
  <c r="CK40" i="30"/>
  <c r="CK56" i="30"/>
  <c r="CJ54" i="30"/>
  <c r="CJ76" i="30"/>
  <c r="CK48" i="30"/>
  <c r="CK68" i="30"/>
  <c r="CJ20" i="30"/>
  <c r="CK83" i="30"/>
  <c r="CI66" i="30"/>
  <c r="CJ13" i="30"/>
  <c r="CJ12" i="30" s="1"/>
  <c r="CJ78" i="30"/>
  <c r="CI79" i="30"/>
  <c r="CJ55" i="30"/>
  <c r="CI50" i="30"/>
  <c r="CI59" i="30"/>
  <c r="CJ65" i="30"/>
  <c r="CJ36" i="30"/>
  <c r="CK52" i="30"/>
  <c r="CJ46" i="30"/>
  <c r="CI21" i="30"/>
  <c r="CI74" i="30"/>
  <c r="CF30" i="30"/>
  <c r="CG75" i="30"/>
  <c r="K97" i="62" s="1"/>
  <c r="CF75" i="30"/>
  <c r="AV12" i="75"/>
  <c r="CG30" i="30"/>
  <c r="K91" i="62" s="1"/>
  <c r="M78" i="62"/>
  <c r="CF11" i="30"/>
  <c r="CF34" i="30" s="1"/>
  <c r="CJ23" i="30"/>
  <c r="N89" i="62" s="1"/>
  <c r="N78" i="62"/>
  <c r="L78" i="62"/>
  <c r="K87" i="62"/>
  <c r="CH12" i="30"/>
  <c r="CI23" i="30"/>
  <c r="M89" i="62" s="1"/>
  <c r="CJ27" i="30"/>
  <c r="N90" i="62" s="1"/>
  <c r="CH23" i="30"/>
  <c r="L89" i="62" s="1"/>
  <c r="K78" i="62"/>
  <c r="CK12" i="30"/>
  <c r="CJ35" i="30" l="1"/>
  <c r="N93" i="62" s="1"/>
  <c r="CI64" i="30"/>
  <c r="CK35" i="30"/>
  <c r="O93" i="62" s="1"/>
  <c r="CI75" i="30"/>
  <c r="CI19" i="30"/>
  <c r="M88" i="62" s="1"/>
  <c r="CJ19" i="30"/>
  <c r="N88" i="62" s="1"/>
  <c r="CK19" i="30"/>
  <c r="CK64" i="30"/>
  <c r="CI12" i="30"/>
  <c r="M87" i="62" s="1"/>
  <c r="CI27" i="30"/>
  <c r="M90" i="62" s="1"/>
  <c r="CI35" i="30"/>
  <c r="M93" i="62" s="1"/>
  <c r="CH19" i="30"/>
  <c r="L88" i="62" s="1"/>
  <c r="CH75" i="30"/>
  <c r="CH64" i="30"/>
  <c r="L96" i="62" s="1"/>
  <c r="CH30" i="30"/>
  <c r="L91" i="62" s="1"/>
  <c r="CF64" i="30"/>
  <c r="CG64" i="30"/>
  <c r="K96" i="62" s="1"/>
  <c r="CG35" i="30"/>
  <c r="K93" i="62" s="1"/>
  <c r="CK75" i="30"/>
  <c r="O97" i="62" s="1"/>
  <c r="CJ75" i="30"/>
  <c r="M76" i="62" s="1"/>
  <c r="CJ64" i="30"/>
  <c r="CF35" i="30"/>
  <c r="CH35" i="30"/>
  <c r="L93" i="62" s="1"/>
  <c r="CJ30" i="30"/>
  <c r="N91" i="62" s="1"/>
  <c r="CK30" i="30"/>
  <c r="O91" i="62" s="1"/>
  <c r="L242" i="62"/>
  <c r="K241" i="62"/>
  <c r="K219" i="62"/>
  <c r="N242" i="62"/>
  <c r="N220" i="62"/>
  <c r="O238" i="62"/>
  <c r="AW12" i="75"/>
  <c r="M220" i="62"/>
  <c r="M242" i="62"/>
  <c r="N97" i="62"/>
  <c r="CI11" i="30"/>
  <c r="O87" i="62"/>
  <c r="O96" i="62"/>
  <c r="K75" i="62"/>
  <c r="CG34" i="30"/>
  <c r="CG63" i="30" s="1"/>
  <c r="CG89" i="30" s="1"/>
  <c r="CG91" i="30" s="1"/>
  <c r="K86" i="62"/>
  <c r="K92" i="62" s="1"/>
  <c r="K94" i="62" s="1"/>
  <c r="N96" i="62"/>
  <c r="L76" i="62"/>
  <c r="M97" i="62"/>
  <c r="L87" i="62"/>
  <c r="CH11" i="30"/>
  <c r="N87" i="62"/>
  <c r="CJ11" i="30"/>
  <c r="M96" i="62"/>
  <c r="P76" i="62"/>
  <c r="N76" i="62"/>
  <c r="K76" i="62"/>
  <c r="L97" i="62"/>
  <c r="CF63" i="30"/>
  <c r="CF89" i="30" s="1"/>
  <c r="CF91" i="30" s="1"/>
  <c r="O88" i="62" l="1"/>
  <c r="CK11" i="30"/>
  <c r="L220" i="62"/>
  <c r="P238" i="62"/>
  <c r="K242" i="62"/>
  <c r="K240" i="62" s="1"/>
  <c r="K220" i="62"/>
  <c r="L241" i="62"/>
  <c r="L240" i="62" s="1"/>
  <c r="L219" i="62"/>
  <c r="N241" i="62"/>
  <c r="N240" i="62" s="1"/>
  <c r="N219" i="62"/>
  <c r="M241" i="62"/>
  <c r="M240" i="62" s="1"/>
  <c r="M219" i="62"/>
  <c r="CH34" i="30"/>
  <c r="CH63" i="30" s="1"/>
  <c r="CH89" i="30" s="1"/>
  <c r="CH91" i="30" s="1"/>
  <c r="L86" i="62"/>
  <c r="L92" i="62" s="1"/>
  <c r="L94" i="62" s="1"/>
  <c r="L75" i="62"/>
  <c r="L74" i="62" s="1"/>
  <c r="K74" i="62"/>
  <c r="N86" i="62"/>
  <c r="N92" i="62" s="1"/>
  <c r="N94" i="62" s="1"/>
  <c r="CJ34" i="30"/>
  <c r="CJ63" i="30" s="1"/>
  <c r="CJ89" i="30" s="1"/>
  <c r="CJ91" i="30" s="1"/>
  <c r="N75" i="62"/>
  <c r="N74" i="62" s="1"/>
  <c r="M75" i="62"/>
  <c r="M74" i="62" s="1"/>
  <c r="CK34" i="30"/>
  <c r="CK63" i="30" s="1"/>
  <c r="CK89" i="30" s="1"/>
  <c r="CK91" i="30" s="1"/>
  <c r="O86" i="62"/>
  <c r="O92" i="62" s="1"/>
  <c r="O94" i="62" s="1"/>
  <c r="K98" i="62"/>
  <c r="K100" i="62" s="1"/>
  <c r="K101" i="62" s="1"/>
  <c r="K95" i="62"/>
  <c r="CI34" i="30"/>
  <c r="CI63" i="30" s="1"/>
  <c r="CI89" i="30" s="1"/>
  <c r="CI91" i="30" s="1"/>
  <c r="M86" i="62"/>
  <c r="M92" i="62" s="1"/>
  <c r="M94" i="62" s="1"/>
  <c r="O17" i="62" l="1"/>
  <c r="O237" i="62"/>
  <c r="O236" i="62" s="1"/>
  <c r="O98" i="62"/>
  <c r="O100" i="62" s="1"/>
  <c r="O101" i="62" s="1"/>
  <c r="O95" i="62"/>
  <c r="N98" i="62"/>
  <c r="N100" i="62" s="1"/>
  <c r="N101" i="62" s="1"/>
  <c r="N95" i="62"/>
  <c r="M98" i="62"/>
  <c r="M100" i="62" s="1"/>
  <c r="M101" i="62" s="1"/>
  <c r="M95" i="62"/>
  <c r="P75" i="62"/>
  <c r="P74" i="62" s="1"/>
  <c r="L98" i="62"/>
  <c r="L100" i="62" s="1"/>
  <c r="L101" i="62" s="1"/>
  <c r="L95" i="62"/>
  <c r="P237" i="62" l="1"/>
  <c r="P236" i="62" s="1"/>
  <c r="O242" i="62" l="1"/>
  <c r="AX12" i="75" l="1"/>
  <c r="O220" i="62"/>
  <c r="P242" i="62"/>
  <c r="P220" i="62"/>
  <c r="X12" i="75" l="1"/>
  <c r="Z12" i="75"/>
  <c r="Y12" i="75"/>
  <c r="W12" i="75"/>
  <c r="O241" i="62"/>
  <c r="O240" i="62" s="1"/>
  <c r="Q238" i="62"/>
  <c r="O16" i="62" l="1"/>
  <c r="O219" i="62"/>
  <c r="P241" i="62"/>
  <c r="P240" i="62" s="1"/>
  <c r="Q237" i="62" l="1"/>
  <c r="Q236" i="62" s="1"/>
  <c r="P219" i="62"/>
  <c r="Q17" i="62" l="1"/>
  <c r="AY12" i="75"/>
  <c r="AC12" i="75" l="1"/>
  <c r="AA12" i="75"/>
  <c r="AD12" i="75"/>
  <c r="AB12" i="75"/>
  <c r="Q242" i="62"/>
  <c r="Q241" i="62" l="1"/>
  <c r="Q240" i="62" s="1"/>
  <c r="R238" i="62"/>
  <c r="Q220" i="62"/>
  <c r="Q16" i="62" l="1"/>
  <c r="Q219" i="62"/>
  <c r="R237" i="62"/>
  <c r="R236" i="62" s="1"/>
  <c r="R17" i="62" l="1"/>
  <c r="AZ12" i="75"/>
  <c r="R242" i="62" l="1"/>
  <c r="AG12" i="75"/>
  <c r="AH12" i="75"/>
  <c r="AF12" i="75"/>
  <c r="AE12" i="75"/>
  <c r="R241" i="62" l="1"/>
  <c r="R240" i="62" s="1"/>
  <c r="S238" i="62"/>
  <c r="R220" i="62"/>
  <c r="R219" i="62" l="1"/>
  <c r="S237" i="62"/>
  <c r="S236" i="62" s="1"/>
  <c r="R16" i="62"/>
  <c r="S17" i="62" l="1"/>
  <c r="BA12" i="75"/>
  <c r="S220" i="62" l="1"/>
  <c r="S242" i="62"/>
  <c r="AI12" i="75"/>
  <c r="AJ12" i="75"/>
  <c r="AK12" i="75"/>
  <c r="AL12" i="75"/>
  <c r="T238" i="62" l="1"/>
  <c r="S241" i="62" l="1"/>
  <c r="S240" i="62" s="1"/>
  <c r="S219" i="62" l="1"/>
  <c r="T237" i="62"/>
  <c r="T236" i="62" s="1"/>
  <c r="S16" i="62"/>
  <c r="T17" i="62" l="1"/>
  <c r="T220" i="62"/>
  <c r="T242" i="62"/>
  <c r="U238" i="62" l="1"/>
  <c r="T241" i="62" l="1"/>
  <c r="T240" i="62" s="1"/>
  <c r="T16" i="62" l="1"/>
  <c r="T219" i="62"/>
  <c r="U237" i="62"/>
  <c r="U236" i="62" s="1"/>
  <c r="U17" i="62" l="1"/>
  <c r="U242" i="62"/>
  <c r="U220" i="62"/>
  <c r="V238" i="62" l="1"/>
  <c r="U241" i="62" l="1"/>
  <c r="U240" i="62" s="1"/>
  <c r="U16" i="62" l="1"/>
  <c r="U219" i="62"/>
  <c r="V237" i="62"/>
  <c r="V236" i="62" s="1"/>
  <c r="V17" i="62" l="1"/>
  <c r="V220" i="62"/>
  <c r="V242" i="62"/>
  <c r="BB12" i="75"/>
  <c r="W238" i="62" l="1"/>
  <c r="AP12" i="75"/>
  <c r="AN12" i="75"/>
  <c r="AM12" i="75"/>
  <c r="AO12" i="75"/>
  <c r="G23" i="75" l="1" a="1"/>
  <c r="G52" i="75" s="1"/>
  <c r="G88" i="75" l="1"/>
  <c r="AO52" i="75"/>
  <c r="AP52" i="75" s="1"/>
  <c r="G54" i="75"/>
  <c r="G90" i="75" s="1"/>
  <c r="G126" i="75" s="1"/>
  <c r="G162" i="75" s="1"/>
  <c r="G25" i="75"/>
  <c r="G32" i="75"/>
  <c r="G23" i="75"/>
  <c r="G59" i="75" s="1"/>
  <c r="G95" i="75" s="1"/>
  <c r="G131" i="75" s="1"/>
  <c r="G33" i="75"/>
  <c r="G34" i="75"/>
  <c r="G26" i="75"/>
  <c r="G30" i="75"/>
  <c r="G27" i="75"/>
  <c r="G28" i="75"/>
  <c r="G29" i="75"/>
  <c r="G31" i="75"/>
  <c r="G24" i="75"/>
  <c r="G60" i="75" s="1"/>
  <c r="G96" i="75" s="1"/>
  <c r="G132" i="75" s="1"/>
  <c r="G37" i="75"/>
  <c r="G36" i="75"/>
  <c r="G35" i="75"/>
  <c r="G38" i="75"/>
  <c r="G39" i="75"/>
  <c r="G41" i="75"/>
  <c r="G40" i="75"/>
  <c r="G42" i="75"/>
  <c r="G46" i="75"/>
  <c r="G45" i="75"/>
  <c r="G43" i="75"/>
  <c r="G44" i="75"/>
  <c r="G47" i="75"/>
  <c r="G50" i="75"/>
  <c r="G49" i="75"/>
  <c r="G48" i="75"/>
  <c r="G51" i="75"/>
  <c r="G53" i="75"/>
  <c r="W242" i="62" l="1"/>
  <c r="W220" i="62"/>
  <c r="AK48" i="75"/>
  <c r="AL48" i="75" s="1"/>
  <c r="AM48" i="75" s="1"/>
  <c r="AN48" i="75" s="1"/>
  <c r="AO48" i="75" s="1"/>
  <c r="AP48" i="75" s="1"/>
  <c r="G84" i="75"/>
  <c r="AE42" i="75"/>
  <c r="AF42" i="75" s="1"/>
  <c r="G78" i="75"/>
  <c r="G69" i="75"/>
  <c r="V33" i="75"/>
  <c r="W33" i="75" s="1"/>
  <c r="X33" i="75" s="1"/>
  <c r="G82" i="75"/>
  <c r="AI46" i="75"/>
  <c r="AJ46" i="75" s="1"/>
  <c r="AK46" i="75" s="1"/>
  <c r="G85" i="75"/>
  <c r="AL49" i="75"/>
  <c r="AM49" i="75" s="1"/>
  <c r="AN49" i="75" s="1"/>
  <c r="AO49" i="75" s="1"/>
  <c r="AP49" i="75" s="1"/>
  <c r="G76" i="75"/>
  <c r="AC40" i="75"/>
  <c r="AD40" i="75" s="1"/>
  <c r="AE40" i="75" s="1"/>
  <c r="AF40" i="75" s="1"/>
  <c r="T31" i="75"/>
  <c r="U31" i="75" s="1"/>
  <c r="G67" i="75"/>
  <c r="G70" i="75"/>
  <c r="W34" i="75"/>
  <c r="X34" i="75" s="1"/>
  <c r="AM50" i="75"/>
  <c r="AN50" i="75" s="1"/>
  <c r="G86" i="75"/>
  <c r="AD41" i="75"/>
  <c r="AE41" i="75" s="1"/>
  <c r="AF41" i="75" s="1"/>
  <c r="G77" i="75"/>
  <c r="R29" i="75"/>
  <c r="S29" i="75" s="1"/>
  <c r="G65" i="75"/>
  <c r="U32" i="75"/>
  <c r="V32" i="75" s="1"/>
  <c r="W32" i="75" s="1"/>
  <c r="G68" i="75"/>
  <c r="AN51" i="75"/>
  <c r="AO51" i="75" s="1"/>
  <c r="G87" i="75"/>
  <c r="G83" i="75"/>
  <c r="AJ47" i="75"/>
  <c r="AK47" i="75" s="1"/>
  <c r="AB39" i="75"/>
  <c r="AC39" i="75" s="1"/>
  <c r="G75" i="75"/>
  <c r="G64" i="75"/>
  <c r="Q28" i="75"/>
  <c r="R28" i="75" s="1"/>
  <c r="S28" i="75" s="1"/>
  <c r="G61" i="75"/>
  <c r="N25" i="75"/>
  <c r="O25" i="75" s="1"/>
  <c r="Z37" i="75"/>
  <c r="AA37" i="75" s="1"/>
  <c r="AB37" i="75" s="1"/>
  <c r="AC37" i="75" s="1"/>
  <c r="G73" i="75"/>
  <c r="G89" i="75"/>
  <c r="AP53" i="75"/>
  <c r="AG44" i="75"/>
  <c r="AH44" i="75" s="1"/>
  <c r="G80" i="75"/>
  <c r="AA38" i="75"/>
  <c r="AB38" i="75" s="1"/>
  <c r="AC38" i="75" s="1"/>
  <c r="G74" i="75"/>
  <c r="G63" i="75"/>
  <c r="P27" i="75"/>
  <c r="Q27" i="75" s="1"/>
  <c r="R27" i="75" s="1"/>
  <c r="G79" i="75"/>
  <c r="AF43" i="75"/>
  <c r="AG43" i="75" s="1"/>
  <c r="AH43" i="75" s="1"/>
  <c r="X35" i="75"/>
  <c r="Y35" i="75" s="1"/>
  <c r="G71" i="75"/>
  <c r="G66" i="75"/>
  <c r="S30" i="75"/>
  <c r="T30" i="75" s="1"/>
  <c r="U30" i="75" s="1"/>
  <c r="AH45" i="75"/>
  <c r="AI45" i="75" s="1"/>
  <c r="G81" i="75"/>
  <c r="G72" i="75"/>
  <c r="Y36" i="75"/>
  <c r="Z36" i="75" s="1"/>
  <c r="AA36" i="75" s="1"/>
  <c r="G62" i="75"/>
  <c r="O26" i="75"/>
  <c r="P26" i="75" s="1"/>
  <c r="Q26" i="75" s="1"/>
  <c r="R26" i="75" s="1"/>
  <c r="AO88" i="75"/>
  <c r="AP88" i="75" s="1"/>
  <c r="G124" i="75"/>
  <c r="X238" i="62" l="1"/>
  <c r="S26" i="75"/>
  <c r="T26" i="75" s="1"/>
  <c r="U26" i="75" s="1"/>
  <c r="V30" i="75"/>
  <c r="W30" i="75" s="1"/>
  <c r="O55" i="75"/>
  <c r="AP51" i="75"/>
  <c r="S27" i="75"/>
  <c r="T27" i="75" s="1"/>
  <c r="U27" i="75" s="1"/>
  <c r="X32" i="75"/>
  <c r="Y32" i="75" s="1"/>
  <c r="Z32" i="75" s="1"/>
  <c r="AA32" i="75" s="1"/>
  <c r="AL47" i="75"/>
  <c r="AM47" i="75" s="1"/>
  <c r="AN47" i="75" s="1"/>
  <c r="Y34" i="75"/>
  <c r="Z34" i="75" s="1"/>
  <c r="G109" i="75"/>
  <c r="Z73" i="75"/>
  <c r="AA73" i="75" s="1"/>
  <c r="AB73" i="75" s="1"/>
  <c r="AC73" i="75" s="1"/>
  <c r="AD73" i="75" s="1"/>
  <c r="AB36" i="75"/>
  <c r="AI43" i="75"/>
  <c r="AI44" i="75"/>
  <c r="AD39" i="75"/>
  <c r="AN87" i="75"/>
  <c r="AO87" i="75" s="1"/>
  <c r="AP87" i="75" s="1"/>
  <c r="G123" i="75"/>
  <c r="G104" i="75"/>
  <c r="U68" i="75"/>
  <c r="V68" i="75" s="1"/>
  <c r="W68" i="75" s="1"/>
  <c r="T29" i="75"/>
  <c r="AO50" i="75"/>
  <c r="AP50" i="75" s="1"/>
  <c r="AG40" i="75"/>
  <c r="AI82" i="75"/>
  <c r="AJ82" i="75" s="1"/>
  <c r="AK82" i="75" s="1"/>
  <c r="AL82" i="75" s="1"/>
  <c r="AM82" i="75" s="1"/>
  <c r="AN82" i="75" s="1"/>
  <c r="G118" i="75"/>
  <c r="V69" i="75"/>
  <c r="W69" i="75" s="1"/>
  <c r="X69" i="75" s="1"/>
  <c r="G105" i="75"/>
  <c r="G99" i="75"/>
  <c r="P63" i="75"/>
  <c r="Q63" i="75" s="1"/>
  <c r="R63" i="75" s="1"/>
  <c r="S63" i="75" s="1"/>
  <c r="G116" i="75"/>
  <c r="AG80" i="75"/>
  <c r="AH80" i="75" s="1"/>
  <c r="AI80" i="75" s="1"/>
  <c r="AB75" i="75"/>
  <c r="AC75" i="75" s="1"/>
  <c r="G111" i="75"/>
  <c r="G101" i="75"/>
  <c r="R65" i="75"/>
  <c r="S65" i="75" s="1"/>
  <c r="T65" i="75" s="1"/>
  <c r="U65" i="75" s="1"/>
  <c r="V65" i="75" s="1"/>
  <c r="AM86" i="75"/>
  <c r="AN86" i="75" s="1"/>
  <c r="AO86" i="75" s="1"/>
  <c r="AP86" i="75" s="1"/>
  <c r="G122" i="75"/>
  <c r="V31" i="75"/>
  <c r="Y72" i="75"/>
  <c r="Z72" i="75" s="1"/>
  <c r="AA72" i="75" s="1"/>
  <c r="G108" i="75"/>
  <c r="G115" i="75"/>
  <c r="AF79" i="75"/>
  <c r="AG79" i="75" s="1"/>
  <c r="AH79" i="75" s="1"/>
  <c r="P25" i="75"/>
  <c r="T28" i="75"/>
  <c r="G103" i="75"/>
  <c r="T67" i="75"/>
  <c r="U67" i="75" s="1"/>
  <c r="AC76" i="75"/>
  <c r="AD76" i="75" s="1"/>
  <c r="G112" i="75"/>
  <c r="AG42" i="75"/>
  <c r="AH42" i="75" s="1"/>
  <c r="G106" i="75"/>
  <c r="W70" i="75"/>
  <c r="X70" i="75" s="1"/>
  <c r="G114" i="75"/>
  <c r="AE78" i="75"/>
  <c r="AF78" i="75" s="1"/>
  <c r="AG78" i="75" s="1"/>
  <c r="AJ45" i="75"/>
  <c r="Z35" i="75"/>
  <c r="AD38" i="75"/>
  <c r="AE38" i="75" s="1"/>
  <c r="AF38" i="75" s="1"/>
  <c r="AG38" i="75" s="1"/>
  <c r="AH38" i="75" s="1"/>
  <c r="AI38" i="75" s="1"/>
  <c r="AJ38" i="75" s="1"/>
  <c r="AK38" i="75" s="1"/>
  <c r="G125" i="75"/>
  <c r="AP89" i="75"/>
  <c r="G97" i="75"/>
  <c r="N61" i="75"/>
  <c r="O61" i="75" s="1"/>
  <c r="Q64" i="75"/>
  <c r="R64" i="75" s="1"/>
  <c r="G100" i="75"/>
  <c r="G121" i="75"/>
  <c r="AL85" i="75"/>
  <c r="AM85" i="75" s="1"/>
  <c r="AN85" i="75" s="1"/>
  <c r="AO85" i="75" s="1"/>
  <c r="AP85" i="75" s="1"/>
  <c r="AH81" i="75"/>
  <c r="AI81" i="75" s="1"/>
  <c r="AJ81" i="75" s="1"/>
  <c r="G117" i="75"/>
  <c r="S66" i="75"/>
  <c r="T66" i="75" s="1"/>
  <c r="U66" i="75" s="1"/>
  <c r="G102" i="75"/>
  <c r="G107" i="75"/>
  <c r="X71" i="75"/>
  <c r="Y71" i="75" s="1"/>
  <c r="AA74" i="75"/>
  <c r="AB74" i="75" s="1"/>
  <c r="AC74" i="75" s="1"/>
  <c r="AD74" i="75" s="1"/>
  <c r="G110" i="75"/>
  <c r="AD37" i="75"/>
  <c r="AE37" i="75" s="1"/>
  <c r="AF37" i="75" s="1"/>
  <c r="AG37" i="75" s="1"/>
  <c r="AH37" i="75" s="1"/>
  <c r="AI37" i="75" s="1"/>
  <c r="AJ37" i="75" s="1"/>
  <c r="AK37" i="75" s="1"/>
  <c r="AL37" i="75" s="1"/>
  <c r="AM37" i="75" s="1"/>
  <c r="AN37" i="75" s="1"/>
  <c r="AO37" i="75" s="1"/>
  <c r="AP37" i="75" s="1"/>
  <c r="AG41" i="75"/>
  <c r="AH41" i="75" s="1"/>
  <c r="AI41" i="75" s="1"/>
  <c r="AJ41" i="75" s="1"/>
  <c r="AK41" i="75" s="1"/>
  <c r="AL41" i="75" s="1"/>
  <c r="AM41" i="75" s="1"/>
  <c r="AK84" i="75"/>
  <c r="AL84" i="75" s="1"/>
  <c r="AM84" i="75" s="1"/>
  <c r="AN84" i="75" s="1"/>
  <c r="AO84" i="75" s="1"/>
  <c r="AP84" i="75" s="1"/>
  <c r="G120" i="75"/>
  <c r="AO124" i="75"/>
  <c r="AP124" i="75" s="1"/>
  <c r="G160" i="75"/>
  <c r="AO160" i="75" s="1"/>
  <c r="AP160" i="75" s="1"/>
  <c r="G98" i="75"/>
  <c r="O62" i="75"/>
  <c r="P62" i="75" s="1"/>
  <c r="Q62" i="75" s="1"/>
  <c r="R62" i="75" s="1"/>
  <c r="AJ83" i="75"/>
  <c r="AK83" i="75" s="1"/>
  <c r="AL83" i="75" s="1"/>
  <c r="G119" i="75"/>
  <c r="AD77" i="75"/>
  <c r="AE77" i="75" s="1"/>
  <c r="G113" i="75"/>
  <c r="AL46" i="75"/>
  <c r="AM46" i="75" s="1"/>
  <c r="Y33" i="75"/>
  <c r="Z33" i="75" s="1"/>
  <c r="X30" i="75" l="1"/>
  <c r="Y30" i="75" s="1"/>
  <c r="V27" i="75"/>
  <c r="W27" i="75" s="1"/>
  <c r="X27" i="75" s="1"/>
  <c r="Y27" i="75" s="1"/>
  <c r="Z71" i="75"/>
  <c r="AA71" i="75" s="1"/>
  <c r="P61" i="75"/>
  <c r="Q61" i="75" s="1"/>
  <c r="Q91" i="75" s="1"/>
  <c r="AH78" i="75"/>
  <c r="AI78" i="75" s="1"/>
  <c r="AJ78" i="75" s="1"/>
  <c r="AK78" i="75" s="1"/>
  <c r="AL78" i="75" s="1"/>
  <c r="AM78" i="75" s="1"/>
  <c r="AN78" i="75" s="1"/>
  <c r="AO78" i="75" s="1"/>
  <c r="AP78" i="75" s="1"/>
  <c r="Y70" i="75"/>
  <c r="Z70" i="75" s="1"/>
  <c r="AA70" i="75" s="1"/>
  <c r="V26" i="75"/>
  <c r="W26" i="75" s="1"/>
  <c r="AO47" i="75"/>
  <c r="AP47" i="75" s="1"/>
  <c r="V67" i="75"/>
  <c r="W67" i="75" s="1"/>
  <c r="Y69" i="75"/>
  <c r="Z69" i="75" s="1"/>
  <c r="AE74" i="75"/>
  <c r="AF74" i="75" s="1"/>
  <c r="AG74" i="75" s="1"/>
  <c r="AH74" i="75" s="1"/>
  <c r="AI74" i="75" s="1"/>
  <c r="AJ74" i="75" s="1"/>
  <c r="AK74" i="75" s="1"/>
  <c r="AL74" i="75" s="1"/>
  <c r="AM74" i="75" s="1"/>
  <c r="AN74" i="75" s="1"/>
  <c r="AO74" i="75" s="1"/>
  <c r="AP74" i="75" s="1"/>
  <c r="AM83" i="75"/>
  <c r="AN83" i="75" s="1"/>
  <c r="V66" i="75"/>
  <c r="W66" i="75" s="1"/>
  <c r="AE73" i="75"/>
  <c r="AF73" i="75" s="1"/>
  <c r="AG73" i="75" s="1"/>
  <c r="AH73" i="75" s="1"/>
  <c r="AI73" i="75" s="1"/>
  <c r="AJ73" i="75" s="1"/>
  <c r="AK73" i="75" s="1"/>
  <c r="AL73" i="75" s="1"/>
  <c r="AM73" i="75" s="1"/>
  <c r="AN73" i="75" s="1"/>
  <c r="AO73" i="75" s="1"/>
  <c r="AP73" i="75" s="1"/>
  <c r="AI79" i="75"/>
  <c r="AJ79" i="75" s="1"/>
  <c r="AK79" i="75" s="1"/>
  <c r="AL79" i="75" s="1"/>
  <c r="W65" i="75"/>
  <c r="X65" i="75" s="1"/>
  <c r="AC112" i="75"/>
  <c r="AD112" i="75" s="1"/>
  <c r="AE112" i="75" s="1"/>
  <c r="G148" i="75"/>
  <c r="AK120" i="75"/>
  <c r="AL120" i="75" s="1"/>
  <c r="AM120" i="75" s="1"/>
  <c r="AN120" i="75" s="1"/>
  <c r="AO120" i="75" s="1"/>
  <c r="AP120" i="75" s="1"/>
  <c r="G156" i="75"/>
  <c r="G161" i="75"/>
  <c r="AP161" i="75" s="1"/>
  <c r="AP125" i="75"/>
  <c r="AI42" i="75"/>
  <c r="AJ42" i="75" s="1"/>
  <c r="AK42" i="75" s="1"/>
  <c r="AL42" i="75" s="1"/>
  <c r="AM42" i="75" s="1"/>
  <c r="AN42" i="75" s="1"/>
  <c r="AO42" i="75" s="1"/>
  <c r="AP42" i="75" s="1"/>
  <c r="AH40" i="75"/>
  <c r="AJ44" i="75"/>
  <c r="AK44" i="75" s="1"/>
  <c r="G150" i="75"/>
  <c r="AE114" i="75"/>
  <c r="AF114" i="75" s="1"/>
  <c r="AG114" i="75" s="1"/>
  <c r="G142" i="75"/>
  <c r="W106" i="75"/>
  <c r="X106" i="75" s="1"/>
  <c r="Y106" i="75" s="1"/>
  <c r="Q25" i="75"/>
  <c r="R25" i="75" s="1"/>
  <c r="R55" i="75" s="1"/>
  <c r="P55" i="75"/>
  <c r="G151" i="75"/>
  <c r="AF115" i="75"/>
  <c r="AG115" i="75" s="1"/>
  <c r="AN123" i="75"/>
  <c r="AO123" i="75" s="1"/>
  <c r="G159" i="75"/>
  <c r="AJ43" i="75"/>
  <c r="AK43" i="75" s="1"/>
  <c r="AL43" i="75" s="1"/>
  <c r="AM43" i="75" s="1"/>
  <c r="G145" i="75"/>
  <c r="Z109" i="75"/>
  <c r="AA109" i="75" s="1"/>
  <c r="AB109" i="75" s="1"/>
  <c r="G155" i="75"/>
  <c r="AJ119" i="75"/>
  <c r="AK119" i="75" s="1"/>
  <c r="AA33" i="75"/>
  <c r="AB33" i="75" s="1"/>
  <c r="AC33" i="75" s="1"/>
  <c r="G146" i="75"/>
  <c r="AA110" i="75"/>
  <c r="AB110" i="75" s="1"/>
  <c r="AC110" i="75" s="1"/>
  <c r="AD110" i="75" s="1"/>
  <c r="AE110" i="75" s="1"/>
  <c r="G143" i="75"/>
  <c r="X107" i="75"/>
  <c r="Y107" i="75" s="1"/>
  <c r="G138" i="75"/>
  <c r="S102" i="75"/>
  <c r="T102" i="75" s="1"/>
  <c r="AL121" i="75"/>
  <c r="AM121" i="75" s="1"/>
  <c r="AN121" i="75" s="1"/>
  <c r="AO121" i="75" s="1"/>
  <c r="G157" i="75"/>
  <c r="AL157" i="75" s="1"/>
  <c r="AM157" i="75" s="1"/>
  <c r="AN157" i="75" s="1"/>
  <c r="AO157" i="75" s="1"/>
  <c r="AP157" i="75" s="1"/>
  <c r="O91" i="75"/>
  <c r="AN41" i="75"/>
  <c r="AO41" i="75" s="1"/>
  <c r="AP41" i="75" s="1"/>
  <c r="W31" i="75"/>
  <c r="AD75" i="75"/>
  <c r="AA34" i="75"/>
  <c r="AB34" i="75" s="1"/>
  <c r="R101" i="75"/>
  <c r="S101" i="75" s="1"/>
  <c r="T101" i="75" s="1"/>
  <c r="U101" i="75" s="1"/>
  <c r="G137" i="75"/>
  <c r="S62" i="75"/>
  <c r="AN46" i="75"/>
  <c r="AO46" i="75" s="1"/>
  <c r="AP46" i="75" s="1"/>
  <c r="G133" i="75"/>
  <c r="N97" i="75"/>
  <c r="O97" i="75" s="1"/>
  <c r="AA35" i="75"/>
  <c r="G158" i="75"/>
  <c r="AM158" i="75" s="1"/>
  <c r="AN158" i="75" s="1"/>
  <c r="AO158" i="75" s="1"/>
  <c r="AP158" i="75" s="1"/>
  <c r="AM122" i="75"/>
  <c r="AN122" i="75" s="1"/>
  <c r="AO122" i="75" s="1"/>
  <c r="AP122" i="75" s="1"/>
  <c r="AB111" i="75"/>
  <c r="AC111" i="75" s="1"/>
  <c r="AD111" i="75" s="1"/>
  <c r="AE111" i="75" s="1"/>
  <c r="G147" i="75"/>
  <c r="AJ80" i="75"/>
  <c r="AK80" i="75" s="1"/>
  <c r="AL80" i="75" s="1"/>
  <c r="AM80" i="75" s="1"/>
  <c r="T63" i="75"/>
  <c r="V105" i="75"/>
  <c r="W105" i="75" s="1"/>
  <c r="X105" i="75" s="1"/>
  <c r="G141" i="75"/>
  <c r="AE39" i="75"/>
  <c r="G139" i="75"/>
  <c r="T103" i="75"/>
  <c r="U103" i="75" s="1"/>
  <c r="V103" i="75" s="1"/>
  <c r="U29" i="75"/>
  <c r="V29" i="75" s="1"/>
  <c r="X68" i="75"/>
  <c r="AF77" i="75"/>
  <c r="AG77" i="75" s="1"/>
  <c r="AH77" i="75" s="1"/>
  <c r="AI77" i="75" s="1"/>
  <c r="AJ77" i="75" s="1"/>
  <c r="O98" i="75"/>
  <c r="P98" i="75" s="1"/>
  <c r="Q98" i="75" s="1"/>
  <c r="G134" i="75"/>
  <c r="AK81" i="75"/>
  <c r="AL81" i="75" s="1"/>
  <c r="AM81" i="75" s="1"/>
  <c r="AN81" i="75" s="1"/>
  <c r="S64" i="75"/>
  <c r="AK45" i="75"/>
  <c r="AL45" i="75" s="1"/>
  <c r="AM45" i="75" s="1"/>
  <c r="AL38" i="75"/>
  <c r="AM38" i="75" s="1"/>
  <c r="AN38" i="75" s="1"/>
  <c r="AO38" i="75" s="1"/>
  <c r="AP38" i="75" s="1"/>
  <c r="AB72" i="75"/>
  <c r="AC72" i="75" s="1"/>
  <c r="AD72" i="75" s="1"/>
  <c r="U28" i="75"/>
  <c r="AG116" i="75"/>
  <c r="AH116" i="75" s="1"/>
  <c r="G152" i="75"/>
  <c r="P99" i="75"/>
  <c r="Q99" i="75" s="1"/>
  <c r="R99" i="75" s="1"/>
  <c r="G135" i="75"/>
  <c r="AO82" i="75"/>
  <c r="AP82" i="75" s="1"/>
  <c r="AC36" i="75"/>
  <c r="AD36" i="75" s="1"/>
  <c r="AE36" i="75" s="1"/>
  <c r="AF36" i="75" s="1"/>
  <c r="AG36" i="75" s="1"/>
  <c r="AD113" i="75"/>
  <c r="AE113" i="75" s="1"/>
  <c r="G149" i="75"/>
  <c r="AH117" i="75"/>
  <c r="AI117" i="75" s="1"/>
  <c r="AJ117" i="75" s="1"/>
  <c r="G153" i="75"/>
  <c r="AB32" i="75"/>
  <c r="AC32" i="75" s="1"/>
  <c r="AD32" i="75" s="1"/>
  <c r="G136" i="75"/>
  <c r="Q100" i="75"/>
  <c r="R100" i="75" s="1"/>
  <c r="S100" i="75" s="1"/>
  <c r="T100" i="75" s="1"/>
  <c r="U100" i="75" s="1"/>
  <c r="V100" i="75" s="1"/>
  <c r="AE76" i="75"/>
  <c r="AF76" i="75" s="1"/>
  <c r="AG76" i="75" s="1"/>
  <c r="AH76" i="75" s="1"/>
  <c r="AI76" i="75" s="1"/>
  <c r="AJ76" i="75" s="1"/>
  <c r="AK76" i="75" s="1"/>
  <c r="AL76" i="75" s="1"/>
  <c r="AM76" i="75" s="1"/>
  <c r="AN76" i="75" s="1"/>
  <c r="AO76" i="75" s="1"/>
  <c r="AP76" i="75" s="1"/>
  <c r="G144" i="75"/>
  <c r="Y108" i="75"/>
  <c r="Z108" i="75" s="1"/>
  <c r="AI118" i="75"/>
  <c r="AJ118" i="75" s="1"/>
  <c r="G154" i="75"/>
  <c r="AI154" i="75" s="1"/>
  <c r="AJ154" i="75" s="1"/>
  <c r="AK154" i="75" s="1"/>
  <c r="AL154" i="75" s="1"/>
  <c r="AM154" i="75" s="1"/>
  <c r="AN154" i="75" s="1"/>
  <c r="AO154" i="75" s="1"/>
  <c r="AP154" i="75" s="1"/>
  <c r="U104" i="75"/>
  <c r="V104" i="75" s="1"/>
  <c r="W104" i="75" s="1"/>
  <c r="X104" i="75" s="1"/>
  <c r="Y104" i="75" s="1"/>
  <c r="G140" i="75"/>
  <c r="Z30" i="75" l="1"/>
  <c r="AA30" i="75" s="1"/>
  <c r="X242" i="62"/>
  <c r="X220" i="62"/>
  <c r="P91" i="75"/>
  <c r="AB71" i="75"/>
  <c r="AC71" i="75" s="1"/>
  <c r="AB70" i="75"/>
  <c r="AC70" i="75" s="1"/>
  <c r="AD70" i="75" s="1"/>
  <c r="R61" i="75"/>
  <c r="S61" i="75" s="1"/>
  <c r="AL44" i="75"/>
  <c r="AM44" i="75" s="1"/>
  <c r="AN44" i="75" s="1"/>
  <c r="AO44" i="75" s="1"/>
  <c r="AP44" i="75" s="1"/>
  <c r="AM79" i="75"/>
  <c r="AN79" i="75" s="1"/>
  <c r="AO79" i="75" s="1"/>
  <c r="AP79" i="75" s="1"/>
  <c r="Y65" i="75"/>
  <c r="Z65" i="75" s="1"/>
  <c r="AA65" i="75" s="1"/>
  <c r="AK117" i="75"/>
  <c r="AL117" i="75" s="1"/>
  <c r="AM117" i="75" s="1"/>
  <c r="AN117" i="75" s="1"/>
  <c r="AO117" i="75" s="1"/>
  <c r="AP117" i="75" s="1"/>
  <c r="P97" i="75"/>
  <c r="P127" i="75" s="1"/>
  <c r="X66" i="75"/>
  <c r="Y66" i="75" s="1"/>
  <c r="AK118" i="75"/>
  <c r="AL118" i="75" s="1"/>
  <c r="AM118" i="75" s="1"/>
  <c r="AN118" i="75" s="1"/>
  <c r="X26" i="75"/>
  <c r="T64" i="75"/>
  <c r="U64" i="75" s="1"/>
  <c r="Z107" i="75"/>
  <c r="AA107" i="75" s="1"/>
  <c r="AD33" i="75"/>
  <c r="AE33" i="75" s="1"/>
  <c r="AE32" i="75"/>
  <c r="AF32" i="75" s="1"/>
  <c r="AG32" i="75" s="1"/>
  <c r="AH32" i="75" s="1"/>
  <c r="AI32" i="75" s="1"/>
  <c r="AJ32" i="75" s="1"/>
  <c r="AK32" i="75" s="1"/>
  <c r="AL32" i="75" s="1"/>
  <c r="AM32" i="75" s="1"/>
  <c r="AN32" i="75" s="1"/>
  <c r="AO32" i="75" s="1"/>
  <c r="AP32" i="75" s="1"/>
  <c r="Y105" i="75"/>
  <c r="Z105" i="75" s="1"/>
  <c r="AA105" i="75" s="1"/>
  <c r="AB105" i="75" s="1"/>
  <c r="AA108" i="75"/>
  <c r="AB108" i="75" s="1"/>
  <c r="AI116" i="75"/>
  <c r="AJ116" i="75" s="1"/>
  <c r="AK116" i="75" s="1"/>
  <c r="AH36" i="75"/>
  <c r="AI36" i="75" s="1"/>
  <c r="AJ36" i="75" s="1"/>
  <c r="AK36" i="75" s="1"/>
  <c r="AL36" i="75" s="1"/>
  <c r="AM36" i="75" s="1"/>
  <c r="AN36" i="75" s="1"/>
  <c r="AO36" i="75" s="1"/>
  <c r="AP36" i="75" s="1"/>
  <c r="S25" i="75"/>
  <c r="S55" i="75" s="1"/>
  <c r="AL119" i="75"/>
  <c r="AM119" i="75" s="1"/>
  <c r="AP123" i="75"/>
  <c r="AO83" i="75"/>
  <c r="AP83" i="75" s="1"/>
  <c r="X67" i="75"/>
  <c r="Y67" i="75" s="1"/>
  <c r="Z67" i="75" s="1"/>
  <c r="AH114" i="75"/>
  <c r="AI114" i="75" s="1"/>
  <c r="AE150" i="75"/>
  <c r="AF150" i="75" s="1"/>
  <c r="W100" i="75"/>
  <c r="AF111" i="75"/>
  <c r="AG111" i="75" s="1"/>
  <c r="AH111" i="75" s="1"/>
  <c r="AI111" i="75" s="1"/>
  <c r="AJ111" i="75" s="1"/>
  <c r="AK111" i="75" s="1"/>
  <c r="AL111" i="75" s="1"/>
  <c r="AM111" i="75" s="1"/>
  <c r="Z27" i="75"/>
  <c r="AA27" i="75" s="1"/>
  <c r="AB27" i="75" s="1"/>
  <c r="AC27" i="75" s="1"/>
  <c r="AD27" i="75" s="1"/>
  <c r="AE27" i="75" s="1"/>
  <c r="AF27" i="75" s="1"/>
  <c r="AG27" i="75" s="1"/>
  <c r="AH27" i="75" s="1"/>
  <c r="AI27" i="75" s="1"/>
  <c r="AJ27" i="75" s="1"/>
  <c r="AK27" i="75" s="1"/>
  <c r="AL27" i="75" s="1"/>
  <c r="AM27" i="75" s="1"/>
  <c r="AN27" i="75" s="1"/>
  <c r="AO27" i="75" s="1"/>
  <c r="AP27" i="75" s="1"/>
  <c r="AF110" i="75"/>
  <c r="AE75" i="75"/>
  <c r="AF75" i="75" s="1"/>
  <c r="AG75" i="75" s="1"/>
  <c r="AH75" i="75" s="1"/>
  <c r="AI75" i="75" s="1"/>
  <c r="AJ75" i="75" s="1"/>
  <c r="AK75" i="75" s="1"/>
  <c r="AL75" i="75" s="1"/>
  <c r="AM75" i="75" s="1"/>
  <c r="AN75" i="75" s="1"/>
  <c r="AO75" i="75" s="1"/>
  <c r="AP75" i="75" s="1"/>
  <c r="AH115" i="75"/>
  <c r="Z106" i="75"/>
  <c r="AK156" i="75"/>
  <c r="AL156" i="75" s="1"/>
  <c r="AM156" i="75" s="1"/>
  <c r="AN156" i="75" s="1"/>
  <c r="AO156" i="75" s="1"/>
  <c r="AP156" i="75" s="1"/>
  <c r="P135" i="75"/>
  <c r="Q135" i="75" s="1"/>
  <c r="AE72" i="75"/>
  <c r="AF72" i="75" s="1"/>
  <c r="AG72" i="75" s="1"/>
  <c r="AH72" i="75" s="1"/>
  <c r="AI72" i="75" s="1"/>
  <c r="AJ72" i="75" s="1"/>
  <c r="AK72" i="75" s="1"/>
  <c r="AL72" i="75" s="1"/>
  <c r="AM72" i="75" s="1"/>
  <c r="AN72" i="75" s="1"/>
  <c r="AO72" i="75" s="1"/>
  <c r="AP72" i="75" s="1"/>
  <c r="AF39" i="75"/>
  <c r="AG39" i="75" s="1"/>
  <c r="AH39" i="75" s="1"/>
  <c r="AI39" i="75" s="1"/>
  <c r="AJ39" i="75" s="1"/>
  <c r="AK39" i="75" s="1"/>
  <c r="AL39" i="75" s="1"/>
  <c r="AB147" i="75"/>
  <c r="AC147" i="75" s="1"/>
  <c r="X31" i="75"/>
  <c r="AJ155" i="75"/>
  <c r="AK155" i="75" s="1"/>
  <c r="AL155" i="75" s="1"/>
  <c r="AN159" i="75"/>
  <c r="AO159" i="75" s="1"/>
  <c r="AP159" i="75" s="1"/>
  <c r="Z104" i="75"/>
  <c r="Q136" i="75"/>
  <c r="R136" i="75" s="1"/>
  <c r="S136" i="75" s="1"/>
  <c r="Y68" i="75"/>
  <c r="V141" i="75"/>
  <c r="W141" i="75" s="1"/>
  <c r="X141" i="75" s="1"/>
  <c r="O127" i="75"/>
  <c r="T62" i="75"/>
  <c r="U62" i="75" s="1"/>
  <c r="V101" i="75"/>
  <c r="AC34" i="75"/>
  <c r="AD34" i="75" s="1"/>
  <c r="AE34" i="75" s="1"/>
  <c r="AF34" i="75" s="1"/>
  <c r="AG34" i="75" s="1"/>
  <c r="AH34" i="75" s="1"/>
  <c r="AI34" i="75" s="1"/>
  <c r="AJ34" i="75" s="1"/>
  <c r="AK34" i="75" s="1"/>
  <c r="AL34" i="75" s="1"/>
  <c r="AM34" i="75" s="1"/>
  <c r="AN34" i="75" s="1"/>
  <c r="AO34" i="75" s="1"/>
  <c r="AP34" i="75" s="1"/>
  <c r="AB35" i="75"/>
  <c r="AA146" i="75"/>
  <c r="AB146" i="75" s="1"/>
  <c r="W142" i="75"/>
  <c r="X142" i="75" s="1"/>
  <c r="S138" i="75"/>
  <c r="T138" i="75" s="1"/>
  <c r="U138" i="75" s="1"/>
  <c r="U140" i="75"/>
  <c r="V140" i="75" s="1"/>
  <c r="AF113" i="75"/>
  <c r="AG113" i="75" s="1"/>
  <c r="AH113" i="75" s="1"/>
  <c r="AI113" i="75" s="1"/>
  <c r="AJ113" i="75" s="1"/>
  <c r="AK113" i="75" s="1"/>
  <c r="AL113" i="75" s="1"/>
  <c r="AM113" i="75" s="1"/>
  <c r="AN113" i="75" s="1"/>
  <c r="AO113" i="75" s="1"/>
  <c r="AP113" i="75" s="1"/>
  <c r="AG152" i="75"/>
  <c r="AH152" i="75" s="1"/>
  <c r="AI152" i="75" s="1"/>
  <c r="AJ152" i="75" s="1"/>
  <c r="AN45" i="75"/>
  <c r="AO45" i="75" s="1"/>
  <c r="AP45" i="75" s="1"/>
  <c r="R98" i="75"/>
  <c r="N133" i="75"/>
  <c r="O133" i="75" s="1"/>
  <c r="R137" i="75"/>
  <c r="S137" i="75" s="1"/>
  <c r="X143" i="75"/>
  <c r="Y143" i="75" s="1"/>
  <c r="AC109" i="75"/>
  <c r="AD109" i="75" s="1"/>
  <c r="AE109" i="75" s="1"/>
  <c r="AF109" i="75" s="1"/>
  <c r="AF151" i="75"/>
  <c r="AG151" i="75" s="1"/>
  <c r="Q55" i="75"/>
  <c r="AK77" i="75"/>
  <c r="AL77" i="75" s="1"/>
  <c r="AM77" i="75" s="1"/>
  <c r="AN77" i="75" s="1"/>
  <c r="AO77" i="75" s="1"/>
  <c r="AP77" i="75" s="1"/>
  <c r="Y144" i="75"/>
  <c r="Z144" i="75" s="1"/>
  <c r="AA144" i="75" s="1"/>
  <c r="AD149" i="75"/>
  <c r="AE149" i="75" s="1"/>
  <c r="AF149" i="75" s="1"/>
  <c r="O134" i="75"/>
  <c r="P134" i="75" s="1"/>
  <c r="Q134" i="75" s="1"/>
  <c r="AO81" i="75"/>
  <c r="AP81" i="75" s="1"/>
  <c r="W103" i="75"/>
  <c r="X103" i="75" s="1"/>
  <c r="U63" i="75"/>
  <c r="V63" i="75" s="1"/>
  <c r="AN80" i="75"/>
  <c r="AO80" i="75" s="1"/>
  <c r="AP80" i="75" s="1"/>
  <c r="AP121" i="75"/>
  <c r="AI40" i="75"/>
  <c r="AJ40" i="75" s="1"/>
  <c r="AH153" i="75"/>
  <c r="AI153" i="75" s="1"/>
  <c r="V28" i="75"/>
  <c r="W28" i="75" s="1"/>
  <c r="W29" i="75"/>
  <c r="X29" i="75" s="1"/>
  <c r="U102" i="75"/>
  <c r="Z145" i="75"/>
  <c r="AA145" i="75" s="1"/>
  <c r="AB145" i="75" s="1"/>
  <c r="AA69" i="75"/>
  <c r="AB69" i="75" s="1"/>
  <c r="AF112" i="75"/>
  <c r="AG112" i="75" s="1"/>
  <c r="AH112" i="75" s="1"/>
  <c r="AI112" i="75" s="1"/>
  <c r="AJ112" i="75" s="1"/>
  <c r="AK112" i="75" s="1"/>
  <c r="AL112" i="75" s="1"/>
  <c r="AM112" i="75" s="1"/>
  <c r="AN112" i="75" s="1"/>
  <c r="AO112" i="75" s="1"/>
  <c r="AP112" i="75" s="1"/>
  <c r="S99" i="75"/>
  <c r="T139" i="75"/>
  <c r="U139" i="75" s="1"/>
  <c r="AN43" i="75"/>
  <c r="AO43" i="75" s="1"/>
  <c r="AP43" i="75" s="1"/>
  <c r="AC148" i="75"/>
  <c r="AD148" i="75" s="1"/>
  <c r="AE148" i="75" s="1"/>
  <c r="AF148" i="75" s="1"/>
  <c r="AB30" i="75" l="1"/>
  <c r="AC30" i="75" s="1"/>
  <c r="AD30" i="75" s="1"/>
  <c r="AE30" i="75" s="1"/>
  <c r="AF30" i="75" s="1"/>
  <c r="AG30" i="75" s="1"/>
  <c r="AH30" i="75" s="1"/>
  <c r="AI30" i="75" s="1"/>
  <c r="AJ30" i="75" s="1"/>
  <c r="AK30" i="75" s="1"/>
  <c r="AL30" i="75" s="1"/>
  <c r="AM30" i="75" s="1"/>
  <c r="AN30" i="75" s="1"/>
  <c r="AO30" i="75" s="1"/>
  <c r="AP30" i="75" s="1"/>
  <c r="T25" i="75"/>
  <c r="U25" i="75" s="1"/>
  <c r="U55" i="75" s="1"/>
  <c r="R91" i="75"/>
  <c r="AE70" i="75"/>
  <c r="AF70" i="75" s="1"/>
  <c r="AG70" i="75" s="1"/>
  <c r="AH70" i="75" s="1"/>
  <c r="AD71" i="75"/>
  <c r="AE71" i="75" s="1"/>
  <c r="Q97" i="75"/>
  <c r="Q127" i="75" s="1"/>
  <c r="AO118" i="75"/>
  <c r="AP118" i="75" s="1"/>
  <c r="AB107" i="75"/>
  <c r="AC107" i="75" s="1"/>
  <c r="AD107" i="75" s="1"/>
  <c r="Z66" i="75"/>
  <c r="AA66" i="75" s="1"/>
  <c r="AF33" i="75"/>
  <c r="AG33" i="75" s="1"/>
  <c r="AH33" i="75" s="1"/>
  <c r="AI33" i="75" s="1"/>
  <c r="AJ33" i="75" s="1"/>
  <c r="AK33" i="75" s="1"/>
  <c r="AL33" i="75" s="1"/>
  <c r="AM33" i="75" s="1"/>
  <c r="AN33" i="75" s="1"/>
  <c r="AO33" i="75" s="1"/>
  <c r="AP33" i="75" s="1"/>
  <c r="V138" i="75"/>
  <c r="W138" i="75" s="1"/>
  <c r="X138" i="75" s="1"/>
  <c r="V64" i="75"/>
  <c r="W64" i="75" s="1"/>
  <c r="V139" i="75"/>
  <c r="W139" i="75" s="1"/>
  <c r="AB144" i="75"/>
  <c r="AC144" i="75" s="1"/>
  <c r="AD144" i="75" s="1"/>
  <c r="AE144" i="75" s="1"/>
  <c r="T136" i="75"/>
  <c r="U136" i="75" s="1"/>
  <c r="V136" i="75" s="1"/>
  <c r="AL116" i="75"/>
  <c r="AM116" i="75" s="1"/>
  <c r="AN116" i="75" s="1"/>
  <c r="AO116" i="75" s="1"/>
  <c r="AP116" i="75" s="1"/>
  <c r="O163" i="75"/>
  <c r="Y26" i="75"/>
  <c r="Z26" i="75" s="1"/>
  <c r="AA26" i="75" s="1"/>
  <c r="AB26" i="75" s="1"/>
  <c r="AC26" i="75" s="1"/>
  <c r="AD26" i="75" s="1"/>
  <c r="AE26" i="75" s="1"/>
  <c r="AF26" i="75" s="1"/>
  <c r="AG26" i="75" s="1"/>
  <c r="AH26" i="75" s="1"/>
  <c r="AI26" i="75" s="1"/>
  <c r="AJ26" i="75" s="1"/>
  <c r="AK26" i="75" s="1"/>
  <c r="AL26" i="75" s="1"/>
  <c r="AM26" i="75" s="1"/>
  <c r="AN26" i="75" s="1"/>
  <c r="AO26" i="75" s="1"/>
  <c r="AP26" i="75" s="1"/>
  <c r="AN119" i="75"/>
  <c r="AO119" i="75" s="1"/>
  <c r="AP119" i="75" s="1"/>
  <c r="T137" i="75"/>
  <c r="AK152" i="75"/>
  <c r="AM155" i="75"/>
  <c r="AN155" i="75" s="1"/>
  <c r="AO155" i="75" s="1"/>
  <c r="AP155" i="75" s="1"/>
  <c r="AA67" i="75"/>
  <c r="AG148" i="75"/>
  <c r="AH148" i="75" s="1"/>
  <c r="AJ153" i="75"/>
  <c r="AK153" i="75" s="1"/>
  <c r="AL153" i="75" s="1"/>
  <c r="AM153" i="75" s="1"/>
  <c r="AN153" i="75" s="1"/>
  <c r="AO153" i="75" s="1"/>
  <c r="AP153" i="75" s="1"/>
  <c r="AG149" i="75"/>
  <c r="AH149" i="75" s="1"/>
  <c r="AH151" i="75"/>
  <c r="AI151" i="75" s="1"/>
  <c r="R135" i="75"/>
  <c r="S135" i="75" s="1"/>
  <c r="T135" i="75" s="1"/>
  <c r="Z143" i="75"/>
  <c r="AA143" i="75" s="1"/>
  <c r="AC108" i="75"/>
  <c r="AD108" i="75" s="1"/>
  <c r="W63" i="75"/>
  <c r="X63" i="75" s="1"/>
  <c r="AD147" i="75"/>
  <c r="AE147" i="75" s="1"/>
  <c r="AM39" i="75"/>
  <c r="AN39" i="75" s="1"/>
  <c r="AO39" i="75" s="1"/>
  <c r="AP39" i="75" s="1"/>
  <c r="X28" i="75"/>
  <c r="Y28" i="75" s="1"/>
  <c r="Z28" i="75" s="1"/>
  <c r="AC69" i="75"/>
  <c r="AD69" i="75" s="1"/>
  <c r="Y141" i="75"/>
  <c r="AI115" i="75"/>
  <c r="Y142" i="75"/>
  <c r="AC35" i="75"/>
  <c r="AG110" i="75"/>
  <c r="AH110" i="75" s="1"/>
  <c r="AI110" i="75" s="1"/>
  <c r="AN111" i="75"/>
  <c r="AO111" i="75" s="1"/>
  <c r="AP111" i="75" s="1"/>
  <c r="Z68" i="75"/>
  <c r="V102" i="75"/>
  <c r="W102" i="75" s="1"/>
  <c r="X102" i="75" s="1"/>
  <c r="W101" i="75"/>
  <c r="AG150" i="75"/>
  <c r="AC105" i="75"/>
  <c r="AK40" i="75"/>
  <c r="AL40" i="75" s="1"/>
  <c r="AM40" i="75" s="1"/>
  <c r="AN40" i="75" s="1"/>
  <c r="AG109" i="75"/>
  <c r="AH109" i="75" s="1"/>
  <c r="AI109" i="75" s="1"/>
  <c r="AJ109" i="75" s="1"/>
  <c r="AK109" i="75" s="1"/>
  <c r="AL109" i="75" s="1"/>
  <c r="AM109" i="75" s="1"/>
  <c r="AN109" i="75" s="1"/>
  <c r="AO109" i="75" s="1"/>
  <c r="AP109" i="75" s="1"/>
  <c r="AA104" i="75"/>
  <c r="AB104" i="75" s="1"/>
  <c r="AC104" i="75" s="1"/>
  <c r="T99" i="75"/>
  <c r="U99" i="75" s="1"/>
  <c r="V99" i="75" s="1"/>
  <c r="R134" i="75"/>
  <c r="W140" i="75"/>
  <c r="S98" i="75"/>
  <c r="Y31" i="75"/>
  <c r="AJ114" i="75"/>
  <c r="X100" i="75"/>
  <c r="Y100" i="75" s="1"/>
  <c r="Z100" i="75" s="1"/>
  <c r="AC145" i="75"/>
  <c r="AD145" i="75" s="1"/>
  <c r="AE145" i="75" s="1"/>
  <c r="AF145" i="75" s="1"/>
  <c r="AG145" i="75" s="1"/>
  <c r="AH145" i="75" s="1"/>
  <c r="S91" i="75"/>
  <c r="T61" i="75"/>
  <c r="P133" i="75"/>
  <c r="P163" i="75" s="1"/>
  <c r="Y103" i="75"/>
  <c r="Z103" i="75" s="1"/>
  <c r="AA103" i="75" s="1"/>
  <c r="AC146" i="75"/>
  <c r="AD146" i="75" s="1"/>
  <c r="AE146" i="75" s="1"/>
  <c r="V62" i="75"/>
  <c r="W62" i="75" s="1"/>
  <c r="X62" i="75" s="1"/>
  <c r="AA106" i="75"/>
  <c r="AB106" i="75" s="1"/>
  <c r="AC106" i="75" s="1"/>
  <c r="AD106" i="75" s="1"/>
  <c r="Y29" i="75"/>
  <c r="Z29" i="75" s="1"/>
  <c r="AA29" i="75" s="1"/>
  <c r="AB29" i="75" s="1"/>
  <c r="AB65" i="75"/>
  <c r="AC65" i="75" s="1"/>
  <c r="T55" i="75" l="1"/>
  <c r="V25" i="75"/>
  <c r="V55" i="75" s="1"/>
  <c r="V15" i="75" s="1"/>
  <c r="AW15" i="75" s="1"/>
  <c r="AI70" i="75"/>
  <c r="AJ70" i="75" s="1"/>
  <c r="AK70" i="75" s="1"/>
  <c r="R97" i="75"/>
  <c r="R127" i="75" s="1"/>
  <c r="AF144" i="75"/>
  <c r="AG144" i="75" s="1"/>
  <c r="AH144" i="75" s="1"/>
  <c r="AI144" i="75" s="1"/>
  <c r="AJ144" i="75" s="1"/>
  <c r="AK144" i="75" s="1"/>
  <c r="AL144" i="75" s="1"/>
  <c r="AM144" i="75" s="1"/>
  <c r="AN144" i="75" s="1"/>
  <c r="AO144" i="75" s="1"/>
  <c r="AP144" i="75" s="1"/>
  <c r="W136" i="75"/>
  <c r="X136" i="75" s="1"/>
  <c r="Y136" i="75" s="1"/>
  <c r="W99" i="75"/>
  <c r="X99" i="75" s="1"/>
  <c r="Y138" i="75"/>
  <c r="Z138" i="75" s="1"/>
  <c r="AA138" i="75" s="1"/>
  <c r="AB138" i="75" s="1"/>
  <c r="AC138" i="75" s="1"/>
  <c r="AD138" i="75" s="1"/>
  <c r="AE138" i="75" s="1"/>
  <c r="X64" i="75"/>
  <c r="AE108" i="75"/>
  <c r="AF108" i="75" s="1"/>
  <c r="AG108" i="75" s="1"/>
  <c r="AH108" i="75" s="1"/>
  <c r="AI108" i="75" s="1"/>
  <c r="AJ108" i="75" s="1"/>
  <c r="AI149" i="75"/>
  <c r="AJ149" i="75" s="1"/>
  <c r="AK149" i="75" s="1"/>
  <c r="AO40" i="75"/>
  <c r="AP40" i="75" s="1"/>
  <c r="AB67" i="75"/>
  <c r="AC29" i="75"/>
  <c r="AD29" i="75" s="1"/>
  <c r="AE29" i="75" s="1"/>
  <c r="AF29" i="75" s="1"/>
  <c r="AG29" i="75" s="1"/>
  <c r="AH29" i="75" s="1"/>
  <c r="AI29" i="75" s="1"/>
  <c r="AJ29" i="75" s="1"/>
  <c r="AK29" i="75" s="1"/>
  <c r="AL29" i="75" s="1"/>
  <c r="AM29" i="75" s="1"/>
  <c r="AN29" i="75" s="1"/>
  <c r="AO29" i="75" s="1"/>
  <c r="AP29" i="75" s="1"/>
  <c r="AL152" i="75"/>
  <c r="AM152" i="75" s="1"/>
  <c r="AI145" i="75"/>
  <c r="AJ145" i="75" s="1"/>
  <c r="U137" i="75"/>
  <c r="V137" i="75" s="1"/>
  <c r="AI148" i="75"/>
  <c r="AA28" i="75"/>
  <c r="AB28" i="75" s="1"/>
  <c r="AB66" i="75"/>
  <c r="AF147" i="75"/>
  <c r="AG147" i="75" s="1"/>
  <c r="AH147" i="75" s="1"/>
  <c r="AI147" i="75" s="1"/>
  <c r="AE107" i="75"/>
  <c r="AF107" i="75" s="1"/>
  <c r="Y63" i="75"/>
  <c r="Z63" i="75" s="1"/>
  <c r="AA63" i="75" s="1"/>
  <c r="Q133" i="75"/>
  <c r="Z31" i="75"/>
  <c r="AA31" i="75" s="1"/>
  <c r="AB31" i="75" s="1"/>
  <c r="AC31" i="75" s="1"/>
  <c r="S134" i="75"/>
  <c r="T134" i="75" s="1"/>
  <c r="U134" i="75" s="1"/>
  <c r="AB103" i="75"/>
  <c r="AC103" i="75" s="1"/>
  <c r="AD103" i="75" s="1"/>
  <c r="AE103" i="75" s="1"/>
  <c r="AF103" i="75" s="1"/>
  <c r="AJ151" i="75"/>
  <c r="AK151" i="75" s="1"/>
  <c r="AA68" i="75"/>
  <c r="AB68" i="75" s="1"/>
  <c r="AC68" i="75" s="1"/>
  <c r="T91" i="75"/>
  <c r="U135" i="75"/>
  <c r="V135" i="75" s="1"/>
  <c r="W135" i="75" s="1"/>
  <c r="X135" i="75" s="1"/>
  <c r="Y135" i="75" s="1"/>
  <c r="Z135" i="75" s="1"/>
  <c r="AA135" i="75" s="1"/>
  <c r="AB135" i="75" s="1"/>
  <c r="AC135" i="75" s="1"/>
  <c r="AD135" i="75" s="1"/>
  <c r="AE135" i="75" s="1"/>
  <c r="AF135" i="75" s="1"/>
  <c r="AG135" i="75" s="1"/>
  <c r="AH135" i="75" s="1"/>
  <c r="AI135" i="75" s="1"/>
  <c r="AJ135" i="75" s="1"/>
  <c r="AK135" i="75" s="1"/>
  <c r="AL135" i="75" s="1"/>
  <c r="AM135" i="75" s="1"/>
  <c r="AN135" i="75" s="1"/>
  <c r="AO135" i="75" s="1"/>
  <c r="AP135" i="75" s="1"/>
  <c r="AK114" i="75"/>
  <c r="AL114" i="75" s="1"/>
  <c r="AD105" i="75"/>
  <c r="AE105" i="75" s="1"/>
  <c r="AF105" i="75" s="1"/>
  <c r="AG105" i="75" s="1"/>
  <c r="Y102" i="75"/>
  <c r="Z102" i="75" s="1"/>
  <c r="AA102" i="75" s="1"/>
  <c r="AB102" i="75" s="1"/>
  <c r="AC102" i="75" s="1"/>
  <c r="AD102" i="75" s="1"/>
  <c r="AE102" i="75" s="1"/>
  <c r="AF102" i="75" s="1"/>
  <c r="AG102" i="75" s="1"/>
  <c r="AE106" i="75"/>
  <c r="AF106" i="75" s="1"/>
  <c r="AG106" i="75" s="1"/>
  <c r="AH106" i="75" s="1"/>
  <c r="U61" i="75"/>
  <c r="AF146" i="75"/>
  <c r="AG146" i="75" s="1"/>
  <c r="AH146" i="75" s="1"/>
  <c r="AI146" i="75" s="1"/>
  <c r="AJ146" i="75" s="1"/>
  <c r="AK146" i="75" s="1"/>
  <c r="AL146" i="75" s="1"/>
  <c r="AM146" i="75" s="1"/>
  <c r="AN146" i="75" s="1"/>
  <c r="AO146" i="75" s="1"/>
  <c r="AP146" i="75" s="1"/>
  <c r="T98" i="75"/>
  <c r="U98" i="75" s="1"/>
  <c r="V98" i="75" s="1"/>
  <c r="W98" i="75" s="1"/>
  <c r="AD35" i="75"/>
  <c r="AB143" i="75"/>
  <c r="X139" i="75"/>
  <c r="Y62" i="75"/>
  <c r="X101" i="75"/>
  <c r="AF71" i="75"/>
  <c r="AJ110" i="75"/>
  <c r="AK110" i="75" s="1"/>
  <c r="AL110" i="75" s="1"/>
  <c r="AM110" i="75" s="1"/>
  <c r="Z142" i="75"/>
  <c r="AD65" i="75"/>
  <c r="AE65" i="75" s="1"/>
  <c r="AF65" i="75" s="1"/>
  <c r="AG65" i="75" s="1"/>
  <c r="AA100" i="75"/>
  <c r="AB100" i="75" s="1"/>
  <c r="AC100" i="75" s="1"/>
  <c r="X140" i="75"/>
  <c r="Y140" i="75" s="1"/>
  <c r="Z140" i="75" s="1"/>
  <c r="AD104" i="75"/>
  <c r="AE104" i="75" s="1"/>
  <c r="AH150" i="75"/>
  <c r="AJ115" i="75"/>
  <c r="Z141" i="75"/>
  <c r="AE69" i="75"/>
  <c r="AF69" i="75" s="1"/>
  <c r="AG69" i="75" s="1"/>
  <c r="AH69" i="75" s="1"/>
  <c r="AI69" i="75" s="1"/>
  <c r="AJ69" i="75" s="1"/>
  <c r="AK69" i="75" s="1"/>
  <c r="AL69" i="75" s="1"/>
  <c r="AM69" i="75" s="1"/>
  <c r="AN69" i="75" s="1"/>
  <c r="AO69" i="75" s="1"/>
  <c r="AP69" i="75" s="1"/>
  <c r="W25" i="75" l="1"/>
  <c r="W55" i="75" s="1"/>
  <c r="W15" i="75" s="1"/>
  <c r="AL70" i="75"/>
  <c r="AM70" i="75" s="1"/>
  <c r="AN70" i="75" s="1"/>
  <c r="AO70" i="75" s="1"/>
  <c r="AP70" i="75" s="1"/>
  <c r="S97" i="75"/>
  <c r="T97" i="75" s="1"/>
  <c r="U97" i="75" s="1"/>
  <c r="Y99" i="75"/>
  <c r="Z99" i="75" s="1"/>
  <c r="AA99" i="75" s="1"/>
  <c r="AB99" i="75" s="1"/>
  <c r="AC99" i="75" s="1"/>
  <c r="AD99" i="75" s="1"/>
  <c r="AE99" i="75" s="1"/>
  <c r="AF99" i="75" s="1"/>
  <c r="AG99" i="75" s="1"/>
  <c r="AH99" i="75" s="1"/>
  <c r="AI99" i="75" s="1"/>
  <c r="AJ99" i="75" s="1"/>
  <c r="AK99" i="75" s="1"/>
  <c r="AL99" i="75" s="1"/>
  <c r="AM99" i="75" s="1"/>
  <c r="AN99" i="75" s="1"/>
  <c r="AO99" i="75" s="1"/>
  <c r="AP99" i="75" s="1"/>
  <c r="Z136" i="75"/>
  <c r="AA136" i="75" s="1"/>
  <c r="AB136" i="75" s="1"/>
  <c r="AC136" i="75" s="1"/>
  <c r="AD136" i="75" s="1"/>
  <c r="AE136" i="75" s="1"/>
  <c r="AF136" i="75" s="1"/>
  <c r="AG136" i="75" s="1"/>
  <c r="AH136" i="75" s="1"/>
  <c r="AI136" i="75" s="1"/>
  <c r="AJ136" i="75" s="1"/>
  <c r="AK136" i="75" s="1"/>
  <c r="AL136" i="75" s="1"/>
  <c r="AM136" i="75" s="1"/>
  <c r="AN136" i="75" s="1"/>
  <c r="AO136" i="75" s="1"/>
  <c r="AP136" i="75" s="1"/>
  <c r="AI106" i="75"/>
  <c r="AJ106" i="75" s="1"/>
  <c r="AK106" i="75" s="1"/>
  <c r="AL106" i="75" s="1"/>
  <c r="AM106" i="75" s="1"/>
  <c r="AN106" i="75" s="1"/>
  <c r="AO106" i="75" s="1"/>
  <c r="AP106" i="75" s="1"/>
  <c r="AK145" i="75"/>
  <c r="AL145" i="75" s="1"/>
  <c r="AM145" i="75" s="1"/>
  <c r="AN145" i="75" s="1"/>
  <c r="AO145" i="75" s="1"/>
  <c r="AP145" i="75" s="1"/>
  <c r="AL149" i="75"/>
  <c r="AM149" i="75" s="1"/>
  <c r="AN149" i="75" s="1"/>
  <c r="AO149" i="75" s="1"/>
  <c r="AP149" i="75" s="1"/>
  <c r="AH105" i="75"/>
  <c r="AI105" i="75" s="1"/>
  <c r="Y64" i="75"/>
  <c r="W137" i="75"/>
  <c r="X137" i="75" s="1"/>
  <c r="Y137" i="75" s="1"/>
  <c r="AM114" i="75"/>
  <c r="AN114" i="75" s="1"/>
  <c r="AO114" i="75" s="1"/>
  <c r="AP114" i="75" s="1"/>
  <c r="AB63" i="75"/>
  <c r="AC63" i="75" s="1"/>
  <c r="AD63" i="75" s="1"/>
  <c r="AE63" i="75" s="1"/>
  <c r="AF63" i="75" s="1"/>
  <c r="AG63" i="75" s="1"/>
  <c r="AH63" i="75" s="1"/>
  <c r="AI63" i="75" s="1"/>
  <c r="AJ63" i="75" s="1"/>
  <c r="AK63" i="75" s="1"/>
  <c r="AL63" i="75" s="1"/>
  <c r="AM63" i="75" s="1"/>
  <c r="AN63" i="75" s="1"/>
  <c r="AO63" i="75" s="1"/>
  <c r="AP63" i="75" s="1"/>
  <c r="AJ148" i="75"/>
  <c r="AK148" i="75" s="1"/>
  <c r="AL148" i="75" s="1"/>
  <c r="AM148" i="75" s="1"/>
  <c r="AC28" i="75"/>
  <c r="AD28" i="75" s="1"/>
  <c r="AE28" i="75" s="1"/>
  <c r="AF28" i="75" s="1"/>
  <c r="AG28" i="75" s="1"/>
  <c r="AH28" i="75" s="1"/>
  <c r="AI28" i="75" s="1"/>
  <c r="AJ28" i="75" s="1"/>
  <c r="AK28" i="75" s="1"/>
  <c r="AL28" i="75" s="1"/>
  <c r="AM28" i="75" s="1"/>
  <c r="AN28" i="75" s="1"/>
  <c r="AO28" i="75" s="1"/>
  <c r="AP28" i="75" s="1"/>
  <c r="AG107" i="75"/>
  <c r="AH107" i="75" s="1"/>
  <c r="AC67" i="75"/>
  <c r="AD67" i="75" s="1"/>
  <c r="AG103" i="75"/>
  <c r="AH103" i="75" s="1"/>
  <c r="AI103" i="75" s="1"/>
  <c r="AJ103" i="75" s="1"/>
  <c r="AK103" i="75" s="1"/>
  <c r="AL103" i="75" s="1"/>
  <c r="AM103" i="75" s="1"/>
  <c r="AN103" i="75" s="1"/>
  <c r="AO103" i="75" s="1"/>
  <c r="AP103" i="75" s="1"/>
  <c r="V134" i="75"/>
  <c r="W134" i="75" s="1"/>
  <c r="AN152" i="75"/>
  <c r="AO152" i="75" s="1"/>
  <c r="AP152" i="75" s="1"/>
  <c r="AA140" i="75"/>
  <c r="AB140" i="75" s="1"/>
  <c r="AC140" i="75" s="1"/>
  <c r="AK108" i="75"/>
  <c r="AL108" i="75" s="1"/>
  <c r="AM108" i="75" s="1"/>
  <c r="AN108" i="75" s="1"/>
  <c r="AO108" i="75" s="1"/>
  <c r="AP108" i="75" s="1"/>
  <c r="AC66" i="75"/>
  <c r="AD66" i="75" s="1"/>
  <c r="R133" i="75"/>
  <c r="S133" i="75" s="1"/>
  <c r="S163" i="75" s="1"/>
  <c r="Q163" i="75"/>
  <c r="AC143" i="75"/>
  <c r="AD143" i="75" s="1"/>
  <c r="AD68" i="75"/>
  <c r="AE68" i="75" s="1"/>
  <c r="AF68" i="75" s="1"/>
  <c r="AG68" i="75" s="1"/>
  <c r="AH68" i="75" s="1"/>
  <c r="AI68" i="75" s="1"/>
  <c r="AJ68" i="75" s="1"/>
  <c r="AK68" i="75" s="1"/>
  <c r="AL68" i="75" s="1"/>
  <c r="AM68" i="75" s="1"/>
  <c r="AN68" i="75" s="1"/>
  <c r="AO68" i="75" s="1"/>
  <c r="AP68" i="75" s="1"/>
  <c r="AE35" i="75"/>
  <c r="AF35" i="75" s="1"/>
  <c r="AG35" i="75" s="1"/>
  <c r="AH35" i="75" s="1"/>
  <c r="AA141" i="75"/>
  <c r="AB141" i="75" s="1"/>
  <c r="AC141" i="75" s="1"/>
  <c r="AG71" i="75"/>
  <c r="AH71" i="75" s="1"/>
  <c r="Z62" i="75"/>
  <c r="AA62" i="75" s="1"/>
  <c r="AB62" i="75" s="1"/>
  <c r="AC62" i="75" s="1"/>
  <c r="AD62" i="75" s="1"/>
  <c r="AE62" i="75" s="1"/>
  <c r="AF62" i="75" s="1"/>
  <c r="AG62" i="75" s="1"/>
  <c r="AH62" i="75" s="1"/>
  <c r="AI62" i="75" s="1"/>
  <c r="AJ62" i="75" s="1"/>
  <c r="AK62" i="75" s="1"/>
  <c r="AL62" i="75" s="1"/>
  <c r="AM62" i="75" s="1"/>
  <c r="AN62" i="75" s="1"/>
  <c r="AO62" i="75" s="1"/>
  <c r="AP62" i="75" s="1"/>
  <c r="AI150" i="75"/>
  <c r="AJ150" i="75" s="1"/>
  <c r="AK150" i="75" s="1"/>
  <c r="AL150" i="75" s="1"/>
  <c r="AM150" i="75" s="1"/>
  <c r="AN150" i="75" s="1"/>
  <c r="AO150" i="75" s="1"/>
  <c r="AP150" i="75" s="1"/>
  <c r="AN110" i="75"/>
  <c r="AO110" i="75" s="1"/>
  <c r="AP110" i="75" s="1"/>
  <c r="U91" i="75"/>
  <c r="AD31" i="75"/>
  <c r="AE31" i="75" s="1"/>
  <c r="AF31" i="75" s="1"/>
  <c r="AG31" i="75" s="1"/>
  <c r="AH31" i="75" s="1"/>
  <c r="AI31" i="75" s="1"/>
  <c r="AJ31" i="75" s="1"/>
  <c r="AK31" i="75" s="1"/>
  <c r="AL31" i="75" s="1"/>
  <c r="AM31" i="75" s="1"/>
  <c r="AN31" i="75" s="1"/>
  <c r="AO31" i="75" s="1"/>
  <c r="AP31" i="75" s="1"/>
  <c r="AK115" i="75"/>
  <c r="AL115" i="75" s="1"/>
  <c r="Y139" i="75"/>
  <c r="Z139" i="75" s="1"/>
  <c r="AJ147" i="75"/>
  <c r="AK147" i="75" s="1"/>
  <c r="AL147" i="75" s="1"/>
  <c r="AM147" i="75" s="1"/>
  <c r="AN147" i="75" s="1"/>
  <c r="AO147" i="75" s="1"/>
  <c r="AP147" i="75" s="1"/>
  <c r="Y101" i="75"/>
  <c r="AD100" i="75"/>
  <c r="AE100" i="75" s="1"/>
  <c r="AF100" i="75" s="1"/>
  <c r="AG100" i="75" s="1"/>
  <c r="AH100" i="75" s="1"/>
  <c r="AI100" i="75" s="1"/>
  <c r="AJ100" i="75" s="1"/>
  <c r="AK100" i="75" s="1"/>
  <c r="AL100" i="75" s="1"/>
  <c r="AM100" i="75" s="1"/>
  <c r="AN100" i="75" s="1"/>
  <c r="AO100" i="75" s="1"/>
  <c r="AP100" i="75" s="1"/>
  <c r="AF104" i="75"/>
  <c r="AG104" i="75" s="1"/>
  <c r="AH104" i="75" s="1"/>
  <c r="AI104" i="75" s="1"/>
  <c r="AJ104" i="75" s="1"/>
  <c r="AK104" i="75" s="1"/>
  <c r="AL104" i="75" s="1"/>
  <c r="AM104" i="75" s="1"/>
  <c r="AN104" i="75" s="1"/>
  <c r="AO104" i="75" s="1"/>
  <c r="AP104" i="75" s="1"/>
  <c r="AH102" i="75"/>
  <c r="AI102" i="75" s="1"/>
  <c r="AJ102" i="75" s="1"/>
  <c r="AK102" i="75" s="1"/>
  <c r="AL102" i="75" s="1"/>
  <c r="AM102" i="75" s="1"/>
  <c r="AN102" i="75" s="1"/>
  <c r="AO102" i="75" s="1"/>
  <c r="AP102" i="75" s="1"/>
  <c r="AF138" i="75"/>
  <c r="AG138" i="75" s="1"/>
  <c r="AH138" i="75" s="1"/>
  <c r="AI138" i="75" s="1"/>
  <c r="AJ138" i="75" s="1"/>
  <c r="AK138" i="75" s="1"/>
  <c r="AL138" i="75" s="1"/>
  <c r="AM138" i="75" s="1"/>
  <c r="AN138" i="75" s="1"/>
  <c r="AO138" i="75" s="1"/>
  <c r="AP138" i="75" s="1"/>
  <c r="AH65" i="75"/>
  <c r="AI65" i="75" s="1"/>
  <c r="AJ65" i="75" s="1"/>
  <c r="AK65" i="75" s="1"/>
  <c r="AL65" i="75" s="1"/>
  <c r="AM65" i="75" s="1"/>
  <c r="AN65" i="75" s="1"/>
  <c r="AO65" i="75" s="1"/>
  <c r="AP65" i="75" s="1"/>
  <c r="V61" i="75"/>
  <c r="AL151" i="75"/>
  <c r="AM151" i="75" s="1"/>
  <c r="AN151" i="75" s="1"/>
  <c r="AO151" i="75" s="1"/>
  <c r="X98" i="75"/>
  <c r="Y98" i="75" s="1"/>
  <c r="Z98" i="75" s="1"/>
  <c r="AA98" i="75" s="1"/>
  <c r="AB98" i="75" s="1"/>
  <c r="AC98" i="75" s="1"/>
  <c r="AD98" i="75" s="1"/>
  <c r="AE98" i="75" s="1"/>
  <c r="AF98" i="75" s="1"/>
  <c r="AA142" i="75"/>
  <c r="X25" i="75" l="1"/>
  <c r="X55" i="75" s="1"/>
  <c r="X15" i="75" s="1"/>
  <c r="S127" i="75"/>
  <c r="AJ105" i="75"/>
  <c r="AK105" i="75" s="1"/>
  <c r="AL105" i="75" s="1"/>
  <c r="AM105" i="75" s="1"/>
  <c r="X134" i="75"/>
  <c r="Y134" i="75" s="1"/>
  <c r="Z134" i="75" s="1"/>
  <c r="AA134" i="75" s="1"/>
  <c r="AB134" i="75" s="1"/>
  <c r="AC134" i="75" s="1"/>
  <c r="AD134" i="75" s="1"/>
  <c r="AE134" i="75" s="1"/>
  <c r="AF134" i="75" s="1"/>
  <c r="AG134" i="75" s="1"/>
  <c r="AH134" i="75" s="1"/>
  <c r="AI134" i="75" s="1"/>
  <c r="AJ134" i="75" s="1"/>
  <c r="AK134" i="75" s="1"/>
  <c r="AL134" i="75" s="1"/>
  <c r="AM134" i="75" s="1"/>
  <c r="AN134" i="75" s="1"/>
  <c r="AO134" i="75" s="1"/>
  <c r="AP134" i="75" s="1"/>
  <c r="AE66" i="75"/>
  <c r="AF66" i="75" s="1"/>
  <c r="Z64" i="75"/>
  <c r="Z137" i="75"/>
  <c r="AA137" i="75" s="1"/>
  <c r="AB137" i="75" s="1"/>
  <c r="AC137" i="75" s="1"/>
  <c r="AD137" i="75" s="1"/>
  <c r="AE137" i="75" s="1"/>
  <c r="AF137" i="75" s="1"/>
  <c r="AG137" i="75" s="1"/>
  <c r="AN148" i="75"/>
  <c r="AO148" i="75" s="1"/>
  <c r="AP148" i="75" s="1"/>
  <c r="AI107" i="75"/>
  <c r="AJ107" i="75" s="1"/>
  <c r="AK107" i="75" s="1"/>
  <c r="AE67" i="75"/>
  <c r="AF67" i="75" s="1"/>
  <c r="AG67" i="75" s="1"/>
  <c r="AA139" i="75"/>
  <c r="AB139" i="75" s="1"/>
  <c r="AM115" i="75"/>
  <c r="AN115" i="75" s="1"/>
  <c r="AO115" i="75" s="1"/>
  <c r="AP115" i="75" s="1"/>
  <c r="AI35" i="75"/>
  <c r="AJ35" i="75" s="1"/>
  <c r="AK35" i="75" s="1"/>
  <c r="Z101" i="75"/>
  <c r="AA101" i="75" s="1"/>
  <c r="AB101" i="75" s="1"/>
  <c r="AC101" i="75" s="1"/>
  <c r="AD101" i="75" s="1"/>
  <c r="AE101" i="75" s="1"/>
  <c r="AF101" i="75" s="1"/>
  <c r="AG101" i="75" s="1"/>
  <c r="AH101" i="75" s="1"/>
  <c r="AI101" i="75" s="1"/>
  <c r="AJ101" i="75" s="1"/>
  <c r="AK101" i="75" s="1"/>
  <c r="AL101" i="75" s="1"/>
  <c r="AM101" i="75" s="1"/>
  <c r="AN101" i="75" s="1"/>
  <c r="AO101" i="75" s="1"/>
  <c r="AP101" i="75" s="1"/>
  <c r="AG98" i="75"/>
  <c r="AH98" i="75" s="1"/>
  <c r="AI98" i="75" s="1"/>
  <c r="AJ98" i="75" s="1"/>
  <c r="AK98" i="75" s="1"/>
  <c r="AL98" i="75" s="1"/>
  <c r="AM98" i="75" s="1"/>
  <c r="AN98" i="75" s="1"/>
  <c r="AO98" i="75" s="1"/>
  <c r="AP98" i="75" s="1"/>
  <c r="AI71" i="75"/>
  <c r="AJ71" i="75" s="1"/>
  <c r="AK71" i="75" s="1"/>
  <c r="AL71" i="75" s="1"/>
  <c r="R163" i="75"/>
  <c r="AP151" i="75"/>
  <c r="W61" i="75"/>
  <c r="W91" i="75" s="1"/>
  <c r="W16" i="75" s="1"/>
  <c r="AE143" i="75"/>
  <c r="AF143" i="75" s="1"/>
  <c r="AD140" i="75"/>
  <c r="AE140" i="75" s="1"/>
  <c r="AF140" i="75" s="1"/>
  <c r="AG140" i="75" s="1"/>
  <c r="AH140" i="75" s="1"/>
  <c r="AI140" i="75" s="1"/>
  <c r="AJ140" i="75" s="1"/>
  <c r="AK140" i="75" s="1"/>
  <c r="AL140" i="75" s="1"/>
  <c r="AM140" i="75" s="1"/>
  <c r="AN140" i="75" s="1"/>
  <c r="AO140" i="75" s="1"/>
  <c r="AP140" i="75" s="1"/>
  <c r="T133" i="75"/>
  <c r="T163" i="75" s="1"/>
  <c r="V97" i="75"/>
  <c r="U127" i="75"/>
  <c r="AB142" i="75"/>
  <c r="AC142" i="75" s="1"/>
  <c r="V91" i="75"/>
  <c r="V16" i="75" s="1"/>
  <c r="AW16" i="75" s="1"/>
  <c r="AD141" i="75"/>
  <c r="T127" i="75"/>
  <c r="Y25" i="75" l="1"/>
  <c r="Y55" i="75" s="1"/>
  <c r="Y15" i="75" s="1"/>
  <c r="AN105" i="75"/>
  <c r="AO105" i="75" s="1"/>
  <c r="AP105" i="75" s="1"/>
  <c r="AA64" i="75"/>
  <c r="AB64" i="75" s="1"/>
  <c r="AC64" i="75" s="1"/>
  <c r="AD64" i="75" s="1"/>
  <c r="AE64" i="75" s="1"/>
  <c r="AF64" i="75" s="1"/>
  <c r="AG64" i="75" s="1"/>
  <c r="AG66" i="75"/>
  <c r="AG143" i="75"/>
  <c r="AH143" i="75" s="1"/>
  <c r="AH67" i="75"/>
  <c r="AI67" i="75" s="1"/>
  <c r="AJ67" i="75" s="1"/>
  <c r="AK67" i="75" s="1"/>
  <c r="AL67" i="75" s="1"/>
  <c r="AM67" i="75" s="1"/>
  <c r="AN67" i="75" s="1"/>
  <c r="AO67" i="75" s="1"/>
  <c r="AP67" i="75" s="1"/>
  <c r="AH137" i="75"/>
  <c r="AI137" i="75" s="1"/>
  <c r="AJ137" i="75" s="1"/>
  <c r="AK137" i="75" s="1"/>
  <c r="AL137" i="75" s="1"/>
  <c r="AM137" i="75" s="1"/>
  <c r="AN137" i="75" s="1"/>
  <c r="AO137" i="75" s="1"/>
  <c r="AP137" i="75" s="1"/>
  <c r="AL107" i="75"/>
  <c r="AM107" i="75" s="1"/>
  <c r="AN107" i="75" s="1"/>
  <c r="AO107" i="75" s="1"/>
  <c r="AP107" i="75" s="1"/>
  <c r="AL35" i="75"/>
  <c r="AC139" i="75"/>
  <c r="AD139" i="75" s="1"/>
  <c r="AE139" i="75" s="1"/>
  <c r="AD142" i="75"/>
  <c r="AE142" i="75" s="1"/>
  <c r="AF142" i="75" s="1"/>
  <c r="AG142" i="75" s="1"/>
  <c r="AH142" i="75" s="1"/>
  <c r="AI142" i="75" s="1"/>
  <c r="AJ142" i="75" s="1"/>
  <c r="AK142" i="75" s="1"/>
  <c r="AL142" i="75" s="1"/>
  <c r="AM142" i="75" s="1"/>
  <c r="AN142" i="75" s="1"/>
  <c r="AO142" i="75" s="1"/>
  <c r="AP142" i="75" s="1"/>
  <c r="V127" i="75"/>
  <c r="V17" i="75" s="1"/>
  <c r="AW17" i="75" s="1"/>
  <c r="W97" i="75"/>
  <c r="AE141" i="75"/>
  <c r="X61" i="75"/>
  <c r="U133" i="75"/>
  <c r="AM71" i="75"/>
  <c r="Z25" i="75" l="1"/>
  <c r="Z55" i="75" s="1"/>
  <c r="Z15" i="75" s="1"/>
  <c r="AX15" i="75" s="1"/>
  <c r="AI143" i="75"/>
  <c r="AJ143" i="75" s="1"/>
  <c r="AK143" i="75" s="1"/>
  <c r="AL143" i="75" s="1"/>
  <c r="AM143" i="75" s="1"/>
  <c r="AN143" i="75" s="1"/>
  <c r="AO143" i="75" s="1"/>
  <c r="AH66" i="75"/>
  <c r="AI66" i="75" s="1"/>
  <c r="AJ66" i="75" s="1"/>
  <c r="AK66" i="75" s="1"/>
  <c r="AL66" i="75" s="1"/>
  <c r="AM66" i="75" s="1"/>
  <c r="AN66" i="75" s="1"/>
  <c r="AO66" i="75" s="1"/>
  <c r="AH64" i="75"/>
  <c r="AI64" i="75" s="1"/>
  <c r="AJ64" i="75" s="1"/>
  <c r="AK64" i="75" s="1"/>
  <c r="AL64" i="75" s="1"/>
  <c r="AM64" i="75" s="1"/>
  <c r="AN64" i="75" s="1"/>
  <c r="AO64" i="75" s="1"/>
  <c r="AP64" i="75" s="1"/>
  <c r="AF139" i="75"/>
  <c r="AG139" i="75" s="1"/>
  <c r="AH139" i="75" s="1"/>
  <c r="AI139" i="75" s="1"/>
  <c r="AJ139" i="75" s="1"/>
  <c r="AK139" i="75" s="1"/>
  <c r="AL139" i="75" s="1"/>
  <c r="AM139" i="75" s="1"/>
  <c r="AN139" i="75" s="1"/>
  <c r="AO139" i="75" s="1"/>
  <c r="AP139" i="75" s="1"/>
  <c r="W127" i="75"/>
  <c r="W17" i="75" s="1"/>
  <c r="X97" i="75"/>
  <c r="AN71" i="75"/>
  <c r="AO71" i="75" s="1"/>
  <c r="AP71" i="75" s="1"/>
  <c r="U163" i="75"/>
  <c r="V133" i="75"/>
  <c r="X91" i="75"/>
  <c r="X16" i="75" s="1"/>
  <c r="Y61" i="75"/>
  <c r="AM35" i="75"/>
  <c r="AN35" i="75" s="1"/>
  <c r="AO35" i="75" s="1"/>
  <c r="AP35" i="75" s="1"/>
  <c r="AF141" i="75"/>
  <c r="AG141" i="75" s="1"/>
  <c r="AH141" i="75" s="1"/>
  <c r="AI141" i="75" s="1"/>
  <c r="AJ141" i="75" s="1"/>
  <c r="AK141" i="75" s="1"/>
  <c r="AL141" i="75" s="1"/>
  <c r="AM141" i="75" s="1"/>
  <c r="AN141" i="75" s="1"/>
  <c r="AO141" i="75" s="1"/>
  <c r="AP141" i="75" s="1"/>
  <c r="AA25" i="75" l="1"/>
  <c r="AB25" i="75" s="1"/>
  <c r="AB55" i="75" s="1"/>
  <c r="AB15" i="75" s="1"/>
  <c r="AP143" i="75"/>
  <c r="AP66" i="75"/>
  <c r="Y91" i="75"/>
  <c r="Y16" i="75" s="1"/>
  <c r="Z61" i="75"/>
  <c r="X127" i="75"/>
  <c r="X17" i="75" s="1"/>
  <c r="Y97" i="75"/>
  <c r="V163" i="75"/>
  <c r="V18" i="75" s="1"/>
  <c r="AW18" i="75" s="1"/>
  <c r="W133" i="75"/>
  <c r="AC25" i="75" l="1"/>
  <c r="AC55" i="75" s="1"/>
  <c r="AC15" i="75" s="1"/>
  <c r="AA55" i="75"/>
  <c r="AA15" i="75" s="1"/>
  <c r="Z91" i="75"/>
  <c r="Z16" i="75" s="1"/>
  <c r="AX16" i="75" s="1"/>
  <c r="AA61" i="75"/>
  <c r="W163" i="75"/>
  <c r="W18" i="75" s="1"/>
  <c r="X133" i="75"/>
  <c r="Y127" i="75"/>
  <c r="Y17" i="75" s="1"/>
  <c r="Z97" i="75"/>
  <c r="AD25" i="75" l="1"/>
  <c r="AD55" i="75" s="1"/>
  <c r="AD15" i="75" s="1"/>
  <c r="AY15" i="75" s="1"/>
  <c r="AA91" i="75"/>
  <c r="AA16" i="75" s="1"/>
  <c r="AB61" i="75"/>
  <c r="Z127" i="75"/>
  <c r="Z17" i="75" s="1"/>
  <c r="AX17" i="75" s="1"/>
  <c r="AA97" i="75"/>
  <c r="X163" i="75"/>
  <c r="X18" i="75" s="1"/>
  <c r="Y133" i="75"/>
  <c r="AE25" i="75" l="1"/>
  <c r="AF25" i="75" s="1"/>
  <c r="Y163" i="75"/>
  <c r="Y18" i="75" s="1"/>
  <c r="Z133" i="75"/>
  <c r="AA127" i="75"/>
  <c r="AA17" i="75" s="1"/>
  <c r="AB97" i="75"/>
  <c r="AB91" i="75"/>
  <c r="AB16" i="75" s="1"/>
  <c r="AC61" i="75"/>
  <c r="AE55" i="75" l="1"/>
  <c r="AE15" i="75" s="1"/>
  <c r="AC91" i="75"/>
  <c r="AC16" i="75" s="1"/>
  <c r="AD61" i="75"/>
  <c r="AB127" i="75"/>
  <c r="AB17" i="75" s="1"/>
  <c r="AC97" i="75"/>
  <c r="Z163" i="75"/>
  <c r="Z18" i="75" s="1"/>
  <c r="AX18" i="75" s="1"/>
  <c r="AA133" i="75"/>
  <c r="AF55" i="75"/>
  <c r="AF15" i="75" s="1"/>
  <c r="AG25" i="75"/>
  <c r="AA163" i="75" l="1"/>
  <c r="AA18" i="75" s="1"/>
  <c r="AB133" i="75"/>
  <c r="AC127" i="75"/>
  <c r="AC17" i="75" s="1"/>
  <c r="AD97" i="75"/>
  <c r="AD91" i="75"/>
  <c r="AD16" i="75" s="1"/>
  <c r="AY16" i="75" s="1"/>
  <c r="AE61" i="75"/>
  <c r="AG55" i="75"/>
  <c r="AG15" i="75" s="1"/>
  <c r="AH25" i="75"/>
  <c r="AH55" i="75" l="1"/>
  <c r="AH15" i="75" s="1"/>
  <c r="AZ15" i="75" s="1"/>
  <c r="AI25" i="75"/>
  <c r="AE91" i="75"/>
  <c r="AE16" i="75" s="1"/>
  <c r="AF61" i="75"/>
  <c r="AD127" i="75"/>
  <c r="AD17" i="75" s="1"/>
  <c r="AY17" i="75" s="1"/>
  <c r="AE97" i="75"/>
  <c r="AB163" i="75"/>
  <c r="AB18" i="75" s="1"/>
  <c r="AC133" i="75"/>
  <c r="AE127" i="75" l="1"/>
  <c r="AE17" i="75" s="1"/>
  <c r="AF97" i="75"/>
  <c r="AF91" i="75"/>
  <c r="AF16" i="75" s="1"/>
  <c r="AG61" i="75"/>
  <c r="AC163" i="75"/>
  <c r="AC18" i="75" s="1"/>
  <c r="AD133" i="75"/>
  <c r="AI55" i="75"/>
  <c r="AI15" i="75" s="1"/>
  <c r="AJ25" i="75"/>
  <c r="AD163" i="75" l="1"/>
  <c r="AD18" i="75" s="1"/>
  <c r="AY18" i="75" s="1"/>
  <c r="AE133" i="75"/>
  <c r="AG91" i="75"/>
  <c r="AG16" i="75" s="1"/>
  <c r="AH61" i="75"/>
  <c r="AF127" i="75"/>
  <c r="AF17" i="75" s="1"/>
  <c r="AG97" i="75"/>
  <c r="AJ55" i="75"/>
  <c r="AJ15" i="75" s="1"/>
  <c r="AK25" i="75"/>
  <c r="AL25" i="75" l="1"/>
  <c r="AK55" i="75"/>
  <c r="AK15" i="75" s="1"/>
  <c r="AG127" i="75"/>
  <c r="AG17" i="75" s="1"/>
  <c r="AH97" i="75"/>
  <c r="AI61" i="75"/>
  <c r="AH91" i="75"/>
  <c r="AH16" i="75" s="1"/>
  <c r="AZ16" i="75" s="1"/>
  <c r="AE163" i="75"/>
  <c r="AE18" i="75" s="1"/>
  <c r="AF133" i="75"/>
  <c r="AJ61" i="75" l="1"/>
  <c r="AI91" i="75"/>
  <c r="AI16" i="75" s="1"/>
  <c r="AH127" i="75"/>
  <c r="AH17" i="75" s="1"/>
  <c r="AI97" i="75"/>
  <c r="AM25" i="75"/>
  <c r="AL55" i="75"/>
  <c r="AL15" i="75" s="1"/>
  <c r="AF163" i="75"/>
  <c r="AF18" i="75" s="1"/>
  <c r="AG133" i="75"/>
  <c r="AI127" i="75" l="1"/>
  <c r="AI17" i="75" s="1"/>
  <c r="AJ97" i="75"/>
  <c r="AM55" i="75"/>
  <c r="AM15" i="75" s="1"/>
  <c r="AN25" i="75"/>
  <c r="AJ91" i="75"/>
  <c r="AJ16" i="75" s="1"/>
  <c r="AK61" i="75"/>
  <c r="AG163" i="75"/>
  <c r="AG18" i="75" s="1"/>
  <c r="AH133" i="75"/>
  <c r="AN55" i="75" l="1"/>
  <c r="AN15" i="75" s="1"/>
  <c r="AO25" i="75"/>
  <c r="AJ127" i="75"/>
  <c r="AJ17" i="75" s="1"/>
  <c r="AK97" i="75"/>
  <c r="AH163" i="75"/>
  <c r="AH18" i="75" s="1"/>
  <c r="AZ18" i="75" s="1"/>
  <c r="AI133" i="75"/>
  <c r="AK91" i="75"/>
  <c r="AK16" i="75" s="1"/>
  <c r="AL61" i="75"/>
  <c r="AM61" i="75" l="1"/>
  <c r="AL91" i="75"/>
  <c r="AL16" i="75" s="1"/>
  <c r="BA16" i="75" s="1"/>
  <c r="AI163" i="75"/>
  <c r="AI18" i="75" s="1"/>
  <c r="AJ133" i="75"/>
  <c r="AO55" i="75"/>
  <c r="AO15" i="75" s="1"/>
  <c r="AP25" i="75"/>
  <c r="AP55" i="75" s="1"/>
  <c r="AP15" i="75" s="1"/>
  <c r="BA15" i="75" s="1"/>
  <c r="AK127" i="75"/>
  <c r="AK17" i="75" s="1"/>
  <c r="AL97" i="75"/>
  <c r="AL127" i="75" l="1"/>
  <c r="AL17" i="75" s="1"/>
  <c r="BA17" i="75" s="1"/>
  <c r="AM97" i="75"/>
  <c r="AN61" i="75"/>
  <c r="AM91" i="75"/>
  <c r="AM16" i="75" s="1"/>
  <c r="BB15" i="75"/>
  <c r="AJ163" i="75"/>
  <c r="AJ18" i="75" s="1"/>
  <c r="AK133" i="75"/>
  <c r="AN91" i="75" l="1"/>
  <c r="AN16" i="75" s="1"/>
  <c r="AO61" i="75"/>
  <c r="AM127" i="75"/>
  <c r="AM17" i="75" s="1"/>
  <c r="AN97" i="75"/>
  <c r="AK163" i="75"/>
  <c r="AK18" i="75" s="1"/>
  <c r="AL133" i="75"/>
  <c r="AN127" i="75" l="1"/>
  <c r="AN17" i="75" s="1"/>
  <c r="AO97" i="75"/>
  <c r="AL163" i="75"/>
  <c r="AL18" i="75" s="1"/>
  <c r="BA18" i="75" s="1"/>
  <c r="AM133" i="75"/>
  <c r="AO91" i="75"/>
  <c r="AO16" i="75" s="1"/>
  <c r="AP61" i="75"/>
  <c r="AP91" i="75" s="1"/>
  <c r="AP16" i="75" s="1"/>
  <c r="BB16" i="75" l="1"/>
  <c r="AO127" i="75"/>
  <c r="AO17" i="75" s="1"/>
  <c r="AP97" i="75"/>
  <c r="AP127" i="75" s="1"/>
  <c r="AP17" i="75" s="1"/>
  <c r="AZ17" i="75" s="1"/>
  <c r="AM163" i="75"/>
  <c r="AM18" i="75" s="1"/>
  <c r="AN133" i="75"/>
  <c r="BB17" i="75" l="1"/>
  <c r="AN163" i="75"/>
  <c r="AN18" i="75" s="1"/>
  <c r="AO133" i="75"/>
  <c r="AO163" i="75" l="1"/>
  <c r="AO18" i="75" s="1"/>
  <c r="AP133" i="75"/>
  <c r="AP163" i="75" s="1"/>
  <c r="AP18" i="75" s="1"/>
  <c r="BB18" i="75" l="1"/>
  <c r="W183" i="62" l="1"/>
  <c r="X182" i="62"/>
  <c r="W182" i="62"/>
  <c r="X183" i="62"/>
  <c r="X221" i="62"/>
  <c r="O217" i="62"/>
  <c r="R205" i="62"/>
  <c r="N226" i="62"/>
  <c r="U186" i="62"/>
  <c r="M204" i="62"/>
  <c r="M218" i="62"/>
  <c r="R186" i="62"/>
  <c r="U179" i="62"/>
  <c r="N199" i="62"/>
  <c r="K226" i="62"/>
  <c r="K218" i="62"/>
  <c r="N225" i="62"/>
  <c r="T184" i="62"/>
  <c r="U226" i="62"/>
  <c r="L218" i="62"/>
  <c r="T204" i="62"/>
  <c r="L203" i="62"/>
  <c r="P204" i="62"/>
  <c r="T229" i="62"/>
  <c r="L230" i="62"/>
  <c r="Q184" i="62"/>
  <c r="N179" i="62"/>
  <c r="N223" i="62"/>
  <c r="T231" i="62"/>
  <c r="K228" i="62"/>
  <c r="O226" i="62"/>
  <c r="Q221" i="62"/>
  <c r="N184" i="62"/>
  <c r="R224" i="62"/>
  <c r="K183" i="62"/>
  <c r="Q205" i="62"/>
  <c r="O223" i="62"/>
  <c r="P199" i="62"/>
  <c r="M195" i="62"/>
  <c r="O231" i="62"/>
  <c r="O222" i="62"/>
  <c r="P217" i="62"/>
  <c r="L217" i="62"/>
  <c r="L184" i="62"/>
  <c r="L205" i="62"/>
  <c r="T205" i="62"/>
  <c r="U199" i="62"/>
  <c r="K186" i="62"/>
  <c r="N217" i="62"/>
  <c r="N186" i="62"/>
  <c r="U221" i="62"/>
  <c r="K230" i="62"/>
  <c r="Q199" i="62"/>
  <c r="O229" i="62"/>
  <c r="U223" i="62"/>
  <c r="T228" i="62"/>
  <c r="Q195" i="62"/>
  <c r="M229" i="62"/>
  <c r="T199" i="62"/>
  <c r="V183" i="62"/>
  <c r="N228" i="62"/>
  <c r="P186" i="62"/>
  <c r="S204" i="62"/>
  <c r="O182" i="62"/>
  <c r="L183" i="62"/>
  <c r="Q186" i="62"/>
  <c r="Q222" i="62"/>
  <c r="K199" i="62"/>
  <c r="L209" i="62"/>
  <c r="U195" i="62"/>
  <c r="T195" i="62"/>
  <c r="L202" i="62"/>
  <c r="P227" i="62"/>
  <c r="T222" i="62"/>
  <c r="K204" i="62"/>
  <c r="S228" i="62"/>
  <c r="U227" i="62"/>
  <c r="P184" i="62"/>
  <c r="O230" i="62"/>
  <c r="U205" i="62"/>
  <c r="M205" i="62"/>
  <c r="Q217" i="62"/>
  <c r="O228" i="62"/>
  <c r="M225" i="62"/>
  <c r="N183" i="62"/>
  <c r="L227" i="62"/>
  <c r="P226" i="62"/>
  <c r="P231" i="62"/>
  <c r="M203" i="62"/>
  <c r="Q227" i="62"/>
  <c r="R222" i="62"/>
  <c r="Q179" i="62"/>
  <c r="K229" i="62"/>
  <c r="O225" i="62"/>
  <c r="K195" i="62"/>
  <c r="K224" i="62"/>
  <c r="R226" i="62"/>
  <c r="T183" i="62"/>
  <c r="M209" i="62"/>
  <c r="P223" i="62"/>
  <c r="K179" i="62"/>
  <c r="N218" i="62"/>
  <c r="U230" i="62"/>
  <c r="N230" i="62"/>
  <c r="M226" i="62"/>
  <c r="U217" i="62"/>
  <c r="R223" i="62"/>
  <c r="N205" i="62"/>
  <c r="L199" i="62"/>
  <c r="M179" i="62"/>
  <c r="K209" i="62"/>
  <c r="T218" i="62"/>
  <c r="S224" i="62"/>
  <c r="M184" i="62"/>
  <c r="O205" i="62"/>
  <c r="U182" i="62"/>
  <c r="S230" i="62"/>
  <c r="K223" i="62"/>
  <c r="M186" i="62"/>
  <c r="S205" i="62"/>
  <c r="Q231" i="62"/>
  <c r="Q204" i="62"/>
  <c r="M228" i="62"/>
  <c r="U229" i="62"/>
  <c r="L186" i="62"/>
  <c r="S70" i="62"/>
  <c r="L224" i="62"/>
  <c r="L225" i="62"/>
  <c r="L223" i="62"/>
  <c r="O184" i="62"/>
  <c r="P179" i="62"/>
  <c r="T186" i="62"/>
  <c r="L221" i="62"/>
  <c r="O218" i="62"/>
  <c r="L208" i="62"/>
  <c r="M221" i="62"/>
  <c r="Q182" i="62"/>
  <c r="Q228" i="62"/>
  <c r="K227" i="62"/>
  <c r="M198" i="62"/>
  <c r="T217" i="62"/>
  <c r="O186" i="62"/>
  <c r="T226" i="62"/>
  <c r="M185" i="62"/>
  <c r="S195" i="62"/>
  <c r="L195" i="62"/>
  <c r="K208" i="62"/>
  <c r="O204" i="62"/>
  <c r="Q183" i="62"/>
  <c r="P182" i="62"/>
  <c r="O227" i="62"/>
  <c r="T182" i="62"/>
  <c r="R199" i="62"/>
  <c r="O183" i="62"/>
  <c r="P183" i="62"/>
  <c r="M224" i="62"/>
  <c r="K202" i="62"/>
  <c r="S217" i="62"/>
  <c r="V182" i="62"/>
  <c r="K203" i="62"/>
  <c r="P229" i="62"/>
  <c r="S199" i="62"/>
  <c r="M208" i="62"/>
  <c r="P230" i="62"/>
  <c r="P218" i="62"/>
  <c r="S229" i="62"/>
  <c r="P228" i="62"/>
  <c r="U224" i="62"/>
  <c r="V223" i="62"/>
  <c r="M199" i="62"/>
  <c r="T230" i="62"/>
  <c r="R218" i="62"/>
  <c r="L226" i="62"/>
  <c r="R227" i="62"/>
  <c r="M183" i="62"/>
  <c r="S182" i="62"/>
  <c r="U218" i="62"/>
  <c r="L185" i="62"/>
  <c r="K184" i="62"/>
  <c r="K205" i="62"/>
  <c r="M227" i="62"/>
  <c r="M223" i="62"/>
  <c r="Q229" i="62"/>
  <c r="S226" i="62"/>
  <c r="O224" i="62"/>
  <c r="S183" i="62"/>
  <c r="M231" i="62"/>
  <c r="R230" i="62"/>
  <c r="R204" i="62"/>
  <c r="N195" i="62"/>
  <c r="O221" i="62"/>
  <c r="R184" i="62"/>
  <c r="K221" i="62"/>
  <c r="U70" i="62"/>
  <c r="U231" i="62"/>
  <c r="M217" i="62"/>
  <c r="K185" i="62"/>
  <c r="T224" i="62"/>
  <c r="N222" i="62"/>
  <c r="K198" i="62"/>
  <c r="R229" i="62"/>
  <c r="N221" i="62"/>
  <c r="O199" i="62"/>
  <c r="S222" i="62"/>
  <c r="S179" i="62"/>
  <c r="N229" i="62"/>
  <c r="U204" i="62"/>
  <c r="Q230" i="62"/>
  <c r="N227" i="62"/>
  <c r="U183" i="62"/>
  <c r="L231" i="62"/>
  <c r="T221" i="62"/>
  <c r="M230" i="62"/>
  <c r="T179" i="62"/>
  <c r="R183" i="62"/>
  <c r="S227" i="62"/>
  <c r="Q226" i="62"/>
  <c r="S218" i="62"/>
  <c r="L179" i="62"/>
  <c r="P222" i="62"/>
  <c r="O195" i="62"/>
  <c r="K225" i="62"/>
  <c r="R195" i="62"/>
  <c r="Q218" i="62"/>
  <c r="S231" i="62"/>
  <c r="R231" i="62"/>
  <c r="L204" i="62"/>
  <c r="O179" i="62"/>
  <c r="P224" i="62"/>
  <c r="R179" i="62"/>
  <c r="T227" i="62"/>
  <c r="Q224" i="62"/>
  <c r="T70" i="62"/>
  <c r="R217" i="62"/>
  <c r="V230" i="62"/>
  <c r="P221" i="62"/>
  <c r="S186" i="62"/>
  <c r="V229" i="62"/>
  <c r="V204" i="62"/>
  <c r="V227" i="62"/>
  <c r="V179" i="62"/>
  <c r="V205" i="62"/>
  <c r="M222" i="62"/>
  <c r="Q223" i="62"/>
  <c r="L198" i="62"/>
  <c r="R182" i="62"/>
  <c r="R221" i="62"/>
  <c r="V195" i="62"/>
  <c r="V226" i="62"/>
  <c r="V186" i="62"/>
  <c r="R228" i="62"/>
  <c r="K217" i="62"/>
  <c r="N204" i="62"/>
  <c r="N231" i="62"/>
  <c r="V228" i="62"/>
  <c r="L228" i="62"/>
  <c r="S223" i="62"/>
  <c r="U184" i="62"/>
  <c r="P205" i="62"/>
  <c r="L222" i="62"/>
  <c r="T223" i="62"/>
  <c r="S221" i="62"/>
  <c r="U222" i="62"/>
  <c r="L229" i="62"/>
  <c r="P195" i="62"/>
  <c r="V199" i="62"/>
  <c r="K222" i="62"/>
  <c r="K231" i="62"/>
  <c r="U228" i="62"/>
  <c r="V222" i="62"/>
  <c r="V218" i="62"/>
  <c r="V231" i="62"/>
  <c r="V221" i="62"/>
  <c r="N224" i="62"/>
  <c r="M202" i="62"/>
  <c r="V217" i="62"/>
  <c r="R70" i="62"/>
  <c r="V224" i="62"/>
  <c r="V184" i="62"/>
  <c r="S184" i="62"/>
  <c r="V225" i="62" l="1"/>
  <c r="X224" i="62"/>
  <c r="X227" i="62"/>
  <c r="X204" i="62"/>
  <c r="X179" i="62"/>
  <c r="X186" i="62"/>
  <c r="W216" i="62"/>
  <c r="X216" i="62"/>
  <c r="X228" i="62"/>
  <c r="W228" i="62"/>
  <c r="W179" i="62"/>
  <c r="W227" i="62"/>
  <c r="W224" i="62"/>
  <c r="W186" i="62"/>
  <c r="W221" i="62"/>
  <c r="K187" i="62"/>
  <c r="K69" i="62"/>
  <c r="K214" i="62"/>
  <c r="N180" i="62"/>
  <c r="N178" i="62"/>
  <c r="L194" i="62"/>
  <c r="L193" i="62" s="1"/>
  <c r="L201" i="62"/>
  <c r="L200" i="62" s="1"/>
  <c r="M182" i="62"/>
  <c r="M181" i="62" s="1"/>
  <c r="K216" i="62"/>
  <c r="K215" i="62" s="1"/>
  <c r="K210" i="62"/>
  <c r="L187" i="62"/>
  <c r="L214" i="62"/>
  <c r="L69" i="62"/>
  <c r="P178" i="62"/>
  <c r="P180" i="62"/>
  <c r="T180" i="62"/>
  <c r="T178" i="62"/>
  <c r="O70" i="62"/>
  <c r="O188" i="62"/>
  <c r="X222" i="62"/>
  <c r="Q178" i="62"/>
  <c r="Q180" i="62"/>
  <c r="R216" i="62"/>
  <c r="V180" i="62"/>
  <c r="V178" i="62"/>
  <c r="T188" i="62"/>
  <c r="L180" i="62"/>
  <c r="L178" i="62"/>
  <c r="S188" i="62"/>
  <c r="O210" i="62"/>
  <c r="O216" i="62"/>
  <c r="O215" i="62" s="1"/>
  <c r="T225" i="62"/>
  <c r="P188" i="62"/>
  <c r="P70" i="62"/>
  <c r="U178" i="62"/>
  <c r="U180" i="62"/>
  <c r="X223" i="62"/>
  <c r="X218" i="62"/>
  <c r="T216" i="62"/>
  <c r="N210" i="62"/>
  <c r="N216" i="62"/>
  <c r="N215" i="62" s="1"/>
  <c r="S225" i="62"/>
  <c r="U188" i="62"/>
  <c r="Q216" i="62"/>
  <c r="R225" i="62"/>
  <c r="O180" i="62"/>
  <c r="O178" i="62"/>
  <c r="K182" i="62"/>
  <c r="K181" i="62" s="1"/>
  <c r="N188" i="62"/>
  <c r="N70" i="62"/>
  <c r="V216" i="62"/>
  <c r="L213" i="62"/>
  <c r="L191" i="62"/>
  <c r="L68" i="62"/>
  <c r="M201" i="62"/>
  <c r="M200" i="62" s="1"/>
  <c r="M194" i="62"/>
  <c r="M193" i="62" s="1"/>
  <c r="L197" i="62"/>
  <c r="L196" i="62" s="1"/>
  <c r="K207" i="62"/>
  <c r="K206" i="62" s="1"/>
  <c r="P225" i="62"/>
  <c r="X195" i="62"/>
  <c r="N182" i="62"/>
  <c r="K201" i="62"/>
  <c r="K200" i="62" s="1"/>
  <c r="Q225" i="62"/>
  <c r="U225" i="62"/>
  <c r="K68" i="62"/>
  <c r="K213" i="62"/>
  <c r="K191" i="62"/>
  <c r="L216" i="62"/>
  <c r="L215" i="62" s="1"/>
  <c r="L210" i="62"/>
  <c r="K194" i="62"/>
  <c r="K193" i="62" s="1"/>
  <c r="X230" i="62"/>
  <c r="X217" i="62"/>
  <c r="M178" i="62"/>
  <c r="M180" i="62"/>
  <c r="M70" i="62"/>
  <c r="M188" i="62"/>
  <c r="M191" i="62"/>
  <c r="M68" i="62"/>
  <c r="M213" i="62"/>
  <c r="L207" i="62"/>
  <c r="L206" i="62" s="1"/>
  <c r="P216" i="62"/>
  <c r="L182" i="62"/>
  <c r="L181" i="62" s="1"/>
  <c r="X205" i="62"/>
  <c r="X231" i="62"/>
  <c r="R180" i="62"/>
  <c r="R178" i="62"/>
  <c r="M69" i="62"/>
  <c r="M187" i="62"/>
  <c r="M214" i="62"/>
  <c r="R188" i="62"/>
  <c r="M197" i="62"/>
  <c r="M196" i="62" s="1"/>
  <c r="K188" i="62"/>
  <c r="K70" i="62"/>
  <c r="L188" i="62"/>
  <c r="L70" i="62"/>
  <c r="M210" i="62"/>
  <c r="M216" i="62"/>
  <c r="M215" i="62" s="1"/>
  <c r="K178" i="62"/>
  <c r="K180" i="62"/>
  <c r="U216" i="62"/>
  <c r="S180" i="62"/>
  <c r="S178" i="62"/>
  <c r="K197" i="62"/>
  <c r="K196" i="62" s="1"/>
  <c r="S216" i="62"/>
  <c r="Q70" i="62"/>
  <c r="Q188" i="62"/>
  <c r="X199" i="62"/>
  <c r="X226" i="62"/>
  <c r="W225" i="62" l="1"/>
  <c r="X225" i="62"/>
  <c r="P215" i="62"/>
  <c r="L154" i="62"/>
  <c r="M154" i="62"/>
  <c r="L157" i="62"/>
  <c r="K154" i="62"/>
  <c r="K168" i="62"/>
  <c r="L168" i="62"/>
  <c r="K157" i="62"/>
  <c r="M164" i="62"/>
  <c r="L164" i="62"/>
  <c r="L163" i="62"/>
  <c r="L165" i="62"/>
  <c r="M165" i="62"/>
  <c r="M163" i="62"/>
  <c r="S215" i="62"/>
  <c r="M177" i="62"/>
  <c r="M189" i="62" s="1"/>
  <c r="K232" i="62"/>
  <c r="W184" i="62"/>
  <c r="U215" i="62"/>
  <c r="W229" i="62"/>
  <c r="X229" i="62"/>
  <c r="W217" i="62"/>
  <c r="W223" i="62"/>
  <c r="R215" i="62"/>
  <c r="L192" i="62"/>
  <c r="L211" i="62" s="1"/>
  <c r="W195" i="62"/>
  <c r="W230" i="62"/>
  <c r="W231" i="62"/>
  <c r="W226" i="62"/>
  <c r="W205" i="62"/>
  <c r="W218" i="62"/>
  <c r="W199" i="62"/>
  <c r="Q215" i="62"/>
  <c r="L177" i="62"/>
  <c r="L189" i="62" s="1"/>
  <c r="W222" i="62"/>
  <c r="W204" i="62"/>
  <c r="K192" i="62"/>
  <c r="K211" i="62" s="1"/>
  <c r="R210" i="62"/>
  <c r="M232" i="62"/>
  <c r="K177" i="62"/>
  <c r="K189" i="62" s="1"/>
  <c r="M67" i="62"/>
  <c r="L67" i="62"/>
  <c r="K67" i="62"/>
  <c r="P210" i="62"/>
  <c r="T210" i="62"/>
  <c r="S210" i="62"/>
  <c r="U210" i="62"/>
  <c r="L232" i="62"/>
  <c r="Q210" i="62"/>
  <c r="T215" i="62"/>
  <c r="M168" i="62" l="1"/>
  <c r="L190" i="62"/>
  <c r="X148" i="62"/>
  <c r="K190" i="62"/>
  <c r="M190" i="62"/>
  <c r="M138" i="62"/>
  <c r="M145" i="62"/>
  <c r="T148" i="62"/>
  <c r="N148" i="62"/>
  <c r="M139" i="62"/>
  <c r="M135" i="62"/>
  <c r="R139" i="62"/>
  <c r="K159" i="62"/>
  <c r="K132" i="62"/>
  <c r="L132" i="62"/>
  <c r="R144" i="62"/>
  <c r="Q148" i="62"/>
  <c r="L64" i="62"/>
  <c r="L65" i="62"/>
  <c r="L155" i="62"/>
  <c r="P144" i="62"/>
  <c r="M132" i="62"/>
  <c r="K148" i="62"/>
  <c r="N139" i="62"/>
  <c r="V144" i="62"/>
  <c r="L148" i="62"/>
  <c r="M133" i="62"/>
  <c r="M160" i="62"/>
  <c r="L145" i="62"/>
  <c r="O139" i="62"/>
  <c r="K140" i="62"/>
  <c r="K133" i="62"/>
  <c r="K144" i="62"/>
  <c r="U144" i="62"/>
  <c r="K145" i="62"/>
  <c r="U148" i="62"/>
  <c r="L149" i="62"/>
  <c r="K138" i="62"/>
  <c r="T144" i="62"/>
  <c r="N144" i="62"/>
  <c r="R138" i="62"/>
  <c r="K143" i="62"/>
  <c r="O138" i="62"/>
  <c r="L139" i="62"/>
  <c r="P148" i="62"/>
  <c r="S144" i="62"/>
  <c r="L138" i="62"/>
  <c r="O144" i="62"/>
  <c r="L156" i="62"/>
  <c r="Q144" i="62"/>
  <c r="K139" i="62"/>
  <c r="L144" i="62"/>
  <c r="K160" i="62"/>
  <c r="M159" i="62"/>
  <c r="M155" i="62"/>
  <c r="L159" i="62"/>
  <c r="L135" i="62"/>
  <c r="S148" i="62"/>
  <c r="L161" i="62"/>
  <c r="K135" i="62"/>
  <c r="L133" i="62"/>
  <c r="M65" i="62"/>
  <c r="M156" i="62"/>
  <c r="K156" i="62"/>
  <c r="P139" i="62"/>
  <c r="M144" i="62"/>
  <c r="L62" i="62"/>
  <c r="M64" i="62"/>
  <c r="O148" i="62"/>
  <c r="M148" i="62"/>
  <c r="L143" i="62"/>
  <c r="K161" i="62"/>
  <c r="K63" i="62"/>
  <c r="M161" i="62"/>
  <c r="M63" i="62"/>
  <c r="M140" i="62"/>
  <c r="R148" i="62"/>
  <c r="L160" i="62"/>
  <c r="M149" i="62"/>
  <c r="L140" i="62"/>
  <c r="M143" i="62"/>
  <c r="L63" i="62"/>
  <c r="S138" i="62"/>
  <c r="K65" i="62"/>
  <c r="K149" i="62"/>
  <c r="K155" i="62"/>
  <c r="K62" i="62"/>
  <c r="V148" i="62"/>
  <c r="K64" i="62"/>
  <c r="X144" i="62"/>
  <c r="W148" i="62"/>
  <c r="W144" i="62"/>
  <c r="L212" i="62"/>
  <c r="K212" i="62"/>
  <c r="K233" i="62"/>
  <c r="M233" i="62"/>
  <c r="Q255" i="62"/>
  <c r="S255" i="62"/>
  <c r="T255" i="62"/>
  <c r="U255" i="62"/>
  <c r="R255" i="62"/>
  <c r="V255" i="62"/>
  <c r="L233" i="62"/>
  <c r="V139" i="62" l="1"/>
  <c r="X139" i="62"/>
  <c r="W139" i="62"/>
  <c r="W178" i="62"/>
  <c r="V138" i="62"/>
  <c r="W138" i="62"/>
  <c r="X138" i="62"/>
  <c r="U139" i="62"/>
  <c r="N168" i="62"/>
  <c r="N155" i="62"/>
  <c r="L134" i="62"/>
  <c r="K158" i="62"/>
  <c r="L147" i="62"/>
  <c r="L158" i="62"/>
  <c r="K137" i="62"/>
  <c r="K141" i="62" s="1"/>
  <c r="K147" i="62"/>
  <c r="K150" i="62" s="1"/>
  <c r="K134" i="62"/>
  <c r="K131" i="62"/>
  <c r="K142" i="62"/>
  <c r="K146" i="62" s="1"/>
  <c r="M134" i="62"/>
  <c r="M142" i="62"/>
  <c r="L137" i="62"/>
  <c r="L142" i="62"/>
  <c r="X178" i="62"/>
  <c r="M137" i="62"/>
  <c r="N138" i="62"/>
  <c r="M147" i="62"/>
  <c r="L131" i="62"/>
  <c r="T139" i="62"/>
  <c r="L61" i="62"/>
  <c r="L71" i="62" s="1"/>
  <c r="L77" i="62" s="1"/>
  <c r="L79" i="62" s="1"/>
  <c r="L80" i="62" s="1"/>
  <c r="Q138" i="62"/>
  <c r="U138" i="62"/>
  <c r="S139" i="62"/>
  <c r="T138" i="62"/>
  <c r="Q139" i="62"/>
  <c r="P138" i="62"/>
  <c r="W180" i="62"/>
  <c r="W255" i="62"/>
  <c r="X184" i="62"/>
  <c r="X180" i="62"/>
  <c r="P255" i="62"/>
  <c r="O155" i="62"/>
  <c r="K61" i="62"/>
  <c r="K71" i="62" s="1"/>
  <c r="K77" i="62" s="1"/>
  <c r="K79" i="62" s="1"/>
  <c r="K80" i="62" s="1"/>
  <c r="L141" i="62" l="1"/>
  <c r="L130" i="62"/>
  <c r="N159" i="62"/>
  <c r="L150" i="62"/>
  <c r="M150" i="62"/>
  <c r="K130" i="62"/>
  <c r="K136" i="62" s="1"/>
  <c r="L146" i="62"/>
  <c r="X255" i="62"/>
  <c r="M146" i="62"/>
  <c r="M141" i="62"/>
  <c r="K66" i="62"/>
  <c r="O255" i="62"/>
  <c r="P155" i="62"/>
  <c r="L151" i="62"/>
  <c r="L152" i="62" s="1"/>
  <c r="K151" i="62" l="1"/>
  <c r="K152" i="62" s="1"/>
  <c r="L136" i="62"/>
  <c r="K73" i="62"/>
  <c r="L66" i="62"/>
  <c r="K13" i="62" l="1"/>
  <c r="K72" i="62"/>
  <c r="P159" i="62"/>
  <c r="L13" i="62"/>
  <c r="L72" i="62"/>
  <c r="L73" i="62"/>
  <c r="K14" i="62" l="1"/>
  <c r="K15" i="62"/>
  <c r="L14" i="62"/>
  <c r="L15" i="62"/>
  <c r="N185" i="62" l="1"/>
  <c r="N181" i="62" s="1"/>
  <c r="N177" i="62" s="1"/>
  <c r="N191" i="62" l="1"/>
  <c r="N68" i="62"/>
  <c r="N213" i="62"/>
  <c r="O159" i="62" l="1"/>
  <c r="M207" i="62" l="1"/>
  <c r="M206" i="62" s="1"/>
  <c r="M192" i="62" s="1"/>
  <c r="M211" i="62" s="1"/>
  <c r="M212" i="62" s="1"/>
  <c r="M131" i="62" l="1"/>
  <c r="M130" i="62" s="1"/>
  <c r="M136" i="62" l="1"/>
  <c r="M151" i="62"/>
  <c r="M62" i="62"/>
  <c r="M61" i="62" s="1"/>
  <c r="M71" i="62" s="1"/>
  <c r="M77" i="62" s="1"/>
  <c r="M79" i="62" s="1"/>
  <c r="M80" i="62" s="1"/>
  <c r="M152" i="62" l="1"/>
  <c r="M66" i="62" l="1"/>
  <c r="M13" i="62" l="1"/>
  <c r="M72" i="62"/>
  <c r="M73" i="62"/>
  <c r="M14" i="62" l="1"/>
  <c r="M158" i="62"/>
  <c r="M15" i="62" l="1"/>
  <c r="M157" i="62" l="1"/>
  <c r="V241" i="62" l="1"/>
  <c r="V240" i="62" s="1"/>
  <c r="V16" i="62" l="1"/>
  <c r="W237" i="62"/>
  <c r="W236" i="62" s="1"/>
  <c r="V219" i="62"/>
  <c r="V215" i="62" s="1"/>
  <c r="W17" i="62" l="1"/>
  <c r="V210" i="62"/>
  <c r="V70" i="62"/>
  <c r="V188" i="62" l="1"/>
  <c r="W241" i="62" l="1"/>
  <c r="W240" i="62" s="1"/>
  <c r="W16" i="62" l="1"/>
  <c r="W219" i="62"/>
  <c r="W215" i="62" s="1"/>
  <c r="X237" i="62"/>
  <c r="X236" i="62" s="1"/>
  <c r="X17" i="62" l="1"/>
  <c r="X241" i="62" l="1"/>
  <c r="X240" i="62" s="1"/>
  <c r="X16" i="62" l="1"/>
  <c r="X219" i="62"/>
  <c r="X215" i="62" s="1"/>
  <c r="X210" i="62" l="1"/>
  <c r="W210" i="62"/>
  <c r="X70" i="62"/>
  <c r="W70" i="62"/>
  <c r="X188" i="62" l="1"/>
  <c r="W188" i="62"/>
  <c r="N156" i="62" l="1"/>
  <c r="N154" i="62" l="1"/>
  <c r="O156" i="62" l="1"/>
  <c r="P156" i="62"/>
  <c r="O154" i="62" l="1"/>
  <c r="P154" i="62" l="1"/>
  <c r="N161" i="62" l="1"/>
  <c r="N160" i="62" l="1"/>
  <c r="N158" i="62" s="1"/>
  <c r="N157" i="62" l="1"/>
  <c r="N163" i="62"/>
  <c r="N164" i="62"/>
  <c r="O160" i="62"/>
  <c r="O158" i="62" s="1"/>
  <c r="P160" i="62"/>
  <c r="P158" i="62" s="1"/>
  <c r="O161" i="62"/>
  <c r="N165" i="62" l="1"/>
  <c r="P161" i="62"/>
  <c r="O157" i="62" l="1"/>
  <c r="P163" i="62" l="1"/>
  <c r="P157" i="62"/>
  <c r="O163" i="62" l="1"/>
  <c r="N209" i="62" l="1"/>
  <c r="N131" i="62" l="1"/>
  <c r="K172" i="62" l="1"/>
  <c r="L173" i="62" l="1"/>
  <c r="M173" i="62"/>
  <c r="L172" i="62"/>
  <c r="K171" i="62" l="1"/>
  <c r="K173" i="62"/>
  <c r="L171" i="62"/>
  <c r="M171" i="62"/>
  <c r="M172" i="62"/>
  <c r="N135" i="62" l="1"/>
  <c r="N134" i="62" l="1"/>
  <c r="O134" i="62" l="1"/>
  <c r="P134" i="62"/>
  <c r="W134" i="62" l="1"/>
  <c r="S134" i="62" l="1"/>
  <c r="X134" i="62"/>
  <c r="U134" i="62"/>
  <c r="T134" i="62"/>
  <c r="R134" i="62"/>
  <c r="V134" i="62"/>
  <c r="Q134" i="62" l="1"/>
  <c r="Q159" i="62" l="1"/>
  <c r="Q155" i="62"/>
  <c r="V155" i="62" l="1"/>
  <c r="W155" i="62"/>
  <c r="U155" i="62"/>
  <c r="U159" i="62"/>
  <c r="V159" i="62"/>
  <c r="W159" i="62"/>
  <c r="R159" i="62"/>
  <c r="R155" i="62"/>
  <c r="S159" i="62"/>
  <c r="S155" i="62"/>
  <c r="X159" i="62" l="1"/>
  <c r="T159" i="62"/>
  <c r="X155" i="62"/>
  <c r="T155" i="62"/>
  <c r="Q163" i="62" l="1"/>
  <c r="Q157" i="62" l="1"/>
  <c r="Q154" i="62" l="1"/>
  <c r="R157" i="62" l="1"/>
  <c r="R163" i="62"/>
  <c r="R154" i="62" l="1"/>
  <c r="S154" i="62" l="1"/>
  <c r="S163" i="62" l="1"/>
  <c r="S157" i="62" l="1"/>
  <c r="T157" i="62" l="1"/>
  <c r="T163" i="62"/>
  <c r="T154" i="62" l="1"/>
  <c r="U154" i="62" l="1"/>
  <c r="U157" i="62" l="1"/>
  <c r="U163" i="62"/>
  <c r="V154" i="62" l="1"/>
  <c r="V157" i="62" l="1"/>
  <c r="V163" i="62"/>
  <c r="V156" i="62" l="1"/>
  <c r="U156" i="62"/>
  <c r="S156" i="62"/>
  <c r="R156" i="62"/>
  <c r="Q156" i="62"/>
  <c r="T156" i="62"/>
  <c r="W156" i="62" l="1"/>
  <c r="W154" i="62" l="1"/>
  <c r="W157" i="62" l="1"/>
  <c r="W163" i="62"/>
  <c r="Q160" i="62" l="1"/>
  <c r="Q158" i="62" s="1"/>
  <c r="R160" i="62"/>
  <c r="R158" i="62" s="1"/>
  <c r="S160" i="62"/>
  <c r="S158" i="62" s="1"/>
  <c r="T160" i="62"/>
  <c r="T158" i="62" s="1"/>
  <c r="U160" i="62"/>
  <c r="U158" i="62" s="1"/>
  <c r="V160" i="62"/>
  <c r="V158" i="62" s="1"/>
  <c r="W160" i="62"/>
  <c r="W158" i="62" s="1"/>
  <c r="V161" i="62" l="1"/>
  <c r="W161" i="62"/>
  <c r="R161" i="62"/>
  <c r="Q161" i="62"/>
  <c r="U161" i="62"/>
  <c r="T161" i="62"/>
  <c r="S161" i="62"/>
  <c r="X161" i="62" l="1"/>
  <c r="X156" i="62"/>
  <c r="X154" i="62"/>
  <c r="X160" i="62"/>
  <c r="X158" i="62" s="1"/>
  <c r="X157" i="62" l="1"/>
  <c r="X163" i="62"/>
  <c r="N132" i="62" l="1"/>
  <c r="O168" i="62"/>
  <c r="P168" i="62" l="1"/>
  <c r="Q168" i="62"/>
  <c r="Q132" i="62" l="1"/>
  <c r="P132" i="62"/>
  <c r="O132" i="62"/>
  <c r="S132" i="62" l="1"/>
  <c r="U168" i="62"/>
  <c r="X168" i="62"/>
  <c r="R168" i="62"/>
  <c r="V168" i="62"/>
  <c r="S168" i="62"/>
  <c r="W168" i="62"/>
  <c r="T168" i="62"/>
  <c r="T132" i="62" l="1"/>
  <c r="R132" i="62"/>
  <c r="W132" i="62"/>
  <c r="U132" i="62"/>
  <c r="X132" i="62"/>
  <c r="V132" i="62"/>
  <c r="O164" i="62" l="1"/>
  <c r="P164" i="62"/>
  <c r="O165" i="62" l="1"/>
  <c r="P165" i="62"/>
  <c r="Q164" i="62" l="1"/>
  <c r="Q165" i="62" l="1"/>
  <c r="R164" i="62" l="1"/>
  <c r="R165" i="62" l="1"/>
  <c r="S164" i="62" l="1"/>
  <c r="S165" i="62" l="1"/>
  <c r="T164" i="62" l="1"/>
  <c r="T165" i="62" l="1"/>
  <c r="U164" i="62" l="1"/>
  <c r="U165" i="62" l="1"/>
  <c r="V164" i="62" l="1"/>
  <c r="V165" i="62" l="1"/>
  <c r="W164" i="62" l="1"/>
  <c r="W165" i="62" l="1"/>
  <c r="X164" i="62" l="1"/>
  <c r="X165" i="62" l="1"/>
  <c r="N133" i="62" l="1"/>
  <c r="N130" i="62" s="1"/>
  <c r="N198" i="62"/>
  <c r="N136" i="62" l="1"/>
  <c r="N62" i="62"/>
  <c r="N145" i="62" l="1"/>
  <c r="N194" i="62"/>
  <c r="N193" i="62" s="1"/>
  <c r="N143" i="62" l="1"/>
  <c r="N142" i="62" s="1"/>
  <c r="N146" i="62" l="1"/>
  <c r="N201" i="62" l="1"/>
  <c r="N64" i="62"/>
  <c r="N202" i="62"/>
  <c r="N197" i="62" l="1"/>
  <c r="N196" i="62" s="1"/>
  <c r="N172" i="62" l="1"/>
  <c r="N173" i="62" l="1"/>
  <c r="N171" i="62"/>
  <c r="N208" i="62" l="1"/>
  <c r="N207" i="62" l="1"/>
  <c r="N206" i="62" s="1"/>
  <c r="Q172" i="62" l="1"/>
  <c r="O172" i="62"/>
  <c r="P172" i="62"/>
  <c r="O208" i="62" l="1"/>
  <c r="P171" i="62"/>
  <c r="P173" i="62"/>
  <c r="Q173" i="62"/>
  <c r="Q171" i="62"/>
  <c r="O173" i="62"/>
  <c r="O171" i="62"/>
  <c r="Q208" i="62" l="1"/>
  <c r="P208" i="62"/>
  <c r="O135" i="62" l="1"/>
  <c r="Q133" i="62"/>
  <c r="Q135" i="62"/>
  <c r="P135" i="62" l="1"/>
  <c r="O133" i="62"/>
  <c r="P133" i="62"/>
  <c r="N149" i="62" l="1"/>
  <c r="N147" i="62" s="1"/>
  <c r="N150" i="62" l="1"/>
  <c r="N65" i="62" l="1"/>
  <c r="P149" i="62" l="1"/>
  <c r="P147" i="62" s="1"/>
  <c r="O149" i="62"/>
  <c r="O147" i="62" s="1"/>
  <c r="O150" i="62" s="1"/>
  <c r="P150" i="62" l="1"/>
  <c r="O65" i="62"/>
  <c r="P65" i="62"/>
  <c r="V149" i="62" l="1"/>
  <c r="V147" i="62" s="1"/>
  <c r="U149" i="62"/>
  <c r="U147" i="62" s="1"/>
  <c r="T149" i="62"/>
  <c r="T147" i="62" s="1"/>
  <c r="S149" i="62"/>
  <c r="S147" i="62" s="1"/>
  <c r="R149" i="62"/>
  <c r="R147" i="62" s="1"/>
  <c r="W149" i="62"/>
  <c r="W147" i="62" s="1"/>
  <c r="Q149" i="62"/>
  <c r="Q147" i="62" s="1"/>
  <c r="Q150" i="62" s="1"/>
  <c r="X149" i="62"/>
  <c r="X147" i="62" s="1"/>
  <c r="W150" i="62" l="1"/>
  <c r="S150" i="62"/>
  <c r="X150" i="62"/>
  <c r="Y147" i="62"/>
  <c r="T150" i="62"/>
  <c r="U150" i="62"/>
  <c r="Q65" i="62"/>
  <c r="R65" i="62"/>
  <c r="S65" i="62"/>
  <c r="T65" i="62"/>
  <c r="U65" i="62"/>
  <c r="V65" i="62"/>
  <c r="W65" i="62"/>
  <c r="X65" i="62"/>
  <c r="R150" i="62"/>
  <c r="V150" i="62"/>
  <c r="N140" i="62"/>
  <c r="N137" i="62" s="1"/>
  <c r="N203" i="62" l="1"/>
  <c r="N200" i="62" s="1"/>
  <c r="N192" i="62" s="1"/>
  <c r="N211" i="62" s="1"/>
  <c r="N141" i="62"/>
  <c r="N151" i="62"/>
  <c r="N69" i="62" l="1"/>
  <c r="N67" i="62" s="1"/>
  <c r="N212" i="62" s="1"/>
  <c r="N187" i="62"/>
  <c r="N189" i="62" s="1"/>
  <c r="N214" i="62"/>
  <c r="N232" i="62" s="1"/>
  <c r="N63" i="62"/>
  <c r="N61" i="62" s="1"/>
  <c r="N233" i="62" l="1"/>
  <c r="N190" i="62"/>
  <c r="N71" i="62"/>
  <c r="N77" i="62" s="1"/>
  <c r="N79" i="62" s="1"/>
  <c r="N80" i="62" s="1"/>
  <c r="N152" i="62"/>
  <c r="N66" i="62" l="1"/>
  <c r="N73" i="62" l="1"/>
  <c r="N72" i="62"/>
  <c r="N13" i="62" l="1"/>
  <c r="O140" i="62" l="1"/>
  <c r="O137" i="62" s="1"/>
  <c r="O141" i="62" s="1"/>
  <c r="P140" i="62"/>
  <c r="P137" i="62" s="1"/>
  <c r="O203" i="62"/>
  <c r="P141" i="62" l="1"/>
  <c r="P203" i="62"/>
  <c r="O63" i="62"/>
  <c r="P63" i="62" l="1"/>
  <c r="Q140" i="62" l="1"/>
  <c r="Q137" i="62" s="1"/>
  <c r="Q141" i="62" s="1"/>
  <c r="X140" i="62"/>
  <c r="X137" i="62" s="1"/>
  <c r="W140" i="62"/>
  <c r="W137" i="62" s="1"/>
  <c r="V140" i="62"/>
  <c r="V137" i="62" s="1"/>
  <c r="U140" i="62"/>
  <c r="U137" i="62" s="1"/>
  <c r="T140" i="62"/>
  <c r="T137" i="62" s="1"/>
  <c r="R140" i="62"/>
  <c r="R137" i="62" s="1"/>
  <c r="S140" i="62"/>
  <c r="S137" i="62" s="1"/>
  <c r="X203" i="62" l="1"/>
  <c r="W203" i="62"/>
  <c r="V203" i="62"/>
  <c r="R141" i="62"/>
  <c r="S141" i="62"/>
  <c r="W141" i="62"/>
  <c r="V141" i="62"/>
  <c r="U203" i="62"/>
  <c r="T141" i="62"/>
  <c r="U141" i="62"/>
  <c r="T203" i="62"/>
  <c r="S203" i="62"/>
  <c r="X141" i="62"/>
  <c r="Y137" i="62"/>
  <c r="R203" i="62"/>
  <c r="Q203" i="62"/>
  <c r="X63" i="62" l="1"/>
  <c r="W63" i="62"/>
  <c r="V63" i="62"/>
  <c r="R63" i="62"/>
  <c r="Q63" i="62"/>
  <c r="U63" i="62"/>
  <c r="S63" i="62"/>
  <c r="T63" i="62"/>
  <c r="P185" i="62" l="1"/>
  <c r="P181" i="62" s="1"/>
  <c r="P177" i="62" s="1"/>
  <c r="O185" i="62" l="1"/>
  <c r="O181" i="62" s="1"/>
  <c r="O177" i="62" s="1"/>
  <c r="P191" i="62" l="1"/>
  <c r="P213" i="62"/>
  <c r="P68" i="62"/>
  <c r="O191" i="62"/>
  <c r="O213" i="62"/>
  <c r="O68" i="62"/>
  <c r="Q191" i="62" l="1"/>
  <c r="Q213" i="62"/>
  <c r="Q68" i="62"/>
  <c r="R68" i="62" l="1"/>
  <c r="R191" i="62"/>
  <c r="R213" i="62"/>
  <c r="S68" i="62" l="1"/>
  <c r="S191" i="62"/>
  <c r="S213" i="62"/>
  <c r="T68" i="62" l="1"/>
  <c r="T191" i="62"/>
  <c r="T213" i="62"/>
  <c r="U68" i="62" l="1"/>
  <c r="U191" i="62"/>
  <c r="U213" i="62"/>
  <c r="V68" i="62" l="1"/>
  <c r="V213" i="62"/>
  <c r="V191" i="62"/>
  <c r="W191" i="62" l="1"/>
  <c r="W213" i="62"/>
  <c r="W68" i="62"/>
  <c r="T185" i="62" l="1"/>
  <c r="T181" i="62" s="1"/>
  <c r="T177" i="62" s="1"/>
  <c r="S185" i="62"/>
  <c r="S181" i="62" s="1"/>
  <c r="S177" i="62" s="1"/>
  <c r="U185" i="62"/>
  <c r="U181" i="62" s="1"/>
  <c r="U177" i="62" s="1"/>
  <c r="R185" i="62"/>
  <c r="R181" i="62" s="1"/>
  <c r="R177" i="62" s="1"/>
  <c r="Q185" i="62"/>
  <c r="Q181" i="62" s="1"/>
  <c r="Q177" i="62" s="1"/>
  <c r="X185" i="62"/>
  <c r="X181" i="62" s="1"/>
  <c r="X177" i="62" s="1"/>
  <c r="W185" i="62"/>
  <c r="W181" i="62" s="1"/>
  <c r="W177" i="62" s="1"/>
  <c r="V185" i="62"/>
  <c r="V181" i="62" s="1"/>
  <c r="V177" i="62" s="1"/>
  <c r="X191" i="62" l="1"/>
  <c r="X213" i="62"/>
  <c r="X68" i="62"/>
  <c r="O198" i="62" l="1"/>
  <c r="P198" i="62"/>
  <c r="Q198" i="62" l="1"/>
  <c r="P207" i="62" l="1"/>
  <c r="P206" i="62" s="1"/>
  <c r="O207" i="62"/>
  <c r="O206" i="62" s="1"/>
  <c r="Q207" i="62" l="1"/>
  <c r="Q206" i="62" s="1"/>
  <c r="X131" i="62" l="1"/>
  <c r="W131" i="62"/>
  <c r="S131" i="62"/>
  <c r="Q131" i="62" l="1"/>
  <c r="Q130" i="62" s="1"/>
  <c r="Q258" i="62"/>
  <c r="W258" i="62"/>
  <c r="S258" i="62"/>
  <c r="X209" i="62"/>
  <c r="P131" i="62"/>
  <c r="P130" i="62" s="1"/>
  <c r="O131" i="62"/>
  <c r="O130" i="62" s="1"/>
  <c r="O209" i="62"/>
  <c r="V131" i="62"/>
  <c r="V258" i="62"/>
  <c r="T131" i="62"/>
  <c r="T258" i="62"/>
  <c r="U131" i="62"/>
  <c r="U258" i="62"/>
  <c r="R131" i="62"/>
  <c r="R258" i="62"/>
  <c r="X258" i="62" l="1"/>
  <c r="S209" i="62"/>
  <c r="T209" i="62"/>
  <c r="W209" i="62"/>
  <c r="R209" i="62"/>
  <c r="Q136" i="62"/>
  <c r="V209" i="62"/>
  <c r="Q209" i="62"/>
  <c r="P136" i="62"/>
  <c r="U209" i="62"/>
  <c r="O136" i="62"/>
  <c r="P258" i="62"/>
  <c r="O258" i="62"/>
  <c r="P209" i="62"/>
  <c r="O62" i="62" l="1"/>
  <c r="Q62" i="62"/>
  <c r="P62" i="62"/>
  <c r="O145" i="62"/>
  <c r="Q194" i="62"/>
  <c r="Q193" i="62" s="1"/>
  <c r="P194" i="62"/>
  <c r="P193" i="62" s="1"/>
  <c r="P145" i="62"/>
  <c r="O194" i="62"/>
  <c r="O193" i="62" s="1"/>
  <c r="Q145" i="62" l="1"/>
  <c r="Q143" i="62"/>
  <c r="P143" i="62"/>
  <c r="P142" i="62" s="1"/>
  <c r="O143" i="62" l="1"/>
  <c r="O142" i="62" s="1"/>
  <c r="P146" i="62" s="1"/>
  <c r="Q142" i="62"/>
  <c r="Q146" i="62" s="1"/>
  <c r="Q64" i="62"/>
  <c r="Q61" i="62" s="1"/>
  <c r="P151" i="62"/>
  <c r="Q201" i="62"/>
  <c r="O151" i="62" l="1"/>
  <c r="O146" i="62"/>
  <c r="Q151" i="62"/>
  <c r="Q152" i="62" s="1"/>
  <c r="P64" i="62"/>
  <c r="P61" i="62" s="1"/>
  <c r="P152" i="62" s="1"/>
  <c r="O202" i="62"/>
  <c r="P202" i="62"/>
  <c r="P201" i="62"/>
  <c r="O201" i="62"/>
  <c r="O64" i="62"/>
  <c r="O61" i="62" s="1"/>
  <c r="Q202" i="62" l="1"/>
  <c r="Q200" i="62" s="1"/>
  <c r="Q246" i="62"/>
  <c r="Q256" i="62"/>
  <c r="P197" i="62"/>
  <c r="P196" i="62" s="1"/>
  <c r="O197" i="62"/>
  <c r="O196" i="62" s="1"/>
  <c r="O200" i="62"/>
  <c r="P200" i="62"/>
  <c r="O152" i="62"/>
  <c r="Q253" i="62" l="1"/>
  <c r="Q250" i="62"/>
  <c r="Q197" i="62"/>
  <c r="Q196" i="62" s="1"/>
  <c r="Q192" i="62" s="1"/>
  <c r="Q211" i="62" s="1"/>
  <c r="P192" i="62"/>
  <c r="P211" i="62" s="1"/>
  <c r="O66" i="62"/>
  <c r="O256" i="62"/>
  <c r="P256" i="62"/>
  <c r="P66" i="62"/>
  <c r="Q66" i="62"/>
  <c r="O192" i="62"/>
  <c r="O211" i="62" s="1"/>
  <c r="P250" i="62"/>
  <c r="O250" i="62"/>
  <c r="Q214" i="62" l="1"/>
  <c r="Q232" i="62" s="1"/>
  <c r="Q69" i="62"/>
  <c r="Q67" i="62" s="1"/>
  <c r="Q187" i="62"/>
  <c r="Q189" i="62" s="1"/>
  <c r="P253" i="62"/>
  <c r="O253" i="62"/>
  <c r="P246" i="62"/>
  <c r="O69" i="62"/>
  <c r="O67" i="62" s="1"/>
  <c r="O71" i="62" s="1"/>
  <c r="O77" i="62" s="1"/>
  <c r="O187" i="62"/>
  <c r="O189" i="62" s="1"/>
  <c r="O214" i="62"/>
  <c r="O232" i="62" s="1"/>
  <c r="Q71" i="62"/>
  <c r="Q77" i="62" s="1"/>
  <c r="Q212" i="62"/>
  <c r="P69" i="62"/>
  <c r="P67" i="62" s="1"/>
  <c r="P187" i="62"/>
  <c r="P189" i="62" s="1"/>
  <c r="P214" i="62"/>
  <c r="P232" i="62" s="1"/>
  <c r="O246" i="62"/>
  <c r="Q257" i="62"/>
  <c r="Q190" i="62" l="1"/>
  <c r="Q233" i="62"/>
  <c r="P233" i="62"/>
  <c r="P190" i="62"/>
  <c r="Q248" i="62"/>
  <c r="Q245" i="62" s="1"/>
  <c r="O233" i="62"/>
  <c r="P71" i="62"/>
  <c r="P77" i="62" s="1"/>
  <c r="P212" i="62"/>
  <c r="O190" i="62"/>
  <c r="Q254" i="62"/>
  <c r="Q252" i="62" s="1"/>
  <c r="O212" i="62"/>
  <c r="Q259" i="62" l="1"/>
  <c r="Q13" i="62"/>
  <c r="O257" i="62"/>
  <c r="P257" i="62"/>
  <c r="Q72" i="62"/>
  <c r="Q73" i="62"/>
  <c r="Q260" i="62" l="1"/>
  <c r="P72" i="62"/>
  <c r="P73" i="62"/>
  <c r="O248" i="62"/>
  <c r="O245" i="62" s="1"/>
  <c r="P13" i="62"/>
  <c r="O254" i="62"/>
  <c r="O252" i="62" s="1"/>
  <c r="P248" i="62"/>
  <c r="P245" i="62" s="1"/>
  <c r="P254" i="62"/>
  <c r="P252" i="62" s="1"/>
  <c r="O72" i="62"/>
  <c r="O73" i="62"/>
  <c r="O13" i="62"/>
  <c r="O259" i="62" l="1"/>
  <c r="P259" i="62"/>
  <c r="O18" i="62" l="1"/>
  <c r="O260" i="62"/>
  <c r="P260" i="62"/>
  <c r="Q78" i="62"/>
  <c r="Q79" i="62" s="1"/>
  <c r="Q80" i="62" s="1"/>
  <c r="Q18" i="62" l="1"/>
  <c r="P78" i="62" l="1"/>
  <c r="P79" i="62" s="1"/>
  <c r="P80" i="62" s="1"/>
  <c r="O78" i="62" l="1"/>
  <c r="O79" i="62" s="1"/>
  <c r="O80" i="62" s="1"/>
  <c r="P14" i="62" l="1"/>
  <c r="O14" i="62" l="1"/>
  <c r="P15" i="62"/>
  <c r="N14" i="62"/>
  <c r="N15" i="62"/>
  <c r="O15" i="62" l="1"/>
  <c r="O19" i="62" l="1"/>
  <c r="O21" i="62" l="1"/>
  <c r="Q14" i="62" l="1"/>
  <c r="Q15" i="62" l="1"/>
  <c r="Q19" i="62" l="1"/>
  <c r="Q21" i="62" l="1"/>
  <c r="U173" i="62" l="1"/>
  <c r="R173" i="62"/>
  <c r="S173" i="62"/>
  <c r="T173" i="62"/>
  <c r="W173" i="62"/>
  <c r="V173" i="62"/>
  <c r="X173" i="62"/>
  <c r="U171" i="62" l="1"/>
  <c r="U172" i="62"/>
  <c r="T172" i="62"/>
  <c r="T171" i="62"/>
  <c r="W172" i="62"/>
  <c r="W171" i="62"/>
  <c r="S171" i="62"/>
  <c r="S172" i="62"/>
  <c r="X171" i="62"/>
  <c r="X172" i="62"/>
  <c r="R172" i="62"/>
  <c r="R171" i="62"/>
  <c r="V171" i="62"/>
  <c r="V172" i="62"/>
  <c r="S207" i="62" l="1"/>
  <c r="T207" i="62"/>
  <c r="R207" i="62"/>
  <c r="U207" i="62"/>
  <c r="X208" i="62"/>
  <c r="R208" i="62"/>
  <c r="S208" i="62"/>
  <c r="T208" i="62"/>
  <c r="U208" i="62"/>
  <c r="V208" i="62"/>
  <c r="X207" i="62" l="1"/>
  <c r="X206" i="62" s="1"/>
  <c r="W208" i="62"/>
  <c r="S206" i="62"/>
  <c r="U135" i="62"/>
  <c r="R206" i="62"/>
  <c r="T135" i="62"/>
  <c r="T198" i="62"/>
  <c r="T206" i="62"/>
  <c r="U206" i="62"/>
  <c r="W133" i="62"/>
  <c r="W198" i="62"/>
  <c r="U133" i="62"/>
  <c r="U198" i="62"/>
  <c r="T133" i="62"/>
  <c r="V207" i="62" l="1"/>
  <c r="V206" i="62" s="1"/>
  <c r="W207" i="62"/>
  <c r="W206" i="62" s="1"/>
  <c r="U130" i="62"/>
  <c r="T130" i="62"/>
  <c r="R135" i="62"/>
  <c r="X135" i="62"/>
  <c r="V135" i="62"/>
  <c r="X133" i="62"/>
  <c r="V198" i="62"/>
  <c r="R133" i="62"/>
  <c r="X198" i="62"/>
  <c r="V133" i="62"/>
  <c r="R198" i="62"/>
  <c r="S135" i="62"/>
  <c r="S133" i="62"/>
  <c r="W135" i="62"/>
  <c r="W130" i="62" s="1"/>
  <c r="S198" i="62"/>
  <c r="R130" i="62" l="1"/>
  <c r="R136" i="62" s="1"/>
  <c r="U136" i="62"/>
  <c r="X130" i="62"/>
  <c r="Y130" i="62" s="1"/>
  <c r="S130" i="62"/>
  <c r="T136" i="62" s="1"/>
  <c r="V130" i="62"/>
  <c r="W136" i="62" s="1"/>
  <c r="W62" i="62" l="1"/>
  <c r="U62" i="62"/>
  <c r="T62" i="62"/>
  <c r="W145" i="62"/>
  <c r="T145" i="62"/>
  <c r="T194" i="62"/>
  <c r="T193" i="62" s="1"/>
  <c r="X145" i="62"/>
  <c r="V136" i="62"/>
  <c r="X136" i="62"/>
  <c r="S136" i="62"/>
  <c r="W194" i="62"/>
  <c r="W193" i="62" s="1"/>
  <c r="V145" i="62"/>
  <c r="S62" i="62" l="1"/>
  <c r="R62" i="62"/>
  <c r="X62" i="62"/>
  <c r="V62" i="62"/>
  <c r="U143" i="62"/>
  <c r="U145" i="62"/>
  <c r="R145" i="62"/>
  <c r="T143" i="62"/>
  <c r="T142" i="62" s="1"/>
  <c r="U194" i="62"/>
  <c r="U193" i="62" s="1"/>
  <c r="S145" i="62"/>
  <c r="X194" i="62"/>
  <c r="X193" i="62" s="1"/>
  <c r="R194" i="62"/>
  <c r="R193" i="62" s="1"/>
  <c r="W143" i="62"/>
  <c r="W142" i="62" s="1"/>
  <c r="V194" i="62"/>
  <c r="V193" i="62" s="1"/>
  <c r="S194" i="62"/>
  <c r="S193" i="62" s="1"/>
  <c r="U142" i="62" l="1"/>
  <c r="U151" i="62" s="1"/>
  <c r="V143" i="62"/>
  <c r="V142" i="62" s="1"/>
  <c r="R143" i="62"/>
  <c r="R142" i="62" s="1"/>
  <c r="X143" i="62"/>
  <c r="X142" i="62" s="1"/>
  <c r="T202" i="62"/>
  <c r="W151" i="62"/>
  <c r="T151" i="62"/>
  <c r="S143" i="62"/>
  <c r="S142" i="62" s="1"/>
  <c r="T146" i="62" s="1"/>
  <c r="W202" i="62"/>
  <c r="U64" i="62" l="1"/>
  <c r="U61" i="62" s="1"/>
  <c r="U152" i="62" s="1"/>
  <c r="U146" i="62"/>
  <c r="U202" i="62"/>
  <c r="U250" i="62"/>
  <c r="W64" i="62"/>
  <c r="W61" i="62" s="1"/>
  <c r="W152" i="62" s="1"/>
  <c r="S146" i="62"/>
  <c r="S151" i="62"/>
  <c r="X202" i="62"/>
  <c r="U201" i="62"/>
  <c r="T201" i="62"/>
  <c r="T200" i="62" s="1"/>
  <c r="T64" i="62"/>
  <c r="T61" i="62" s="1"/>
  <c r="R146" i="62"/>
  <c r="R151" i="62"/>
  <c r="S202" i="62"/>
  <c r="R202" i="62"/>
  <c r="V146" i="62"/>
  <c r="V151" i="62"/>
  <c r="W146" i="62"/>
  <c r="W201" i="62"/>
  <c r="W200" i="62" s="1"/>
  <c r="V202" i="62"/>
  <c r="Y142" i="62"/>
  <c r="X146" i="62"/>
  <c r="X151" i="62"/>
  <c r="U200" i="62" l="1"/>
  <c r="U253" i="62"/>
  <c r="T250" i="62"/>
  <c r="T197" i="62"/>
  <c r="T196" i="62" s="1"/>
  <c r="T192" i="62" s="1"/>
  <c r="T211" i="62" s="1"/>
  <c r="U197" i="62"/>
  <c r="U196" i="62" s="1"/>
  <c r="X64" i="62"/>
  <c r="X61" i="62" s="1"/>
  <c r="X152" i="62" s="1"/>
  <c r="V64" i="62"/>
  <c r="V61" i="62" s="1"/>
  <c r="V152" i="62" s="1"/>
  <c r="T253" i="62"/>
  <c r="X201" i="62"/>
  <c r="X200" i="62" s="1"/>
  <c r="W197" i="62"/>
  <c r="W196" i="62" s="1"/>
  <c r="W192" i="62" s="1"/>
  <c r="W211" i="62" s="1"/>
  <c r="S64" i="62"/>
  <c r="S61" i="62" s="1"/>
  <c r="R201" i="62"/>
  <c r="R200" i="62" s="1"/>
  <c r="W250" i="62"/>
  <c r="V201" i="62"/>
  <c r="V200" i="62" s="1"/>
  <c r="Y151" i="62"/>
  <c r="T256" i="62"/>
  <c r="W256" i="62"/>
  <c r="R64" i="62"/>
  <c r="R61" i="62" s="1"/>
  <c r="R152" i="62" s="1"/>
  <c r="T152" i="62"/>
  <c r="S201" i="62"/>
  <c r="S200" i="62" s="1"/>
  <c r="U256" i="62" l="1"/>
  <c r="U192" i="62"/>
  <c r="U211" i="62" s="1"/>
  <c r="S197" i="62"/>
  <c r="S196" i="62" s="1"/>
  <c r="S192" i="62" s="1"/>
  <c r="S211" i="62" s="1"/>
  <c r="R250" i="62"/>
  <c r="R256" i="62"/>
  <c r="W253" i="62"/>
  <c r="V256" i="62"/>
  <c r="W246" i="62"/>
  <c r="T246" i="62"/>
  <c r="X250" i="62"/>
  <c r="W66" i="62"/>
  <c r="R197" i="62"/>
  <c r="R196" i="62" s="1"/>
  <c r="R192" i="62" s="1"/>
  <c r="R211" i="62" s="1"/>
  <c r="V197" i="62"/>
  <c r="V196" i="62" s="1"/>
  <c r="V192" i="62" s="1"/>
  <c r="V211" i="62" s="1"/>
  <c r="U246" i="62"/>
  <c r="S256" i="62"/>
  <c r="S250" i="62"/>
  <c r="S152" i="62"/>
  <c r="X197" i="62"/>
  <c r="X196" i="62" s="1"/>
  <c r="X192" i="62" s="1"/>
  <c r="X211" i="62" s="1"/>
  <c r="Y61" i="62"/>
  <c r="V250" i="62"/>
  <c r="U66" i="62" l="1"/>
  <c r="U69" i="62"/>
  <c r="U67" i="62" s="1"/>
  <c r="U214" i="62"/>
  <c r="U232" i="62" s="1"/>
  <c r="U187" i="62"/>
  <c r="U189" i="62" s="1"/>
  <c r="S253" i="62"/>
  <c r="X66" i="62"/>
  <c r="S66" i="62"/>
  <c r="S246" i="62"/>
  <c r="X253" i="62"/>
  <c r="V253" i="62"/>
  <c r="X256" i="62"/>
  <c r="T66" i="62"/>
  <c r="R246" i="62"/>
  <c r="T69" i="62"/>
  <c r="T67" i="62" s="1"/>
  <c r="T214" i="62"/>
  <c r="T232" i="62" s="1"/>
  <c r="T187" i="62"/>
  <c r="T189" i="62" s="1"/>
  <c r="V66" i="62"/>
  <c r="R66" i="62"/>
  <c r="W69" i="62"/>
  <c r="W67" i="62" s="1"/>
  <c r="W187" i="62"/>
  <c r="W189" i="62" s="1"/>
  <c r="W214" i="62"/>
  <c r="W232" i="62" s="1"/>
  <c r="V246" i="62"/>
  <c r="R253" i="62"/>
  <c r="W190" i="62" l="1"/>
  <c r="W233" i="62"/>
  <c r="U190" i="62"/>
  <c r="U233" i="62"/>
  <c r="T190" i="62"/>
  <c r="T233" i="62"/>
  <c r="T257" i="62"/>
  <c r="V214" i="62"/>
  <c r="V232" i="62" s="1"/>
  <c r="V69" i="62"/>
  <c r="V67" i="62" s="1"/>
  <c r="V187" i="62"/>
  <c r="V189" i="62" s="1"/>
  <c r="X246" i="62"/>
  <c r="X214" i="62"/>
  <c r="X232" i="62" s="1"/>
  <c r="X69" i="62"/>
  <c r="X67" i="62" s="1"/>
  <c r="X187" i="62"/>
  <c r="X189" i="62" s="1"/>
  <c r="R69" i="62"/>
  <c r="R67" i="62" s="1"/>
  <c r="R187" i="62"/>
  <c r="R189" i="62" s="1"/>
  <c r="R214" i="62"/>
  <c r="R232" i="62" s="1"/>
  <c r="T71" i="62"/>
  <c r="T77" i="62" s="1"/>
  <c r="T212" i="62"/>
  <c r="W257" i="62"/>
  <c r="S69" i="62"/>
  <c r="S67" i="62" s="1"/>
  <c r="S214" i="62"/>
  <c r="S232" i="62" s="1"/>
  <c r="S187" i="62"/>
  <c r="S189" i="62" s="1"/>
  <c r="U71" i="62"/>
  <c r="U77" i="62" s="1"/>
  <c r="U212" i="62"/>
  <c r="W71" i="62"/>
  <c r="W77" i="62" s="1"/>
  <c r="W212" i="62"/>
  <c r="U257" i="62"/>
  <c r="V190" i="62" l="1"/>
  <c r="X233" i="62"/>
  <c r="R233" i="62"/>
  <c r="R190" i="62"/>
  <c r="S233" i="62"/>
  <c r="X71" i="62"/>
  <c r="X77" i="62" s="1"/>
  <c r="X212" i="62"/>
  <c r="W254" i="62"/>
  <c r="W252" i="62" s="1"/>
  <c r="S257" i="62"/>
  <c r="T254" i="62"/>
  <c r="T252" i="62" s="1"/>
  <c r="V257" i="62"/>
  <c r="V71" i="62"/>
  <c r="V77" i="62" s="1"/>
  <c r="V212" i="62"/>
  <c r="T248" i="62"/>
  <c r="T245" i="62" s="1"/>
  <c r="S71" i="62"/>
  <c r="S77" i="62" s="1"/>
  <c r="S212" i="62"/>
  <c r="R71" i="62"/>
  <c r="R77" i="62" s="1"/>
  <c r="R212" i="62"/>
  <c r="V233" i="62"/>
  <c r="W248" i="62"/>
  <c r="W245" i="62" s="1"/>
  <c r="R257" i="62"/>
  <c r="U248" i="62"/>
  <c r="U245" i="62" s="1"/>
  <c r="U254" i="62"/>
  <c r="U252" i="62" s="1"/>
  <c r="S190" i="62"/>
  <c r="X190" i="62"/>
  <c r="T259" i="62" l="1"/>
  <c r="W259" i="62"/>
  <c r="U13" i="62"/>
  <c r="R248" i="62"/>
  <c r="R245" i="62" s="1"/>
  <c r="V254" i="62"/>
  <c r="V252" i="62" s="1"/>
  <c r="X257" i="62"/>
  <c r="S248" i="62"/>
  <c r="S245" i="62" s="1"/>
  <c r="U259" i="62"/>
  <c r="S254" i="62"/>
  <c r="S252" i="62" s="1"/>
  <c r="T72" i="62"/>
  <c r="T73" i="62"/>
  <c r="T13" i="62"/>
  <c r="W73" i="62"/>
  <c r="W72" i="62"/>
  <c r="V248" i="62"/>
  <c r="V245" i="62" s="1"/>
  <c r="R254" i="62"/>
  <c r="R252" i="62" s="1"/>
  <c r="U72" i="62"/>
  <c r="U73" i="62"/>
  <c r="W13" i="62"/>
  <c r="T260" i="62" l="1"/>
  <c r="V259" i="62"/>
  <c r="V260" i="62" s="1"/>
  <c r="W260" i="62"/>
  <c r="V18" i="62"/>
  <c r="S259" i="62"/>
  <c r="U260" i="62"/>
  <c r="X254" i="62"/>
  <c r="X252" i="62" s="1"/>
  <c r="R259" i="62"/>
  <c r="R72" i="62"/>
  <c r="R73" i="62"/>
  <c r="S72" i="62"/>
  <c r="S73" i="62"/>
  <c r="R13" i="62"/>
  <c r="S13" i="62"/>
  <c r="V73" i="62"/>
  <c r="V72" i="62"/>
  <c r="X73" i="62"/>
  <c r="X72" i="62"/>
  <c r="V13" i="62"/>
  <c r="X248" i="62"/>
  <c r="X245" i="62" s="1"/>
  <c r="W18" i="62" l="1"/>
  <c r="U18" i="62"/>
  <c r="R18" i="62"/>
  <c r="T18" i="62"/>
  <c r="X259" i="62"/>
  <c r="R260" i="62"/>
  <c r="S260" i="62"/>
  <c r="Y13" i="62"/>
  <c r="X13" i="62"/>
  <c r="X18" i="62" l="1"/>
  <c r="S18" i="62"/>
  <c r="X260" i="62"/>
  <c r="Y18" i="62" l="1"/>
  <c r="T78" i="62"/>
  <c r="T79" i="62" s="1"/>
  <c r="T80" i="62" s="1"/>
  <c r="R78" i="62"/>
  <c r="R79" i="62" s="1"/>
  <c r="R80" i="62" s="1"/>
  <c r="U78" i="62"/>
  <c r="U79" i="62" s="1"/>
  <c r="U80" i="62" s="1"/>
  <c r="W78" i="62"/>
  <c r="W79" i="62" s="1"/>
  <c r="W80" i="62" s="1"/>
  <c r="S78" i="62" l="1"/>
  <c r="S79" i="62" s="1"/>
  <c r="S80" i="62" s="1"/>
  <c r="V78" i="62"/>
  <c r="V79" i="62" s="1"/>
  <c r="V80" i="62" s="1"/>
  <c r="X78" i="62"/>
  <c r="X79" i="62" s="1"/>
  <c r="X80" i="62" s="1"/>
  <c r="Y14" i="62" l="1"/>
  <c r="Y15" i="62" l="1"/>
  <c r="Y19" i="62" l="1"/>
  <c r="I25" i="62" l="1"/>
  <c r="R14" i="62" l="1"/>
  <c r="S14" i="62" l="1"/>
  <c r="R15" i="62"/>
  <c r="S15" i="62" l="1"/>
  <c r="R19" i="62"/>
  <c r="T14" i="62" l="1"/>
  <c r="R21" i="62"/>
  <c r="S21" i="62"/>
  <c r="S19" i="62"/>
  <c r="T15" i="62" l="1"/>
  <c r="T19" i="62"/>
  <c r="T21" i="62" l="1"/>
  <c r="U14" i="62" l="1"/>
  <c r="U15" i="62" l="1"/>
  <c r="V14" i="62"/>
  <c r="U21" i="62" l="1"/>
  <c r="U19" i="62"/>
  <c r="V15" i="62"/>
  <c r="V19" i="62" l="1"/>
  <c r="W14" i="62" l="1"/>
  <c r="V21" i="62"/>
  <c r="W15" i="62" l="1"/>
  <c r="X14" i="62"/>
  <c r="W19" i="62" l="1"/>
  <c r="X15" i="62"/>
  <c r="W21" i="62" l="1"/>
  <c r="X19" i="62" l="1"/>
  <c r="X21" i="62"/>
  <c r="I24" i="62" l="1"/>
  <c r="I23" i="62" l="1"/>
  <c r="H24" i="62" s="1"/>
  <c r="H25" i="62" s="1"/>
  <c r="I27" i="62" l="1"/>
  <c r="I29" i="62" s="1"/>
  <c r="L34" i="62" l="1"/>
  <c r="I34" i="62"/>
  <c r="I35" i="62" s="1"/>
  <c r="Q34" i="62" s="1"/>
  <c r="Q36" i="62" s="1"/>
  <c r="I30" i="62" l="1"/>
  <c r="M34" i="62" s="1"/>
  <c r="M36" i="62" s="1"/>
  <c r="L36" i="62"/>
  <c r="P34" i="62"/>
  <c r="P36" i="62" s="1"/>
</calcChain>
</file>

<file path=xl/sharedStrings.xml><?xml version="1.0" encoding="utf-8"?>
<sst xmlns="http://schemas.openxmlformats.org/spreadsheetml/2006/main" count="2586" uniqueCount="1175">
  <si>
    <t>Base Information</t>
  </si>
  <si>
    <t>Project name</t>
  </si>
  <si>
    <t>Project Cado</t>
    <phoneticPr fontId="30" type="noConversion"/>
  </si>
  <si>
    <t>JPY</t>
  </si>
  <si>
    <t>in thousands</t>
  </si>
  <si>
    <t>Conventions</t>
  </si>
  <si>
    <t>JPY</t>
    <phoneticPr fontId="30" type="noConversion"/>
  </si>
  <si>
    <t xml:space="preserve"> in thousands</t>
    <phoneticPr fontId="30" type="noConversion"/>
  </si>
  <si>
    <t>Income Statement Dates</t>
  </si>
  <si>
    <t>Period 1 (Income Statement)</t>
  </si>
  <si>
    <t/>
  </si>
  <si>
    <t>Period 2 (Income Statement)</t>
  </si>
  <si>
    <t>Period 3 (Income Statement)</t>
  </si>
  <si>
    <t>Period 4 (Income Statement)</t>
  </si>
  <si>
    <t>Dollars</t>
  </si>
  <si>
    <t>Period 5 (Income Statement)</t>
  </si>
  <si>
    <t>Period 6 (Income Statement)</t>
  </si>
  <si>
    <t>Period 7 (Income Statement)</t>
  </si>
  <si>
    <t>Period 8 (Income Statement)</t>
  </si>
  <si>
    <t>Period 9 (Income Statement)</t>
  </si>
  <si>
    <t>Period 10 (Income Statement)</t>
  </si>
  <si>
    <t>Balance Sheet Dates</t>
  </si>
  <si>
    <t>Period 1 (Balance Sheet)</t>
  </si>
  <si>
    <t>Period 2 (Balance Sheet)</t>
  </si>
  <si>
    <t>£</t>
  </si>
  <si>
    <t>in MM</t>
  </si>
  <si>
    <t>Period 3 (Balance Sheet)</t>
  </si>
  <si>
    <t>Period 4 (Balance Sheet)</t>
  </si>
  <si>
    <t>Period 5 (Balance Sheet)</t>
  </si>
  <si>
    <t>Period 6 (Balance Sheet)</t>
  </si>
  <si>
    <t>Period 7 (Balance Sheet)</t>
  </si>
  <si>
    <t>Period 8 (Balance Sheet)</t>
  </si>
  <si>
    <t>Period 9 (Balance Sheet)</t>
  </si>
  <si>
    <t>Period 10 (Balance Sheet)</t>
  </si>
  <si>
    <t>GBP</t>
  </si>
  <si>
    <t>in millions</t>
  </si>
  <si>
    <t>DP1</t>
  </si>
  <si>
    <t>PercentDP1</t>
  </si>
  <si>
    <t>€</t>
  </si>
  <si>
    <t>Euros</t>
  </si>
  <si>
    <t>¥</t>
  </si>
  <si>
    <t>Yen</t>
  </si>
  <si>
    <t>Project Wandflower</t>
    <phoneticPr fontId="30" type="noConversion"/>
  </si>
  <si>
    <t>File Index</t>
  </si>
  <si>
    <t xml:space="preserve">#                </t>
  </si>
  <si>
    <t>Worksheet</t>
  </si>
  <si>
    <t>Subject</t>
  </si>
  <si>
    <t>Link</t>
  </si>
  <si>
    <t>Notes</t>
  </si>
  <si>
    <t>Page</t>
  </si>
  <si>
    <t>Sheet</t>
  </si>
  <si>
    <t>View</t>
  </si>
  <si>
    <t>Report</t>
    <phoneticPr fontId="30" type="noConversion"/>
  </si>
  <si>
    <t>(KRW in millions, except where labeled)</t>
    <phoneticPr fontId="30" type="noConversion"/>
  </si>
  <si>
    <t>Unit</t>
    <phoneticPr fontId="30" type="noConversion"/>
  </si>
  <si>
    <t>A</t>
    <phoneticPr fontId="30" type="noConversion"/>
  </si>
  <si>
    <t>E</t>
    <phoneticPr fontId="30" type="noConversion"/>
  </si>
  <si>
    <t>F</t>
    <phoneticPr fontId="30" type="noConversion"/>
  </si>
  <si>
    <t>Summary</t>
    <phoneticPr fontId="30" type="noConversion"/>
  </si>
  <si>
    <t>Value Result</t>
    <phoneticPr fontId="30" type="noConversion"/>
  </si>
  <si>
    <t>EBIT</t>
    <phoneticPr fontId="30" type="noConversion"/>
  </si>
  <si>
    <r>
      <rPr>
        <sz val="10"/>
        <color theme="1"/>
        <rFont val="맑은 고딕"/>
        <family val="3"/>
        <charset val="129"/>
      </rPr>
      <t>－</t>
    </r>
  </si>
  <si>
    <t>Tax on EBIT</t>
  </si>
  <si>
    <t>NOPLAT</t>
    <phoneticPr fontId="30" type="noConversion"/>
  </si>
  <si>
    <r>
      <rPr>
        <sz val="10"/>
        <color theme="1"/>
        <rFont val="맑은 고딕"/>
        <family val="3"/>
        <charset val="129"/>
      </rPr>
      <t>＋</t>
    </r>
    <phoneticPr fontId="30" type="noConversion"/>
  </si>
  <si>
    <t>D&amp;A</t>
    <phoneticPr fontId="30" type="noConversion"/>
  </si>
  <si>
    <t>Capex</t>
    <phoneticPr fontId="30" type="noConversion"/>
  </si>
  <si>
    <t>Change in NWC</t>
    <phoneticPr fontId="30" type="noConversion"/>
  </si>
  <si>
    <t>Free Cash Flow</t>
    <phoneticPr fontId="30" type="noConversion"/>
  </si>
  <si>
    <t>PVIF</t>
    <phoneticPr fontId="30" type="noConversion"/>
  </si>
  <si>
    <t>PV of FCF</t>
    <phoneticPr fontId="30" type="noConversion"/>
  </si>
  <si>
    <t>Operating Value</t>
    <phoneticPr fontId="30" type="noConversion"/>
  </si>
  <si>
    <t>WACC</t>
  </si>
  <si>
    <t>Sum of PV. FCF</t>
    <phoneticPr fontId="30" type="noConversion"/>
  </si>
  <si>
    <t>Terminal Value</t>
    <phoneticPr fontId="30" type="noConversion"/>
  </si>
  <si>
    <t xml:space="preserve">Perpetual </t>
  </si>
  <si>
    <t>Non-Operating Value</t>
    <phoneticPr fontId="30" type="noConversion"/>
  </si>
  <si>
    <t>Enterprise Value</t>
    <phoneticPr fontId="30" type="noConversion"/>
  </si>
  <si>
    <t>Net-Debt</t>
    <phoneticPr fontId="30" type="noConversion"/>
  </si>
  <si>
    <t xml:space="preserve">Recoverable Amount </t>
    <phoneticPr fontId="30" type="noConversion"/>
  </si>
  <si>
    <t>Recoverable Amount  (SK Square)</t>
    <phoneticPr fontId="30" type="noConversion"/>
  </si>
  <si>
    <t>■ 전환주 전환 및 유상증자 Effect</t>
    <phoneticPr fontId="30" type="noConversion"/>
  </si>
  <si>
    <t>2022/11/30 기준</t>
    <phoneticPr fontId="30" type="noConversion"/>
  </si>
  <si>
    <t>2022/12/20 이후</t>
    <phoneticPr fontId="30" type="noConversion"/>
  </si>
  <si>
    <t>Total</t>
    <phoneticPr fontId="30" type="noConversion"/>
  </si>
  <si>
    <t>SK Square 지분</t>
    <phoneticPr fontId="30" type="noConversion"/>
  </si>
  <si>
    <t>유상증자 효과 (WA Value)</t>
    <phoneticPr fontId="30" type="noConversion"/>
  </si>
  <si>
    <t>Profit &amp; Loss</t>
    <phoneticPr fontId="30" type="noConversion"/>
  </si>
  <si>
    <t>Revenue</t>
    <phoneticPr fontId="30" type="noConversion"/>
  </si>
  <si>
    <t>미디어</t>
    <phoneticPr fontId="30" type="noConversion"/>
  </si>
  <si>
    <t>판권</t>
    <phoneticPr fontId="30" type="noConversion"/>
  </si>
  <si>
    <t>광고</t>
    <phoneticPr fontId="30" type="noConversion"/>
  </si>
  <si>
    <t>제휴</t>
    <phoneticPr fontId="30" type="noConversion"/>
  </si>
  <si>
    <t>Growth %</t>
    <phoneticPr fontId="30" type="noConversion"/>
  </si>
  <si>
    <t>Operating Expenses</t>
    <phoneticPr fontId="30" type="noConversion"/>
  </si>
  <si>
    <t>인건비</t>
    <phoneticPr fontId="30" type="noConversion"/>
  </si>
  <si>
    <t>변동비</t>
    <phoneticPr fontId="30" type="noConversion"/>
  </si>
  <si>
    <t>고정비</t>
    <phoneticPr fontId="30" type="noConversion"/>
  </si>
  <si>
    <t>EBIT %</t>
    <phoneticPr fontId="30" type="noConversion"/>
  </si>
  <si>
    <t>EBITDA</t>
    <phoneticPr fontId="30" type="noConversion"/>
  </si>
  <si>
    <t>Others</t>
    <phoneticPr fontId="30" type="noConversion"/>
  </si>
  <si>
    <t>Other Income</t>
    <phoneticPr fontId="30" type="noConversion"/>
  </si>
  <si>
    <t>Other Loss</t>
    <phoneticPr fontId="30" type="noConversion"/>
  </si>
  <si>
    <t>EBT</t>
    <phoneticPr fontId="30" type="noConversion"/>
  </si>
  <si>
    <t>Income Taxes</t>
    <phoneticPr fontId="30" type="noConversion"/>
  </si>
  <si>
    <t>Net Income</t>
    <phoneticPr fontId="30" type="noConversion"/>
  </si>
  <si>
    <t>NI %</t>
    <phoneticPr fontId="30" type="noConversion"/>
  </si>
  <si>
    <t>Finalcial Performance</t>
    <phoneticPr fontId="30" type="noConversion"/>
  </si>
  <si>
    <t>■ Historical PL</t>
    <phoneticPr fontId="30" type="noConversion"/>
  </si>
  <si>
    <t>(백만원)</t>
    <phoneticPr fontId="30" type="noConversion"/>
  </si>
  <si>
    <t>18A</t>
    <phoneticPr fontId="30" type="noConversion"/>
  </si>
  <si>
    <t>19A</t>
    <phoneticPr fontId="30" type="noConversion"/>
  </si>
  <si>
    <t>20A</t>
    <phoneticPr fontId="30" type="noConversion"/>
  </si>
  <si>
    <t>21A</t>
    <phoneticPr fontId="30" type="noConversion"/>
  </si>
  <si>
    <t>22A (1~11)</t>
    <phoneticPr fontId="30" type="noConversion"/>
  </si>
  <si>
    <t>매출액</t>
  </si>
  <si>
    <t>매출원가</t>
  </si>
  <si>
    <t>매출총이익</t>
  </si>
  <si>
    <t>판매관리비</t>
  </si>
  <si>
    <t>영업이익</t>
  </si>
  <si>
    <t>Operating profit margin</t>
  </si>
  <si>
    <t>영업외수익</t>
  </si>
  <si>
    <t>영업외비용</t>
  </si>
  <si>
    <t>법인세비용차감전순이익</t>
  </si>
  <si>
    <t>법인세비용</t>
  </si>
  <si>
    <t>당기순이익</t>
  </si>
  <si>
    <t>Net profit margin</t>
  </si>
  <si>
    <t>■ Historical BS</t>
    <phoneticPr fontId="30" type="noConversion"/>
  </si>
  <si>
    <r>
      <t>22A (11</t>
    </r>
    <r>
      <rPr>
        <sz val="10"/>
        <rFont val="Arial Unicode MS"/>
        <family val="2"/>
        <charset val="129"/>
      </rPr>
      <t>월말</t>
    </r>
    <r>
      <rPr>
        <sz val="10"/>
        <rFont val="Trebuchet MS"/>
        <family val="2"/>
      </rPr>
      <t>)</t>
    </r>
    <phoneticPr fontId="30" type="noConversion"/>
  </si>
  <si>
    <t>자산</t>
  </si>
  <si>
    <t>현금 등</t>
    <phoneticPr fontId="30" type="noConversion"/>
  </si>
  <si>
    <t>매출채권</t>
  </si>
  <si>
    <t>미수수익</t>
    <phoneticPr fontId="30" type="noConversion"/>
  </si>
  <si>
    <t>미수금</t>
    <phoneticPr fontId="30" type="noConversion"/>
  </si>
  <si>
    <t>선급비용</t>
    <phoneticPr fontId="30" type="noConversion"/>
  </si>
  <si>
    <t>유형자산</t>
    <phoneticPr fontId="30" type="noConversion"/>
  </si>
  <si>
    <t>무형자산</t>
    <phoneticPr fontId="30" type="noConversion"/>
  </si>
  <si>
    <t>투자자산</t>
    <phoneticPr fontId="30" type="noConversion"/>
  </si>
  <si>
    <t>기타자산</t>
    <phoneticPr fontId="30" type="noConversion"/>
  </si>
  <si>
    <t>부채</t>
  </si>
  <si>
    <t>매입채무</t>
  </si>
  <si>
    <t>미지급금</t>
    <phoneticPr fontId="30" type="noConversion"/>
  </si>
  <si>
    <t>미지급비용</t>
    <phoneticPr fontId="30" type="noConversion"/>
  </si>
  <si>
    <t>선수금</t>
    <phoneticPr fontId="30" type="noConversion"/>
  </si>
  <si>
    <t>선수수익</t>
    <phoneticPr fontId="30" type="noConversion"/>
  </si>
  <si>
    <t>퇴직급여충당부채</t>
  </si>
  <si>
    <t>전환사채</t>
    <phoneticPr fontId="30" type="noConversion"/>
  </si>
  <si>
    <t>기타부채</t>
  </si>
  <si>
    <t>순자산</t>
  </si>
  <si>
    <t>CF Projection</t>
    <phoneticPr fontId="30" type="noConversion"/>
  </si>
  <si>
    <r>
      <rPr>
        <b/>
        <sz val="10"/>
        <color theme="1"/>
        <rFont val="맑은 고딕"/>
        <family val="3"/>
        <charset val="129"/>
      </rPr>
      <t>■</t>
    </r>
    <r>
      <rPr>
        <b/>
        <sz val="10"/>
        <color theme="1"/>
        <rFont val="Trebuchet MS"/>
        <family val="2"/>
      </rPr>
      <t xml:space="preserve"> Revenue</t>
    </r>
    <phoneticPr fontId="30" type="noConversion"/>
  </si>
  <si>
    <r>
      <rPr>
        <b/>
        <sz val="10"/>
        <color theme="1"/>
        <rFont val="맑은 고딕"/>
        <family val="3"/>
        <charset val="129"/>
      </rPr>
      <t>미디어</t>
    </r>
    <phoneticPr fontId="30" type="noConversion"/>
  </si>
  <si>
    <t>B2C</t>
    <phoneticPr fontId="30" type="noConversion"/>
  </si>
  <si>
    <t>B2B</t>
    <phoneticPr fontId="30" type="noConversion"/>
  </si>
  <si>
    <r>
      <rPr>
        <sz val="9"/>
        <color theme="1"/>
        <rFont val="맑은 고딕"/>
        <family val="3"/>
        <charset val="129"/>
      </rPr>
      <t>일반</t>
    </r>
  </si>
  <si>
    <t>SKT(MNO)</t>
  </si>
  <si>
    <r>
      <t>SKT(</t>
    </r>
    <r>
      <rPr>
        <sz val="9"/>
        <color theme="1"/>
        <rFont val="맑은 고딕"/>
        <family val="3"/>
        <charset val="129"/>
      </rPr>
      <t>제휴</t>
    </r>
    <r>
      <rPr>
        <sz val="9"/>
        <color theme="1"/>
        <rFont val="Trebuchet MS"/>
        <family val="2"/>
      </rPr>
      <t>)</t>
    </r>
  </si>
  <si>
    <t>PPV</t>
    <phoneticPr fontId="30" type="noConversion"/>
  </si>
  <si>
    <t>국내 판매</t>
    <phoneticPr fontId="30" type="noConversion"/>
  </si>
  <si>
    <t>해외 판매</t>
    <phoneticPr fontId="30" type="noConversion"/>
  </si>
  <si>
    <t>PCCW</t>
    <phoneticPr fontId="30" type="noConversion"/>
  </si>
  <si>
    <r>
      <rPr>
        <b/>
        <sz val="10"/>
        <color theme="1"/>
        <rFont val="맑은 고딕"/>
        <family val="3"/>
        <charset val="129"/>
      </rPr>
      <t>광고</t>
    </r>
    <phoneticPr fontId="30" type="noConversion"/>
  </si>
  <si>
    <t>프리롤</t>
    <phoneticPr fontId="30" type="noConversion"/>
  </si>
  <si>
    <t>클립</t>
    <phoneticPr fontId="30" type="noConversion"/>
  </si>
  <si>
    <t>미드롤</t>
    <phoneticPr fontId="30" type="noConversion"/>
  </si>
  <si>
    <t>서비스</t>
    <phoneticPr fontId="30" type="noConversion"/>
  </si>
  <si>
    <t>홈쇼핑</t>
    <phoneticPr fontId="30" type="noConversion"/>
  </si>
  <si>
    <r>
      <rPr>
        <b/>
        <sz val="10"/>
        <color theme="1"/>
        <rFont val="맑은 고딕"/>
        <family val="3"/>
        <charset val="129"/>
      </rPr>
      <t>전체가입자</t>
    </r>
    <phoneticPr fontId="30" type="noConversion"/>
  </si>
  <si>
    <r>
      <rPr>
        <sz val="10"/>
        <color theme="1"/>
        <rFont val="맑은 고딕"/>
        <family val="3"/>
        <charset val="129"/>
      </rPr>
      <t>신규가입</t>
    </r>
    <phoneticPr fontId="30" type="noConversion"/>
  </si>
  <si>
    <r>
      <rPr>
        <sz val="10"/>
        <color theme="1"/>
        <rFont val="맑은 고딕"/>
        <family val="3"/>
        <charset val="129"/>
      </rPr>
      <t>탈퇴</t>
    </r>
    <phoneticPr fontId="30" type="noConversion"/>
  </si>
  <si>
    <r>
      <rPr>
        <b/>
        <sz val="10"/>
        <color theme="1"/>
        <rFont val="맑은 고딕"/>
        <family val="3"/>
        <charset val="129"/>
      </rPr>
      <t>유료가입자</t>
    </r>
    <phoneticPr fontId="30" type="noConversion"/>
  </si>
  <si>
    <t>최초가입</t>
    <phoneticPr fontId="30" type="noConversion"/>
  </si>
  <si>
    <r>
      <rPr>
        <sz val="10"/>
        <color theme="1"/>
        <rFont val="맑은 고딕"/>
        <family val="3"/>
        <charset val="129"/>
      </rPr>
      <t>재구매</t>
    </r>
    <phoneticPr fontId="30" type="noConversion"/>
  </si>
  <si>
    <r>
      <rPr>
        <sz val="10"/>
        <color theme="1"/>
        <rFont val="맑은 고딕"/>
        <family val="3"/>
        <charset val="129"/>
      </rPr>
      <t>이탈</t>
    </r>
    <phoneticPr fontId="30" type="noConversion"/>
  </si>
  <si>
    <r>
      <rPr>
        <b/>
        <sz val="10"/>
        <color theme="1"/>
        <rFont val="맑은 고딕"/>
        <family val="3"/>
        <charset val="129"/>
      </rPr>
      <t>※</t>
    </r>
    <r>
      <rPr>
        <b/>
        <sz val="10"/>
        <color theme="1"/>
        <rFont val="Trebuchet MS"/>
        <family val="2"/>
      </rPr>
      <t xml:space="preserve"> </t>
    </r>
    <r>
      <rPr>
        <b/>
        <sz val="10"/>
        <color theme="1"/>
        <rFont val="맑은 고딕"/>
        <family val="3"/>
        <charset val="129"/>
      </rPr>
      <t>유료가입자</t>
    </r>
    <r>
      <rPr>
        <b/>
        <sz val="10"/>
        <color theme="1"/>
        <rFont val="Trebuchet MS"/>
        <family val="2"/>
      </rPr>
      <t xml:space="preserve"> </t>
    </r>
    <r>
      <rPr>
        <b/>
        <sz val="10"/>
        <color theme="1"/>
        <rFont val="맑은 고딕"/>
        <family val="3"/>
        <charset val="129"/>
      </rPr>
      <t>구성</t>
    </r>
    <phoneticPr fontId="30" type="noConversion"/>
  </si>
  <si>
    <t>1 device</t>
  </si>
  <si>
    <t>2 devices</t>
  </si>
  <si>
    <t>4 devices</t>
  </si>
  <si>
    <r>
      <t xml:space="preserve">B2B - </t>
    </r>
    <r>
      <rPr>
        <b/>
        <sz val="10"/>
        <color theme="1"/>
        <rFont val="맑은 고딕"/>
        <family val="3"/>
        <charset val="129"/>
      </rPr>
      <t>일반</t>
    </r>
    <phoneticPr fontId="30" type="noConversion"/>
  </si>
  <si>
    <t>B2B - SKT(MNO)</t>
    <phoneticPr fontId="30" type="noConversion"/>
  </si>
  <si>
    <r>
      <rPr>
        <b/>
        <sz val="10"/>
        <color theme="1"/>
        <rFont val="맑은 고딕"/>
        <family val="3"/>
        <charset val="129"/>
      </rPr>
      <t>매출정산대상</t>
    </r>
    <r>
      <rPr>
        <b/>
        <sz val="10"/>
        <color theme="1"/>
        <rFont val="Trebuchet MS"/>
        <family val="2"/>
      </rPr>
      <t xml:space="preserve"> </t>
    </r>
    <r>
      <rPr>
        <b/>
        <sz val="10"/>
        <color theme="1"/>
        <rFont val="맑은 고딕"/>
        <family val="3"/>
        <charset val="129"/>
      </rPr>
      <t>가입자</t>
    </r>
    <phoneticPr fontId="30" type="noConversion"/>
  </si>
  <si>
    <t>요금제</t>
    <phoneticPr fontId="30" type="noConversion"/>
  </si>
  <si>
    <t>프로모션</t>
    <phoneticPr fontId="30" type="noConversion"/>
  </si>
  <si>
    <r>
      <rPr>
        <b/>
        <sz val="10"/>
        <color theme="1"/>
        <rFont val="맑은 고딕"/>
        <family val="3"/>
        <charset val="129"/>
      </rPr>
      <t>■</t>
    </r>
    <r>
      <rPr>
        <b/>
        <sz val="10"/>
        <color theme="1"/>
        <rFont val="Trebuchet MS"/>
        <family val="2"/>
      </rPr>
      <t xml:space="preserve"> Opex</t>
    </r>
    <phoneticPr fontId="30" type="noConversion"/>
  </si>
  <si>
    <r>
      <rPr>
        <b/>
        <sz val="10"/>
        <color theme="1"/>
        <rFont val="맑은 고딕"/>
        <family val="3"/>
        <charset val="129"/>
      </rPr>
      <t>인건비</t>
    </r>
    <phoneticPr fontId="30" type="noConversion"/>
  </si>
  <si>
    <r>
      <rPr>
        <sz val="10"/>
        <color theme="1"/>
        <rFont val="맑은 고딕"/>
        <family val="3"/>
        <charset val="129"/>
      </rPr>
      <t>급여</t>
    </r>
    <phoneticPr fontId="30" type="noConversion"/>
  </si>
  <si>
    <t>인원</t>
    <phoneticPr fontId="30" type="noConversion"/>
  </si>
  <si>
    <t>인당 급여</t>
    <phoneticPr fontId="30" type="noConversion"/>
  </si>
  <si>
    <r>
      <rPr>
        <sz val="10"/>
        <color theme="1"/>
        <rFont val="맑은 고딕"/>
        <family val="3"/>
        <charset val="129"/>
      </rPr>
      <t>인건비성</t>
    </r>
    <r>
      <rPr>
        <sz val="10"/>
        <color theme="1"/>
        <rFont val="Trebuchet MS"/>
        <family val="2"/>
      </rPr>
      <t xml:space="preserve"> </t>
    </r>
    <r>
      <rPr>
        <sz val="10"/>
        <color theme="1"/>
        <rFont val="맑은 고딕"/>
        <family val="3"/>
        <charset val="129"/>
      </rPr>
      <t>경비</t>
    </r>
    <phoneticPr fontId="30" type="noConversion"/>
  </si>
  <si>
    <r>
      <rPr>
        <sz val="9"/>
        <color theme="1"/>
        <rFont val="맑은 고딕"/>
        <family val="3"/>
        <charset val="129"/>
      </rPr>
      <t>장기종업원급여</t>
    </r>
  </si>
  <si>
    <r>
      <rPr>
        <sz val="9"/>
        <color theme="1"/>
        <rFont val="맑은 고딕"/>
        <family val="3"/>
        <charset val="129"/>
      </rPr>
      <t>일용직임금</t>
    </r>
  </si>
  <si>
    <r>
      <rPr>
        <sz val="9"/>
        <color theme="1"/>
        <rFont val="맑은 고딕"/>
        <family val="3"/>
        <charset val="129"/>
      </rPr>
      <t>퇴직급여</t>
    </r>
  </si>
  <si>
    <r>
      <rPr>
        <sz val="9"/>
        <color theme="1"/>
        <rFont val="맑은 고딕"/>
        <family val="3"/>
        <charset val="129"/>
      </rPr>
      <t>복리후생비</t>
    </r>
  </si>
  <si>
    <r>
      <rPr>
        <sz val="9"/>
        <color theme="1"/>
        <rFont val="맑은 고딕"/>
        <family val="3"/>
        <charset val="129"/>
      </rPr>
      <t>여비교통비</t>
    </r>
  </si>
  <si>
    <r>
      <rPr>
        <b/>
        <sz val="10"/>
        <color theme="1"/>
        <rFont val="맑은 고딕"/>
        <family val="3"/>
        <charset val="129"/>
      </rPr>
      <t>변동비</t>
    </r>
    <phoneticPr fontId="30" type="noConversion"/>
  </si>
  <si>
    <r>
      <rPr>
        <b/>
        <sz val="10"/>
        <color theme="1"/>
        <rFont val="맑은 고딕"/>
        <family val="3"/>
        <charset val="129"/>
      </rPr>
      <t>고정비</t>
    </r>
    <phoneticPr fontId="30" type="noConversion"/>
  </si>
  <si>
    <t>지급수수료</t>
    <phoneticPr fontId="30" type="noConversion"/>
  </si>
  <si>
    <t>저작권료</t>
    <phoneticPr fontId="30" type="noConversion"/>
  </si>
  <si>
    <t>기타</t>
    <phoneticPr fontId="30" type="noConversion"/>
  </si>
  <si>
    <t>판매수수료</t>
    <phoneticPr fontId="30" type="noConversion"/>
  </si>
  <si>
    <t>광고대행</t>
    <phoneticPr fontId="30" type="noConversion"/>
  </si>
  <si>
    <t>영업대행</t>
    <phoneticPr fontId="30" type="noConversion"/>
  </si>
  <si>
    <r>
      <t>CP</t>
    </r>
    <r>
      <rPr>
        <sz val="10"/>
        <color theme="1"/>
        <rFont val="맑은 고딕"/>
        <family val="3"/>
        <charset val="129"/>
      </rPr>
      <t>정산료</t>
    </r>
    <phoneticPr fontId="30" type="noConversion"/>
  </si>
  <si>
    <r>
      <rPr>
        <sz val="9"/>
        <color theme="1"/>
        <rFont val="맑은 고딕"/>
        <family val="3"/>
        <charset val="129"/>
      </rPr>
      <t>지상파</t>
    </r>
    <r>
      <rPr>
        <sz val="9"/>
        <color theme="1"/>
        <rFont val="Trebuchet MS"/>
        <family val="2"/>
      </rPr>
      <t>/</t>
    </r>
    <r>
      <rPr>
        <sz val="9"/>
        <color theme="1"/>
        <rFont val="맑은 고딕"/>
        <family val="3"/>
        <charset val="129"/>
      </rPr>
      <t>비지상파</t>
    </r>
    <phoneticPr fontId="30" type="noConversion"/>
  </si>
  <si>
    <t>해외</t>
    <phoneticPr fontId="30" type="noConversion"/>
  </si>
  <si>
    <r>
      <rPr>
        <sz val="9"/>
        <color theme="1"/>
        <rFont val="맑은 고딕"/>
        <family val="3"/>
        <charset val="129"/>
      </rPr>
      <t>소재비용</t>
    </r>
    <r>
      <rPr>
        <sz val="9"/>
        <color theme="1"/>
        <rFont val="Trebuchet MS"/>
        <family val="2"/>
      </rPr>
      <t>/</t>
    </r>
    <r>
      <rPr>
        <sz val="9"/>
        <color theme="1"/>
        <rFont val="맑은 고딕"/>
        <family val="3"/>
        <charset val="129"/>
      </rPr>
      <t>중계권료</t>
    </r>
    <phoneticPr fontId="30" type="noConversion"/>
  </si>
  <si>
    <r>
      <rPr>
        <sz val="10"/>
        <color theme="1"/>
        <rFont val="맑은 고딕"/>
        <family val="3"/>
        <charset val="129"/>
      </rPr>
      <t>네트워크비용</t>
    </r>
    <phoneticPr fontId="30" type="noConversion"/>
  </si>
  <si>
    <r>
      <rPr>
        <sz val="9"/>
        <color theme="1"/>
        <rFont val="맑은 고딕"/>
        <family val="3"/>
        <charset val="129"/>
      </rPr>
      <t>클라우드</t>
    </r>
    <phoneticPr fontId="30" type="noConversion"/>
  </si>
  <si>
    <t>CDN</t>
    <phoneticPr fontId="30" type="noConversion"/>
  </si>
  <si>
    <r>
      <t>PG</t>
    </r>
    <r>
      <rPr>
        <sz val="10"/>
        <color theme="1"/>
        <rFont val="맑은 고딕"/>
        <family val="3"/>
        <charset val="129"/>
      </rPr>
      <t>수수료</t>
    </r>
    <phoneticPr fontId="30" type="noConversion"/>
  </si>
  <si>
    <t>접대비</t>
  </si>
  <si>
    <t>통신비</t>
  </si>
  <si>
    <t>세금과공과</t>
  </si>
  <si>
    <t>감가상각비</t>
  </si>
  <si>
    <t>무형자산상각비</t>
  </si>
  <si>
    <t>임차료</t>
  </si>
  <si>
    <t>수선유지비</t>
    <phoneticPr fontId="30" type="noConversion"/>
  </si>
  <si>
    <t>보험료</t>
  </si>
  <si>
    <t>소모품비</t>
  </si>
  <si>
    <t>광고선전비</t>
  </si>
  <si>
    <t>대손상각비</t>
  </si>
  <si>
    <t>회의비</t>
  </si>
  <si>
    <t>용역비</t>
  </si>
  <si>
    <t>차량유지비</t>
  </si>
  <si>
    <t>교육훈련비</t>
  </si>
  <si>
    <t>도서인쇄비</t>
  </si>
  <si>
    <r>
      <rPr>
        <b/>
        <sz val="10"/>
        <color theme="1"/>
        <rFont val="맑은 고딕"/>
        <family val="3"/>
        <charset val="129"/>
      </rPr>
      <t>■</t>
    </r>
    <r>
      <rPr>
        <b/>
        <sz val="10"/>
        <color theme="1"/>
        <rFont val="Trebuchet MS"/>
        <family val="2"/>
      </rPr>
      <t xml:space="preserve"> Capex / Working Capital</t>
    </r>
    <phoneticPr fontId="30" type="noConversion"/>
  </si>
  <si>
    <r>
      <rPr>
        <sz val="10"/>
        <color theme="1"/>
        <rFont val="맑은 고딕"/>
        <family val="3"/>
        <charset val="129"/>
      </rPr>
      <t>유형자산</t>
    </r>
    <phoneticPr fontId="30" type="noConversion"/>
  </si>
  <si>
    <r>
      <rPr>
        <sz val="10"/>
        <color theme="1"/>
        <rFont val="맑은 고딕"/>
        <family val="3"/>
        <charset val="129"/>
      </rPr>
      <t>무형자산</t>
    </r>
    <phoneticPr fontId="30" type="noConversion"/>
  </si>
  <si>
    <t>Working Capital</t>
    <phoneticPr fontId="30" type="noConversion"/>
  </si>
  <si>
    <t>Assets</t>
    <phoneticPr fontId="30" type="noConversion"/>
  </si>
  <si>
    <r>
      <rPr>
        <sz val="9"/>
        <color theme="1"/>
        <rFont val="맑은 고딕"/>
        <family val="3"/>
        <charset val="129"/>
      </rPr>
      <t>매출채권</t>
    </r>
  </si>
  <si>
    <r>
      <rPr>
        <sz val="9"/>
        <color theme="1"/>
        <rFont val="맑은 고딕"/>
        <family val="3"/>
        <charset val="129"/>
      </rPr>
      <t>미수수익</t>
    </r>
  </si>
  <si>
    <r>
      <rPr>
        <sz val="9"/>
        <color theme="1"/>
        <rFont val="맑은 고딕"/>
        <family val="3"/>
        <charset val="129"/>
      </rPr>
      <t>미수금</t>
    </r>
  </si>
  <si>
    <r>
      <rPr>
        <sz val="9"/>
        <color theme="1"/>
        <rFont val="맑은 고딕"/>
        <family val="3"/>
        <charset val="129"/>
      </rPr>
      <t>선급금</t>
    </r>
  </si>
  <si>
    <r>
      <rPr>
        <sz val="9"/>
        <color theme="1"/>
        <rFont val="맑은 고딕"/>
        <family val="3"/>
        <charset val="129"/>
      </rPr>
      <t>선급비용</t>
    </r>
  </si>
  <si>
    <r>
      <rPr>
        <sz val="9"/>
        <color theme="1"/>
        <rFont val="맑은 고딕"/>
        <family val="3"/>
        <charset val="129"/>
      </rPr>
      <t>선납세금</t>
    </r>
  </si>
  <si>
    <t>Liabilities</t>
    <phoneticPr fontId="30" type="noConversion"/>
  </si>
  <si>
    <r>
      <rPr>
        <sz val="9"/>
        <color theme="1"/>
        <rFont val="맑은 고딕"/>
        <family val="3"/>
        <charset val="129"/>
      </rPr>
      <t>매입채무</t>
    </r>
  </si>
  <si>
    <r>
      <rPr>
        <sz val="9"/>
        <color theme="1"/>
        <rFont val="맑은 고딕"/>
        <family val="3"/>
        <charset val="129"/>
      </rPr>
      <t>미지급금</t>
    </r>
  </si>
  <si>
    <r>
      <rPr>
        <sz val="9"/>
        <color theme="1"/>
        <rFont val="맑은 고딕"/>
        <family val="3"/>
        <charset val="129"/>
      </rPr>
      <t>예수금</t>
    </r>
  </si>
  <si>
    <r>
      <rPr>
        <sz val="9"/>
        <color theme="1"/>
        <rFont val="맑은 고딕"/>
        <family val="3"/>
        <charset val="129"/>
      </rPr>
      <t>선수금</t>
    </r>
  </si>
  <si>
    <r>
      <rPr>
        <sz val="9"/>
        <color theme="1"/>
        <rFont val="맑은 고딕"/>
        <family val="3"/>
        <charset val="129"/>
      </rPr>
      <t>미지급비용</t>
    </r>
  </si>
  <si>
    <r>
      <rPr>
        <sz val="9"/>
        <color theme="1"/>
        <rFont val="맑은 고딕"/>
        <family val="3"/>
        <charset val="129"/>
      </rPr>
      <t>선수수익</t>
    </r>
  </si>
  <si>
    <t>Net Working Capital</t>
    <phoneticPr fontId="30" type="noConversion"/>
  </si>
  <si>
    <t>Peer</t>
    <phoneticPr fontId="30" type="noConversion"/>
  </si>
  <si>
    <t>Market Cap.</t>
    <phoneticPr fontId="30" type="noConversion"/>
  </si>
  <si>
    <r>
      <rPr>
        <u val="singleAccounting"/>
        <sz val="9"/>
        <color theme="1"/>
        <rFont val="맑은 고딕"/>
        <family val="3"/>
        <charset val="129"/>
      </rPr>
      <t>기타자본</t>
    </r>
    <phoneticPr fontId="30" type="noConversion"/>
  </si>
  <si>
    <t>Total Debt</t>
    <phoneticPr fontId="30" type="noConversion"/>
  </si>
  <si>
    <t>D/E Ratio</t>
    <phoneticPr fontId="30" type="noConversion"/>
  </si>
  <si>
    <t>Beta L</t>
    <phoneticPr fontId="30" type="noConversion"/>
  </si>
  <si>
    <t>Beta U</t>
    <phoneticPr fontId="30" type="noConversion"/>
  </si>
  <si>
    <t>'21 PSR</t>
  </si>
  <si>
    <t>'22 2Q PSR</t>
  </si>
  <si>
    <t>'22 E PSR</t>
  </si>
  <si>
    <t>'23 E PSR</t>
  </si>
  <si>
    <t>'24 E PSR</t>
  </si>
  <si>
    <r>
      <t>SBS</t>
    </r>
    <r>
      <rPr>
        <sz val="10"/>
        <color rgb="FF000000"/>
        <rFont val="맑은 고딕"/>
        <family val="3"/>
        <charset val="129"/>
      </rPr>
      <t>콘텐츠허브</t>
    </r>
  </si>
  <si>
    <r>
      <rPr>
        <sz val="10"/>
        <color rgb="FF000000"/>
        <rFont val="맑은 고딕"/>
        <family val="3"/>
        <charset val="129"/>
      </rPr>
      <t>삼화네트웍스</t>
    </r>
  </si>
  <si>
    <r>
      <rPr>
        <sz val="10"/>
        <color rgb="FF000000"/>
        <rFont val="맑은 고딕"/>
        <family val="3"/>
        <charset val="129"/>
      </rPr>
      <t>스튜디오드래곤</t>
    </r>
  </si>
  <si>
    <r>
      <rPr>
        <sz val="10"/>
        <color rgb="FF000000"/>
        <rFont val="맑은 고딕"/>
        <family val="3"/>
        <charset val="129"/>
      </rPr>
      <t>초록뱀미디어</t>
    </r>
  </si>
  <si>
    <r>
      <rPr>
        <sz val="10"/>
        <color rgb="FF000000"/>
        <rFont val="맑은 고딕"/>
        <family val="3"/>
        <charset val="129"/>
      </rPr>
      <t>팬엔터테인먼트</t>
    </r>
  </si>
  <si>
    <t>콘텐트리중앙</t>
    <phoneticPr fontId="30" type="noConversion"/>
  </si>
  <si>
    <r>
      <rPr>
        <sz val="10"/>
        <color rgb="FF000000"/>
        <rFont val="맑은 고딕"/>
        <family val="3"/>
        <charset val="129"/>
      </rPr>
      <t>에이스토리</t>
    </r>
  </si>
  <si>
    <r>
      <rPr>
        <sz val="10"/>
        <color rgb="FF000000"/>
        <rFont val="맑은 고딕"/>
        <family val="3"/>
        <charset val="129"/>
      </rPr>
      <t>키이스트</t>
    </r>
  </si>
  <si>
    <t>Netflix, Inc.</t>
  </si>
  <si>
    <t>The Walt Disney Company</t>
  </si>
  <si>
    <t>iQIYI, Inc.</t>
  </si>
  <si>
    <t>Roku, Inc.</t>
  </si>
  <si>
    <t>Min.</t>
  </si>
  <si>
    <t>Median</t>
  </si>
  <si>
    <t>Average</t>
  </si>
  <si>
    <t>Max.</t>
  </si>
  <si>
    <t>Chart</t>
    <phoneticPr fontId="30" type="noConversion"/>
  </si>
  <si>
    <r>
      <rPr>
        <b/>
        <sz val="10"/>
        <color theme="1"/>
        <rFont val="Segoe UI Symbol"/>
        <family val="3"/>
      </rPr>
      <t>■</t>
    </r>
    <r>
      <rPr>
        <b/>
        <sz val="10"/>
        <color theme="1"/>
        <rFont val="Trebuchet MS"/>
        <family val="2"/>
      </rPr>
      <t xml:space="preserve"> B2C </t>
    </r>
    <r>
      <rPr>
        <b/>
        <sz val="10"/>
        <color theme="1"/>
        <rFont val="맑은 고딕"/>
        <family val="2"/>
        <charset val="129"/>
      </rPr>
      <t>신규가입</t>
    </r>
    <phoneticPr fontId="30" type="noConversion"/>
  </si>
  <si>
    <r>
      <rPr>
        <b/>
        <sz val="10"/>
        <color theme="1"/>
        <rFont val="Segoe UI Symbol"/>
        <family val="2"/>
      </rPr>
      <t>■</t>
    </r>
    <r>
      <rPr>
        <b/>
        <sz val="10"/>
        <color theme="1"/>
        <rFont val="Trebuchet MS"/>
        <family val="2"/>
      </rPr>
      <t xml:space="preserve"> B2C </t>
    </r>
    <r>
      <rPr>
        <b/>
        <sz val="10"/>
        <color theme="1"/>
        <rFont val="맑은 고딕"/>
        <family val="2"/>
        <charset val="129"/>
      </rPr>
      <t>유료가입</t>
    </r>
    <r>
      <rPr>
        <b/>
        <sz val="10"/>
        <color theme="1"/>
        <rFont val="Trebuchet MS"/>
        <family val="2"/>
      </rPr>
      <t xml:space="preserve"> </t>
    </r>
    <r>
      <rPr>
        <b/>
        <sz val="10"/>
        <color theme="1"/>
        <rFont val="Arial Unicode MS"/>
        <family val="2"/>
        <charset val="129"/>
      </rPr>
      <t>구성</t>
    </r>
    <phoneticPr fontId="30" type="noConversion"/>
  </si>
  <si>
    <r>
      <rPr>
        <b/>
        <sz val="10"/>
        <color theme="1"/>
        <rFont val="Segoe UI Symbol"/>
        <family val="2"/>
      </rPr>
      <t>■</t>
    </r>
    <r>
      <rPr>
        <b/>
        <sz val="10"/>
        <color theme="1"/>
        <rFont val="Trebuchet MS"/>
        <family val="2"/>
      </rPr>
      <t xml:space="preserve"> B2B </t>
    </r>
    <r>
      <rPr>
        <b/>
        <sz val="10"/>
        <color theme="1"/>
        <rFont val="맑은 고딕"/>
        <family val="2"/>
        <charset val="129"/>
      </rPr>
      <t>유료가입</t>
    </r>
    <phoneticPr fontId="30" type="noConversion"/>
  </si>
  <si>
    <r>
      <rPr>
        <b/>
        <sz val="10"/>
        <color theme="1"/>
        <rFont val="Segoe UI Symbol"/>
        <family val="2"/>
      </rPr>
      <t>■</t>
    </r>
    <r>
      <rPr>
        <b/>
        <sz val="10"/>
        <color theme="1"/>
        <rFont val="Trebuchet MS"/>
        <family val="2"/>
      </rPr>
      <t xml:space="preserve"> SKT(MNO) </t>
    </r>
    <r>
      <rPr>
        <b/>
        <sz val="10"/>
        <color theme="1"/>
        <rFont val="Arial Unicode MS"/>
        <family val="2"/>
        <charset val="129"/>
      </rPr>
      <t>신규가입</t>
    </r>
    <phoneticPr fontId="30" type="noConversion"/>
  </si>
  <si>
    <r>
      <rPr>
        <b/>
        <sz val="10"/>
        <color theme="1"/>
        <rFont val="Segoe UI Symbol"/>
        <family val="2"/>
      </rPr>
      <t>□</t>
    </r>
    <r>
      <rPr>
        <b/>
        <sz val="10"/>
        <color theme="1"/>
        <rFont val="Trebuchet MS"/>
        <family val="2"/>
      </rPr>
      <t xml:space="preserve"> SKT(MNO) </t>
    </r>
    <r>
      <rPr>
        <b/>
        <sz val="10"/>
        <color theme="1"/>
        <rFont val="Arial Unicode MS"/>
        <family val="2"/>
        <charset val="129"/>
      </rPr>
      <t>잔존율 - 요금제</t>
    </r>
    <phoneticPr fontId="30" type="noConversion"/>
  </si>
  <si>
    <r>
      <rPr>
        <b/>
        <sz val="10"/>
        <color theme="1"/>
        <rFont val="Segoe UI Symbol"/>
        <family val="2"/>
      </rPr>
      <t>□</t>
    </r>
    <r>
      <rPr>
        <b/>
        <sz val="10"/>
        <color theme="1"/>
        <rFont val="Trebuchet MS"/>
        <family val="2"/>
      </rPr>
      <t xml:space="preserve"> SKT(MNO) </t>
    </r>
    <r>
      <rPr>
        <b/>
        <sz val="10"/>
        <color theme="1"/>
        <rFont val="Arial Unicode MS"/>
        <family val="2"/>
        <charset val="129"/>
      </rPr>
      <t>잔존율 - 프로모션</t>
    </r>
    <phoneticPr fontId="30" type="noConversion"/>
  </si>
  <si>
    <t>Recoup Rate</t>
    <phoneticPr fontId="30" type="noConversion"/>
  </si>
  <si>
    <r>
      <rPr>
        <b/>
        <sz val="10"/>
        <color theme="1"/>
        <rFont val="Segoe UI Symbol"/>
        <family val="2"/>
      </rPr>
      <t>■</t>
    </r>
    <r>
      <rPr>
        <b/>
        <sz val="10"/>
        <color theme="1"/>
        <rFont val="Trebuchet MS"/>
        <family val="2"/>
      </rPr>
      <t xml:space="preserve"> </t>
    </r>
    <r>
      <rPr>
        <b/>
        <sz val="10"/>
        <color theme="1"/>
        <rFont val="Arial Unicode MS"/>
        <family val="2"/>
        <charset val="129"/>
      </rPr>
      <t>드라마</t>
    </r>
    <phoneticPr fontId="30" type="noConversion"/>
  </si>
  <si>
    <t>국내</t>
    <phoneticPr fontId="30" type="noConversion"/>
  </si>
  <si>
    <r>
      <rPr>
        <sz val="9"/>
        <color theme="1"/>
        <rFont val="맑은 고딕"/>
        <family val="3"/>
        <charset val="129"/>
      </rPr>
      <t>조선로코</t>
    </r>
    <r>
      <rPr>
        <sz val="9"/>
        <color theme="1"/>
        <rFont val="Trebuchet MS"/>
        <family val="2"/>
      </rPr>
      <t>-</t>
    </r>
    <r>
      <rPr>
        <sz val="9"/>
        <color theme="1"/>
        <rFont val="맑은 고딕"/>
        <family val="3"/>
        <charset val="129"/>
      </rPr>
      <t>녹두전</t>
    </r>
  </si>
  <si>
    <r>
      <t xml:space="preserve">MBC </t>
    </r>
    <r>
      <rPr>
        <sz val="9"/>
        <color theme="1"/>
        <rFont val="맑은 고딕"/>
        <family val="3"/>
        <charset val="129"/>
      </rPr>
      <t>드라마</t>
    </r>
    <r>
      <rPr>
        <sz val="9"/>
        <color theme="1"/>
        <rFont val="Trebuchet MS"/>
        <family val="2"/>
      </rPr>
      <t xml:space="preserve"> (</t>
    </r>
    <r>
      <rPr>
        <sz val="9"/>
        <color theme="1"/>
        <rFont val="맑은 고딕"/>
        <family val="3"/>
        <charset val="129"/>
      </rPr>
      <t>꼰대인턴</t>
    </r>
    <r>
      <rPr>
        <sz val="9"/>
        <color theme="1"/>
        <rFont val="Trebuchet MS"/>
        <family val="2"/>
      </rPr>
      <t>)</t>
    </r>
  </si>
  <si>
    <r>
      <rPr>
        <sz val="9"/>
        <color theme="1"/>
        <rFont val="맑은 고딕"/>
        <family val="3"/>
        <charset val="129"/>
      </rPr>
      <t>한국영화감독조합</t>
    </r>
    <r>
      <rPr>
        <sz val="9"/>
        <color theme="1"/>
        <rFont val="Trebuchet MS"/>
        <family val="2"/>
      </rPr>
      <t xml:space="preserve"> (SF8)</t>
    </r>
  </si>
  <si>
    <r>
      <t xml:space="preserve">KBS </t>
    </r>
    <r>
      <rPr>
        <sz val="9"/>
        <color theme="1"/>
        <rFont val="맑은 고딕"/>
        <family val="3"/>
        <charset val="129"/>
      </rPr>
      <t>예능드라마</t>
    </r>
    <r>
      <rPr>
        <sz val="9"/>
        <color theme="1"/>
        <rFont val="Trebuchet MS"/>
        <family val="2"/>
      </rPr>
      <t xml:space="preserve"> (</t>
    </r>
    <r>
      <rPr>
        <sz val="9"/>
        <color theme="1"/>
        <rFont val="맑은 고딕"/>
        <family val="3"/>
        <charset val="129"/>
      </rPr>
      <t>좀비탐정</t>
    </r>
    <r>
      <rPr>
        <sz val="9"/>
        <color theme="1"/>
        <rFont val="Trebuchet MS"/>
        <family val="2"/>
      </rPr>
      <t>)</t>
    </r>
  </si>
  <si>
    <r>
      <rPr>
        <sz val="9"/>
        <color theme="1"/>
        <rFont val="맑은 고딕"/>
        <family val="3"/>
        <charset val="129"/>
      </rPr>
      <t>채널</t>
    </r>
    <r>
      <rPr>
        <sz val="9"/>
        <color theme="1"/>
        <rFont val="Trebuchet MS"/>
        <family val="2"/>
      </rPr>
      <t xml:space="preserve">A </t>
    </r>
    <r>
      <rPr>
        <sz val="9"/>
        <color theme="1"/>
        <rFont val="맑은 고딕"/>
        <family val="3"/>
        <charset val="129"/>
      </rPr>
      <t>드라마</t>
    </r>
    <r>
      <rPr>
        <sz val="9"/>
        <color theme="1"/>
        <rFont val="Trebuchet MS"/>
        <family val="2"/>
      </rPr>
      <t xml:space="preserve"> (</t>
    </r>
    <r>
      <rPr>
        <sz val="9"/>
        <color theme="1"/>
        <rFont val="맑은 고딕"/>
        <family val="3"/>
        <charset val="129"/>
      </rPr>
      <t>거짓말의</t>
    </r>
    <r>
      <rPr>
        <sz val="9"/>
        <color theme="1"/>
        <rFont val="Trebuchet MS"/>
        <family val="2"/>
      </rPr>
      <t xml:space="preserve"> </t>
    </r>
    <r>
      <rPr>
        <sz val="9"/>
        <color theme="1"/>
        <rFont val="맑은 고딕"/>
        <family val="3"/>
        <charset val="129"/>
      </rPr>
      <t>거짓말</t>
    </r>
    <r>
      <rPr>
        <sz val="9"/>
        <color theme="1"/>
        <rFont val="Trebuchet MS"/>
        <family val="2"/>
      </rPr>
      <t>)</t>
    </r>
  </si>
  <si>
    <r>
      <t xml:space="preserve">SBS </t>
    </r>
    <r>
      <rPr>
        <sz val="9"/>
        <color theme="1"/>
        <rFont val="맑은 고딕"/>
        <family val="3"/>
        <charset val="129"/>
      </rPr>
      <t>드라마</t>
    </r>
    <r>
      <rPr>
        <sz val="9"/>
        <color theme="1"/>
        <rFont val="Trebuchet MS"/>
        <family val="2"/>
      </rPr>
      <t xml:space="preserve"> (</t>
    </r>
    <r>
      <rPr>
        <sz val="9"/>
        <color theme="1"/>
        <rFont val="맑은 고딕"/>
        <family val="3"/>
        <charset val="129"/>
      </rPr>
      <t>앨리스</t>
    </r>
    <r>
      <rPr>
        <sz val="9"/>
        <color theme="1"/>
        <rFont val="Trebuchet MS"/>
        <family val="2"/>
      </rPr>
      <t>)</t>
    </r>
  </si>
  <si>
    <r>
      <t xml:space="preserve">MBN </t>
    </r>
    <r>
      <rPr>
        <sz val="9"/>
        <color theme="1"/>
        <rFont val="맑은 고딕"/>
        <family val="3"/>
        <charset val="129"/>
      </rPr>
      <t>드라마</t>
    </r>
    <r>
      <rPr>
        <sz val="9"/>
        <color theme="1"/>
        <rFont val="Trebuchet MS"/>
        <family val="2"/>
      </rPr>
      <t xml:space="preserve"> (</t>
    </r>
    <r>
      <rPr>
        <sz val="9"/>
        <color theme="1"/>
        <rFont val="맑은 고딕"/>
        <family val="3"/>
        <charset val="129"/>
      </rPr>
      <t>나의</t>
    </r>
    <r>
      <rPr>
        <sz val="9"/>
        <color theme="1"/>
        <rFont val="Trebuchet MS"/>
        <family val="2"/>
      </rPr>
      <t xml:space="preserve"> </t>
    </r>
    <r>
      <rPr>
        <sz val="9"/>
        <color theme="1"/>
        <rFont val="맑은 고딕"/>
        <family val="3"/>
        <charset val="129"/>
      </rPr>
      <t>위험한</t>
    </r>
    <r>
      <rPr>
        <sz val="9"/>
        <color theme="1"/>
        <rFont val="Trebuchet MS"/>
        <family val="2"/>
      </rPr>
      <t xml:space="preserve"> </t>
    </r>
    <r>
      <rPr>
        <sz val="9"/>
        <color theme="1"/>
        <rFont val="맑은 고딕"/>
        <family val="3"/>
        <charset val="129"/>
      </rPr>
      <t>아내</t>
    </r>
    <r>
      <rPr>
        <sz val="9"/>
        <color theme="1"/>
        <rFont val="Trebuchet MS"/>
        <family val="2"/>
      </rPr>
      <t>)</t>
    </r>
  </si>
  <si>
    <r>
      <t xml:space="preserve">SBS </t>
    </r>
    <r>
      <rPr>
        <sz val="9"/>
        <color theme="1"/>
        <rFont val="맑은 고딕"/>
        <family val="3"/>
        <charset val="129"/>
      </rPr>
      <t>드라마</t>
    </r>
    <r>
      <rPr>
        <sz val="9"/>
        <color theme="1"/>
        <rFont val="Trebuchet MS"/>
        <family val="2"/>
      </rPr>
      <t xml:space="preserve"> (</t>
    </r>
    <r>
      <rPr>
        <sz val="9"/>
        <color theme="1"/>
        <rFont val="맑은 고딕"/>
        <family val="3"/>
        <charset val="129"/>
      </rPr>
      <t>날아라</t>
    </r>
    <r>
      <rPr>
        <sz val="9"/>
        <color theme="1"/>
        <rFont val="Trebuchet MS"/>
        <family val="2"/>
      </rPr>
      <t xml:space="preserve"> </t>
    </r>
    <r>
      <rPr>
        <sz val="9"/>
        <color theme="1"/>
        <rFont val="맑은 고딕"/>
        <family val="3"/>
        <charset val="129"/>
      </rPr>
      <t>개천용</t>
    </r>
    <r>
      <rPr>
        <sz val="9"/>
        <color theme="1"/>
        <rFont val="Trebuchet MS"/>
        <family val="2"/>
      </rPr>
      <t>)</t>
    </r>
  </si>
  <si>
    <r>
      <t>TV</t>
    </r>
    <r>
      <rPr>
        <sz val="9"/>
        <color theme="1"/>
        <rFont val="맑은 고딕"/>
        <family val="3"/>
        <charset val="129"/>
      </rPr>
      <t>조선</t>
    </r>
    <r>
      <rPr>
        <sz val="9"/>
        <color theme="1"/>
        <rFont val="Trebuchet MS"/>
        <family val="2"/>
      </rPr>
      <t xml:space="preserve"> </t>
    </r>
    <r>
      <rPr>
        <sz val="9"/>
        <color theme="1"/>
        <rFont val="맑은 고딕"/>
        <family val="3"/>
        <charset val="129"/>
      </rPr>
      <t>드라마</t>
    </r>
    <r>
      <rPr>
        <sz val="9"/>
        <color theme="1"/>
        <rFont val="Trebuchet MS"/>
        <family val="2"/>
      </rPr>
      <t xml:space="preserve"> (</t>
    </r>
    <r>
      <rPr>
        <sz val="9"/>
        <color theme="1"/>
        <rFont val="맑은 고딕"/>
        <family val="3"/>
        <charset val="129"/>
      </rPr>
      <t>복수해라</t>
    </r>
    <r>
      <rPr>
        <sz val="9"/>
        <color theme="1"/>
        <rFont val="Trebuchet MS"/>
        <family val="2"/>
      </rPr>
      <t>)</t>
    </r>
  </si>
  <si>
    <r>
      <t xml:space="preserve">KBS </t>
    </r>
    <r>
      <rPr>
        <sz val="9"/>
        <color theme="1"/>
        <rFont val="맑은 고딕"/>
        <family val="3"/>
        <charset val="129"/>
      </rPr>
      <t>드라마</t>
    </r>
    <r>
      <rPr>
        <sz val="9"/>
        <color theme="1"/>
        <rFont val="Trebuchet MS"/>
        <family val="2"/>
      </rPr>
      <t xml:space="preserve"> (</t>
    </r>
    <r>
      <rPr>
        <sz val="9"/>
        <color theme="1"/>
        <rFont val="맑은 고딕"/>
        <family val="3"/>
        <charset val="129"/>
      </rPr>
      <t>바람피면</t>
    </r>
    <r>
      <rPr>
        <sz val="9"/>
        <color theme="1"/>
        <rFont val="Trebuchet MS"/>
        <family val="2"/>
      </rPr>
      <t xml:space="preserve"> </t>
    </r>
    <r>
      <rPr>
        <sz val="9"/>
        <color theme="1"/>
        <rFont val="맑은 고딕"/>
        <family val="3"/>
        <charset val="129"/>
      </rPr>
      <t>죽는다</t>
    </r>
    <r>
      <rPr>
        <sz val="9"/>
        <color theme="1"/>
        <rFont val="Trebuchet MS"/>
        <family val="2"/>
      </rPr>
      <t>)</t>
    </r>
  </si>
  <si>
    <r>
      <t xml:space="preserve">MBC </t>
    </r>
    <r>
      <rPr>
        <sz val="9"/>
        <color theme="1"/>
        <rFont val="맑은 고딕"/>
        <family val="3"/>
        <charset val="129"/>
      </rPr>
      <t>드라마</t>
    </r>
    <r>
      <rPr>
        <sz val="9"/>
        <color theme="1"/>
        <rFont val="Trebuchet MS"/>
        <family val="2"/>
      </rPr>
      <t xml:space="preserve"> (</t>
    </r>
    <r>
      <rPr>
        <sz val="9"/>
        <color theme="1"/>
        <rFont val="맑은 고딕"/>
        <family val="3"/>
        <charset val="129"/>
      </rPr>
      <t>러브씬넘버</t>
    </r>
    <r>
      <rPr>
        <sz val="9"/>
        <color theme="1"/>
        <rFont val="Trebuchet MS"/>
        <family val="2"/>
      </rPr>
      <t>#)</t>
    </r>
  </si>
  <si>
    <r>
      <t xml:space="preserve">SBS </t>
    </r>
    <r>
      <rPr>
        <sz val="9"/>
        <color theme="1"/>
        <rFont val="맑은 고딕"/>
        <family val="3"/>
        <charset val="129"/>
      </rPr>
      <t>드라마</t>
    </r>
    <r>
      <rPr>
        <sz val="9"/>
        <color theme="1"/>
        <rFont val="Trebuchet MS"/>
        <family val="2"/>
      </rPr>
      <t xml:space="preserve"> (</t>
    </r>
    <r>
      <rPr>
        <sz val="9"/>
        <color theme="1"/>
        <rFont val="맑은 고딕"/>
        <family val="3"/>
        <charset val="129"/>
      </rPr>
      <t>모범택시</t>
    </r>
    <r>
      <rPr>
        <sz val="9"/>
        <color theme="1"/>
        <rFont val="Trebuchet MS"/>
        <family val="2"/>
      </rPr>
      <t>)</t>
    </r>
  </si>
  <si>
    <r>
      <t xml:space="preserve">KBS </t>
    </r>
    <r>
      <rPr>
        <sz val="9"/>
        <color theme="1"/>
        <rFont val="맑은 고딕"/>
        <family val="3"/>
        <charset val="129"/>
      </rPr>
      <t>드라마</t>
    </r>
    <r>
      <rPr>
        <sz val="9"/>
        <color theme="1"/>
        <rFont val="Trebuchet MS"/>
        <family val="2"/>
      </rPr>
      <t xml:space="preserve"> (</t>
    </r>
    <r>
      <rPr>
        <sz val="9"/>
        <color theme="1"/>
        <rFont val="맑은 고딕"/>
        <family val="3"/>
        <charset val="129"/>
      </rPr>
      <t>오월의청춘</t>
    </r>
    <r>
      <rPr>
        <sz val="9"/>
        <color theme="1"/>
        <rFont val="Trebuchet MS"/>
        <family val="2"/>
      </rPr>
      <t>)</t>
    </r>
  </si>
  <si>
    <r>
      <t xml:space="preserve">MBN </t>
    </r>
    <r>
      <rPr>
        <sz val="9"/>
        <color theme="1"/>
        <rFont val="맑은 고딕"/>
        <family val="3"/>
        <charset val="129"/>
      </rPr>
      <t>드라마</t>
    </r>
    <r>
      <rPr>
        <sz val="9"/>
        <color theme="1"/>
        <rFont val="Trebuchet MS"/>
        <family val="2"/>
      </rPr>
      <t xml:space="preserve"> (</t>
    </r>
    <r>
      <rPr>
        <sz val="9"/>
        <color theme="1"/>
        <rFont val="맑은 고딕"/>
        <family val="3"/>
        <charset val="129"/>
      </rPr>
      <t>보쌈</t>
    </r>
    <r>
      <rPr>
        <sz val="9"/>
        <color theme="1"/>
        <rFont val="Trebuchet MS"/>
        <family val="2"/>
      </rPr>
      <t xml:space="preserve"> </t>
    </r>
    <r>
      <rPr>
        <sz val="9"/>
        <color theme="1"/>
        <rFont val="맑은 고딕"/>
        <family val="3"/>
        <charset val="129"/>
      </rPr>
      <t>운명을훔치다</t>
    </r>
    <r>
      <rPr>
        <sz val="9"/>
        <color theme="1"/>
        <rFont val="Trebuchet MS"/>
        <family val="2"/>
      </rPr>
      <t>)</t>
    </r>
  </si>
  <si>
    <r>
      <t xml:space="preserve">KBS </t>
    </r>
    <r>
      <rPr>
        <sz val="9"/>
        <color theme="1"/>
        <rFont val="맑은 고딕"/>
        <family val="3"/>
        <charset val="129"/>
      </rPr>
      <t>드라마</t>
    </r>
    <r>
      <rPr>
        <sz val="9"/>
        <color theme="1"/>
        <rFont val="Trebuchet MS"/>
        <family val="2"/>
      </rPr>
      <t xml:space="preserve"> (</t>
    </r>
    <r>
      <rPr>
        <sz val="9"/>
        <color theme="1"/>
        <rFont val="맑은 고딕"/>
        <family val="3"/>
        <charset val="129"/>
      </rPr>
      <t>경찰수업</t>
    </r>
    <r>
      <rPr>
        <sz val="9"/>
        <color theme="1"/>
        <rFont val="Trebuchet MS"/>
        <family val="2"/>
      </rPr>
      <t>)</t>
    </r>
  </si>
  <si>
    <t>WAVVE 오리지널 드라마 (유레이즈미업)</t>
  </si>
  <si>
    <r>
      <t xml:space="preserve">SBS </t>
    </r>
    <r>
      <rPr>
        <sz val="9"/>
        <color theme="1"/>
        <rFont val="맑은 고딕"/>
        <family val="3"/>
        <charset val="129"/>
      </rPr>
      <t>드라마</t>
    </r>
    <r>
      <rPr>
        <sz val="9"/>
        <color theme="1"/>
        <rFont val="Trebuchet MS"/>
        <family val="2"/>
      </rPr>
      <t xml:space="preserve"> (</t>
    </r>
    <r>
      <rPr>
        <sz val="9"/>
        <color theme="1"/>
        <rFont val="맑은 고딕"/>
        <family val="3"/>
        <charset val="129"/>
      </rPr>
      <t>원더우먼</t>
    </r>
    <r>
      <rPr>
        <sz val="9"/>
        <color theme="1"/>
        <rFont val="Trebuchet MS"/>
        <family val="2"/>
      </rPr>
      <t>)</t>
    </r>
  </si>
  <si>
    <r>
      <t xml:space="preserve">MBC </t>
    </r>
    <r>
      <rPr>
        <sz val="9"/>
        <color theme="1"/>
        <rFont val="맑은 고딕"/>
        <family val="3"/>
        <charset val="129"/>
      </rPr>
      <t>드라마</t>
    </r>
    <r>
      <rPr>
        <sz val="9"/>
        <color theme="1"/>
        <rFont val="Trebuchet MS"/>
        <family val="2"/>
      </rPr>
      <t xml:space="preserve"> (</t>
    </r>
    <r>
      <rPr>
        <sz val="9"/>
        <color theme="1"/>
        <rFont val="맑은 고딕"/>
        <family val="3"/>
        <charset val="129"/>
      </rPr>
      <t>검은태양</t>
    </r>
    <r>
      <rPr>
        <sz val="9"/>
        <color theme="1"/>
        <rFont val="Trebuchet MS"/>
        <family val="2"/>
      </rPr>
      <t>)</t>
    </r>
  </si>
  <si>
    <t>KBS TV시네마 (4편)</t>
  </si>
  <si>
    <t>채널A 드라마 (쇼윈도:여왕의 집)</t>
  </si>
  <si>
    <t>WAVVE 오리지널 드라마 (이렇게된이상 청와대로간다)</t>
  </si>
  <si>
    <t>TV조선 드라마 (엉클)</t>
  </si>
  <si>
    <t>KBS 드라마 (꽃 피면 달 생각하고)</t>
  </si>
  <si>
    <t xml:space="preserve">SBS 드라마 (악의 마음을 읽는 자들) </t>
  </si>
  <si>
    <t>WAVVE 오리지널 드라마 (트레이서)</t>
  </si>
  <si>
    <t>WAVVE 오리지널 드라마 (위기의 X)</t>
  </si>
  <si>
    <t>KBS 드라마 (진검승부)</t>
  </si>
  <si>
    <t>MBC 드라마 (일당백집사)</t>
  </si>
  <si>
    <t>SBS 드라마 (치얼업)</t>
  </si>
  <si>
    <t>WAVVE 오리지널 드라마 (약한 영웅)</t>
  </si>
  <si>
    <t>Benchmark</t>
    <phoneticPr fontId="30" type="noConversion"/>
  </si>
  <si>
    <t>To-Be</t>
    <phoneticPr fontId="30" type="noConversion"/>
  </si>
  <si>
    <t>SMC&amp;C 아이돌예능 (레벨업-아슬한프로젝트)</t>
  </si>
  <si>
    <t>SMC&amp;C 아이돌예능 (소년멘탈캠프)</t>
  </si>
  <si>
    <t>SMC&amp;C 아이돌예능 (M토피아)</t>
  </si>
  <si>
    <t>SMC&amp;C 아이돌예능 (반전의 하이라이트)</t>
  </si>
  <si>
    <t>SMC&amp;C 아이돌예능 (소년멘탈캠프2)</t>
  </si>
  <si>
    <t>SBS 예능 (편먹고공치리)</t>
  </si>
  <si>
    <t>SMC&amp;C 아이돌예능 (취향의 아이콘)</t>
  </si>
  <si>
    <t>하이스쿼드 아이돌예능(타임아웃 더 보이즈)</t>
  </si>
  <si>
    <t>KBS 다큐멘터리 (키스더유니버스)</t>
  </si>
  <si>
    <t>MBC 예능 (문명:최후의 섬)</t>
  </si>
  <si>
    <t>SMC&amp;C 아이돌예능 (탱키박스)</t>
  </si>
  <si>
    <t>MBC 예능 (피의게임)</t>
  </si>
  <si>
    <t>SMC&amp;C 아이돌예능 (엑소의 사다리 타고 세계여행)</t>
  </si>
  <si>
    <t>MBN 시사교양 (혼공,조남호의 입시코드)</t>
  </si>
  <si>
    <t>WAVVE 오리지널 예능 (메리퀴어)</t>
  </si>
  <si>
    <t>채널A 예능 (펜트하우스)</t>
  </si>
  <si>
    <t>MBC 예능 (도포자락 휘날리며)</t>
  </si>
  <si>
    <t>KBS 예능 (리슨업)</t>
  </si>
  <si>
    <t>WAVVE 오리지널 예능 (배틀그램)</t>
  </si>
  <si>
    <t>WAVVE 오리지널 예능 (썸핑)</t>
  </si>
  <si>
    <t>채널A 예능 (강철볼)</t>
  </si>
  <si>
    <t>SMC&amp;C 아이돌예능 (레벨업 프로젝트 시즌5)</t>
  </si>
  <si>
    <t>WAVVE 오리지널 예능 (잠만 자는 사이)</t>
  </si>
  <si>
    <t>WAVVE 오리지널 예능 (버튼게임)</t>
  </si>
  <si>
    <t>WAVVE 오리지널 (더 타투이스트)</t>
  </si>
  <si>
    <t>▶Valuation</t>
    <phoneticPr fontId="30" type="noConversion"/>
  </si>
  <si>
    <t>DCF Valuation</t>
    <phoneticPr fontId="30" type="noConversion"/>
  </si>
  <si>
    <t>Valuation Result for SKSQ</t>
    <phoneticPr fontId="30" type="noConversion"/>
  </si>
  <si>
    <t>Market Approach</t>
    <phoneticPr fontId="30" type="noConversion"/>
  </si>
  <si>
    <t>■ Wavve FS</t>
    <phoneticPr fontId="30" type="noConversion"/>
  </si>
  <si>
    <t>□ Revenue</t>
    <phoneticPr fontId="30" type="noConversion"/>
  </si>
  <si>
    <t>□ Non-Operating Value</t>
    <phoneticPr fontId="30" type="noConversion"/>
  </si>
  <si>
    <t>Book Value</t>
    <phoneticPr fontId="30" type="noConversion"/>
  </si>
  <si>
    <t>Fair Value</t>
    <phoneticPr fontId="30" type="noConversion"/>
  </si>
  <si>
    <t>단기투자자산</t>
    <phoneticPr fontId="30" type="noConversion"/>
  </si>
  <si>
    <t>▶ Book Value 적용</t>
    <phoneticPr fontId="30" type="noConversion"/>
  </si>
  <si>
    <t>투자선급금</t>
    <phoneticPr fontId="30" type="noConversion"/>
  </si>
  <si>
    <t>매도가능증권</t>
    <phoneticPr fontId="30" type="noConversion"/>
  </si>
  <si>
    <t>지분법투자주식</t>
    <phoneticPr fontId="30" type="noConversion"/>
  </si>
  <si>
    <t>회원권</t>
    <phoneticPr fontId="30" type="noConversion"/>
  </si>
  <si>
    <t>□ Net-Debt</t>
    <phoneticPr fontId="30" type="noConversion"/>
  </si>
  <si>
    <t>▶ 전환사채</t>
    <phoneticPr fontId="30" type="noConversion"/>
  </si>
  <si>
    <t>▶ 현금, 보통예금</t>
    <phoneticPr fontId="30" type="noConversion"/>
  </si>
  <si>
    <t>■ Trading M/P</t>
    <phoneticPr fontId="30" type="noConversion"/>
  </si>
  <si>
    <t>PSR</t>
    <phoneticPr fontId="30" type="noConversion"/>
  </si>
  <si>
    <t>Average</t>
    <phoneticPr fontId="30" type="noConversion"/>
  </si>
  <si>
    <t>'22 Q3 PSR</t>
  </si>
  <si>
    <t>2022 E</t>
  </si>
  <si>
    <t>▼</t>
    <phoneticPr fontId="30" type="noConversion"/>
  </si>
  <si>
    <t>Equity Value (Trading M/P)</t>
    <phoneticPr fontId="30" type="noConversion"/>
  </si>
  <si>
    <t>Equity Value for SK Square</t>
    <phoneticPr fontId="30" type="noConversion"/>
  </si>
  <si>
    <t>▶ SK Square 지분율</t>
    <phoneticPr fontId="30" type="noConversion"/>
  </si>
  <si>
    <t>PSR</t>
  </si>
  <si>
    <t>※ Advisor Fees</t>
    <phoneticPr fontId="30" type="noConversion"/>
  </si>
  <si>
    <t>O</t>
  </si>
  <si>
    <t>※ 주주 구성</t>
    <phoneticPr fontId="30" type="noConversion"/>
  </si>
  <si>
    <t>기존</t>
    <phoneticPr fontId="30" type="noConversion"/>
  </si>
  <si>
    <t>전환주 전환</t>
    <phoneticPr fontId="30" type="noConversion"/>
  </si>
  <si>
    <t>유상증자</t>
    <phoneticPr fontId="30" type="noConversion"/>
  </si>
  <si>
    <t>SK Square</t>
    <phoneticPr fontId="30" type="noConversion"/>
  </si>
  <si>
    <t>SK Square Americas</t>
    <phoneticPr fontId="30" type="noConversion"/>
  </si>
  <si>
    <t>SBS</t>
  </si>
  <si>
    <t>MBC</t>
  </si>
  <si>
    <t>e-KBS</t>
  </si>
  <si>
    <t>KBS</t>
  </si>
  <si>
    <t>판권매출</t>
    <phoneticPr fontId="30" type="noConversion"/>
  </si>
  <si>
    <t>콘텐츠 투자</t>
    <phoneticPr fontId="30" type="noConversion"/>
  </si>
  <si>
    <t>지상파방영권</t>
  </si>
  <si>
    <t>PPL</t>
  </si>
  <si>
    <t>VOD</t>
  </si>
  <si>
    <t>글로벌판권</t>
  </si>
  <si>
    <t>■ 지상파방영권</t>
    <phoneticPr fontId="30" type="noConversion"/>
  </si>
  <si>
    <t>■ PPL</t>
    <phoneticPr fontId="30" type="noConversion"/>
  </si>
  <si>
    <t>■ VOD</t>
    <phoneticPr fontId="30" type="noConversion"/>
  </si>
  <si>
    <t>■ 글로벌판권</t>
    <phoneticPr fontId="30" type="noConversion"/>
  </si>
  <si>
    <t>Peer Multiple</t>
    <phoneticPr fontId="30" type="noConversion"/>
  </si>
  <si>
    <t>Value analysis as of 31 Dec. 2022</t>
    <phoneticPr fontId="30" type="noConversion"/>
  </si>
  <si>
    <t>KRW in millions</t>
    <phoneticPr fontId="30" type="noConversion"/>
  </si>
  <si>
    <r>
      <t xml:space="preserve">Guideline companies </t>
    </r>
    <r>
      <rPr>
        <b/>
        <vertAlign val="superscript"/>
        <sz val="9"/>
        <color theme="3"/>
        <rFont val="Arial"/>
        <family val="2"/>
      </rPr>
      <t>(1)</t>
    </r>
    <phoneticPr fontId="53" type="noConversion"/>
  </si>
  <si>
    <t>Country</t>
    <phoneticPr fontId="53" type="noConversion"/>
  </si>
  <si>
    <t>Market Capitalization</t>
  </si>
  <si>
    <t>Sales_LTM</t>
    <phoneticPr fontId="30" type="noConversion"/>
  </si>
  <si>
    <t>'21 PSR</t>
    <phoneticPr fontId="30" type="noConversion"/>
  </si>
  <si>
    <t>'22 Q3 PSR</t>
    <phoneticPr fontId="30" type="noConversion"/>
  </si>
  <si>
    <t>'22 E PSR</t>
    <phoneticPr fontId="30" type="noConversion"/>
  </si>
  <si>
    <t>'23 E PSR</t>
    <phoneticPr fontId="30" type="noConversion"/>
  </si>
  <si>
    <t>'24 E PSR</t>
    <phoneticPr fontId="30" type="noConversion"/>
  </si>
  <si>
    <t>Comps Selection</t>
    <phoneticPr fontId="30" type="noConversion"/>
  </si>
  <si>
    <t xml:space="preserve">Alchimie S.A.S. </t>
  </si>
  <si>
    <t>FRANCE</t>
  </si>
  <si>
    <t>N/A</t>
  </si>
  <si>
    <r>
      <rPr>
        <sz val="9"/>
        <color theme="1"/>
        <rFont val="맑은 고딕"/>
        <family val="3"/>
        <charset val="129"/>
      </rPr>
      <t>재무정보</t>
    </r>
    <r>
      <rPr>
        <sz val="9"/>
        <color theme="1"/>
        <rFont val="Arial"/>
        <family val="2"/>
      </rPr>
      <t xml:space="preserve"> </t>
    </r>
    <r>
      <rPr>
        <sz val="9"/>
        <color theme="1"/>
        <rFont val="맑은 고딕"/>
        <family val="3"/>
        <charset val="129"/>
      </rPr>
      <t>제한</t>
    </r>
    <r>
      <rPr>
        <sz val="9"/>
        <color theme="1"/>
        <rFont val="Arial"/>
        <family val="2"/>
      </rPr>
      <t xml:space="preserve"> (2021</t>
    </r>
    <r>
      <rPr>
        <sz val="9"/>
        <color theme="1"/>
        <rFont val="Arial Unicode MS"/>
        <family val="2"/>
        <charset val="129"/>
      </rPr>
      <t xml:space="preserve">년말 이후 확인 </t>
    </r>
    <r>
      <rPr>
        <sz val="9"/>
        <color theme="1"/>
        <rFont val="Arial"/>
        <family val="2"/>
      </rPr>
      <t>X)</t>
    </r>
    <phoneticPr fontId="30" type="noConversion"/>
  </si>
  <si>
    <t xml:space="preserve">All Things Considered Group plc </t>
  </si>
  <si>
    <t>BRITAIN</t>
  </si>
  <si>
    <t>X</t>
  </si>
  <si>
    <r>
      <rPr>
        <sz val="9"/>
        <color theme="1"/>
        <rFont val="맑은 고딕"/>
        <family val="3"/>
        <charset val="129"/>
      </rPr>
      <t>재무정보</t>
    </r>
    <r>
      <rPr>
        <sz val="9"/>
        <color theme="1"/>
        <rFont val="Arial"/>
        <family val="2"/>
      </rPr>
      <t xml:space="preserve"> </t>
    </r>
    <r>
      <rPr>
        <sz val="9"/>
        <color theme="1"/>
        <rFont val="맑은 고딕"/>
        <family val="3"/>
        <charset val="129"/>
      </rPr>
      <t>제한</t>
    </r>
    <phoneticPr fontId="30" type="noConversion"/>
  </si>
  <si>
    <t xml:space="preserve">Anghami Inc. </t>
  </si>
  <si>
    <t>CAYMAN ISLANDS</t>
  </si>
  <si>
    <t xml:space="preserve">ANYCOLOR Inc. </t>
  </si>
  <si>
    <t>JAPAN</t>
  </si>
  <si>
    <r>
      <t xml:space="preserve">'23 S1 </t>
    </r>
    <r>
      <rPr>
        <sz val="9"/>
        <color theme="1"/>
        <rFont val="맑은 고딕"/>
        <family val="3"/>
        <charset val="129"/>
      </rPr>
      <t>적용</t>
    </r>
    <phoneticPr fontId="30" type="noConversion"/>
  </si>
  <si>
    <t xml:space="preserve">Balaji Telefilms Limited </t>
    <phoneticPr fontId="30" type="noConversion"/>
  </si>
  <si>
    <t>INDIA</t>
  </si>
  <si>
    <r>
      <t xml:space="preserve">'23 Q2 </t>
    </r>
    <r>
      <rPr>
        <sz val="9"/>
        <color theme="1"/>
        <rFont val="맑은 고딕"/>
        <family val="3"/>
        <charset val="129"/>
      </rPr>
      <t>적용</t>
    </r>
    <phoneticPr fontId="30" type="noConversion"/>
  </si>
  <si>
    <t xml:space="preserve">BBTV Holdings Inc. </t>
  </si>
  <si>
    <t>CANADA</t>
  </si>
  <si>
    <t xml:space="preserve">BGIL Films &amp; Technologies Limited </t>
  </si>
  <si>
    <t>N/A</t>
    <phoneticPr fontId="30" type="noConversion"/>
  </si>
  <si>
    <t xml:space="preserve">Bodhi Tree Multimedia Limited </t>
  </si>
  <si>
    <t xml:space="preserve">Chicken Soup for the Soul Entertainment, Inc. </t>
  </si>
  <si>
    <t>UNITED STATES</t>
  </si>
  <si>
    <t xml:space="preserve">China Ruyi Holdings Limited </t>
  </si>
  <si>
    <t>HONG KONG</t>
  </si>
  <si>
    <r>
      <rPr>
        <sz val="9"/>
        <color theme="1"/>
        <rFont val="맑은 고딕"/>
        <family val="3"/>
        <charset val="129"/>
      </rPr>
      <t>재무정보</t>
    </r>
    <r>
      <rPr>
        <sz val="9"/>
        <color theme="1"/>
        <rFont val="Arial"/>
        <family val="2"/>
      </rPr>
      <t xml:space="preserve"> </t>
    </r>
    <r>
      <rPr>
        <sz val="9"/>
        <color theme="1"/>
        <rFont val="맑은 고딕"/>
        <family val="3"/>
        <charset val="129"/>
      </rPr>
      <t>제한</t>
    </r>
    <r>
      <rPr>
        <sz val="9"/>
        <color theme="1"/>
        <rFont val="Arial"/>
        <family val="2"/>
      </rPr>
      <t xml:space="preserve"> (2022</t>
    </r>
    <r>
      <rPr>
        <sz val="9"/>
        <color theme="1"/>
        <rFont val="맑은 고딕"/>
        <family val="3"/>
        <charset val="129"/>
      </rPr>
      <t>년 6월말</t>
    </r>
    <r>
      <rPr>
        <sz val="9"/>
        <color theme="1"/>
        <rFont val="Arial"/>
        <family val="2"/>
      </rPr>
      <t xml:space="preserve"> </t>
    </r>
    <r>
      <rPr>
        <sz val="9"/>
        <color theme="1"/>
        <rFont val="맑은 고딕"/>
        <family val="3"/>
        <charset val="129"/>
      </rPr>
      <t>이후</t>
    </r>
    <r>
      <rPr>
        <sz val="9"/>
        <color theme="1"/>
        <rFont val="Arial"/>
        <family val="2"/>
      </rPr>
      <t xml:space="preserve"> </t>
    </r>
    <r>
      <rPr>
        <sz val="9"/>
        <color theme="1"/>
        <rFont val="맑은 고딕"/>
        <family val="3"/>
        <charset val="129"/>
      </rPr>
      <t>확인</t>
    </r>
    <r>
      <rPr>
        <sz val="9"/>
        <color theme="1"/>
        <rFont val="Arial"/>
        <family val="2"/>
      </rPr>
      <t xml:space="preserve"> X)</t>
    </r>
    <phoneticPr fontId="30" type="noConversion"/>
  </si>
  <si>
    <t xml:space="preserve">Cinedigm Corp. </t>
  </si>
  <si>
    <t xml:space="preserve">Cineplex Inc. </t>
  </si>
  <si>
    <t xml:space="preserve">City Pulse Multiplex Limited </t>
  </si>
  <si>
    <r>
      <rPr>
        <sz val="9"/>
        <color theme="1"/>
        <rFont val="맑은 고딕"/>
        <family val="3"/>
        <charset val="129"/>
      </rPr>
      <t>재무정보</t>
    </r>
    <r>
      <rPr>
        <sz val="9"/>
        <color theme="1"/>
        <rFont val="Arial"/>
        <family val="2"/>
      </rPr>
      <t xml:space="preserve"> </t>
    </r>
    <r>
      <rPr>
        <sz val="9"/>
        <color theme="1"/>
        <rFont val="맑은 고딕"/>
        <family val="3"/>
        <charset val="129"/>
      </rPr>
      <t>제한</t>
    </r>
    <r>
      <rPr>
        <sz val="9"/>
        <color theme="1"/>
        <rFont val="Arial"/>
        <family val="2"/>
      </rPr>
      <t xml:space="preserve"> (2022</t>
    </r>
    <r>
      <rPr>
        <sz val="9"/>
        <color theme="1"/>
        <rFont val="맑은 고딕"/>
        <family val="3"/>
        <charset val="129"/>
      </rPr>
      <t>년 3월말</t>
    </r>
    <r>
      <rPr>
        <sz val="9"/>
        <color theme="1"/>
        <rFont val="Arial"/>
        <family val="2"/>
      </rPr>
      <t xml:space="preserve"> </t>
    </r>
    <r>
      <rPr>
        <sz val="9"/>
        <color theme="1"/>
        <rFont val="맑은 고딕"/>
        <family val="3"/>
        <charset val="129"/>
      </rPr>
      <t>이후</t>
    </r>
    <r>
      <rPr>
        <sz val="9"/>
        <color theme="1"/>
        <rFont val="Arial"/>
        <family val="2"/>
      </rPr>
      <t xml:space="preserve"> </t>
    </r>
    <r>
      <rPr>
        <sz val="9"/>
        <color theme="1"/>
        <rFont val="맑은 고딕"/>
        <family val="3"/>
        <charset val="129"/>
      </rPr>
      <t>확인</t>
    </r>
    <r>
      <rPr>
        <sz val="9"/>
        <color theme="1"/>
        <rFont val="Arial"/>
        <family val="2"/>
      </rPr>
      <t xml:space="preserve"> X)</t>
    </r>
    <phoneticPr fontId="30" type="noConversion"/>
  </si>
  <si>
    <t xml:space="preserve">Cloud Music Inc. </t>
  </si>
  <si>
    <t>CHINA</t>
  </si>
  <si>
    <t xml:space="preserve">Creative China Holdings Limited </t>
  </si>
  <si>
    <t xml:space="preserve">CuriosityStream Inc. </t>
  </si>
  <si>
    <t xml:space="preserve">Deezer S.A. </t>
  </si>
  <si>
    <t xml:space="preserve">e-Muzyka S.A. </t>
  </si>
  <si>
    <t>POLAND</t>
  </si>
  <si>
    <t xml:space="preserve">Edel SE &amp; Co. KGaA </t>
  </si>
  <si>
    <t>GERMANY</t>
  </si>
  <si>
    <r>
      <rPr>
        <sz val="9"/>
        <color theme="1"/>
        <rFont val="맑은 고딕"/>
        <family val="3"/>
        <charset val="129"/>
      </rPr>
      <t>재무정보</t>
    </r>
    <r>
      <rPr>
        <sz val="9"/>
        <color theme="1"/>
        <rFont val="Arial"/>
        <family val="2"/>
      </rPr>
      <t xml:space="preserve"> </t>
    </r>
    <r>
      <rPr>
        <sz val="9"/>
        <color theme="1"/>
        <rFont val="맑은 고딕"/>
        <family val="3"/>
        <charset val="129"/>
      </rPr>
      <t>제한</t>
    </r>
    <r>
      <rPr>
        <sz val="9"/>
        <color theme="1"/>
        <rFont val="Arial"/>
        <family val="2"/>
      </rPr>
      <t xml:space="preserve"> (2020</t>
    </r>
    <r>
      <rPr>
        <sz val="9"/>
        <color theme="1"/>
        <rFont val="맑은 고딕"/>
        <family val="3"/>
        <charset val="129"/>
      </rPr>
      <t>년 9월말</t>
    </r>
    <r>
      <rPr>
        <sz val="9"/>
        <color theme="1"/>
        <rFont val="Arial"/>
        <family val="2"/>
      </rPr>
      <t xml:space="preserve"> </t>
    </r>
    <r>
      <rPr>
        <sz val="9"/>
        <color theme="1"/>
        <rFont val="맑은 고딕"/>
        <family val="3"/>
        <charset val="129"/>
      </rPr>
      <t>이후</t>
    </r>
    <r>
      <rPr>
        <sz val="9"/>
        <color theme="1"/>
        <rFont val="Arial"/>
        <family val="2"/>
      </rPr>
      <t xml:space="preserve"> </t>
    </r>
    <r>
      <rPr>
        <sz val="9"/>
        <color theme="1"/>
        <rFont val="맑은 고딕"/>
        <family val="3"/>
        <charset val="129"/>
      </rPr>
      <t>확인</t>
    </r>
    <r>
      <rPr>
        <sz val="9"/>
        <color theme="1"/>
        <rFont val="Arial"/>
        <family val="2"/>
      </rPr>
      <t xml:space="preserve"> X)</t>
    </r>
    <phoneticPr fontId="30" type="noConversion"/>
  </si>
  <si>
    <t xml:space="preserve">EuropaCorp </t>
  </si>
  <si>
    <r>
      <rPr>
        <sz val="9"/>
        <color theme="1"/>
        <rFont val="맑은 고딕"/>
        <family val="3"/>
        <charset val="129"/>
      </rPr>
      <t>재무정보</t>
    </r>
    <r>
      <rPr>
        <sz val="9"/>
        <color theme="1"/>
        <rFont val="Arial"/>
        <family val="2"/>
      </rPr>
      <t xml:space="preserve"> </t>
    </r>
    <r>
      <rPr>
        <sz val="9"/>
        <color theme="1"/>
        <rFont val="맑은 고딕"/>
        <family val="3"/>
        <charset val="129"/>
      </rPr>
      <t>제한</t>
    </r>
    <r>
      <rPr>
        <sz val="9"/>
        <color theme="1"/>
        <rFont val="Arial"/>
        <family val="2"/>
      </rPr>
      <t xml:space="preserve"> (2021</t>
    </r>
    <r>
      <rPr>
        <sz val="9"/>
        <color theme="1"/>
        <rFont val="맑은 고딕"/>
        <family val="3"/>
        <charset val="129"/>
      </rPr>
      <t>년 3월말</t>
    </r>
    <r>
      <rPr>
        <sz val="9"/>
        <color theme="1"/>
        <rFont val="Arial"/>
        <family val="2"/>
      </rPr>
      <t xml:space="preserve"> </t>
    </r>
    <r>
      <rPr>
        <sz val="9"/>
        <color theme="1"/>
        <rFont val="맑은 고딕"/>
        <family val="3"/>
        <charset val="129"/>
      </rPr>
      <t>이후</t>
    </r>
    <r>
      <rPr>
        <sz val="9"/>
        <color theme="1"/>
        <rFont val="Arial"/>
        <family val="2"/>
      </rPr>
      <t xml:space="preserve"> </t>
    </r>
    <r>
      <rPr>
        <sz val="9"/>
        <color theme="1"/>
        <rFont val="맑은 고딕"/>
        <family val="3"/>
        <charset val="129"/>
      </rPr>
      <t>확인</t>
    </r>
    <r>
      <rPr>
        <sz val="9"/>
        <color theme="1"/>
        <rFont val="Arial"/>
        <family val="2"/>
      </rPr>
      <t xml:space="preserve"> X)</t>
    </r>
    <phoneticPr fontId="30" type="noConversion"/>
  </si>
  <si>
    <t xml:space="preserve">Gaia, Inc. </t>
  </si>
  <si>
    <t xml:space="preserve">GMM Grammy Public Company Limited </t>
  </si>
  <si>
    <t>THAILAND</t>
  </si>
  <si>
    <t xml:space="preserve">GoConnect Limited </t>
  </si>
  <si>
    <t>AUSTRALIA</t>
  </si>
  <si>
    <t xml:space="preserve">Huafang Group Inc. </t>
  </si>
  <si>
    <t xml:space="preserve">Huanxi Media Group Limited </t>
  </si>
  <si>
    <t xml:space="preserve">ImAlliance SA </t>
  </si>
  <si>
    <r>
      <rPr>
        <sz val="9"/>
        <color theme="1"/>
        <rFont val="맑은 고딕"/>
        <family val="3"/>
        <charset val="129"/>
      </rPr>
      <t>재무정보</t>
    </r>
    <r>
      <rPr>
        <sz val="9"/>
        <color theme="1"/>
        <rFont val="Arial"/>
        <family val="2"/>
      </rPr>
      <t xml:space="preserve"> </t>
    </r>
    <r>
      <rPr>
        <sz val="9"/>
        <color theme="1"/>
        <rFont val="맑은 고딕"/>
        <family val="3"/>
        <charset val="129"/>
      </rPr>
      <t>제한</t>
    </r>
    <r>
      <rPr>
        <sz val="9"/>
        <color theme="1"/>
        <rFont val="Arial"/>
        <family val="2"/>
      </rPr>
      <t xml:space="preserve"> (2009</t>
    </r>
    <r>
      <rPr>
        <sz val="9"/>
        <color theme="1"/>
        <rFont val="맑은 고딕"/>
        <family val="3"/>
        <charset val="129"/>
      </rPr>
      <t>년말</t>
    </r>
    <r>
      <rPr>
        <sz val="9"/>
        <color theme="1"/>
        <rFont val="Arial"/>
        <family val="2"/>
      </rPr>
      <t xml:space="preserve"> </t>
    </r>
    <r>
      <rPr>
        <sz val="9"/>
        <color theme="1"/>
        <rFont val="맑은 고딕"/>
        <family val="3"/>
        <charset val="129"/>
      </rPr>
      <t>이후</t>
    </r>
    <r>
      <rPr>
        <sz val="9"/>
        <color theme="1"/>
        <rFont val="Arial"/>
        <family val="2"/>
      </rPr>
      <t xml:space="preserve"> </t>
    </r>
    <r>
      <rPr>
        <sz val="9"/>
        <color theme="1"/>
        <rFont val="맑은 고딕"/>
        <family val="3"/>
        <charset val="129"/>
      </rPr>
      <t>확인</t>
    </r>
    <r>
      <rPr>
        <sz val="9"/>
        <color theme="1"/>
        <rFont val="Arial"/>
        <family val="2"/>
      </rPr>
      <t xml:space="preserve"> X)</t>
    </r>
    <phoneticPr fontId="30" type="noConversion"/>
  </si>
  <si>
    <t xml:space="preserve">iQIYI, Inc. </t>
  </si>
  <si>
    <t xml:space="preserve">J-Stream Inc. </t>
  </si>
  <si>
    <t xml:space="preserve">Kuke Music Holding Limited </t>
  </si>
  <si>
    <t xml:space="preserve">LBG Media plc </t>
  </si>
  <si>
    <t xml:space="preserve">LiveOne, Inc. </t>
  </si>
  <si>
    <t xml:space="preserve">Loop Media, Inc. </t>
    <phoneticPr fontId="30" type="noConversion"/>
  </si>
  <si>
    <r>
      <t xml:space="preserve">'22 Q4 </t>
    </r>
    <r>
      <rPr>
        <sz val="9"/>
        <color theme="1"/>
        <rFont val="맑은 고딕"/>
        <family val="3"/>
        <charset val="129"/>
      </rPr>
      <t>적용</t>
    </r>
    <phoneticPr fontId="30" type="noConversion"/>
  </si>
  <si>
    <t xml:space="preserve">Lytus Technologies Holdings PTV. Ltd. </t>
  </si>
  <si>
    <t>Mavshack AB (publ)</t>
  </si>
  <si>
    <t>SWEDEN</t>
  </si>
  <si>
    <t xml:space="preserve">Mdundo.com A/S </t>
  </si>
  <si>
    <t>DENMARK</t>
  </si>
  <si>
    <t xml:space="preserve">Media Matrix Worldwide Limited </t>
  </si>
  <si>
    <t xml:space="preserve">Media-Maker S.p.A. </t>
  </si>
  <si>
    <t>ITALY</t>
  </si>
  <si>
    <r>
      <rPr>
        <sz val="9"/>
        <color theme="1"/>
        <rFont val="맑은 고딕"/>
        <family val="3"/>
        <charset val="129"/>
      </rPr>
      <t>재무정보</t>
    </r>
    <r>
      <rPr>
        <sz val="9"/>
        <color theme="1"/>
        <rFont val="Arial"/>
        <family val="2"/>
      </rPr>
      <t xml:space="preserve"> </t>
    </r>
    <r>
      <rPr>
        <sz val="9"/>
        <color theme="1"/>
        <rFont val="맑은 고딕"/>
        <family val="3"/>
        <charset val="129"/>
      </rPr>
      <t>제한</t>
    </r>
    <r>
      <rPr>
        <sz val="9"/>
        <color theme="1"/>
        <rFont val="Arial"/>
        <family val="2"/>
      </rPr>
      <t xml:space="preserve"> (2020</t>
    </r>
    <r>
      <rPr>
        <sz val="9"/>
        <color theme="1"/>
        <rFont val="맑은 고딕"/>
        <family val="3"/>
        <charset val="129"/>
      </rPr>
      <t>년말</t>
    </r>
    <r>
      <rPr>
        <sz val="9"/>
        <color theme="1"/>
        <rFont val="Arial"/>
        <family val="2"/>
      </rPr>
      <t xml:space="preserve"> </t>
    </r>
    <r>
      <rPr>
        <sz val="9"/>
        <color theme="1"/>
        <rFont val="맑은 고딕"/>
        <family val="3"/>
        <charset val="129"/>
      </rPr>
      <t>이후</t>
    </r>
    <r>
      <rPr>
        <sz val="9"/>
        <color theme="1"/>
        <rFont val="Arial"/>
        <family val="2"/>
      </rPr>
      <t xml:space="preserve"> </t>
    </r>
    <r>
      <rPr>
        <sz val="9"/>
        <color theme="1"/>
        <rFont val="맑은 고딕"/>
        <family val="3"/>
        <charset val="129"/>
      </rPr>
      <t>확인</t>
    </r>
    <r>
      <rPr>
        <sz val="9"/>
        <color theme="1"/>
        <rFont val="Arial"/>
        <family val="2"/>
      </rPr>
      <t xml:space="preserve"> X)</t>
    </r>
    <phoneticPr fontId="30" type="noConversion"/>
  </si>
  <si>
    <t xml:space="preserve">mm2 Asia Ltd. </t>
  </si>
  <si>
    <t>SINGAPORE</t>
  </si>
  <si>
    <t xml:space="preserve">Netflix, Inc. </t>
  </si>
  <si>
    <t xml:space="preserve">Pantaflix AG </t>
  </si>
  <si>
    <t xml:space="preserve">Pritish Nandy Communications Ltd </t>
  </si>
  <si>
    <t xml:space="preserve">PT Bali Bintang Sejahtera Tbk </t>
  </si>
  <si>
    <t>INDONESIA</t>
  </si>
  <si>
    <t xml:space="preserve">Roku, Inc. </t>
  </si>
  <si>
    <t xml:space="preserve">RS Public Company Limited </t>
  </si>
  <si>
    <t xml:space="preserve">Scienjoy Holding Corporation </t>
  </si>
  <si>
    <t xml:space="preserve">Shemaroo Entertainment Limited </t>
  </si>
  <si>
    <t xml:space="preserve">Spotify Technology S.A. </t>
  </si>
  <si>
    <t xml:space="preserve">Swift Networks Group Limited </t>
  </si>
  <si>
    <t xml:space="preserve">Tencent Music Entertainment Group </t>
  </si>
  <si>
    <t xml:space="preserve">The Walt Disney Company </t>
  </si>
  <si>
    <t xml:space="preserve">World Wrestling Entertainment, Inc. </t>
  </si>
  <si>
    <t xml:space="preserve">X1 Entertainment Group Inc. </t>
  </si>
  <si>
    <t xml:space="preserve">Yeah Yeah Group Holdings Limited </t>
  </si>
  <si>
    <t xml:space="preserve">Yeah1 Group Corporation </t>
  </si>
  <si>
    <t>VIETNAM</t>
  </si>
  <si>
    <t>Note (1) :</t>
    <phoneticPr fontId="30" type="noConversion"/>
  </si>
  <si>
    <r>
      <t xml:space="preserve">- </t>
    </r>
    <r>
      <rPr>
        <sz val="9"/>
        <color rgb="FF000000"/>
        <rFont val="Arial"/>
        <family val="3"/>
      </rPr>
      <t>Capital IQ</t>
    </r>
    <r>
      <rPr>
        <sz val="9"/>
        <color rgb="FF000000"/>
        <rFont val="Arial"/>
        <family val="2"/>
      </rPr>
      <t xml:space="preserve"> </t>
    </r>
    <r>
      <rPr>
        <sz val="9"/>
        <color rgb="FF000000"/>
        <rFont val="맑은 고딕"/>
        <family val="3"/>
        <charset val="129"/>
      </rPr>
      <t>업종분류 상</t>
    </r>
    <r>
      <rPr>
        <sz val="9"/>
        <color rgb="FF000000"/>
        <rFont val="Arial"/>
        <family val="2"/>
      </rPr>
      <t xml:space="preserve"> '</t>
    </r>
    <r>
      <rPr>
        <sz val="9"/>
        <color rgb="FF000000"/>
        <rFont val="Arial"/>
        <family val="3"/>
      </rPr>
      <t>Online Entertainment</t>
    </r>
    <r>
      <rPr>
        <sz val="9"/>
        <color rgb="FF000000"/>
        <rFont val="Arial"/>
        <family val="2"/>
      </rPr>
      <t>'</t>
    </r>
    <r>
      <rPr>
        <sz val="9"/>
        <color rgb="FF000000"/>
        <rFont val="맑은 고딕"/>
        <family val="2"/>
        <charset val="129"/>
      </rPr>
      <t>를 주요 업종으로 포함하고 있는</t>
    </r>
    <r>
      <rPr>
        <sz val="9"/>
        <color rgb="FF000000"/>
        <rFont val="Arial"/>
        <family val="2"/>
      </rPr>
      <t xml:space="preserve"> </t>
    </r>
    <r>
      <rPr>
        <sz val="9"/>
        <color rgb="FF000000"/>
        <rFont val="맑은 고딕"/>
        <family val="3"/>
        <charset val="129"/>
      </rPr>
      <t>상장기업</t>
    </r>
    <r>
      <rPr>
        <sz val="9"/>
        <color rgb="FF000000"/>
        <rFont val="Arial"/>
        <family val="2"/>
      </rPr>
      <t xml:space="preserve"> 54</t>
    </r>
    <r>
      <rPr>
        <sz val="9"/>
        <color rgb="FF000000"/>
        <rFont val="맑은 고딕"/>
        <family val="3"/>
        <charset val="129"/>
      </rPr>
      <t>개</t>
    </r>
    <r>
      <rPr>
        <sz val="9"/>
        <color rgb="FF000000"/>
        <rFont val="Arial"/>
        <family val="2"/>
      </rPr>
      <t xml:space="preserve"> </t>
    </r>
    <r>
      <rPr>
        <sz val="9"/>
        <color rgb="FF000000"/>
        <rFont val="맑은 고딕"/>
        <family val="3"/>
        <charset val="129"/>
      </rPr>
      <t>기업을</t>
    </r>
    <r>
      <rPr>
        <sz val="9"/>
        <color rgb="FF000000"/>
        <rFont val="Arial"/>
        <family val="2"/>
      </rPr>
      <t xml:space="preserve"> </t>
    </r>
    <r>
      <rPr>
        <sz val="9"/>
        <color rgb="FF000000"/>
        <rFont val="맑은 고딕"/>
        <family val="3"/>
        <charset val="129"/>
      </rPr>
      <t>선정함</t>
    </r>
    <phoneticPr fontId="30" type="noConversion"/>
  </si>
  <si>
    <r>
      <t xml:space="preserve">  (</t>
    </r>
    <r>
      <rPr>
        <sz val="9"/>
        <color rgb="FF000000"/>
        <rFont val="맑은 고딕"/>
        <family val="3"/>
        <charset val="129"/>
      </rPr>
      <t>단</t>
    </r>
    <r>
      <rPr>
        <sz val="9"/>
        <color rgb="FF000000"/>
        <rFont val="Arial"/>
        <family val="2"/>
      </rPr>
      <t xml:space="preserve">, OTC </t>
    </r>
    <r>
      <rPr>
        <sz val="9"/>
        <color rgb="FF000000"/>
        <rFont val="맑은 고딕"/>
        <family val="3"/>
        <charset val="129"/>
      </rPr>
      <t>상장</t>
    </r>
    <r>
      <rPr>
        <sz val="9"/>
        <color rgb="FF000000"/>
        <rFont val="Arial"/>
        <family val="2"/>
      </rPr>
      <t xml:space="preserve"> </t>
    </r>
    <r>
      <rPr>
        <sz val="9"/>
        <color rgb="FF000000"/>
        <rFont val="맑은 고딕"/>
        <family val="3"/>
        <charset val="129"/>
      </rPr>
      <t>및</t>
    </r>
    <r>
      <rPr>
        <sz val="9"/>
        <color rgb="FF000000"/>
        <rFont val="Arial"/>
        <family val="2"/>
      </rPr>
      <t xml:space="preserve"> </t>
    </r>
    <r>
      <rPr>
        <sz val="9"/>
        <color rgb="FF000000"/>
        <rFont val="맑은 고딕"/>
        <family val="3"/>
        <charset val="129"/>
      </rPr>
      <t>국내</t>
    </r>
    <r>
      <rPr>
        <sz val="9"/>
        <color rgb="FF000000"/>
        <rFont val="Arial"/>
        <family val="2"/>
      </rPr>
      <t xml:space="preserve"> </t>
    </r>
    <r>
      <rPr>
        <sz val="9"/>
        <color rgb="FF000000"/>
        <rFont val="맑은 고딕"/>
        <family val="3"/>
        <charset val="129"/>
      </rPr>
      <t>상장기업은</t>
    </r>
    <r>
      <rPr>
        <sz val="9"/>
        <color rgb="FF000000"/>
        <rFont val="Arial"/>
        <family val="2"/>
      </rPr>
      <t xml:space="preserve"> </t>
    </r>
    <r>
      <rPr>
        <sz val="9"/>
        <color rgb="FF000000"/>
        <rFont val="맑은 고딕"/>
        <family val="3"/>
        <charset val="129"/>
      </rPr>
      <t>제외 → 국내 상장사의 경우 4개 업체</t>
    </r>
    <r>
      <rPr>
        <sz val="8"/>
        <color rgb="FF000000"/>
        <rFont val="맑은 고딕"/>
        <family val="3"/>
        <charset val="129"/>
      </rPr>
      <t>(버킷스튜디오/지니뮤직/판도라TV/CJ ENM)</t>
    </r>
    <r>
      <rPr>
        <sz val="9"/>
        <color rgb="FF000000"/>
        <rFont val="맑은 고딕"/>
        <family val="3"/>
        <charset val="129"/>
      </rPr>
      <t>가 확인되나 OTT 사업 미해당</t>
    </r>
    <r>
      <rPr>
        <sz val="9"/>
        <color rgb="FF000000"/>
        <rFont val="Arial"/>
        <family val="2"/>
      </rPr>
      <t>)</t>
    </r>
    <phoneticPr fontId="30" type="noConversion"/>
  </si>
  <si>
    <r>
      <t xml:space="preserve">- </t>
    </r>
    <r>
      <rPr>
        <sz val="9"/>
        <color rgb="FF000000"/>
        <rFont val="Arial Unicode MS"/>
        <family val="2"/>
        <charset val="129"/>
      </rPr>
      <t xml:space="preserve">가입자를 대상으로 </t>
    </r>
    <r>
      <rPr>
        <sz val="9"/>
        <color rgb="FF000000"/>
        <rFont val="Arial"/>
        <family val="2"/>
      </rPr>
      <t>Media Contents</t>
    </r>
    <r>
      <rPr>
        <sz val="9"/>
        <color rgb="FF000000"/>
        <rFont val="Arial Unicode MS"/>
        <family val="2"/>
        <charset val="129"/>
      </rPr>
      <t>를 제공하는</t>
    </r>
    <r>
      <rPr>
        <sz val="9"/>
        <color rgb="FF000000"/>
        <rFont val="Arial"/>
        <family val="2"/>
      </rPr>
      <t xml:space="preserve"> </t>
    </r>
    <r>
      <rPr>
        <sz val="9"/>
        <color rgb="FF000000"/>
        <rFont val="Arial"/>
        <family val="3"/>
      </rPr>
      <t>OTT Platform</t>
    </r>
    <r>
      <rPr>
        <sz val="9"/>
        <color rgb="FF000000"/>
        <rFont val="Arial"/>
        <family val="2"/>
      </rPr>
      <t xml:space="preserve"> </t>
    </r>
    <r>
      <rPr>
        <sz val="9"/>
        <color rgb="FF000000"/>
        <rFont val="맑은 고딕"/>
        <family val="3"/>
        <charset val="129"/>
      </rPr>
      <t>사업의</t>
    </r>
    <r>
      <rPr>
        <sz val="9"/>
        <color rgb="FF000000"/>
        <rFont val="Arial"/>
        <family val="2"/>
      </rPr>
      <t xml:space="preserve"> </t>
    </r>
    <r>
      <rPr>
        <sz val="9"/>
        <color rgb="FF000000"/>
        <rFont val="맑은 고딕"/>
        <family val="3"/>
        <charset val="129"/>
      </rPr>
      <t>유사성을</t>
    </r>
    <r>
      <rPr>
        <sz val="9"/>
        <color rgb="FF000000"/>
        <rFont val="Arial"/>
        <family val="2"/>
      </rPr>
      <t xml:space="preserve"> </t>
    </r>
    <r>
      <rPr>
        <sz val="9"/>
        <color rgb="FF000000"/>
        <rFont val="맑은 고딕"/>
        <family val="3"/>
        <charset val="129"/>
      </rPr>
      <t>고려하여</t>
    </r>
    <r>
      <rPr>
        <sz val="9"/>
        <color rgb="FF000000"/>
        <rFont val="Arial"/>
        <family val="2"/>
      </rPr>
      <t xml:space="preserve"> </t>
    </r>
    <r>
      <rPr>
        <sz val="9"/>
        <color rgb="FF000000"/>
        <rFont val="맑은 고딕"/>
        <family val="3"/>
        <charset val="129"/>
      </rPr>
      <t>최종</t>
    </r>
    <r>
      <rPr>
        <sz val="9"/>
        <color rgb="FF000000"/>
        <rFont val="Arial"/>
        <family val="2"/>
      </rPr>
      <t xml:space="preserve"> </t>
    </r>
    <r>
      <rPr>
        <sz val="9"/>
        <color rgb="FF000000"/>
        <rFont val="맑은 고딕"/>
        <family val="3"/>
        <charset val="129"/>
      </rPr>
      <t>선정함 (사업의 유사성 판단에 따른 별도 범위 적용)</t>
    </r>
    <phoneticPr fontId="30" type="noConversion"/>
  </si>
  <si>
    <t>Note (2) :</t>
    <phoneticPr fontId="30" type="noConversion"/>
  </si>
  <si>
    <r>
      <t xml:space="preserve">- Bloomberg </t>
    </r>
    <r>
      <rPr>
        <sz val="9"/>
        <color rgb="FF000000"/>
        <rFont val="맑은 고딕"/>
        <family val="3"/>
        <charset val="129"/>
      </rPr>
      <t>및</t>
    </r>
    <r>
      <rPr>
        <sz val="9"/>
        <color rgb="FF000000"/>
        <rFont val="Arial"/>
        <family val="2"/>
      </rPr>
      <t xml:space="preserve"> </t>
    </r>
    <r>
      <rPr>
        <sz val="9"/>
        <color rgb="FF000000"/>
        <rFont val="맑은 고딕"/>
        <family val="3"/>
        <charset val="129"/>
      </rPr>
      <t>전자공시시스템</t>
    </r>
    <r>
      <rPr>
        <sz val="9"/>
        <color rgb="FF000000"/>
        <rFont val="Arial"/>
        <family val="2"/>
      </rPr>
      <t xml:space="preserve"> </t>
    </r>
    <r>
      <rPr>
        <sz val="9"/>
        <color rgb="FF000000"/>
        <rFont val="맑은 고딕"/>
        <family val="3"/>
        <charset val="129"/>
      </rPr>
      <t>상에서</t>
    </r>
    <r>
      <rPr>
        <sz val="9"/>
        <color rgb="FF000000"/>
        <rFont val="Arial"/>
        <family val="2"/>
      </rPr>
      <t xml:space="preserve"> </t>
    </r>
    <r>
      <rPr>
        <sz val="9"/>
        <color rgb="FF000000"/>
        <rFont val="맑은 고딕"/>
        <family val="3"/>
        <charset val="129"/>
      </rPr>
      <t>조회</t>
    </r>
    <r>
      <rPr>
        <sz val="9"/>
        <color rgb="FF000000"/>
        <rFont val="Arial"/>
        <family val="2"/>
      </rPr>
      <t>(</t>
    </r>
    <r>
      <rPr>
        <sz val="9"/>
        <color rgb="FF000000"/>
        <rFont val="맑은 고딕"/>
        <family val="3"/>
        <charset val="129"/>
      </rPr>
      <t>확인</t>
    </r>
    <r>
      <rPr>
        <sz val="9"/>
        <color rgb="FF000000"/>
        <rFont val="Arial"/>
        <family val="2"/>
      </rPr>
      <t xml:space="preserve">) </t>
    </r>
    <r>
      <rPr>
        <sz val="9"/>
        <color rgb="FF000000"/>
        <rFont val="맑은 고딕"/>
        <family val="3"/>
        <charset val="129"/>
      </rPr>
      <t>가능한</t>
    </r>
    <r>
      <rPr>
        <sz val="9"/>
        <color rgb="FF000000"/>
        <rFont val="Arial"/>
        <family val="2"/>
      </rPr>
      <t xml:space="preserve"> </t>
    </r>
    <r>
      <rPr>
        <sz val="9"/>
        <color rgb="FF000000"/>
        <rFont val="맑은 고딕"/>
        <family val="3"/>
        <charset val="129"/>
      </rPr>
      <t>가장</t>
    </r>
    <r>
      <rPr>
        <sz val="9"/>
        <color rgb="FF000000"/>
        <rFont val="Arial"/>
        <family val="2"/>
      </rPr>
      <t xml:space="preserve"> </t>
    </r>
    <r>
      <rPr>
        <sz val="9"/>
        <color rgb="FF000000"/>
        <rFont val="맑은 고딕"/>
        <family val="3"/>
        <charset val="129"/>
      </rPr>
      <t>최근</t>
    </r>
    <r>
      <rPr>
        <sz val="9"/>
        <color rgb="FF000000"/>
        <rFont val="Arial"/>
        <family val="2"/>
      </rPr>
      <t>(2022</t>
    </r>
    <r>
      <rPr>
        <sz val="9"/>
        <color rgb="FF000000"/>
        <rFont val="맑은 고딕"/>
        <family val="3"/>
        <charset val="129"/>
      </rPr>
      <t>년</t>
    </r>
    <r>
      <rPr>
        <sz val="9"/>
        <color rgb="FF000000"/>
        <rFont val="Arial"/>
        <family val="2"/>
      </rPr>
      <t xml:space="preserve"> 9</t>
    </r>
    <r>
      <rPr>
        <sz val="9"/>
        <color rgb="FF000000"/>
        <rFont val="맑은 고딕"/>
        <family val="3"/>
        <charset val="129"/>
      </rPr>
      <t>월말</t>
    </r>
    <r>
      <rPr>
        <sz val="9"/>
        <color rgb="FF000000"/>
        <rFont val="Arial"/>
        <family val="2"/>
      </rPr>
      <t>)</t>
    </r>
    <r>
      <rPr>
        <sz val="9"/>
        <color rgb="FF000000"/>
        <rFont val="맑은 고딕"/>
        <family val="3"/>
        <charset val="129"/>
      </rPr>
      <t>의</t>
    </r>
    <r>
      <rPr>
        <sz val="9"/>
        <color rgb="FF000000"/>
        <rFont val="Arial"/>
        <family val="2"/>
      </rPr>
      <t xml:space="preserve"> </t>
    </r>
    <r>
      <rPr>
        <sz val="9"/>
        <color rgb="FF000000"/>
        <rFont val="맑은 고딕"/>
        <family val="3"/>
        <charset val="129"/>
      </rPr>
      <t>재무정보를</t>
    </r>
    <r>
      <rPr>
        <sz val="9"/>
        <color rgb="FF000000"/>
        <rFont val="Arial"/>
        <family val="2"/>
      </rPr>
      <t xml:space="preserve"> </t>
    </r>
    <r>
      <rPr>
        <sz val="9"/>
        <color rgb="FF000000"/>
        <rFont val="맑은 고딕"/>
        <family val="3"/>
        <charset val="129"/>
      </rPr>
      <t>반영함</t>
    </r>
    <r>
      <rPr>
        <sz val="9"/>
        <color rgb="FF000000"/>
        <rFont val="Arial"/>
        <family val="2"/>
      </rPr>
      <t xml:space="preserve"> </t>
    </r>
    <phoneticPr fontId="30" type="noConversion"/>
  </si>
  <si>
    <t>Source: Bloomberg, Capital IQ, DH Analysis</t>
    <phoneticPr fontId="30" type="noConversion"/>
  </si>
  <si>
    <t>▶Data</t>
    <phoneticPr fontId="30" type="noConversion"/>
  </si>
  <si>
    <t>Back-up Data</t>
    <phoneticPr fontId="30" type="noConversion"/>
  </si>
  <si>
    <t>Historical FS</t>
    <phoneticPr fontId="30" type="noConversion"/>
  </si>
  <si>
    <t>Ⅰ.매출액</t>
  </si>
  <si>
    <t>미디어매출</t>
  </si>
  <si>
    <t>미디어매출-B2C</t>
  </si>
  <si>
    <t>미디어매출-B2B-일반</t>
    <phoneticPr fontId="30" type="noConversion"/>
  </si>
  <si>
    <t>미디어매출-B2B-SKT(MNO)</t>
  </si>
  <si>
    <t>미디어매출-B2B-SKT(제휴)</t>
    <phoneticPr fontId="30" type="noConversion"/>
  </si>
  <si>
    <t>미디어매출-B2B-옥수수</t>
  </si>
  <si>
    <t>미디어매출-PPV</t>
    <phoneticPr fontId="30" type="noConversion"/>
  </si>
  <si>
    <t>판권매출</t>
  </si>
  <si>
    <t>판권매출-국내판매</t>
  </si>
  <si>
    <t>판권매출-해외판매</t>
  </si>
  <si>
    <t>판권매출-해외판매-PCCW</t>
    <phoneticPr fontId="30" type="noConversion"/>
  </si>
  <si>
    <t>광고매출</t>
  </si>
  <si>
    <t>광고매출-프리롤</t>
  </si>
  <si>
    <t>광고매출-클립</t>
  </si>
  <si>
    <t>광고매출-미드롤</t>
    <phoneticPr fontId="30" type="noConversion"/>
  </si>
  <si>
    <t>제휴매출</t>
  </si>
  <si>
    <t>▶ '17~'18: 기타매출</t>
    <phoneticPr fontId="30" type="noConversion"/>
  </si>
  <si>
    <t>제휴매출-서비스제휴</t>
    <phoneticPr fontId="30" type="noConversion"/>
  </si>
  <si>
    <t>제휴매출-홈쇼핑제휴</t>
  </si>
  <si>
    <t>Ⅱ.매출원가</t>
  </si>
  <si>
    <t>방송매출원가</t>
  </si>
  <si>
    <t>광고및기타매출원가</t>
  </si>
  <si>
    <t>영화매출원가</t>
  </si>
  <si>
    <t>Ⅲ.매출총이익(손실)</t>
    <phoneticPr fontId="30" type="noConversion"/>
  </si>
  <si>
    <t>Ⅳ.판매관리비</t>
  </si>
  <si>
    <t>급여</t>
  </si>
  <si>
    <t>장기종업원급여</t>
    <phoneticPr fontId="30" type="noConversion"/>
  </si>
  <si>
    <t>일용직임금</t>
    <phoneticPr fontId="30" type="noConversion"/>
  </si>
  <si>
    <t>퇴직급여</t>
  </si>
  <si>
    <t>복리후생비</t>
  </si>
  <si>
    <t>여비교통비</t>
  </si>
  <si>
    <t>감가상각비</t>
    <phoneticPr fontId="30" type="noConversion"/>
  </si>
  <si>
    <t>무형자산상각비</t>
    <phoneticPr fontId="30" type="noConversion"/>
  </si>
  <si>
    <t>지급수수료</t>
  </si>
  <si>
    <t>용역비</t>
    <phoneticPr fontId="30" type="noConversion"/>
  </si>
  <si>
    <t>CP정산료</t>
    <phoneticPr fontId="30" type="noConversion"/>
  </si>
  <si>
    <t>네트워크비용</t>
    <phoneticPr fontId="30" type="noConversion"/>
  </si>
  <si>
    <t>PG수수료</t>
    <phoneticPr fontId="30" type="noConversion"/>
  </si>
  <si>
    <t>Ⅴ.영업이익(손실)</t>
    <phoneticPr fontId="30" type="noConversion"/>
  </si>
  <si>
    <t>Ⅵ.영업외수익</t>
  </si>
  <si>
    <t>이자수익</t>
  </si>
  <si>
    <t>투자자산평가이익</t>
    <phoneticPr fontId="30" type="noConversion"/>
  </si>
  <si>
    <t>외환차익</t>
    <phoneticPr fontId="30" type="noConversion"/>
  </si>
  <si>
    <t>외화환산이익</t>
    <phoneticPr fontId="30" type="noConversion"/>
  </si>
  <si>
    <t>대손충당금환입</t>
  </si>
  <si>
    <t>유형자산처분이익</t>
    <phoneticPr fontId="30" type="noConversion"/>
  </si>
  <si>
    <t>무형자산처분이익</t>
    <phoneticPr fontId="30" type="noConversion"/>
  </si>
  <si>
    <t>투자선급금손상차손환입</t>
    <phoneticPr fontId="30" type="noConversion"/>
  </si>
  <si>
    <t>지분법이익</t>
    <phoneticPr fontId="30" type="noConversion"/>
  </si>
  <si>
    <t>잡이익</t>
  </si>
  <si>
    <t>Ⅶ.영업외비용</t>
  </si>
  <si>
    <t>이자비용</t>
  </si>
  <si>
    <t>외환차손</t>
  </si>
  <si>
    <t>외화환산손실</t>
    <phoneticPr fontId="30" type="noConversion"/>
  </si>
  <si>
    <t>전기오류수정손실</t>
    <phoneticPr fontId="30" type="noConversion"/>
  </si>
  <si>
    <t>유형자산처분손실</t>
    <phoneticPr fontId="30" type="noConversion"/>
  </si>
  <si>
    <t>무형자산처분손실</t>
    <phoneticPr fontId="30" type="noConversion"/>
  </si>
  <si>
    <t>유형자산손상차손</t>
    <phoneticPr fontId="30" type="noConversion"/>
  </si>
  <si>
    <t>무형자산손상차손</t>
    <phoneticPr fontId="30" type="noConversion"/>
  </si>
  <si>
    <t>투자선급금손상차손</t>
    <phoneticPr fontId="30" type="noConversion"/>
  </si>
  <si>
    <t>기부금</t>
    <phoneticPr fontId="30" type="noConversion"/>
  </si>
  <si>
    <t>투자자산평가손실</t>
    <phoneticPr fontId="30" type="noConversion"/>
  </si>
  <si>
    <t>지분법손실</t>
    <phoneticPr fontId="30" type="noConversion"/>
  </si>
  <si>
    <t>잡손실</t>
    <phoneticPr fontId="30" type="noConversion"/>
  </si>
  <si>
    <t>Ⅷ.법인세비용차감전순이익(손실)</t>
    <phoneticPr fontId="30" type="noConversion"/>
  </si>
  <si>
    <t>Ⅸ.법인세비용</t>
  </si>
  <si>
    <t>Ⅹ.당기순이익(손실)</t>
    <phoneticPr fontId="30" type="noConversion"/>
  </si>
  <si>
    <t>Balance Sheet</t>
    <phoneticPr fontId="30" type="noConversion"/>
  </si>
  <si>
    <t>Ⅰ.유동자산</t>
  </si>
  <si>
    <t>(1)당좌자산</t>
  </si>
  <si>
    <t>현금및현금성자산</t>
  </si>
  <si>
    <t>매출채권</t>
    <phoneticPr fontId="30" type="noConversion"/>
  </si>
  <si>
    <t>대손충당금</t>
  </si>
  <si>
    <t>미수수익</t>
  </si>
  <si>
    <t>미수금</t>
  </si>
  <si>
    <t>선급금</t>
  </si>
  <si>
    <t>선급금</t>
    <phoneticPr fontId="30" type="noConversion"/>
  </si>
  <si>
    <t>선급비용</t>
  </si>
  <si>
    <t>선납세금</t>
  </si>
  <si>
    <t>선납세금</t>
    <phoneticPr fontId="30" type="noConversion"/>
  </si>
  <si>
    <t>이연법인세자산</t>
  </si>
  <si>
    <t>(2)재고자산</t>
    <phoneticPr fontId="30" type="noConversion"/>
  </si>
  <si>
    <t>Ⅱ.비유동자산</t>
  </si>
  <si>
    <t>(1)투자자산</t>
  </si>
  <si>
    <t>퇴직연금운용자산</t>
  </si>
  <si>
    <t>퇴직연금운용자산</t>
    <phoneticPr fontId="30" type="noConversion"/>
  </si>
  <si>
    <t>(2)유형자산</t>
  </si>
  <si>
    <t>기계장치</t>
  </si>
  <si>
    <t>기계장치</t>
    <phoneticPr fontId="30" type="noConversion"/>
  </si>
  <si>
    <t>손상차손누계액</t>
  </si>
  <si>
    <t>감가상각누계액</t>
  </si>
  <si>
    <t>시설장치</t>
  </si>
  <si>
    <t>시설장치</t>
    <phoneticPr fontId="30" type="noConversion"/>
  </si>
  <si>
    <t>임차시설물</t>
  </si>
  <si>
    <t>임차시설물</t>
    <phoneticPr fontId="30" type="noConversion"/>
  </si>
  <si>
    <t>임차시설개량자산</t>
    <phoneticPr fontId="30" type="noConversion"/>
  </si>
  <si>
    <t>비품</t>
  </si>
  <si>
    <t>비품</t>
    <phoneticPr fontId="30" type="noConversion"/>
  </si>
  <si>
    <t>건설중인자산</t>
  </si>
  <si>
    <t>건설중인자산(유형)</t>
    <phoneticPr fontId="30" type="noConversion"/>
  </si>
  <si>
    <t>(3)무형자산</t>
    <phoneticPr fontId="30" type="noConversion"/>
  </si>
  <si>
    <t>영업권</t>
  </si>
  <si>
    <t>상표권</t>
  </si>
  <si>
    <t>실용신안권</t>
  </si>
  <si>
    <t>소프트웨어</t>
  </si>
  <si>
    <t>판권</t>
  </si>
  <si>
    <t>판권(오리지널)</t>
    <phoneticPr fontId="30" type="noConversion"/>
  </si>
  <si>
    <t>기타무형자산</t>
  </si>
  <si>
    <t>회원권</t>
  </si>
  <si>
    <t>건설중인자산(무형)</t>
    <phoneticPr fontId="30" type="noConversion"/>
  </si>
  <si>
    <t>(4)기타비유동자산</t>
    <phoneticPr fontId="30" type="noConversion"/>
  </si>
  <si>
    <t>임차보증금</t>
  </si>
  <si>
    <t>장기선급비용</t>
  </si>
  <si>
    <t>장기선급비용</t>
    <phoneticPr fontId="30" type="noConversion"/>
  </si>
  <si>
    <t>자산총계</t>
  </si>
  <si>
    <t>Ⅰ.유동부채</t>
  </si>
  <si>
    <t>미지급금</t>
  </si>
  <si>
    <t>예수금</t>
  </si>
  <si>
    <t>미지급법인세</t>
  </si>
  <si>
    <t>선수금</t>
  </si>
  <si>
    <t>미지급비용</t>
  </si>
  <si>
    <t>선수수익</t>
  </si>
  <si>
    <t>이연법인세부채</t>
  </si>
  <si>
    <t>유동성전환사채</t>
  </si>
  <si>
    <t>전환권조정</t>
  </si>
  <si>
    <t>Ⅱ.비유동부채</t>
  </si>
  <si>
    <t>전환사채</t>
  </si>
  <si>
    <t>상환할증금</t>
  </si>
  <si>
    <t>사채할인발행차금</t>
  </si>
  <si>
    <t>장기미지급비용</t>
  </si>
  <si>
    <t>장기미지급비용</t>
    <phoneticPr fontId="30" type="noConversion"/>
  </si>
  <si>
    <t>장기미지급금</t>
  </si>
  <si>
    <t>장기미지급금</t>
    <phoneticPr fontId="30" type="noConversion"/>
  </si>
  <si>
    <t>복구충당부채</t>
    <phoneticPr fontId="30" type="noConversion"/>
  </si>
  <si>
    <t>이연법인세부채(비유동)</t>
  </si>
  <si>
    <t>부채총계</t>
  </si>
  <si>
    <t>자본</t>
    <phoneticPr fontId="30" type="noConversion"/>
  </si>
  <si>
    <t>Ⅰ. 자본금</t>
  </si>
  <si>
    <t>보통주자본금</t>
    <phoneticPr fontId="30" type="noConversion"/>
  </si>
  <si>
    <t>우선주자본금</t>
    <phoneticPr fontId="30" type="noConversion"/>
  </si>
  <si>
    <t>Ⅱ. 자본잉여금</t>
  </si>
  <si>
    <t>주식발행초과금</t>
  </si>
  <si>
    <t>전환권대가</t>
  </si>
  <si>
    <t>Ⅲ. 자본조정</t>
  </si>
  <si>
    <t>Ⅳ. 기타포괄손익누계액</t>
  </si>
  <si>
    <t>Ⅴ. 이익잉여금</t>
  </si>
  <si>
    <t>자본총계</t>
    <phoneticPr fontId="30" type="noConversion"/>
  </si>
  <si>
    <t>부채와자본총계</t>
    <phoneticPr fontId="30" type="noConversion"/>
  </si>
  <si>
    <t>Check</t>
    <phoneticPr fontId="30" type="noConversion"/>
  </si>
  <si>
    <t>Screening Criteria</t>
  </si>
  <si>
    <r>
      <t xml:space="preserve">1) </t>
    </r>
    <r>
      <rPr>
        <b/>
        <sz val="8"/>
        <color rgb="FF000000"/>
        <rFont val="Arial"/>
        <family val="2"/>
      </rPr>
      <t xml:space="preserve">Industry Classifications: </t>
    </r>
    <r>
      <rPr>
        <sz val="8"/>
        <color rgb="FF000000"/>
        <rFont val="Arial"/>
        <family val="2"/>
      </rPr>
      <t>Online Entertainment (Primary)</t>
    </r>
    <phoneticPr fontId="80" type="noConversion"/>
  </si>
  <si>
    <r>
      <t xml:space="preserve">2) </t>
    </r>
    <r>
      <rPr>
        <b/>
        <sz val="8"/>
        <color rgb="FF000000"/>
        <rFont val="Arial"/>
        <family val="2"/>
      </rPr>
      <t xml:space="preserve">Company Type: </t>
    </r>
    <r>
      <rPr>
        <sz val="8"/>
        <color rgb="FF000000"/>
        <rFont val="Arial"/>
        <family val="2"/>
      </rPr>
      <t>Public Company</t>
    </r>
  </si>
  <si>
    <r>
      <t xml:space="preserve">3) </t>
    </r>
    <r>
      <rPr>
        <b/>
        <sz val="8"/>
        <color rgb="FF000000"/>
        <rFont val="Arial"/>
        <family val="2"/>
      </rPr>
      <t xml:space="preserve">Company Status: </t>
    </r>
    <r>
      <rPr>
        <sz val="8"/>
        <color rgb="FF000000"/>
        <rFont val="Arial"/>
        <family val="2"/>
      </rPr>
      <t>Operating</t>
    </r>
    <r>
      <rPr>
        <b/>
        <sz val="8"/>
        <color rgb="FF000000"/>
        <rFont val="Arial"/>
        <family val="2"/>
      </rPr>
      <t xml:space="preserve"> OR </t>
    </r>
    <r>
      <rPr>
        <sz val="8"/>
        <color rgb="FF000000"/>
        <rFont val="Arial"/>
        <family val="2"/>
      </rPr>
      <t>Operating and Operating Subs</t>
    </r>
  </si>
  <si>
    <t>Capital IQ Company Screening Report</t>
  </si>
  <si>
    <t>Company Name</t>
  </si>
  <si>
    <t>Exchange:Ticker</t>
  </si>
  <si>
    <t>Security Tickers</t>
  </si>
  <si>
    <t>SIC Codes</t>
  </si>
  <si>
    <t>Business Description</t>
  </si>
  <si>
    <t>Industry Classifications</t>
  </si>
  <si>
    <t>Long Business Description</t>
  </si>
  <si>
    <t>TEV/LTM Total Revenues [My Setting] [Latest] (x)</t>
  </si>
  <si>
    <t>TEV/LTM EBITDA [My Setting] [Latest] (x)</t>
  </si>
  <si>
    <t>TEV/LTM EBIT [My Setting] [Latest] (x)</t>
  </si>
  <si>
    <t>Total Enterprise Value [My Setting] [Latest] ($USDmm, Historical rate)</t>
  </si>
  <si>
    <t>1 Year Beta [Latest]</t>
  </si>
  <si>
    <t>1 Year Beta R-Squared [Latest]</t>
  </si>
  <si>
    <t>Total Current Assets [Latest Annual] ($USDmm, Historical rate)</t>
  </si>
  <si>
    <t>Total Assets [Latest Annual] ($USDmm, Historical rate)</t>
  </si>
  <si>
    <t>Total Current Liabilities [Latest Annual] ($USDmm, Historical rate)</t>
  </si>
  <si>
    <t>Total Liabilities [Latest Annual] ($USDmm, Historical rate)</t>
  </si>
  <si>
    <t>Total Equity [Latest Annual] ($USDmm, Historical rate)</t>
  </si>
  <si>
    <t>Short Term Debt Issued [LTM] ($USDmm, Historical rate)</t>
  </si>
  <si>
    <t>Long-Term Debt Issued [LTM] ($USDmm, Historical rate)</t>
  </si>
  <si>
    <t>Total Revenue [LTM] ($USDmm, Historical rate)</t>
  </si>
  <si>
    <t>EBITDA [LTM] ($USDmm, Historical rate)</t>
  </si>
  <si>
    <t>EBIT [LTM] ($USDmm, Historical rate)</t>
  </si>
  <si>
    <t>Total Revenues, 1 Yr Growth % [LTM] (%)</t>
  </si>
  <si>
    <t>Net Income [LTM] ($USDmm, Historical rate)</t>
  </si>
  <si>
    <t>Return on Equity % [LTM]</t>
  </si>
  <si>
    <t>Return on Assets % [LTM]</t>
  </si>
  <si>
    <t>Gross Margin % [LTM]</t>
  </si>
  <si>
    <t>EBITDA Margin % [LTM]</t>
  </si>
  <si>
    <t>EBIT Margin % [LTM]</t>
  </si>
  <si>
    <t>Net Income Margin % [LTM]</t>
  </si>
  <si>
    <t>Operating Margin (Retail) [Latest Quarter] (%)</t>
  </si>
  <si>
    <t>LT Debt/Equity % [Latest Quarter]</t>
  </si>
  <si>
    <t>Total Debt/Equity % [Latest Quarter]</t>
  </si>
  <si>
    <t>Business Segments (Screen by Sum): Revenue ($USDmm, Historical rate) [LTM]</t>
  </si>
  <si>
    <t>Business Segments (Screen by Sum) (Details): Revenue ($USDmm, Historical rate) [LTM]</t>
  </si>
  <si>
    <t>Peer</t>
    <phoneticPr fontId="80" type="noConversion"/>
  </si>
  <si>
    <t>Alchimie S.A.S. (ENXTPA:ALCHI)</t>
    <phoneticPr fontId="80" type="noConversion"/>
  </si>
  <si>
    <t>ENXTPA:ALCHI</t>
  </si>
  <si>
    <r>
      <t>ENXTPA:ALCHI</t>
    </r>
    <r>
      <rPr>
        <sz val="8"/>
        <color rgb="FF000000"/>
        <rFont val="Arial"/>
        <family val="2"/>
      </rPr>
      <t>; DB:922</t>
    </r>
  </si>
  <si>
    <r>
      <t xml:space="preserve">7820 Motion Picture Distribution And Allied Services; </t>
    </r>
    <r>
      <rPr>
        <b/>
        <sz val="8"/>
        <color rgb="FF000000"/>
        <rFont val="Arial"/>
        <family val="2"/>
      </rPr>
      <t>4888 Diversified Multi-Media</t>
    </r>
  </si>
  <si>
    <t>Alchimie S.A.S. operates an OTT subscription video platform. It operates a video platform in partnership with talents and media to copublish their own thematic channel worldwide. The company is based in Aubervilliers, France.</t>
  </si>
  <si>
    <t>Communication Services (Primary); Entertainment (Primary); Entertainment Venues (Primary); Media and Entertainment (Primary); Movies and Entertainment (Primary); Multimedia Streaming Services (Primary); Online Entertainment (Primary)</t>
  </si>
  <si>
    <t>-</t>
  </si>
  <si>
    <t>NM</t>
  </si>
  <si>
    <t>VIDEO: 28.0 (92.1%);
LEGACY: 2.4 (7.9%)</t>
  </si>
  <si>
    <t>O</t>
    <phoneticPr fontId="80" type="noConversion"/>
  </si>
  <si>
    <t>All Things Considered Group plc (OFEX:ATC)</t>
    <phoneticPr fontId="80" type="noConversion"/>
  </si>
  <si>
    <t>OFEX:ATC</t>
  </si>
  <si>
    <t>OFEX:ATC</t>
    <phoneticPr fontId="80" type="noConversion"/>
  </si>
  <si>
    <t>7900 Amusement and Recreation Services</t>
  </si>
  <si>
    <t>All Things Considered Group plc operates as a music company in the United Kingdom and internationally. The company focuses on the live rights, live agency, production, artist management and investment, and other music artist services. It offers artist management, live event booking agency for artists, and livestreaming services; and Flymachine, a livestreaming platform, as well as provides music promotions and placement services in film, tv, and advertisements. The company was founded in 1996 and is headquartered in London, the United Kingdom.</t>
  </si>
  <si>
    <t>Communication Services (Primary); Entertainment (Primary); Entertainment Production Companies (Primary); Entertainment Services (Primary); Entertainment Venues (Primary); Media and Entertainment (Primary); Motion Picture and Video Production Companies (Primary); Movies and Entertainment (Primary); Multimedia Streaming Services (Primary); Music Publishing (Primary); Music Services (Primary); Online Entertainment (Primary); Ticket Agencies (Primary)</t>
  </si>
  <si>
    <t>X</t>
    <phoneticPr fontId="80" type="noConversion"/>
  </si>
  <si>
    <r>
      <t xml:space="preserve">Music </t>
    </r>
    <r>
      <rPr>
        <sz val="8"/>
        <rFont val="Arial Unicode MS"/>
        <family val="2"/>
        <charset val="129"/>
      </rPr>
      <t>중심</t>
    </r>
    <phoneticPr fontId="80" type="noConversion"/>
  </si>
  <si>
    <t>Anghami Inc. (NasdaqGM:ANGH)</t>
    <phoneticPr fontId="80" type="noConversion"/>
  </si>
  <si>
    <t>NasdaqGM:ANGH</t>
  </si>
  <si>
    <t>7389 Business Services, not elsewhere classified</t>
  </si>
  <si>
    <t>Anghami Inc. operates a digital music entertainment technology platform in the Middle East and North Africa. It offers a music application and platform that provides Arabic and international music to stream and download. The company was founded in 2012 and is based in Abu Dhabi, the United Arab Emirates.</t>
  </si>
  <si>
    <t>Communication Services (Primary); Entertainment (Primary); Entertainment Venues (Primary); Media and Entertainment (Primary); Movies and Entertainment (Primary); Multimedia Streaming Services (Primary); Online Entertainment (Primary); Application Software; Information Technology; Interactive Media and Services; Interactive Media and Services; Multimedia Streaming Services; Online Entertainment; Online Services; Software; Software and Services</t>
  </si>
  <si>
    <t>Anghami Inc. (Anghami) owns and controls multiple of music streaming and technology companies in Middle East and North Africa region ‘MENA’.
The company’s business focuses on the following countries within the MENA Region: Algeria, Bahrain, Egypt, Iraq, Jordan, Kuwait, Lebanon, Libya, Morocco, Oman, Palestine, Qatar, Saudi Arabia, Sudan, Tunisia, and UAE (together, the company’s ‘MENA Operating Area’).
The company is the leading regional digital music entertainment technology platform in its MENA Operating Area, with the largest catalog, offering approximately 60 million songs to more than 100 million registered users as of December 31, 2021, 1.4 million paid subscribers and 18.3 million active users, with more than 9.2 billion streams per year as of December 2021. The company is a music application and platform that offers listeners in the MENA Operating Area Arabic and international music to stream and download.
The company has business relationships with more than 45 telecommunications providers, which it refers to as ‘Telcos’, across the MENA Operating Area.
The company also collaborates with leading media groups in the MENA Operating Area, mainly MBC Group, one of the largest media conglomerates in MENA. This collaboration has enhanced its visibility in the region, primarily through association of its brand with widely viewed TV shows, such as The Voice and Arab Idol.
Business Model
The company offers both paid subscriptions known as the ‘Anghami Plus’ or ‘Premium’ service and ad-supported free services known as the ‘Ad-Supported’ service. The company operates in 16 countries.
The company offers users four main subscription plans within its Anghami Premium service: its individual Anghami Plus plan, the Family Anghami Plus Plan (1 plan for 6 individual accounts at a discounted price), the Student Plan (discounted and restricted to students), the limited Anghami Plus plan (a more restricted Plus plan available through selected partners or in certain territories). These plans come in monthly, 3-month, 6-month and 12-month subscription options (both renewed and non-renewed) and can be purchased through the distribution channels listed above. Additionally, and with selected partners (mainly Telco operators) and territories the company offers daily and weekly subscription options.
Services
Unique User Experience
The company combines a sleek and seamless user interface with its artificial intelligence and machine learning capabilities to create a sophisticated yet user-friendly platform accessible on every kind of device. The company provides a customized on-boarding process to ensure that from the moment users open the Anghami application, they see a personalized homepage with content that reflects its understanding of their music tastes. Users are able to explore the company’s deep library of content with a variety of features, including personalized mixtapes, song recommendations and playlists with top charts by country and genre. The company provides effortless search capabilities using the universal search bar, Radar and Personal DJ features.
The company also gives its users different ways to search, browse, engage, and discover music and other content. These include:
Mixtapes: The company has built a machine learning model that learns from users’ streaming habits and generates weekly and daily personalized mixtapes that fit their music taste. They are part of its effort to increase music discoverability, personalize the user’s experience by ensuring that the company provides them with a variety of content inspired by the music they like.
Personalized Recommendations: The company’s artificial intelligence (AI)-powered recommendation system fuels different parts of the platform. Its explore page is shaped around personalized playlists, albums, and songs that match the users’ expectations. Those recommendations rely on their music DNA, time of day, day of week, and other factors, to surface the content that the users are most likely to enjoy and therefore increase time spent on the application. Whenever users interact with any song, album, or artist, the company utilizes its recommendation system to generate a list of similar content that is also personalized to make sure they enjoy a pleasant music experience.
Playlists: The company provides users with the ability to create their own playlists to organize their library and access their favorite songs easily. They can also discover playlists that are made by other users or by its own curation team. The company’s team has built over 4,000 playlists so users can browse among more than a 100 genres and moods and find a variety of playlists that fit their different moods and tastes.
Search Functions: To allow proper discoverability of the company’s entire library, it gives users the ability to search for all types of content. Users can find songs, albums, artists, playlists, podcasts, moods, genres, and even other users on the company. They can also search for songs using parts of their lyrics. The company’s search engine is integrated with various virtual assistants like Siri and Google assistant to make it even easier to search and find content using audio commands.
Videos: The company also has invested in expanding its content offerings to include videos. Embedding video clips into activity-based playlists helps provide a visual layer to the company’s content offerings, allowing artists to promote their music further through graphics or photos on social media platforms while the song is playing. Integrating video into its playlists enables the company to convert its listeners into content viewers.
Podcasts: The company offers a growing number of podcasts, which have gained significant traction with users, creators, brands, and advertisers. The company’s platform enables seamless dissemination of podcasts covering a wide range of genres and topics, including technology, sports, business and finance, travel, and cooking, among many others.
Radar: The discovery of new music is a big part of any user’s experience on Anghami. With a single tap, a user can trigger Radar, a recognition feature, which would identify the music playing around them, display the song with all its details then add it to a special playlist for easy access. This allows users to discover new songs they hear on TV, radio, or at public places and add them to their library. The company’s Radar ensures offline experiences are complimented by a smooth online experience on the platform.
Immersive User Engagement
In addition to the company’s large catalogue of music, it offers unique opportunities to its users to engage with the Anghami community through features that create an immersive social experience, such as chats, stories, Anghami Live and music rooms.
Chats: To increase user-to-user interaction and extend the time spent in-app, the company allows users to share music with their friends directly on Anghami instead of having to use a third party chat application. This simplifies the users’ experience and encourages them to interact with others around music. Users can exchange songs and text messages via Chats and instantly create a shared mixtape that matches both their tastes.
Stories: Stories allow users to share the music they play with their followers in a unique way. All stories are displayed at the top of the explore page. Users can choose to share songs manually or automatically so they can be posted as chapters in their stories. Stories are 15 seconds previews of songs that users can browse in a seamless manner and react to them using Emoji’s and text replies. They allow users to discover new music through their friends and interact with others around music.
Live Radio: Live Radio offers a number of unique features. Any user, including artists, DJs, content creators and music influencers, will be able to talk alongside playing songs, playlists and podcasts</t>
    <phoneticPr fontId="80" type="noConversion"/>
  </si>
  <si>
    <t>ANYCOLOR Inc. (TSE:5032)</t>
    <phoneticPr fontId="80" type="noConversion"/>
  </si>
  <si>
    <t>TSE:5032</t>
  </si>
  <si>
    <t>ANYCOLOR Inc. operates as an entertainment company in Japan and internationally. It produces NIJISANJI, a VTuber/Virtual Liver project; and other VTuber projects. The company provides management services for the virtual livers; and creates live2D and 3D NIJISANJI models, as well as develops products for site creation, web and smartphone applications, in-company systems, etc. It also offers content creation; event hosting; and promotion plans to corporations, governments, and other organizations. The company was incorporated in 2017 and is headquartered in Tokyo, Japan.</t>
  </si>
  <si>
    <t>Communication Services (Primary); Entertainment (Primary); Entertainment Services (Primary); Entertainment Venues (Primary); Media and Entertainment (Primary); Movies and Entertainment (Primary); Online Entertainment (Primary); Advertising; Media; Online Promotion</t>
  </si>
  <si>
    <t>Balaji Telefilms Limited (NSEI:BALAJITELE)</t>
    <phoneticPr fontId="80" type="noConversion"/>
  </si>
  <si>
    <t>NSEI:BALAJITELE</t>
  </si>
  <si>
    <r>
      <t>NSEI:BALAJITELE</t>
    </r>
    <r>
      <rPr>
        <sz val="8"/>
        <color rgb="FF000000"/>
        <rFont val="Arial"/>
        <family val="2"/>
      </rPr>
      <t>; BSE:532382</t>
    </r>
  </si>
  <si>
    <r>
      <t xml:space="preserve">7812 Motion Picture and Video Tape Production; </t>
    </r>
    <r>
      <rPr>
        <b/>
        <sz val="8"/>
        <color rgb="FF000000"/>
        <rFont val="Arial"/>
        <family val="2"/>
      </rPr>
      <t>7900 Amusement and Recreation Services</t>
    </r>
  </si>
  <si>
    <t>Balaji Telefilms Limited engages in the entertainment business in India and internationally. The company operates through Commissioned Programmes, Films, and Digital segments. It produces and distributes television content and films primarily in Hindi under the Balaji Telefilms brand name; and produces reality shows and events. The company offers B2C and B2B digital content business under the brand name of ALT Balaji; creates intellectual property rights; operates Hoonur, a platform for media professionals and entertainment consumers; and operates a subscription-based video on demand over the top platform. The company was incorporated in 1994 and is headquartered in Mumbai, India.</t>
  </si>
  <si>
    <t>Communication Services (Primary); Entertainment (Primary); Entertainment Production Companies (Primary); Entertainment Services (Primary); Entertainment Venues (Primary); Media and Entertainment (Primary); Motion Picture and Video Production Companies (Primary); Movies and Entertainment (Primary); Multimedia Streaming Services (Primary); Online Entertainment (Primary); Television Production Companies (Primary); Broadcasting; Consumer Discretionary; Interactive Media and Services; Interactive Media and Services; Internet and Direct Marketing Retail; Internet and Direct Marketing Retail; Media; Online Apparel and Accessory Retail; Online Apparel Retail; Online Jewelry Retail; Online Services; Online Specialty Retail; Retailing; Television; Television Content and Programming</t>
  </si>
  <si>
    <t>Commissioned Programs: 39.8 (65.8%);
Films: 7.7 (12.7%);
Digital: 13.0 (21.5%);
Inter Segment Revenue: -1.7 (-2.9%)</t>
  </si>
  <si>
    <t>BBTV Holdings Inc. (TSX:BBTV)</t>
    <phoneticPr fontId="80" type="noConversion"/>
  </si>
  <si>
    <t>TSX:BBTV</t>
  </si>
  <si>
    <r>
      <t>TSX:BBTV</t>
    </r>
    <r>
      <rPr>
        <sz val="8"/>
        <color rgb="FF000000"/>
        <rFont val="Arial"/>
        <family val="2"/>
      </rPr>
      <t>; OTCPK:BBTV.F; DB:64V</t>
    </r>
  </si>
  <si>
    <r>
      <t>7370 Computer Programming, Data Processing, And Other Computer Related Services</t>
    </r>
    <r>
      <rPr>
        <sz val="8"/>
        <color rgb="FF000000"/>
        <rFont val="Arial"/>
        <family val="2"/>
      </rPr>
      <t>; 7820 Motion Picture Distribution And Allied Services</t>
    </r>
  </si>
  <si>
    <t>BBTV Holdings Inc., a media and technology company, provides end-to-end management, distribution, and monetization solutions through the VISO platform to individual content creators and media companies. Its Base solution includes content optimization and discovery to increase content viewership, engagement, and performance; collaboration and fan engagement to connect the community of creators with each other; audience development and educational services comprises resources for influencers to stay informed and make decisions about their content; analytics and insights; partner experience that provides support for influencers to address their needs, including reporting, payments, and support; BBTV Fast Pay, which provides early payment of revenue to content creators; and Pay to Crypto enables content creators to choose their form of payment in cryptocurrencies, including Bitcoin, Ethereum, and USD Stablecoin. The company also offers Plus solutions, which include direct advertising sales; content management products consisting of rights management solution that helps to identify, claim, and manage fan uploaded copies of influencers’ content; and content management solutions. In addition, it develops and publishes mobile gaming apps. The company was founded in 2005 and is headquartered in Vancouver, Canada.</t>
  </si>
  <si>
    <t>Communication Services (Primary); Entertainment (Primary); Entertainment Venues (Primary); Media and Entertainment (Primary); Movies and Entertainment (Primary); Online Entertainment (Primary); Advertising; Computer and Mobile Games; Entertainment Software; Interactive Home Entertainment; Interactive Media and Services; Interactive Media and Services; Media; Online Services</t>
  </si>
  <si>
    <t>Provision of Media Content and Value-Added Goods and Services: 315.1 (100.0%)</t>
  </si>
  <si>
    <t>Media Tech</t>
    <phoneticPr fontId="80" type="noConversion"/>
  </si>
  <si>
    <t>BGIL Films &amp; Technologies Limited (BSE:511664)</t>
    <phoneticPr fontId="80" type="noConversion"/>
  </si>
  <si>
    <t>BSE:511664</t>
  </si>
  <si>
    <r>
      <t xml:space="preserve">7812 Motion Picture and Video Tape Production; </t>
    </r>
    <r>
      <rPr>
        <b/>
        <sz val="8"/>
        <color rgb="FF000000"/>
        <rFont val="Arial"/>
        <family val="2"/>
      </rPr>
      <t>7819 Services Allied to Motion Picture Production</t>
    </r>
  </si>
  <si>
    <t>BGIL Films &amp; Technologies Limited operates as an infotainment company in India. It produces and distributes films; and produces television serials and shows. The company also operates a web-based portal www.waytostardom. In addition, it provides event, branding, digital signage, and flex fusion services. The company was incorporated in 1989 and is based in Noida, India.</t>
    <phoneticPr fontId="80" type="noConversion"/>
  </si>
  <si>
    <t>Communication Services (Primary); Entertainment (Primary); Entertainment Production Companies (Primary); Entertainment Services (Primary); Entertainment Venues (Primary); Media and Entertainment (Primary); Motion Picture and Video Production Companies (Primary); Motion Picture And Video Tape Distribution (Primary); Motion Picture Distribution And Allied Services (Primary); Movies and Entertainment (Primary); Multimedia Streaming Services (Primary); Online Entertainment (Primary); Television Production Companies (Primary); Advertising; Interactive Media and Services; Interactive Media and Services; Media; Online Services</t>
  </si>
  <si>
    <t>Computer Services: .0 (100.0%)</t>
  </si>
  <si>
    <t>△</t>
    <phoneticPr fontId="80" type="noConversion"/>
  </si>
  <si>
    <t>Content production and distribution</t>
    <phoneticPr fontId="80" type="noConversion"/>
  </si>
  <si>
    <t>Bodhi Tree Multimedia Limited (NSEI:BTML)</t>
    <phoneticPr fontId="80" type="noConversion"/>
  </si>
  <si>
    <t>NSEI:BTML</t>
  </si>
  <si>
    <t>7812 Motion Picture and Video Tape Production</t>
  </si>
  <si>
    <t>Bodhi Tree Multimedia Limited produces content for television (TV), films, and digital platforms in India. The company produces content across various languages, including Hindi, Tamil, Marathi, Gujarati, and Bengali on TV and over the top platforms. Bodhi Tree Multimedia Limited was incorporated in 2013 and is based in Mumbai, India.</t>
  </si>
  <si>
    <t>Communication Services (Primary); Entertainment (Primary); Entertainment Production Companies (Primary); Entertainment Services (Primary); Entertainment Venues (Primary); Media and Entertainment (Primary); Motion Picture and Video Production Companies (Primary); Movies and Entertainment (Primary); Multimedia Streaming Services (Primary); Online Entertainment (Primary); Television Production Companies (Primary)</t>
  </si>
  <si>
    <t>Television Programming &amp; Distribution: 4.4 (100.0%)</t>
  </si>
  <si>
    <t>Bucket Studio Co., Ltd. (KOSDAQ:A066410)</t>
  </si>
  <si>
    <t>KOSDAQ:A066410</t>
  </si>
  <si>
    <t>7822 Motion Picture and Video Tape Distribution</t>
  </si>
  <si>
    <t>Bucket Studio Co., Ltd., a media company, engages in the content production and distribution business. The company is also involved in the advertising messaging business that sends various kinds of messages, such as SMS/LMS/MMS to mobile phones. In addition, it distributes films, dramas, and animations rights through offline, as well as through online platform; and invests in and produces movies and performances. Further, the company provides content filtering technology that extracts the characteristic information of digital contents and builds the information into a database. Bucket Studio Co., Ltd. was incorporated in 1999 and is based in Seoul, South Korea.</t>
    <phoneticPr fontId="80" type="noConversion"/>
  </si>
  <si>
    <t>Communication Services (Primary); Entertainment (Primary); Entertainment Production Companies (Primary); Entertainment Services (Primary); Entertainment Venues (Primary); Media and Entertainment (Primary); Motion Picture and Video Production Companies (Primary); Motion Picture Distribution And Allied Services (Primary); Movies and Entertainment (Primary); Online Entertainment (Primary); Advertising; Media</t>
  </si>
  <si>
    <r>
      <t xml:space="preserve">SMS/LMS/MMS, Commerce </t>
    </r>
    <r>
      <rPr>
        <sz val="8"/>
        <rFont val="맑은 고딕"/>
        <family val="2"/>
        <charset val="129"/>
      </rPr>
      <t>비중</t>
    </r>
    <r>
      <rPr>
        <sz val="8"/>
        <rFont val="Arial"/>
        <family val="2"/>
      </rPr>
      <t xml:space="preserve"> </t>
    </r>
    <r>
      <rPr>
        <sz val="8"/>
        <rFont val="Arial Unicode MS"/>
        <family val="2"/>
        <charset val="129"/>
      </rPr>
      <t>큼</t>
    </r>
    <phoneticPr fontId="80" type="noConversion"/>
  </si>
  <si>
    <t>Cabo Verde Capital Inc. (OTCPK:CAPV)</t>
  </si>
  <si>
    <t>OTCPK:CAPV</t>
  </si>
  <si>
    <r>
      <t>6552 Land Subdividers and Developers, Except Cemeteries</t>
    </r>
    <r>
      <rPr>
        <sz val="8"/>
        <color rgb="FF000000"/>
        <rFont val="Arial"/>
        <family val="2"/>
      </rPr>
      <t>; 7800 Motion Pictures</t>
    </r>
  </si>
  <si>
    <t>Cabo Verde Capital Inc. operates as a content streaming company. The company operates through three divisions: Distribution, Live Stream, and Studios &amp; Productions. It has a streaming platform that has various channels, including sports, music, lifestyle, family, and comedy, as well as international based channels. The company is based in Las Vegas, Nevada.</t>
  </si>
  <si>
    <t>Cabo Verde Capital Inc. engages in real estate, hospitality and casino development activities.
The company acquired 100% ownership of Cabo Verde Developments, Sociedade Unipessoal, S.A., which owns as it’s sole asset, an existing boutique resort in the bay of Baia das Gatas on Sao Vicente Island named ‘The Boathouse’. The project consists of 11 terraced houses and a club-bar-restaurant.
The company acquired 100% ownership of Cabo Verde Capital, Sociedade Unipessoal, LDA, which owns a 10 hectare site on the island of Sal in Cape Verde. This sea front site is destined for hotel development.
The company acquired 100% ownership of Balwerk X, which owns as its sole asset, 85% ownership of the Fortim Mindelo, SA. Fortim Mindelo is the owner of approximately 3.3 hectares land for development overlooking the city of Mindelo, Sao Vicente Island, Cape Verde with planning approval for construction of hotel, casino and residential properties.
The company acquired 100% ownership of Square Cabral Lda, which owns a 2400 square meter site in the downtown business district of Praia, Santiago Island, Cape Verde.
History
The company was incorporated in the state of Washington in 2000. It was reincorporated in Delaware State in 2014. The company was formerly known as Wataire International, Inc. and changed its name to Wataire Inc. in 2010; and to Cabo Verde Capital Inc. in May 2014.</t>
  </si>
  <si>
    <t>Chicken Soup for the Soul Entertainment, Inc. (NasdaqGM:CSSE)</t>
    <phoneticPr fontId="80" type="noConversion"/>
  </si>
  <si>
    <t>NasdaqGM:CSSE</t>
  </si>
  <si>
    <r>
      <t>NasdaqGM:CSSE</t>
    </r>
    <r>
      <rPr>
        <sz val="8"/>
        <color rgb="FF000000"/>
        <rFont val="Arial"/>
        <family val="2"/>
      </rPr>
      <t>; NasdaqGM:CSSE.P; DB:2UC; BST:2UC</t>
    </r>
  </si>
  <si>
    <r>
      <t xml:space="preserve">2741 Miscellaneous Publishing; </t>
    </r>
    <r>
      <rPr>
        <b/>
        <sz val="8"/>
        <color rgb="FF000000"/>
        <rFont val="Arial"/>
        <family val="2"/>
      </rPr>
      <t>7812 Motion Picture and Video Tape Production</t>
    </r>
  </si>
  <si>
    <t>Chicken Soup for the Soul Entertainment, Inc. operates as a streaming video-on-demand (VOD) company in the United States and internationally. It owns and operates various ad-supported and subscription-based VOD networks, including Crackle, Chicken Soup for the Soul, Popcornflix, Popcornflix Kids, Truli, Pivotshare, Españolflix, and FrightPix. The company distributes and exhibits VOD content directly to consumers through various digital platforms, such as connected TVs, smartphones, tablets, gaming consoles, and the web through its owned and operated AVOD or FAST channel networks. It also produces and licenses movies, television series, and programs; and produces long and short-form original content. The company was founded in 2014 and is headquartered in Cos Cob, Connecticut. Chicken Soup for the Soul Entertainment, Inc. is a subsidiary of Chicken Soup for the Soul Productions, LLC.</t>
  </si>
  <si>
    <t>Communication Services (Primary); Entertainment (Primary); Entertainment Production Companies (Primary); Entertainment Services (Primary); Entertainment Venues (Primary); Media and Entertainment (Primary); Motion Picture and Video Production Companies (Primary); Motion Picture Distribution And Allied Services (Primary); Movies and Entertainment (Primary); Multimedia Streaming Services (Primary); Online Entertainment (Primary); Television Production Companies (Primary)</t>
  </si>
  <si>
    <t>Chicken Soup for the Soul Entertainment, Inc. operates as a streaming video-on-demand (VOD) company. The company is a subsidiary of Chicken Soup for the Soul Productions, LLC (CSS Productions).
The company operates Crackle Plus (Crackle Plus, LLC), a portfolio of ad-supported VOD streaming services (AVOD) and free ad-supported television linear channels (FAST), as well as Screen Media (Screen Media Ventures, LLC), Halcyon Television (Halcyon Television, LLC), the newly formed Chicken Soup for the Soul Television Group, and a number of affiliates that collectively enables the company to acquire, produce, co-produce and distribute content, including its original and exclusive content, all in support of the company’s streaming services.
Crackle Plus includes unique networks, each delivering popular and original premium content focused on different themes, such as family, kids, horror and comedy. Crackle Plus brands include Crackle, among the most watched ad-supported independent VOD networks, Popcornflix, Popcornflix Kids, Truli, Pivotshare, Españolflix and FrightPix. As of December 31, 2021, Crackle Plus served more than 40 million monthly active visitors through many distribution platforms, including Roku, Amazon Fire, Vizio and others. These visitors viewed content produced through the company’s various television production affiliates, acquired by Screen Media, or licensed from Sony Pictures Television (SPT), Lionsgate, Paramount Plus, Fox, Warner Brothers and more than 100 other production and distribution companies. Crackle Plus networks had access to approximately 14,500 films and 24,000 television episodes of licensed or company-owned original or exclusive programming. The acquisition of 1091 Pictures in March 2022, added approximately 4,000 films and episodes of licensed content, as well as established FAST and AVOD channels in genre specific verticals with approximately 1 billion yearly ad-impressions.
Screen Media manages one of the industry’s largest independently owned television and film libraries consisting of approximately 20,000 films and television episodes. Screen Media also acquires between 10 and 20 new films each year and a few hundred genre titles. Screen Media provides content for the Crackle Plus portfolio and also distributes its library to other exhibitors and third-party networks.
The company’s Halcyon Television subsidiary manages the extensive film and television library. This library is distributed by Screen Media and contains more than 1,000 titles, and 4,000 hours of programming, ranging from classics, including The Little Rascals, Laurel &amp; Hardy and Blondie (produced by Hal Roach Studios), to acclaimed epic event mini-series, such as Lonesome Dove and Dinotopia. Its Halcyon library titles have received 446 Emmy Award nominations, 105 Emmy Awards and 15 Golden Globe Awards. In March 2022, Screen Media acquired 1091 Pictures that provides a diverse library of approximately 4,000 movies and television series. 
The company’s various television production activities are done through a number of affiliates, including Landmark Studio Group, Chicken Soup for the Soul Originals, and APlus.com, which produce or co-produce original content for Crackle Plus, and occasionally, for other third-party networks.
Online Networks
The company owns and operates Crackle Plus, one of the largest ad-supported video-on-demand (AVOD) companies in the United States, consisting of a portfolio of unique AVOD networks (including the widely visited AVOD network, Crackle), and a targeted SVOD network. Through the company’s Crackle Plus networks, consumers have access to its library of original and exclusive content. The company’s networks are widely distributed across all digital platforms and can be watched on connected TVs, smartphones, tablets, gaming consoles and the web. The company generates advertising revenues primarily by serving video advertisements to its streaming viewers, and to a lesser extent, subscription revenue from consumers. The company’s Crackle Plus networks include:
Crackle – Crackle is a leading, free to use video entertainment network featuring full length movies, TV shows and original programming. Crackle is routinely ranked among the most popular ad-supported general entertainment VOD networks. The company assumed control of the operations of Crackle in 2019 through its joint venture with SPT and acquired full control of the network in January 2021.
PopcornFlix – PopcornFlix has an extensive footprint with apps available on 11 platforms in the U.S. and in 44 countries, including the United Kingdom, Canada, Australia, Germany, France, and Singapore. Under the PopcornFlix brand, the company also operates a series of direct-to consumer advertising supported channels focused on various genres. PopcornFlix can be found on the web, iPhones and iPads, Android products, Roku, Xbox, Amazon Fire, Apple TV, Chromecast and Samsung and Panasonic internet connected televisions, among devices.
In 2020, the company began to create linear free advertising supported streaming television (FAST) networks for certain of the platforms it has AVOD networks on, including Plex, Vizio, Samsung, Xumo and others. The company sees these networks as a way to increase the ad impressions it generates with its content library, as well as a way to efficiently market the breadth of the content that is available on its AVOD networks.
The company also sells advertising for other networks in order to aggregate a greater number of ad impressions for its advertising customers. In 2020, these networks included Funimation and CrunchyRoll. The company entered into an agreement with Plex to sell ads on their behalf as well.
Distribution and Production
In this operations area, the company produces television content through various affiliates, and acquires and distributes movies and television series worldwide through Screen Media. The primary purpose of Screen Media and the company’s television production affiliates is to provide its Crackle Plus VOD networks with original and exclusive programming. In addition, Screen Media’s ability to distribute acquired or company-produced films and television series enables the company to further monetize programming. Through its Screen Media subsidiary, the company maintains license agreements to distribute its content across all media, including theatrical, home video, pay-per-view, free, cable, pay television, VOD, mobile and new digital media platforms worldwide. The company owns the copyright or long-term distribution rights to approximately 1,350 feature films and 275 television episodes, representing one of the largest independently owned libraries of filmed entertainment in the world.
Through Screen Media, the company’s cable and satellite VOD distribution agreements include those with DirecTV, Cablevision (Altice USA), Verizon and In Demand (owned by Comcast, Charter and Time Warner Cable). The company’s Internet VOD distribution agreements include those with Amazon, iTunes, Samsung, YouTube, Hulu, Xbox, Netflix, Sony (Sony Pictures Television Inc.), and Vudu, among others. The company has also expanded its international distribution capabilities, which were expanded in 2020.
The company produces content utilizing the Chicken Soup for the Soul brand. It operates a content production strategy by partnering with brand sponsors. Part of this strategy, Landmark Studio Group (Landmark), which develops, produces, distributes and owns the intellectual property (IP) it creates, building a valuable library. The studio is independent, having the ability to sell its content to any network or platform, while also developing and producing original content for Crackle Plus. Landmark controls all worldwide rights and distributes those rights exclusively through Screen Media.
Strategy
The company’s strategy is to grow its production business, content library asset and ownership of con</t>
    <phoneticPr fontId="80" type="noConversion"/>
  </si>
  <si>
    <t>Production and Distribution of Video Content: 175.2 (100.0%)</t>
  </si>
  <si>
    <t>China Ruyi Holdings Limited (SEHK:136)</t>
    <phoneticPr fontId="80" type="noConversion"/>
  </si>
  <si>
    <t>SEHK:136</t>
  </si>
  <si>
    <r>
      <t>SEHK:136</t>
    </r>
    <r>
      <rPr>
        <sz val="8"/>
        <color rgb="FF000000"/>
        <rFont val="Arial"/>
        <family val="2"/>
      </rPr>
      <t>; SHSC:136; SZSC:136</t>
    </r>
  </si>
  <si>
    <r>
      <t xml:space="preserve">4813 Telephone Communications, Except Radiotelephone; 5043 Photographic Equipment and Supplies, Wholesale Trade; 6719 Offices of Holding Companies, Not Elsewhere Classified; 7375 Information Retrieval Services; </t>
    </r>
    <r>
      <rPr>
        <b/>
        <sz val="8"/>
        <color rgb="FF000000"/>
        <rFont val="Arial"/>
        <family val="2"/>
      </rPr>
      <t>7812 Motion Picture and Video Tape Production</t>
    </r>
  </si>
  <si>
    <t>China Ruyi Holdings Limited, an investment holding company, engages in content production and online streaming business in the People's Republic of China, Hong Kong, Europe, and internationally. It operates through three segments: Content Production and Online Streaming Business; Internet Community and Related Businesses; and Manufacture and Sales of Accessories. The company engages in radio television programme production, film and television programmes series production and distribution; commercial internet cultural activities; value-added telecommunication services. In addition, it manufactures, sells, and trades in accessories for photographic, electrical, and multimedia products; and provides data processing, technology development, promotion, and transfer consulting, services. The company was formerly known as HengTen Networks Group Limited and changed its name to China Ruyi Holdings Limited in January 2022. China Ruyi Holdings Limited was incorporated in 1997 and is headquartered in Wanchai, Hong Kong.</t>
  </si>
  <si>
    <t>Communication Services (Primary); Entertainment (Primary); Entertainment Production Companies (Primary); Entertainment Services (Primary); Entertainment Venues (Primary); Media and Entertainment (Primary); Motion Picture and Video Production Companies (Primary); Motion Picture And Video Tape Distribution (Primary); Motion Picture Distribution And Allied Services (Primary); Movies and Entertainment (Primary); Multimedia Streaming Services (Primary); Online Entertainment (Primary); Radio Production Companies (Primary); Television Production Companies (Primary); Commercial and Professional Services; Consulting Services; Consumer Discretionary; Data Processing and Outsourced Services; Industrials; Information Technology; Interactive Media and Services; Interactive Media and Services; Internet and Direct Marketing Retail; Internet and Direct Marketing Retail; IT Services; Online Home Furnishing Retail; Online Services; Online Specialty Retail; Professional Services; Research and Consulting Services; Retailing; Social Media and Networking Platforms; Software and Services</t>
  </si>
  <si>
    <t>Segment Adjustment: 11.4 (4.9%);
Content Production Online Streaming and Online Game Businesses: 223.7 (95.1%)</t>
  </si>
  <si>
    <t>Cinedigm Corp. (NasdaqCM:CIDM)</t>
    <phoneticPr fontId="80" type="noConversion"/>
  </si>
  <si>
    <t>NasdaqCM:CIDM</t>
  </si>
  <si>
    <r>
      <t>NasdaqCM:CIDM</t>
    </r>
    <r>
      <rPr>
        <sz val="8"/>
        <color rgb="FF000000"/>
        <rFont val="Arial"/>
        <family val="2"/>
      </rPr>
      <t>; DB:IQ51</t>
    </r>
  </si>
  <si>
    <r>
      <t xml:space="preserve">7812 Motion Picture and Video Tape Production; </t>
    </r>
    <r>
      <rPr>
        <b/>
        <sz val="8"/>
        <color rgb="FF000000"/>
        <rFont val="Arial"/>
        <family val="2"/>
      </rPr>
      <t>7822 Motion Picture and Video Tape Distribution</t>
    </r>
    <r>
      <rPr>
        <sz val="8"/>
        <rFont val="Arial"/>
        <family val="2"/>
      </rPr>
      <t xml:space="preserve">; </t>
    </r>
    <r>
      <rPr>
        <b/>
        <sz val="8"/>
        <color rgb="FF000000"/>
        <rFont val="Arial"/>
        <family val="2"/>
      </rPr>
      <t>7820 Motion Picture Distribution And Allied Services</t>
    </r>
  </si>
  <si>
    <t>Cinedigm Corp., together with its subsidiaries, operates as distributor and aggregator of independent movie, television, and other short form content in the United States. The company operates through two segments, Cinema Equipment Business and Content and Entertainment Business. The company distributes its products for various brands, such as Hallmark, Televisa, ITV, Nelvana, ZDF, Konami, NFL, and NHL, as well as international and domestic content creators, movie producers, television producers, and other short form digital content producers. It also collaborates with producers, various brands, and other content owners to market, source, curate, and distribute content to targeted audiences through existing and emerging digital home entertainment platforms, including Apple, Amazon Prime, Netflix, Hulu, Xbox, Tubi, PlutoTV, Vudu, and cable/satellite video-on-demand; and distributes DVD and Blu-ray discs to wholesalers and retailers with sales coverage to approximately 48,000 retail storefronts, including Walmart, Target, Best Buy, and Amazon. In addition, the company operates various branded and curated over-the-top (OTT) entertainment channels and applications, including Docurama, CONtv, Dove Channel, Viewster Anime, Fandor, and Screambox; and Matchpoint, a software-as-a-service platform to automate the distribution of streaming content and OTT channels. Further, it provides monitoring, billing, collection, and verification support services to music and movie screens as well as directly to exhibitors and other third-party customers. The company was formerly known as Cinedigm Digital Cinema Corp. and changed its name to Cinedigm Corp. in September 2013. Cinedigm Corp. was incorporated in 2000 and is headquartered in New York, New York.</t>
  </si>
  <si>
    <t>Communication Services (Primary); Entertainment (Primary); Entertainment Services (Primary); Entertainment Venues (Primary); Media and Entertainment (Primary); Motion Picture Distribution And Allied Services (Primary); Movies and Entertainment (Primary); Multimedia Streaming Services (Primary); Online Entertainment (Primary); Commercial and Professional Services; Commercial Services and Supplies; Diversified Support Services; Industrials</t>
  </si>
  <si>
    <t>Cinedigm Corp. (Cinedigm) operates as an independent distributor and aggregator of independent music, television, and other short form content rights distributed across digital, over-the-top (OTT), physical, and home and mobile entertainment platforms, as well as a servicer of digital cinema assets on over 2,843 domestic and several international countries.
Cinedigm has transformed itself from being a digital cinema equipment and physical content distributor to a leading independent streaming company with the planned phasing out of its legacy projector division.
Cinedigm is a leading independent streaming entertainment company serving global enthusiast fan bases. Cinedigm delivers high-quality, curated content through subscription video on demand (SVOD), dedicated ad-supported (AVOD) and free ad-supported streaming linear (FAST) channels.
Cinedigm’s portfolio enables the company to achieve significant market share on every key consumer streaming device and platform. The company reaches over 23.8 million streaming channel monthly active viewers. It has rights to a library of over 33,000 film &amp; TV assets, 16 different enthusiast streaming brands across 19 live streaming channels, and over 640,000 subscribers (SVOD) reaching 900 million streaming devices globally.
Through its world-class, proprietary streaming technology, the company has become a partner of choice for content producers, rightsholders, and major media companies seeking to monetize their content in the streaming ecosystem. The company’s streaming technology platform, known as Matchpoint, is a software-as-a-service platform which automates the distribution of streaming content and OTT channels. The company has a legacy in using technology to transform the entertainment industry, and played a pioneering role in transitioning over 11,000 movie screens from traditional analog film prints to digital distribution.
The company is positioned in a changing media and entertainment landscape. It operates channels in numerous specialty sectors, including faith and family, science fiction, horror, kids, and other major segments. The company focuses on integrating the recent acquisitions, as well as building and launching a variety of associated critical products, including Fantawild, Fandor (Fandor Acquisition LLC), The Film Detective, Screambox (Screambox Acquisition LLC), Films Around the World, Bloody Disgusting (Bloody Disgusting, LLC), DMR (Asian Media Rights, LLC d/b/a Digital Media Rights), and other initiatives driving major technological changes in the entertainment industry.
The company announced its acquisition of FoundationTV, Inc. (FoundationTV) in March 2021, which acquisition was consummated in June 2021, and the formation of Cinedigm India (Cinedigm India Private Limited), its wholly-owned subsidiary formed to house FoundationTV. The company is developing a channel umbrella with global reach.
Content and Entertainment
Content Distribution and Enthusiast Streaming Channels
Cinedigm Entertainment Group (CEG) is an independent content distributor in North America. The company is among most independent distributors because of its direct relationships with thousands of digital, as well as physical retail locations, including Walmart, Target, Apple, Netflix and Amazon, as well as the national Video on Demand platforms. Its library of films and television episodes encompasses documentaries from Docurama Films, acclaimed independent films, festival picks and a range of content from brand name suppliers, including Scholastic, NFL, Konami and Hallmark.
Additionally, the company is leveraging its infrastructure, technology, content and distribution expertise to build and expand its streaming digital network businesses, which operates as Cinedigm Networks.
The company operates 16 different enthusiast streaming brands across 19 live streaming channels under an array of business models:
The company’s Subscription Video on Demand (SVOD) Services consist of:
Docurama – A documentary and nonfiction streaming service launched in September 2014;
CONtv – A fandom-centric service focused on comics, genre films and geek culture, launched in March 2015;
Dove Channel – A faith and family entertainment service launched in August 2015;
Viewster Anime – A Japanese Anime streaming service acquired in February 2018;
Fandor – An independent film streaming service, acquired in January 2021; and
Screambox – A horror streaming service acquired in February 2021.
The company’s Ad-Supported Video on Demand (AVOD) or Free Ad Supported Streaming Television Channels consist of:
Dove Channel – A faith and family linear channel launched in 2017;
Docurama – A documentary and nonfiction linear channel launched in 2018;
CONtv – A fandom-centric linear channel launched in 2018;
Comedy Dynamics – A comedy linear channel launched in 2019;
The Bob Ross Channel, a lifestyle linear channel launched in 2020;
MyTime, a women’s entertainment linear channel, launched in 2020;
WhistleTV – A sports lifestyle channel launched in 2020, ended December 31, 2021;
CONtv Anime, an anime linear channel launched in 2020;
Bloody Disgusting TV, a horror linear channel launched in 2020;
The Film Detective – A classic film linear channel and on demand platform acquired in 2020;
Lone Star – A classic western channel and on demand platform acquired in 2020;
Real Madrid TV – A sports and lifestyle linear channel launched in 2021;
The Only Way is Essex – A British reality and content linear channel launched in 2021;
El Rey – A Latino centric linear channel launched in 2021;
The Country Network – A country music lifestyle linear channel launched in 2021;
So…Real – A reality TV and documentary enthusiast linear channel launched in 2020;
Asian Crush – A pan-Asian culture and lifestyle linear channel acquired in March 2022;
Retro Crush – A classic anime linear channel acquired in March 2022;
Cocoro – A kid and family centric Asian linear channel acquired in March 2022;
KMTV – A Korean-pop linear channel acquired in March 2022;
Yuyu – A general programming adjunct linear channel acquired in March 2022;
Midnight Pulp – A horror, thriller and cult linear channel acquired in March 2022.
The company announced three channels in 2020 that remain in development through 2022:
LIVX, a music and entertainment channel;
Party Crashers, a political news channel; and
AudPop, a short form entertainment channel.
In 2021, the company elected to cease operating or distributing the following channels:
Bambu, a Chinese entertainment linear channel owned and operated by Cinedigm;
Hallypop, a Korean music and lifestyle linear channel distributed by Cinedigm; and
CombatGo, an international combat sports linear channel distributed by Cinedigm.
The company distributes its streaming channels in several distinct ways: direct to consumer, through major application platforms, such as the web, iOS, Android, Roku, Apple TV, Amazon Fire, Vizio, and Samsung; and through third party distributors of content on platforms, such as Amazon Prime, Twitch, Xumo and Sling/Dish, and a variety of Smart TV manufacturers globally. Through its expanding base of distribution arrangements, the company has an estimated addressable device footprint of more than 330 million devices in North America and more than 370 million internationally.
Intellectual Property
The company owns certain copyrights, trademarks and Internet domain names in connection with the Content &amp; Entertainment business.
Customers
For the year ended March 31, 2022, two customers, Amazon and Distribution Solutions each represented 18% and 25% respectively of CEG’s revenues and approximately 6% and 8%, respectively, of its consolidated revenues.
Competition
Competitors to the company’s Content &amp; Entertainment and Digital Networks segment are Chicken Soup for the Soul Entertainme</t>
  </si>
  <si>
    <t>Content &amp; Entertainment Business: 45.8 (78.3%);
Cinema Equipment Business: 12.7 (21.7%)</t>
  </si>
  <si>
    <t>Cineplex Inc. (TSX:CGX)</t>
    <phoneticPr fontId="80" type="noConversion"/>
  </si>
  <si>
    <t>TSX:CGX</t>
  </si>
  <si>
    <r>
      <t>TSX:CGX</t>
    </r>
    <r>
      <rPr>
        <sz val="8"/>
        <color rgb="FF000000"/>
        <rFont val="Arial"/>
        <family val="2"/>
      </rPr>
      <t>; OTCPK:CPXG.F; BMV:CGX N; DB:CX0</t>
    </r>
  </si>
  <si>
    <r>
      <t xml:space="preserve">7822 Motion Picture and Video Tape Distribution; </t>
    </r>
    <r>
      <rPr>
        <b/>
        <sz val="8"/>
        <color rgb="FF000000"/>
        <rFont val="Arial"/>
        <family val="2"/>
      </rPr>
      <t>7830 Motion Picture Theaters</t>
    </r>
  </si>
  <si>
    <t>Cineplex Inc., together with its subsidiaries, operates as an entertainment and media company in Canada and internationally. It operates through four segments: Film Entertainment and Content, Media, Amusement and Leisure, and Location-Based Entertainment. The company engages in theatre exhibition and theatre food service activities. It also provides alternative programming service; rents and sells movies in digital form; and operates cineplex.com, an entertainment site that offers streaming video, movie information, showtimes and ability to buy tickets online, entertainment news, and box office reports, as well as advertising and digital commerce opportunities. In addition, the company offers Cineplex mobile app for various devices; incorporates advertising mediums related to theatre exhibition, and digital place-based media that provides digital signage solutions; and designs, installs, maintains, and operates digital signage networks in various verticals, including digital out of home, quick service restaurants, financial institutions, and retailers. Further, it distributes and operates amusement, gaming, and vending equipment; and operates social entertainment destinations featuring gaming, entertainment, and dining under The Rec Room and Playdium names. As of December 31, 2021, the company owned, leased, or had interest in 1,652 screens in 160 theatres, as well as 13 location-based entertainment venues in 6 provinces. Cineplex Inc. was founded in 1912 and is headquartered in Toronto, Canada.</t>
  </si>
  <si>
    <t>Communication Services (Primary); Entertainment (Primary); Entertainment Venues (Primary); Media and Entertainment (Primary); Motion Picture Theaters (Primary); Movies and Entertainment (Primary); Multimedia Streaming Services (Primary); Online Entertainment (Primary); Advertising; Amusement And Recreation Services; Casinos and Gaming; Consumer Discretionary; Consumer Services; Consumer Staples; Food and Staples Retailing; Food and Staples Retailing; Food Retail; Gaming Operations; Hotels, Restaurants and Leisure; Leisure Facilities; Media</t>
  </si>
  <si>
    <t>Cineplex Inc., together with its subsidiaries, operates in the film entertainment and content, amusement and leisure, and media sectors in Canada and internationally.
The company operates businesses in digital commerce (CineplexStore.com), food service, alternative programming (Cineplex Events), cinema media (Cineplex Media), digital place-based media (Cineplex Digital Media) and amusement solutions (Player One Amusement Group – ‘P1AG’). Additionally, it operates a location-based entertainment business through Canada’s new destination for ‘Eats &amp; Entertainment’ (The Rec Room), and also complexes primarily designed for teens and families (Playdium). These businesses are supported by the company’s joint venture partnership in SCENE General Partnership (SCENE), Canada’s major entertainment loyalty program.
While the company’s film exhibition business is wholly Canadian, it also has an international footprint in digital place-based media and an amusement and leisure business throughout North America. Its theatre circuit focuses on major metropolitan and mid-sized markets. As of December 31, 2020, the company owned, leased or had a joint venture interest in 1,667 screens in 162 theatres from coast to coast, as well as eight location-based entertainment venues in four provinces.
Cineplex Revenues
The company generates revenues primarily from box office and food service sales. It has four segments, film entertainment and content, media, amusement and leisure and location-based entertainment.
Theatre and Location-Based Entertainment Locations
The company’s theatre circuit focuses on major metropolitan and mid-sized markets. As of December 31, 2020, it owned, leased or had a joint venture interest in 1,667 screens in 162 theatres from coast to coast. The company’s multiplex theatres are designed to provide guests with a movie-going experience. In addition, its auditorium seating capacities are varied within individual theatres. The company continues to focus on providing guests with various viewing options, which include 3D, 4DX, UltraAVX, VIP Cinemas, IMAX, ScreenX, D-BOX, Recliner auditoriums and the Clubhouse.
The company leases theatres under long-term leases, with original terms ranging from 15 to 20 years (with lease payment increases typically every five years) and containing various renewal options, usually in intervals of five years and, in various cases, termination rights. Leases for 89 theatres expire within five years (73 of which have renewal or extension options).
Strategy
A key component of the company’s business strategy is to position itself as a major exhibitor in the Canadian market by focusing on providing customers with an exceptional entertainment experience.
Disposition
In June 2020, the company sold its interest in WorldGaming Network.
In the third quarter of 2020, the company terminated its partnership with Topgolf Canada Holdings in TG-CPX Limited Partnership.
Trademarks
The company’s exhibition trademarks include Cineplex, Cineplex Odeon, Cineplex Store, Cineplex VIP Cinemas, Galaxy, SilverCity, UltraAVX, Outtakes, Poptopia and XScape that have a brand awareness in the Canadian film exhibition market. It uses the ‘Scotiabank Theatre’ brand under a license agreement with the Bank of Nova Scotia. The company’s trademarks also include Playdium, Junxion and The Rec Room.
Competition
The company has a number of theatrical exhibition competitors, including Rainbow Cinemas, Imagine Cinemas, Cinemas Guzzo, and Landmark Cinemas.
History
Cineplex Inc. was founded in 1912.</t>
    <phoneticPr fontId="80" type="noConversion"/>
  </si>
  <si>
    <t>Media: 72.1 (8.1%);
Film Entertainment and Content: 628.9 (70.9%);
Location-Based Entertainment: 71.8 (8.1%);
Amusement and Leisure Excl. Location-Based Entertainment: 114.6 (12.9%)</t>
  </si>
  <si>
    <t>Movie theater chain</t>
    <phoneticPr fontId="80" type="noConversion"/>
  </si>
  <si>
    <t>City Pulse Multiplex Limited (BSE:542727)</t>
    <phoneticPr fontId="80" type="noConversion"/>
  </si>
  <si>
    <t>BSE:542727</t>
  </si>
  <si>
    <t>7830 Motion Picture Theaters</t>
  </si>
  <si>
    <t>City Pulse Multiplex Limited operates cinema halls in India. The company is also involved in the film exhibition, production, and distribution activities, as well as provides food and beverage serving services. In addition, it operates an OTT platform under the WOWPLEX brand. The company was incorporated in 2000 and is based in Ahmedabad, India.</t>
    <phoneticPr fontId="80" type="noConversion"/>
  </si>
  <si>
    <t>Communication Services (Primary); Entertainment (Primary); Entertainment Production Companies (Primary); Entertainment Services (Primary); Entertainment Venues (Primary); Media and Entertainment (Primary); Motion Picture and Video Production Companies (Primary); Motion Picture And Video Tape Distribution (Primary); Motion Picture Distribution And Allied Services (Primary); Motion Picture Theaters (Primary); Movies and Entertainment (Primary); Multimedia Streaming Services (Primary); Online Entertainment (Primary)</t>
  </si>
  <si>
    <t>Movie Theaters: .1 (100.0%)</t>
  </si>
  <si>
    <t>Cloud Music Inc. (SEHK:9899)</t>
    <phoneticPr fontId="80" type="noConversion"/>
  </si>
  <si>
    <t>SEHK:9899</t>
  </si>
  <si>
    <r>
      <t>SEHK:9899</t>
    </r>
    <r>
      <rPr>
        <sz val="8"/>
        <color rgb="FF000000"/>
        <rFont val="Arial"/>
        <family val="2"/>
      </rPr>
      <t>; SHSC:9899; SZSC:9899</t>
    </r>
  </si>
  <si>
    <r>
      <t>7370 Computer Programming, Data Processing, And Other Computer Related Services</t>
    </r>
    <r>
      <rPr>
        <sz val="8"/>
        <color rgb="FF000000"/>
        <rFont val="Arial"/>
        <family val="2"/>
      </rPr>
      <t>; 4888 Diversified Multi-Media</t>
    </r>
  </si>
  <si>
    <t>Cloud Village Inc., an investment holding company, engages in the operation of online platforms to provide music and social entertainment services in the People’s Republic of China. The company offers music membership subscriptions, sublicensing of content royalties, and online advertising services, as well as sells digital albums, virtual items, and singles; and hosts live streaming services. It also offers NetEase Cloud Music, an online music platform; and ancillary, social entertainment products, such as LOOK Live Streaming, Sheng Bo, and Yin Jie. In addition, the company provides artist management, online music streaming, and music production services. It serves advertisers and paying users. The company was founded in 2013 and is headquartered in Hangzhou, China. Cloud Village Inc. is a subsidiary of NetEase, Inc.</t>
    <phoneticPr fontId="80" type="noConversion"/>
  </si>
  <si>
    <t>Communication Services (Primary); Entertainment (Primary); Entertainment Services (Primary); Entertainment Venues (Primary); Media and Entertainment (Primary); Motion Picture Post-Production Services (Primary); Movies and Entertainment (Primary); Multimedia Streaming Services (Primary); Music Publishing (Primary); Music Services (Primary); Online Entertainment (Primary); Advertising; Application Hosting Services; Application Service Providers (ASPs); Application Software; Information Technology; Media; Software; Software and Services</t>
  </si>
  <si>
    <t>Internet Information Providers: 1,205.0 (100.0%)</t>
  </si>
  <si>
    <t>Music and social entertainment services</t>
    <phoneticPr fontId="80" type="noConversion"/>
  </si>
  <si>
    <t>Creative China Holdings Limited (SEHK:8368)</t>
    <phoneticPr fontId="80" type="noConversion"/>
  </si>
  <si>
    <t>SEHK:8368</t>
  </si>
  <si>
    <r>
      <t>7812 Motion Picture and Video Tape Production</t>
    </r>
    <r>
      <rPr>
        <sz val="8"/>
        <color rgb="FF000000"/>
        <rFont val="Arial"/>
        <family val="2"/>
      </rPr>
      <t>; 7819 Services Allied to Motion Picture Production; 9999 Nonclassifiable Establishments</t>
    </r>
  </si>
  <si>
    <t>Creative China Holdings Limited, an investment holding company, primarily provides film and television program original script creation, adaptation, production and licensing, and related services in the People’s Republic of China. The company operates through Program Production; Concert and Event Organisation; Mobile Live Broadcasting and E-commerce; and Artist Management segments. It also offers concert and event organization services, such as music concerts, prize presentation ceremony, automobile shows, university alumni, and other performance events. In addition, the company provides an electronic platform for entertainment contents consumption and e-commerce services, such as an online store; and online program production and advertising, and related services. Further, it offers agency services for the artists for arranging various performance activities. The company was founded in 2002 and is headquartered in Beijing, the People’s Republic of China.</t>
    <phoneticPr fontId="80" type="noConversion"/>
  </si>
  <si>
    <t>Communication Services (Primary); Entertainment (Primary); Entertainment Production Companies (Primary); Entertainment Services (Primary); Entertainment Venues (Primary); Media and Entertainment (Primary); Movies and Entertainment (Primary); Online Entertainment (Primary); Advertising; Consumer Discretionary; Consumer Services; Convention and Visitors Bureaus; Hotels, Resorts and Cruise Lines; Hotels, Restaurants and Leisure; Media</t>
  </si>
  <si>
    <t>Segment Adjustment: .0 (.0%);
Program Production and Related Income: 14.8 (90.1%);
Mobile Application Development and Operation and Related Income: 1.4 (8.8%);
Artist Management: .2 (1.1%)</t>
  </si>
  <si>
    <t>CuriosityStream Inc. (NasdaqCM:CURI)</t>
    <phoneticPr fontId="80" type="noConversion"/>
  </si>
  <si>
    <t>NasdaqCM:CURI</t>
  </si>
  <si>
    <r>
      <t>NasdaqCM:CURI</t>
    </r>
    <r>
      <rPr>
        <sz val="8"/>
        <color rgb="FF000000"/>
        <rFont val="Arial"/>
        <family val="2"/>
      </rPr>
      <t>; DB:3QT1</t>
    </r>
  </si>
  <si>
    <r>
      <t>7374 Computer Processing and Data Preparation and Processing Services</t>
    </r>
    <r>
      <rPr>
        <sz val="8"/>
        <color rgb="FF000000"/>
        <rFont val="Arial"/>
        <family val="2"/>
      </rPr>
      <t>; 7812 Motion Picture and Video Tape Production</t>
    </r>
  </si>
  <si>
    <t>CuriosityStream Inc. operates as a factual content streaming service and media company. The company provides premium video programming services in various categories of factual entertainment, including science, history, society, nature, lifestyle, and technology through direct subscription video on-demand (SVoD) platforms accessible by internet connected devices, or indirectly via distribution partners who deliver CuriosityStream content via the distributor’s platform or system; and through bundled content licenses for SVoD and linear offerings, partner bulk sales, brand partnerships, and content sales. It offers streaming content through devices, including televisions, set-top boxes, computers, streaming media players, game consoles, and mobile devices. As of December 31, 2021, it had approximately 23 million total paying subscribers, including direct subscribers, partner direct subscribers, and bundled MVPD subscribers. The company was founded in 2015 and is based in Silver Spring, Maryland.</t>
    <phoneticPr fontId="80" type="noConversion"/>
  </si>
  <si>
    <t>Curiositystream Inc. (Curiositystream) operates a media and entertainment company. The company offers premium video programming across the principal categories of factual entertainment, including science, history, society, nature, lifestyle and technology.
The company is seeking to meet demand for high-quality factual entertainment via subscription video on-demand (SVoD) platforms, as well as via bundled content licenses for SVoD and linear offerings, partner bulk sales, brand partnerships and content sales. The company is well-positioned for growth as a digital-native video platform monetizing content across this broad revenue stack.
The company’s films are produced, co-produced or commissioned by it, or licensed through one of its content partnerships, such as with NHK in Japan, ZED in France and Terra Mater in Austria. Its programs are hosted by and feature scientists, experts and celebrities, such as Stephen Hawking, Sir David Attenborough and Sigourney Weaver. The company’s programs have already received three Emmy nominations, including an Emmy Award win for Stephen Hawking’s Favorite Places. Every title on the company’s platform is available on-demand and, other than historical footage or classic documentaries, in high definition or 4K quality.
The company’s content, approximately one-third of which is originally produced with the remaining two-thirds consisting of licensed programming, is available directly through its O&amp;O Service (owned and operated website) and Android operating systems (App Services). Its App Services enable access to CuriosityStream on almost every major consumer device, including streaming media players like Roku Channels, Apple TV and Amazon Fire TV, all major smart TV brands (e.g., LG, Vizio, Samsung, and Sony) and gaming consoles like Xbox. In addition, the company has affiliate agreement relationships with, and its service is available directly from multichannel video programming distributors (MVPDs) that include Comcast, Cox, Dish Network and NCTC and vMVPDs and digital distributors that include Amazon Prime Video Channels, Roku Channels, Sling TV and YouTube TV (collectively, Partner Direct Service or Partner Direct Business).
The company’s Direct Service is available in more than 175 countries to any household with a broadband connection for high-definition resolution. The company also provides a premium service in 4K resolution. The MVPD, vMVPD and digital distributor partners making up the company’s Partner Direct Business pay it a license fee for sales to individuals who subscribe to it via the partners’ respective platforms.
The technology associated with the company’s Direct Business is designed to facilitate a consistent user experience across the different interface platforms and operating system applications. The company provides value for both its users and itself through its analytics algorithm and data collection system. Leveraging the company’s database of anonymized user preferences, ratings and behavior, it is constantly refining its content recommendation engine to suggest and serve content to its customers.
In addition to the company’s Partner Direct Services and Businesses (means collectively, MVPDs that include Comcast, Cox Communications, Dish Network and NCTC and vMVPDs and digital distributors that include Amazon Prime Video Channels, Roku Channels, Sling TV and YouTube TV), it has affiliate relationships with its Bundled MVPD Partners — MVPDs, broadband and wireless companies in the U.S. and international territories to whom it can offer a broad scope of rights, including 24/7 linear channels, its on-demand content library, mobile rights and pricing and packaging flexibility, in exchange for an annual fixed fee or fee per subscriber as part of a multi-year agreement. This Bundled MVPD Business offers the company the advantages of long-cycle and recurring revenue and the potential to access hundreds of millions of paying subscribers globally.
The company’s Sponsorship &amp; Advertising Business consists of developing integrated digital brand partnerships designed to offer blue chip brands the chance to be associated with CuriosityStream content in a variety of forms, including short and long form program integration, branded social media promotional videos, broadcast advertising spots, and digital display ads.
The company’s Program Sales Business has already done one program sales deal in providing factual content for the launch of a major SVoD program service in the United States. This deal provided a template for its offering a factual solution to meet the needs of a business partner. The company is also executing on a line of business to sell selected rights to content it creates in advance of production, thus reducing risk in the company’s content development decisions while delivering revenue. It has approximately 15 projects — series and feature documentaries — in production for this channel.
Competition
The company competes for the time and attention of its users across different forms of media, including traditional broadcast, cable, satellite and internet-delivered video, other providers of SVoD services (Amazon Prime Video, Hulu, and Netflix), other providers of in-home and mobile entertainment, such as radio, music streaming services, and social media and networking websites.
Intellectual Property
The company’s registered trademarks in the United States include Curiosity and CuriosityStream. It is the registrant of the internet domain name for its website, www.curiositystream.com, as well as others. The company owns rights to proprietary processes and trade secrets, including those underlying the CuriosityStream service.
History
Curiositystream Inc. was founded in 2015. The company was incorporated in Delaware in 2019.</t>
  </si>
  <si>
    <t>Curiosity Stream: 90.8 (100.0%)</t>
  </si>
  <si>
    <t>Deezer S.A. (ENXTPA:DEEZR)</t>
  </si>
  <si>
    <t>ENXTPA:DEEZR</t>
  </si>
  <si>
    <r>
      <t>ENXTPA:DEEZR</t>
    </r>
    <r>
      <rPr>
        <sz val="8"/>
        <color rgb="FF000000"/>
        <rFont val="Arial"/>
        <family val="2"/>
      </rPr>
      <t>; DB:L0A</t>
    </r>
  </si>
  <si>
    <r>
      <t xml:space="preserve">7371 Computer Programming Services; 7372 Prepackaged Software; </t>
    </r>
    <r>
      <rPr>
        <b/>
        <sz val="8"/>
        <color rgb="FF000000"/>
        <rFont val="Arial"/>
        <family val="2"/>
      </rPr>
      <t>7374 Computer Processing and Data Preparation and Processing Services</t>
    </r>
    <r>
      <rPr>
        <sz val="8"/>
        <rFont val="Arial"/>
        <family val="2"/>
      </rPr>
      <t>; 7379 Computer Related Services, not elsewhere classified; 7389 Business Services, not elsewhere classified</t>
    </r>
  </si>
  <si>
    <t>Deezer S.A. provides music streaming services worldwide. The company streams songs, podcasts, audiobooks, and radio channels. It offers its music steaming services through website, Deezer.com and a mobile application; and operates in approximately 180 countries. The company was founded in 2006 and is based in Paris, France.</t>
  </si>
  <si>
    <r>
      <t xml:space="preserve">Music </t>
    </r>
    <r>
      <rPr>
        <sz val="8"/>
        <rFont val="돋움"/>
        <family val="3"/>
        <charset val="129"/>
      </rPr>
      <t>중심</t>
    </r>
    <phoneticPr fontId="80" type="noConversion"/>
  </si>
  <si>
    <t>e-Muzyka S.A. (WSE:EMU)</t>
  </si>
  <si>
    <t>WSE:EMU</t>
  </si>
  <si>
    <r>
      <t xml:space="preserve">3652 Phonograph Records and Prerecorded Audio Tapes and Disks; </t>
    </r>
    <r>
      <rPr>
        <b/>
        <sz val="8"/>
        <color rgb="FF000000"/>
        <rFont val="Arial"/>
        <family val="2"/>
      </rPr>
      <t>7822 Motion Picture and Video Tape Distribution</t>
    </r>
  </si>
  <si>
    <t>e-Muzyka S.A. engages in the digital music distribution activities in Poland and internationally. The company also produces and supplies ringtones and ringback tones, as well as marketing consulting services. In addition, it offers turnkey solutions, such as Plus Music, a Polish digital music portal; Sklep mp3 of T-Mobile network; PlayTheMusic, a mp3 Play network service; Empik.com that handles mp3 files deliveries; and GoOn, a streaming service of cable television operators. The company serves various clients, including the players in the market of mobile content distribution, mobile operators, online portals, and media. e-Muzyka S.A. was incorporated in 2007 and is based in Warsaw, Poland.</t>
  </si>
  <si>
    <t>Communication Services (Primary); Entertainment (Primary); Entertainment Services (Primary); Entertainment Venues (Primary); Media and Entertainment (Primary); Movies and Entertainment (Primary); Multimedia Streaming Services (Primary); Music Services (Primary); Online Entertainment (Primary); Advertising; Cable and Satellite; Marketing Services; Media</t>
  </si>
  <si>
    <t>Recreational Products: 45.7 (100.0%)</t>
  </si>
  <si>
    <t>Edel SE &amp; Co. KGaA (XTRA:EDL)</t>
  </si>
  <si>
    <t>XTRA:EDL</t>
  </si>
  <si>
    <r>
      <t>XTRA:EDL</t>
    </r>
    <r>
      <rPr>
        <sz val="8"/>
        <color rgb="FF000000"/>
        <rFont val="Arial"/>
        <family val="2"/>
      </rPr>
      <t>; DB:EDL</t>
    </r>
  </si>
  <si>
    <r>
      <t xml:space="preserve">3652 Phonograph Records and Prerecorded Audio Tapes and Disks; 7812 Motion Picture and Video Tape Production; </t>
    </r>
    <r>
      <rPr>
        <b/>
        <sz val="8"/>
        <color rgb="FF000000"/>
        <rFont val="Arial"/>
        <family val="2"/>
      </rPr>
      <t>7380 Miscellaneous Business Services</t>
    </r>
  </si>
  <si>
    <t>Edel SE &amp; Co. KGaA operates as a music company in Europe. The company produces, markets, and distributes CDs, DVDs, Blu-rays, vinyl records, and LPs. It also publishes and distributes guidebooks, non-fiction, and children’s books, as well as magazines, brochures, catalogues, commercial, and multi-media print products and packaging. In addition, the company offers various TV series and film entertainment. Edel SE &amp; Co. KGaA was founded in 1986 and is based in Hamburg, Germany.</t>
  </si>
  <si>
    <t>Communication Services (Primary); Entertainment (Primary); Entertainment Production Companies (Primary); Entertainment Services (Primary); Entertainment Venues (Primary); Media and Entertainment (Primary); Motion Picture and Video Production Companies (Primary); Motion Picture And Video Tape Distribution (Primary); Motion Picture Distribution And Allied Services (Primary); Movies and Entertainment (Primary); Music Publishing (Primary); Music Services (Primary); Online Entertainment (Primary); Television Production Companies (Primary); Advertising; Audio Book Publishing; Book Publishing; Commercial and Professional Services; Commercial Printing; Commercial Services and Supplies; Industrials; Magazine Publishing; Marketing Services; Media; Newspaper and Magazine Publishing; Printed Media Publishing; Printing Services; Published Electronic Materials; Publishing</t>
  </si>
  <si>
    <t>EuropaCorp (ENXTPA:ALECP)</t>
    <phoneticPr fontId="80" type="noConversion"/>
  </si>
  <si>
    <t>ENXTPA:ALECP</t>
  </si>
  <si>
    <r>
      <t>ENXTPA:ALECP</t>
    </r>
    <r>
      <rPr>
        <sz val="8"/>
        <color rgb="FF000000"/>
        <rFont val="Arial"/>
        <family val="2"/>
      </rPr>
      <t>; LSE:0IB7; DB:AZ6</t>
    </r>
  </si>
  <si>
    <r>
      <t>7812 Motion Picture and Video Tape Production</t>
    </r>
    <r>
      <rPr>
        <sz val="8"/>
        <color rgb="FF000000"/>
        <rFont val="Arial"/>
        <family val="2"/>
      </rPr>
      <t>; 7819 Services Allied to Motion Picture Production</t>
    </r>
  </si>
  <si>
    <t>EuropaCorp, together with its subsidiaries, engages in the design, production, and distribution of films and television dramas in France and internationally. The company is involved in the cinematographic works, distribution of films to theaters, international sales of film rights, and sale of television broadcasting rights to video-on-demand subscription platforms, as well as operating movie complexes. It also provides audiovisual communication services; offers licensing and partnerships, line production, and coproduction services; and operates as an executive producer and co-producer. In addition, the company produces television series; publishes and distributes videos; and provides advisory and operational assistance to companies and other organizations in the area of communication and corporate image, as well as marketing consulting services; and engages in the publishing of musical works, and books. Further, it is involved in audiovisual post-production activities, including editing, mixing, and visual effects. Additionally, the company provides advices and technical services for sound, lighting, the assembly of structures, and projection of images, as well as engages in the production, promotion, and organization of events. EuropaCorp was incorporated in 1992 and is headquartered in Saint-Denis, France.</t>
  </si>
  <si>
    <t>Communication Services (Primary); Entertainment (Primary); Entertainment Production Companies (Primary); Entertainment Services (Primary); Entertainment Venues (Primary); Media and Entertainment (Primary); Motion Picture and Video Production Companies (Primary); Motion Picture Distribution And Allied Services (Primary); Motion Picture Post-Production Services (Primary); Motion Picture Theaters (Primary); Movies and Entertainment (Primary); Multimedia Streaming Services (Primary); Music Publishing (Primary); Online Entertainment (Primary); Television Production Companies (Primary); Theater And Opera Production Companies (Primary); Advertising; Book Publishing; Commercial and Professional Services; Conference Services; Consulting Services; Diversified Financial Services; Diversified Financials; Financials; Industrials; Investment Services and Holding Companies; Marketing Consulting; Marketing Services; Media; Multi-Sector Holdings; Patent Owners and Lessors; Printed Media Publishing; Professional Services; Publishing; Research and Consulting Services</t>
  </si>
  <si>
    <t>Gaia, Inc. (NasdaqGM:GAIA)</t>
    <phoneticPr fontId="80" type="noConversion"/>
  </si>
  <si>
    <t>NasdaqGM:GAIA</t>
  </si>
  <si>
    <r>
      <t>NasdaqGM:GAIA</t>
    </r>
    <r>
      <rPr>
        <sz val="8"/>
        <color rgb="FF000000"/>
        <rFont val="Arial"/>
        <family val="2"/>
      </rPr>
      <t>; DB:GA6</t>
    </r>
  </si>
  <si>
    <r>
      <t xml:space="preserve">7299 Miscellaneous Personal Services, Not Elsewhere Classified; 7375 Information Retrieval Services; </t>
    </r>
    <r>
      <rPr>
        <b/>
        <sz val="8"/>
        <color rgb="FF000000"/>
        <rFont val="Arial"/>
        <family val="2"/>
      </rPr>
      <t>7370 Computer Programming, Data Processing, And Other Computer Related Services</t>
    </r>
  </si>
  <si>
    <t>Gaia, Inc. operates a digital video subscription service and on-line community for underserved member base in the United States, Canada, Australia, and internationally. It has a digital content library of approximately 10,000 titles in Spanish, German, and French languages available to its subscribers on internet-connected devices. The company’s network includes Yoga channel, which provides access to yoga, eastern arts, and other movement based classes; Transformation channel that offers spiritual growth, personal development, and consciousness content; Alternative Healing channel, which features content focused on food and nutrition, holistic healing, alternative and integrative medicines, and longevity; and Seeking Truth channel that offers category-leading talent that enables to draw speakers, authors, and experts in the alternative media world. It also operates gaia.com and gaiamtv.com websites. Gaia, Inc. complements its produced and owned content through long term licensing agreements. The company was formerly known as Gaiam, Inc. and changed its name to Gaia, Inc. in July 2016. Gaia, Inc. was incorporated in 1988 and is headquartered in Louisville, Colorado.</t>
    <phoneticPr fontId="80" type="noConversion"/>
  </si>
  <si>
    <t>Communication Services (Primary); Entertainment (Primary); Entertainment Venues (Primary); Media and Entertainment (Primary); Movies and Entertainment (Primary); Multimedia Streaming Services (Primary); Online Entertainment (Primary); Interactive Media and Services; Interactive Media and Services; Online Services; Social Media and Networking Platforms</t>
  </si>
  <si>
    <t>Gaia, Inc. operates a global digital video subscription service and on-line community that caters to a unique and underserved member base.
The company’s digital content library includes over 10,000 titles, with a growing selection of titles available in Spanish, German, and French. The company’s members have unlimited access to this vast library of inspiring films, cutting edge documentaries, interviews, yoga classes, transformation-related content, and more – 80% of which is exclusively available to its members for digital streaming on most internet-connected devices anytime, anywhere, commercial free.
Content on the company’s network is organized into four primary channels— Yoga, Transformation, Alternative Healing, and Seeking Truth— and delivered directly to the company’s members through the company’s streaming platform. It curates programming for these channels by producing content in the company’s in-house production studios with a staff of media professionals. The company complements its produced and owned content through long term licensing agreements.
On December 22, 2021, the company completed its acquisition of Yoga International, Inc. (Yoga International).
Content Channels
From the beginning, the company has focused on establishing exclusive rights to unique content through in-house productions, licensing and strategic content acquisitions. The company’s network includes the following channels:
Yoga – Through the company’s Yoga channel, its members enjoy unlimited access to streaming yoga, Eastern arts, and other movement-based classes. The company is one of the world’s largest providers of streaming yoga classes. Blending ancient philosophy with anytime, anywhere access through modern technology, the company’s classes on Eastern arts like T’ai Chi, Qigong, Ayurveda and more encourage the holistic integration of body, mind and spirit. With the acquisition of Yoga International, the company has expanded its yoga offering with over 4,000 hours of unique yoga content and a stand-alone yoga offering to better serve the needs of the yoga focused consumer globally.
Transformation – Through the company’s Transformation channel, it features a wealth of content in the niche areas of spiritual growth, personal development and expanded consciousness. The company’s original and licensed content empowers members to live stronger, healthier, more productive and enlightened lives.
Alternative Healing – The company’s Alternative Healing channel features content focused on food and nutrition, holistic healing, alternative and integrative medicines, and longevity. Blending modern science with cutting edge research around neuroplasticity, energy healing, aging, and wellness, this channel fuels its members’ pursuit of optimal health.
Seeking Truth – As an alternative to mainstream media, the company’s Seeking Truth channel provides new and enlightening perspectives for changing world. Through thought-provoking questions like ‘who are we’, and topics that include ancient wisdom and metaphysics, the company goes beyond the boundaries of mainstream media, and encourages its viewers to find empowerment through knowledge and awareness. Through this channel, the company’s members have access to top names in the genre who conduct exclusive interviews and presentations not found anywhere else.
Strategy
The company’s core strategy is to grow its subscription business domestically and internationally using the following drivers: investment in streaming content; continuous service improvements; overall adoption and growth of internet TV on every screen; international market expansion; Events+ premium membership and GaiaSphere; member driven growth enablement; and complement its existing business with selective strategic acquisitions.
Seasonality
The company’s member base growth reflects seasonal variations driven primarily by periods when consumers typically spend more time indoors, and as a result, tend to increase their viewing, similar to those of traditional TV and cable networks. The effects of the global pandemic have shifted the company’s historical pattern over the past two years, but it has historically experienced the greatest member growth is in the fourth and first quarters (October through February), and slowest during May through August. This has historically driven quarterly variations in the company’s spending on member acquisition efforts and the number of net new subscribers the company adds each quarter but does not result in a corresponding seasonality in net revenue.
History
The company was incorporated under the laws of the state of Colorado in 1988. It was formerly known as Gaiam, Inc. and changed its name to Gaia, Inc. in 2016.</t>
    <phoneticPr fontId="80" type="noConversion"/>
  </si>
  <si>
    <t>Gaia: 83.3 (100.0%)</t>
  </si>
  <si>
    <r>
      <rPr>
        <sz val="8"/>
        <rFont val="Arial Unicode MS"/>
        <family val="2"/>
        <charset val="129"/>
      </rPr>
      <t xml:space="preserve">특정 </t>
    </r>
    <r>
      <rPr>
        <sz val="8"/>
        <rFont val="Arial"/>
        <family val="2"/>
      </rPr>
      <t xml:space="preserve">Contents </t>
    </r>
    <r>
      <rPr>
        <sz val="8"/>
        <rFont val="Arial Unicode MS"/>
        <family val="2"/>
        <charset val="129"/>
      </rPr>
      <t>중심
(</t>
    </r>
    <r>
      <rPr>
        <sz val="8"/>
        <rFont val="Arial"/>
        <family val="2"/>
      </rPr>
      <t>Pseudoscience video streaming)</t>
    </r>
    <phoneticPr fontId="80" type="noConversion"/>
  </si>
  <si>
    <t>Genie Music Corporation (KOSDAQ:A043610)</t>
  </si>
  <si>
    <t>KOSDAQ:A043610</t>
  </si>
  <si>
    <r>
      <t xml:space="preserve">7389 Business Services, not elsewhere classified; </t>
    </r>
    <r>
      <rPr>
        <b/>
        <sz val="8"/>
        <color rgb="FF000000"/>
        <rFont val="Arial"/>
        <family val="2"/>
      </rPr>
      <t>7370 Computer Programming, Data Processing, And Other Computer Related Services</t>
    </r>
    <r>
      <rPr>
        <sz val="8"/>
        <rFont val="Arial"/>
        <family val="2"/>
      </rPr>
      <t>; 7800 Motion Pictures</t>
    </r>
  </si>
  <si>
    <t>Genie Music Corporation engages in wired and wireless Internet music services, content planning, and distribution businesses in South Korea. The company was formerly known as KT Music Corporation and changed its name to Genie Music Corporation in March 2017. Genie Music Corporation was incorporated in 1991 and is headquartered in Seoul, South Korea.</t>
  </si>
  <si>
    <t>Communication Services (Primary); Entertainment (Primary); Entertainment Venues (Primary); Media and Entertainment (Primary); Movies and Entertainment (Primary); Online Entertainment (Primary)</t>
  </si>
  <si>
    <t>Segment Adjustment: 28.9 (14.9%);
Others: 7.7 (4.0%);
Music: 157.6 (81.1%)</t>
  </si>
  <si>
    <t>Global Entertainment Holdings, Inc. (OTCPK:GBHL)</t>
  </si>
  <si>
    <t>OTCPK:GBHL</t>
  </si>
  <si>
    <t>Global Entertainment Holdings, Inc. operates an independent entertainment content production and distribution company that connects with audiences through compelling motion picture content and social media websites. It produces, finances, and sells motion pictures and other entertainment related content. The company also distributes Hollywood classic movies, TV shows, and shorts and vintage cartoons; develops You've Got The Part, a social media web platform; and operates WeedWeb.com, a professional cannabis network. Global Entertainment Holdings, Inc. was founded in 1996 and is based in Las Vegas, Nevada.</t>
  </si>
  <si>
    <t>Communication Services (Primary); Entertainment (Primary); Entertainment Production Companies (Primary); Entertainment Services (Primary); Entertainment Venues (Primary); Media and Entertainment (Primary); Motion Picture and Video Production Companies (Primary); Motion Picture Distribution And Allied Services (Primary); Movies and Entertainment (Primary); Multimedia Streaming Services (Primary); Online Entertainment (Primary); Application Software; Diversified Financial Services; Diversified Financials; Financials; Information Technology; Interactive Media and Services; Interactive Media and Services; Internet Software; Online Services; Software; Software and Services; Specialized Finance</t>
  </si>
  <si>
    <t>Global Entertainment Holdings, Inc. operates an independent entertainment content production and distribution company that connects with audiences through motion picture content and social media websites.
The company engages primarily in film production and studio operations and has relationships in the ‘Hollywood’ film community with agents, professionals, talent and third party distributors for the U.S. and international distribution.
The company has also developed and plans to use to launch its ‘You’ve Got the Part’ web platform and mobile App. It also distributes a library with approximately 2,000 titles of Hollywood classic movies, TV shows, shorts and vintage cartoons (www.GlobalEntClassics.com) through its Global Entertainment Classics brand.
The company’s primary focus is the production, financing and sales of motion pictures and other entertainment related content, conducted through its wholly-owned subsidiaries, Global Universal Film Group, Inc. and Global Entertainment Film Fund, LLC., and its 30% owned, Canadian affiliate, Global Universal Pictures; and other secondary entertainment related businesses through its wholly-owned subsidiaries Global Entertainment Media, Inc.; You’ve Got the Part, Inc.; WW Digital Marketing Group, Inc.; and California LitFunding, Inc.
You’ve Got The Part, Inc. is developing You've Got The Part (YGTP), a new social media web platform that would provide users the opportunity to audition for a ‘walk-on’ role in a real Hollywood movie or TV program via the Internet using their SmartPhone or web cam. Development of the YGTP platform is substantially complete, with the next step being the planned launch of a beta site, followed by a full-scale release.
The company owns WW Digital Marketing Group, Inc., a Delaware corporation, which owns ‘WeedWeb.com’, a formative new web portal that is planned to display relevant information on businesses, professionals, service providers and others engaged in the legal cannabis industry in the U.S.
In 2016, Global Universal Film Group, Inc., a wholly-owned subsidiary of the company announced the acquisition of the rights to J. Costa’s psychological horror/thriller ‘Purgatory’ for production as a feature length motion picture.
In 2015, the company announced the acquisition of a library of approximately 1,900 classic motion pictures, television series, vintage films, short form content and cartoons for worldwide distribution. The company is marketing this digital content library through Global Universal Film Group, a wholly-owned subsidiary. The library primarily includes digitized, vintage Hollywood classics that are in the public domain. In 2018, the company began marketing selected classis series included in this library in DVD format to major ritual chain stores and plans to continue this method of selective DVD distribution during 2019.
In 2019, Global Universal Film Group, Inc. (GUFG), a wholly-owned subsidiary of the company announced their new feature-length film ‘MYSTIQUE’, which is scheduled to debut at the American Film Market, Santa Monica, CA, on a screening site entitled ‘Screen On Demand’, beginning November 2019. In December 2019, GUFG commenced work on a new feather-length film called ‘FAKE NEWS’.
History
Global Entertainment Holdings, Inc. was founded in 1996.</t>
  </si>
  <si>
    <t>GMM Grammy Public Company Limited (SET:GRAMMY)</t>
    <phoneticPr fontId="80" type="noConversion"/>
  </si>
  <si>
    <t>SET:GRAMMY</t>
  </si>
  <si>
    <r>
      <t>SET:GRAMMY</t>
    </r>
    <r>
      <rPr>
        <sz val="8"/>
        <color rgb="FF000000"/>
        <rFont val="Arial"/>
        <family val="2"/>
      </rPr>
      <t>; SET:GRAMMY-R</t>
    </r>
  </si>
  <si>
    <r>
      <t xml:space="preserve">7389 Business Services, not elsewhere classified; 7812 Motion Picture and Video Tape Production; </t>
    </r>
    <r>
      <rPr>
        <b/>
        <sz val="8"/>
        <color rgb="FF000000"/>
        <rFont val="Arial"/>
        <family val="2"/>
      </rPr>
      <t>8900 Miscellaneous Services</t>
    </r>
  </si>
  <si>
    <t>GMM Grammy Public Company Limited, together with its subsidiaries, engages in the music, satellite television, movies, and home shopping businesses in Thailand. The company operates through two segments, Music and Others. It is involved in the production, marketing, and distribution of music products, as well as content management; music distribution in terms of physical and digital products; show business; artist management business; organization of various concerts and music festivals; and copyright and artist management activities. The company also operates digital television channels and three radio stations; produces television programs, such as dramas, news, variety, and game shows; rents studios; and engages in wholesale and retail activities. In addition, it produces and distributes satellite television and digital television receivers; operates satellite television platform; and produces movies. Further, the company engages in satellite television set-top-boxes distribution and call center businesses, as well as operates vocal and music schools. It manages artists, singers, actors, and actresses; and offers digital music content through gmember.com and iTunes Store. The company was formerly known as Grammy Entertainment Public Company Limited and changed its name to GMM Grammy Public Company Limited in 2001. GMM Grammy Public Company Limited was founded in 1983 and is headquartered in Bangkok, Thailand.</t>
  </si>
  <si>
    <t>Communication Services (Primary); Entertainment (Primary); Entertainment Production Companies (Primary); Entertainment Services (Primary); Entertainment Venues (Primary); Media and Entertainment (Primary); Motion Picture and Video Production Companies (Primary); Motion Picture Distribution And Allied Services (Primary); Movies and Entertainment (Primary); Multimedia Streaming Services (Primary); Music Publishing (Primary); Music Services (Primary); Online Entertainment (Primary); Radio Production Companies (Primary); Stage and Theater Services (Primary); Talent Management and Talent Service Agencies (Primary); Television Production Companies (Primary); Broadcasting; Cable And Other Pay Television; Cable and Satellite; Commercial and Professional Services; Commercial Services and Supplies; Consumer Discretionary; Consumer Electronics Distribution; Consumer Services; Digital Television; Distributors; Distributors; Diversified Consumer Services; Durable Goods Distribution; Education Services; Industrials; Media; Media Distribution; Office Services and Supplies; Outsourced Business Services; Outsourced Client Support and Customer Services; Radio; Radio Broadcasting Stations; Radio Content and Programming; Retailing; Specialty Educational Services; Television; Television Broadcasting Stations; Television Content and Programming</t>
  </si>
  <si>
    <t>Others: 14.1 (10.7%);
Media: 2.9 (2.2%);
Music: 67.3 (51.3%);
Others - Merchandise and Other Services: 44.4 (33.8%);
Elimination of Inter-Segment Revenues: -11.6 (-8.8%);
Unallocated Other Income: 2.6 (2.0%)</t>
  </si>
  <si>
    <t>GoConnect Limited (NSX:GO8)</t>
    <phoneticPr fontId="80" type="noConversion"/>
  </si>
  <si>
    <t>NSX:GO8</t>
  </si>
  <si>
    <r>
      <t xml:space="preserve">7375 Information Retrieval Services; </t>
    </r>
    <r>
      <rPr>
        <b/>
        <sz val="8"/>
        <color rgb="FF000000"/>
        <rFont val="Arial"/>
        <family val="2"/>
      </rPr>
      <t>7370 Computer Programming, Data Processing, And Other Computer Related Services</t>
    </r>
  </si>
  <si>
    <t>GoConnect Limited, a media communications company, engages in the online delivery of interactive audio and video contents through its technology in Australia and internationally. The company was founded in 1999 and is based in Bentleigh East, Australia.</t>
  </si>
  <si>
    <t>Development of Go Green Holdings: .1 (100.0%)</t>
  </si>
  <si>
    <t>Media Communication</t>
    <phoneticPr fontId="80" type="noConversion"/>
  </si>
  <si>
    <t>Hannover House, Inc. (OTCPK:HHSE)</t>
  </si>
  <si>
    <t>OTCPK:HHSE</t>
  </si>
  <si>
    <r>
      <t>7372 Prepackaged Software</t>
    </r>
    <r>
      <rPr>
        <sz val="8"/>
        <color rgb="FF000000"/>
        <rFont val="Arial"/>
        <family val="2"/>
      </rPr>
      <t>; 7812 Motion Picture and Video Tape Production</t>
    </r>
  </si>
  <si>
    <t>Hannover House, Inc. operates as a media production and distribution company in worldwide. The company produces and distributes feature films and video to theater, home video, digital streaming formats, television outlets, and international licensors; and publishes fiction and non-fiction books. It also develops MyFlix, a digital streaming site to consolidate feature films and television series programming owned by various studios and content owners into a single destination digital streaming site. The company was formerly known as Target Development Group, Inc. and changed its name to Hannover House, Inc. in January 2012. Hannover House, Inc. was incorporated in 1993 and is based in Fayetteville, Arkansas.</t>
  </si>
  <si>
    <t>Communication Services (Primary); Entertainment (Primary); Entertainment Production Companies (Primary); Entertainment Services (Primary); Entertainment Venues (Primary); Media and Entertainment (Primary); Motion Picture and Video Production Companies (Primary); Motion Picture And Video Tape Distribution (Primary); Motion Picture Distribution And Allied Services (Primary); Movies and Entertainment (Primary); Multimedia Streaming Services (Primary); Online Entertainment (Primary); Book Publishing; Media; Printed Media Publishing; Publishing</t>
  </si>
  <si>
    <t>Hannover House, Inc. operates as a media production and distribution company. The company engages in book publishing, feature film and video production, and distribution of feature films and videos through various media platforms and territories worldwide.
The company’s wholly-owned subsidiaries are Medallion Releasing, Inc. (for handling non-Hannover House producer clients), and Bookworks, Inc., a special purpose entity utilized for book publishing activities, as well as to act as the corporate signatory for compliance purposes with the Screen Actors Guild. Both Medallion Releasing, Inc and Bookworks, Inc. are Arkansas domiciled corporations.
The company publishes fiction and non-fiction books. Its media distribution includes the release of films to theatres, home video, digital streaming formats, television outlets and international licensors. The company is working with Vodwiz, Inc. (which has secured non-affiliate private funding) for the development and launch of a new digital streaming site to be named MyFlix. The business model for MyFlix is to consolidate feature films and television series programming owned by a wide range of studios and content owners, into a single destination digital streaming site.
Consumers visiting the MyFlix website (or accessing the service through mobile APPS or over-the-top devices, such as Roku, AppleTV or hardware installed APPS) can purchase movies or TV episodes on a per transaction basis (ala Amazon) or alternatively, can open a monthly subscription with MyFlix for unlimited access to approximately half of the programming otherwise available for per-transaction access. As of December 31, 2020, forty-three program suppliers, collectively representing over 15,000 titles, had agreed to participate in the MyFlix service, which would position the site as number two only to Amazon in terms of total programming.
The company has released over four hundred titles to the USA Home Video markets since taking on video product distribution activities in 2002. Some of the better known home video releases include TWELVE from director Joel Schumacher - starring Curtis 50-Cent Jackson, Zoe Kravitz, Emma Roberts and Kiefer Sutherland; GRAND CHAMPION - starring Bruce Willis, Julia Roberts and George Strait; SAVAGE LAND – starring Graham Greene, Corbin Bernsen, Vivian Schilling and Charlotte Ross; TOYS IN THE ATTIC – starring Forest Whitaker, Joan Cusack and Cary Elwes; and BONOBOS: BACK TO THE WILD – starring Luke Evans and Rebecca Hall.
Regarding book publishing, the company has achieved best-seller status on both the fiction and non-fiction charts. The best-selling fiction title has been the suspense-thriller, QUIETUS by author Vivian Schilling (with over 100,000 copies in print, including mass market editions from Penguin-Putnam and Onyx Publishers); the best-selling Fiction title as of December 31, 2020, had been Blood, Money &amp; Power: How L.B.J. Killed J.F.K. from attorney Barr McClellan (over 120,000 copies in print, inclusive of mass market editions).
The company has also released thirty-two feature films to theatres, beginning in 2008 with HOUNDDOG a dramatic feature starring Dakota Fanning and Robin Wright, and two top performing feature documentaries, TURTLE: THE INCREDIBLE JOURNEY (2011) and ON ANY SUNDAY: THE NEXT CHAPTER (2014), which was the highest grossing documentary at the U.S. box office that year.
History
Hannover House, Inc. was founded in 1993. The company was incorporated in California in 1993.</t>
  </si>
  <si>
    <t>Huafang Group Inc. (SEHK:3611)</t>
    <phoneticPr fontId="80" type="noConversion"/>
  </si>
  <si>
    <t>SEHK:3611</t>
  </si>
  <si>
    <t>7800 Motion Pictures</t>
  </si>
  <si>
    <t>Huafang Group Inc., an investment holding company, provides video- and audio-based live entertainment and social networking services. The company operates Huajiao and 6.cn. It also offers social discovery and video-based chatroom services. The company was founded in 2006 and is headquartered in Beijing, the People’s Republic of China.</t>
  </si>
  <si>
    <t>Entertainment live-streaming and social networking services</t>
    <phoneticPr fontId="80" type="noConversion"/>
  </si>
  <si>
    <t>Huanxi Media Group Limited (SEHK:1003)</t>
    <phoneticPr fontId="80" type="noConversion"/>
  </si>
  <si>
    <t>SEHK:1003</t>
  </si>
  <si>
    <t>Huanxi Media Group Limited, an investment holding company, engages in the media and entertainment, and related businesses in the People’s Republic of China and Hong Kong. The company develops and invests in films and television drama series. It also develops and operates huanxi.com, an online video platform, as well as offers internet audio-visual programs services. The company was formerly known as 21 Holdings Limited and changed its name to Huanxi Media Group Limited in October 2015. Huanxi Media Group Limited was incorporated in 1994 and is headquartered in Admiralty, Hong Kong.</t>
  </si>
  <si>
    <t>Communication Services (Primary); Entertainment (Primary); Entertainment Production Companies (Primary); Entertainment Venues (Primary); Media and Entertainment (Primary); Motion Picture and Video Production Companies (Primary); Movies and Entertainment (Primary); Multimedia Streaming Services (Primary); Online Entertainment (Primary); Television Production Companies (Primary); Development Consulting; Information Technology; Information Technology (IT) Consulting; IT Consulting and Other Services; IT Services; Services Outsourcing; Software and Services</t>
  </si>
  <si>
    <t>Investment in Film and TV Programmes Rights: 2.7 (100.0%)</t>
  </si>
  <si>
    <t>ImAlliance SA (ENXTPA:MLIML)</t>
    <phoneticPr fontId="80" type="noConversion"/>
  </si>
  <si>
    <t>ENXTPA:MLIML</t>
  </si>
  <si>
    <r>
      <t xml:space="preserve">7335 Commercial Photography; </t>
    </r>
    <r>
      <rPr>
        <b/>
        <sz val="8"/>
        <color rgb="FF000000"/>
        <rFont val="Arial"/>
        <family val="2"/>
      </rPr>
      <t>7370 Computer Programming, Data Processing, And Other Computer Related Services</t>
    </r>
  </si>
  <si>
    <t>ImAlliance SA produces, manages, and distributes video and image media. The company operates an image platform covering the needs of the fixed and animated image chain, from production to distribution of all media types (photo, video, sound) using paper and web supports. ImAlliance SA combines media production and exploitation technologies like film studio, film and video production, retouching and creative 3D services, publicity at multi-material points of sale, dynamic and 3D relief displays, media distribution and streaming video. ImAlliance SA was incorporated in 2002 and is based in Saint Ouen, France.</t>
  </si>
  <si>
    <t>Communication Services (Primary); Entertainment (Primary); Entertainment Venues (Primary); Media and Entertainment (Primary); Movies and Entertainment (Primary); Online Entertainment (Primary); Commercial and Professional Services; Commercial Photography; Commercial Services and Supplies; Diversified Support Services; Industrials</t>
  </si>
  <si>
    <r>
      <t xml:space="preserve">Image media </t>
    </r>
    <r>
      <rPr>
        <sz val="8"/>
        <rFont val="맑은 고딕"/>
        <family val="3"/>
        <charset val="129"/>
      </rPr>
      <t>중심</t>
    </r>
    <phoneticPr fontId="80" type="noConversion"/>
  </si>
  <si>
    <t>iQIYI, Inc. (NasdaqGS:IQ)</t>
    <phoneticPr fontId="80" type="noConversion"/>
  </si>
  <si>
    <t>NasdaqGS:IQ</t>
  </si>
  <si>
    <r>
      <t>NasdaqGS:IQ</t>
    </r>
    <r>
      <rPr>
        <sz val="8"/>
        <color rgb="FF000000"/>
        <rFont val="Arial"/>
        <family val="2"/>
      </rPr>
      <t>; DB:IQ8; LSE:0XWG; BOVESPA:I1QY34</t>
    </r>
  </si>
  <si>
    <t>7370 Computer Programming, Data Processing, And Other Computer Related Services</t>
  </si>
  <si>
    <t>iQIYI, Inc., together with its subsidiaries, provides online entertainment services under the iQIYI brand in the People’s Republic of China. The company offers various products and services comprising internet video, online games, live broadcasting, online literature, animations, e-commerce, and social media platform. It operates a platform that provides a collection of internet video content, including professionally-produced content licensed from professional content providers and self-produced content. The company also provides membership, content distribution, and online advertising services. In addition, it operates iQIYI Show, a live broadcasting service that enables users to follow their favorite hosts, celebrities, and shows in real time through live broadcasting; and iQIYI Lite, an easy and quick access to the personalized videos based on their user preferences. Further, it is involved in the talent agency and IP licensing activities, as well as engages in developing a video community app. The company was formerly known as Qiyi.com, Inc. and changed its name to iQIYI, Inc. in November 2017. iQIYI, Inc. was incorporated in 2009 and is headquartered in Beijing, China. iQIYI, Inc. is a subsidiary of Baidu Holdings Limited.</t>
  </si>
  <si>
    <t>Communication Services (Primary); Entertainment (Primary); Entertainment Services (Primary); Entertainment Venues (Primary); Media and Entertainment (Primary); Movies and Entertainment (Primary); Multimedia Streaming Services (Primary); Online Entertainment (Primary); Talent Management and Talent Service Agencies (Primary); Advertising; Broadcast Advertising; Broadcasting; Casinos and Gaming; Consumer Discretionary; Consumer Services; Gaming Operations; Hotels, Restaurants and Leisure; Interactive Media and Services; Interactive Media and Services; Internet Advertising; Internet and Direct Marketing Retail; Internet and Direct Marketing Retail; Media; Online Gaming Operations; Online Specialty Retail; Retailing; Television; Television Content and Programming</t>
  </si>
  <si>
    <t>iQIYI, Inc. operates as an innovative market-leading online entertainment service provider in China. The company’s platform features a variety of premium video content, in particular iQIYI original dramas and shows. With over 50 in-house studios spearheading its original content production, it is home to many acclaimed original drama series and variety show franchises; and has successfully serialized its original content into blockbuster sequels to accumulate and amplify IP value overtime. The company also expands its premium content offering through licenses and partnerships, which supplement its original content. As of December 31, 2021, the company had over 40,000 professionally produced content (PPC) titles in its comprehensive and diversified video content library, consists of drama series, variety shows, films and others.
The company has a large and growing user and subscribing member base. In 2021, the company had 428.6 million average mobile MAUs (number of unique mobile devices that have accessed its platform through its iQIYI mobile app at least once during a month) and 85.7 million average mobile DAUs (iQIYI platform, refers to the number of unique mobile devices that have accessed its platform through its iQIYI mobile app at least once during a day). In 2021, the company had 108.0 million average Connected TV MAUs and 34.1 million Connected TV DAUs; its users spent 6.4 billion hours per month on average on its platform through all devices. With a strong dedication to offering premium and diversified content, the company has attracted a massive and loyal paying user base. The company has also developed innovative subscribing programs so that its members can choose the service package that caters to their individual tastes. In 2021, the company had an average daily number of total subscribing members of 101.6 million and monthly average revenue per membership (ARM). The company’s user base brings it significant monetization opportunities. The company generates revenues through membership services, online advertising services and a suite of other monetization methods. The company’s monetization model fosters an environment for high-quality content production and effective content distribution on its platform, which in turn expands its user base and increases user engagement, creating a virtuous cycle.
Products and Services
The company provides its users with a variety of products and services encompassing internet video, online games, live streaming, online literature, animations, and others.
Video
The company produces, aggregates, and distributes a wide variety of professionally produced content, or PPC, as well as a broad spectrum of other video content in a variety of formats.
Professionally Produced Content (PPC)
iQIYI Original Content
The company’s original content includes content produced in-house and content produced in collaboration with quality third-party partners. The company’s original content titles include popular drama series, such as The Lost Tomb, The Thunder, Feng Qi Luoyang, and the titles launched under its Theater Model, including The Bad Kids, The Long Night, and Who is the Murdere; popular variety shows, such as The Big Band, Qipa Talk, The Detectives' Adventures and Super Sketch Show; high-quality movies, such as Mirrors and Feathers, Tough Out, Break Through the Darkness and Northeastern Bro; and popular animations, such as Deer Squad, The World of Fantasy and Beyond the Ocean. The company obtains the intellectual property (IP) through production, adaptation or purchase from third parties, while the partners, typically established entertainment production companies, are responsible for content development and production. The company maintains a high degree of control during the content development and production process. The company also adapts high-quality video IP into multiple entertainment products, such as online games, animations, online literature, and derivative merchandise.
Licensed Content
In addition to original content, the company provides users with a curated selection of high-quality professionally-produced content (PPC) from third parties. Leveraging the company’s expertise in content selection, it has successfully debuted well-received titles, such as drama series iPartment, In the Name of People, Go Go Squid, Qing Yu Nian, My Heroic Husband, and variety show Keep Running Season V. The company’s licensed content library also features a rich collection of movies, animations, documentaries and other content.
The company licenses video content typically at fixed rates for a specified term. The average term of licenses varies depending on the type of content, with films and drama series having an average term of nine years and eleven years, respectively. Payments of licensing fees are generally made in installments upon signing of the contacts and during the license period. The company also exchanges rights to distribute licensed content with other internet video streaming services to enrich its content library. In certain cases, the company has the right of first refusal to purchase new content produced by the licensor.
The company leverages its content procurement team’s insights and its AI-based big data analytics capabilities to optimize content procurement. The company has established strong partnerships with content providers to ensure access to high-quality content. These partners include leading domestic drama series production companies, film production companies and TV stations, Big Six Hollywood production studios, top TV networks in the U.S., etc.
Other Video Content
In addition to professionally produced content, the company offers a broad base of other video content with all kinds of genres, formats and lengths of duration, such as internet movies and dramas, mini variety shows and animations, vertical or horizontal videos, as well as grassroot or influencer uploaded videos, edited video clips, and video blogs, or Vlogs, among others. The company’s other video content expands its library and allows it to capture a broader user base, drive user engagement and enhance user stickiness.
The company’s other video content is created and uploaded to its platform by a wide array of content providers. The content providers range from, among others, ordinary registered users, amateurs, semiprofessional partners, to internet influencers, multi-channel networks, self-media, and production studios, which collectively contribute to growing its creative user community. Content providers upload their videos onto their iQIYI partner accounts, an open platform the company provides, to share, distribute and monetize their video content. The company then evaluates the quality of uploaded videos before final approval. Users can subscribe for and follow their favorite iQIYI partner accounts.
Other Products and Services
The company’s other products and services include online games, live streaming service, literature, comics, and others.
The company distributes third-party online games featured in various formats, including mobile games, webpage games, and H5 games. Following the acquisition of Skymoons Inc. and Chengdu Skymoons Digital Entertainment Co., Ltd., or Chengdu Skymoons (together with Skymoons Inc., Skymoons) in July 2018, the company also launched several self-developed and licensed games and plans to further broaden its offerings, especially self-developed games that fully leverage the IP value in its content. The company provides high-quality online literature and comics works, which can be adapted into script for derivative entertainment products. The company’s iQIYI Show enables users to follow their favorite hosts, celebrities and shows in real time through live streaming. Furthermore, the company is developing a video community to build an ecosystem that empowers users to discover video content based on their interests, follow content crea</t>
  </si>
  <si>
    <t>Internet Telephone: 4,047.2 (100.0%)</t>
  </si>
  <si>
    <t>J-Stream Inc. (TSE:4308)</t>
    <phoneticPr fontId="80" type="noConversion"/>
  </si>
  <si>
    <t>TSE:4308</t>
  </si>
  <si>
    <r>
      <t xml:space="preserve">7371 Computer Programming Services; </t>
    </r>
    <r>
      <rPr>
        <b/>
        <sz val="8"/>
        <color rgb="FF000000"/>
        <rFont val="Arial"/>
        <family val="2"/>
      </rPr>
      <t>7370 Computer Programming, Data Processing, And Other Computer Related Services</t>
    </r>
    <r>
      <rPr>
        <sz val="8"/>
        <rFont val="Arial"/>
        <family val="2"/>
      </rPr>
      <t>; 7800 Motion Pictures</t>
    </r>
  </si>
  <si>
    <t>J-Stream Inc. engages in planning, production, licensing, and sale of various digital content and publication in Japan. The company provides content delivery services, including the distribution of video and audio content, such as music, movies, events, corporate briefings, education, and advertisements through the Internet; and advertising planning and production, media planning, and other services. It is also involved in the content planning, video recording/editing, and direction on online live sites; voice recording; website production; digitization of existing videos and conversion of video files; and web-based membership information, e-commerce, and settlement services. In addition, the company engages in planning, development, operation, production, sales, import/export, leasing, and agent business of web-based hardware, software, and other services; planning, production, and agency business related to advertisement; and delivers web-based video data and various other forms of information. J-Stream Inc. was incorporated in 1997 and is headquartered in Tokyo, Japan.</t>
  </si>
  <si>
    <t>Communication Services (Primary); Entertainment (Primary); Entertainment Production Companies (Primary); Entertainment Services (Primary); Entertainment Venues (Primary); Media and Entertainment (Primary); Motion Picture and Video Production Companies (Primary); Movies and Entertainment (Primary); Multimedia Streaming Services (Primary); Online Entertainment (Primary); Television and Video Post-Production Services (Primary); Advertising; Application Hosting Services; Application Service Providers (ASPs); Application Software; Broadcast Advertising; Content Delivery Services; Information Technology; Information Technology (IT) Consulting; Internet Advertising; Internet Services and Infrastructure; Internet Software; IT Consulting and Other Services; IT Services; Media; Software; Software and Services; Technology Hardware and Equipment; Technology Hardware, Storage and Peripherals; Technology Hardware, Storage and Peripherals</t>
  </si>
  <si>
    <t>Video Solutions Business: 83.1 (100.0%)</t>
  </si>
  <si>
    <t>Internet video distribution</t>
    <phoneticPr fontId="80" type="noConversion"/>
  </si>
  <si>
    <t>Kuke Music Holding Limited (NYSE:KUKE)</t>
  </si>
  <si>
    <t>NYSE:KUKE</t>
  </si>
  <si>
    <t>Kuke Music Holding Limited, through its subsidiaries, provides classical music licensing, subscription, and education services in China. It operates through two segments, Subscription, Licensing and Smart Music Learning Business; and Music Events and Performances Business. The Subscription, Licensing and Smart Education Business segment distributes commercial copyrights and offers music education solutions. The Music Events Business segment is involved in the provision of music festival events and music performance services; and sale of musical instruments. The company licenses its music content primarily to online music entertainment platforms and digital music service providers, as well as film and TV production companies, airlines, and smart hardware companies. As of December 31, 2021, it had 802 institutional subscribers, including 477 universities and music conservatories, as well as 325 public libraries. Kuke Music Holding Limited was founded in 2002 and is headquartered in Beijing, China.</t>
  </si>
  <si>
    <t>Communication Services (Primary); Entertainment (Primary); Entertainment Services (Primary); Entertainment Venues (Primary); Media and Entertainment (Primary); Movies and Entertainment (Primary); Music Publishing (Primary); Music Services (Primary); Online Entertainment (Primary); Advertising; Conference Services; Consumer Discretionary; Consumer Services; Diversified Consumer Services; Diversified Financial Services; Diversified Financials; Education Services; Financials; Investment Services and Holding Companies; Media; Multi-Sector Holdings; Patent Owners and Lessors; Schools; Vocational Schools</t>
  </si>
  <si>
    <t>Kuke Music Holding Limited, through its subsidiaries, provides classical music service platform.
The company’s business includes classical music licensing, subscription and education services in China or PRC (the People’s Republic of China, excluding Taiwan and the special administrative regions of Hong Kong and Macau). Leveraging the company’s extensive content library and deep expertise in music education, it is a leading smart music learning service provider in China. In addition, following the company’s acqufisition of Beijing Lecheng Future Culture Communications Co., Ltd. (BMF) in February 2020, the company is one of the few companies in China with the experience and scale to organize large-scale live classical music events. With nearly 22 years of experience in the music industry, the company has devoted itself to making classical music more accessible in China.
The company licenses its music content primarily to online music entertainment platforms, such as Tencent Music Entertainment Group and NetEase Cloud Music, as well as commercial enterprises, such as film and TV production companies, airlines and smart hardware companies. As of December 31, 2021, the company licensed approximately 980,000 tracks of classical music from over 290 music labels to its licensees. The company’s music subscription service provides users with high-quality online and offline streaming access to its content library. Users can access the company’s platform from its website, mobile app and smart music devices. As its encyclopedic catalog is especially suitable for educational and professional use, the company has attracted a large number of universities, music conservatories, public libraries and individuals to subscribe to its service over the years. As of December 31, 2021, the company had 802 institutional subscribers, including 477 universities and music conservatories and 325 public libraries, spread across all provinces, autonomous regions and municipalities in China, except Tibet.
Through its licensing and subscription services, the company has brought high-quality classical music into more people’s lives, enabling them to enjoy classical music in a more convenient, enriching and affordable way. The company launched its smart music learning business in October 2015, offering students and schools innovative and efficient smart music learning solutions. In 2022, the company will focus more on selling Kuke smart pianos and Kuke smart teaching system to public schools.
The company’s smart music learning solutions primarily comprise the offering of its proprietary Kuke smart pianos, Kuke smart music teaching systems and Kukey courses. In the earlier stage of its smart music learning business, the company focuses on selling Kuke smart pianos and Kuke smart music teaching systems to primary and secondary schools through distributors. The company’s Kuke smart music teaching system, which is pre-installed in its Kuke smart pianos, contains a comprehensive array of classical music content and offers real-time, individualized feedback on student performance as they practice. Since July 2019, given the vast growth potential of the smart piano education market targeting young children, the company has shifted the focus of its smart music learning business to offering Kukey courses in collaboration with kindergartens. Kukey courses are typically small-group, beginner-level piano lessons offered through the company’s Kuke smart pianos. The company places Kuke smart pianos at the kindergartens without charge, utilize kindergarten teachers to deliver its Kukey courses and collect tuition directly from enrolled students. As of December 31, 2021, the company had over 70,000 student enrollments from over 4,000 kindergartens across 264 cities in China, placed over 20,000 Kuke smart pianos at these kindergartens and sold over 15,000 Kuke smart pianos and 20,000 Kuke smart music teaching systems to other educational institutions through distributors.
Platform
Powered by the company’s encyclopedic classical music content offerings, it operates three music-related businesses through its platform, namely music licensing and subscription, smart music learning and live classical music events, which accounted for 33.9%, 39.9% and 26.2%, respectively, of its total revenue for the year ended December 31, 2021.
Content Offerings
The company’s rich and diverse content offerings are the foundation of its success. The company had a library of classical music content, which consisted of approximately 2.8 million music tracks, 1,372 video titles, 427,435 spoken content tracks and 5,750 volumes of sheet music as of December 31, 2021.
The vast majority of the company’s content offerings have been licensed to it on an exclusive basis. In particular, the company holds an exclusive and long-term license to the vast majority of content owned by Naxos within the territory of mainland China. Music tracks licensed from Naxos, the company’s largest content provider, accounted for over 99% of its content offerings as of December 31, 2021. In addition to licensed content, the company helps local artists to release albums and create educational content and have licensed certain classical music videos from rights holders.
Music Recordings: The company’s content library contains a wide range of standard and specialty repertoires of classical, jazz, world, folk and traditional Chinese music recordings, spanning from medieval to contemporary music. As of December 31, 2021, the company had accumulated approximately 2.0 million tracks of traditional classical music and approximately 350,000 tracks of other genres of music recordings, covering the works of approximately 95,177 musicians and 2,080 musical instruments from over 266 countries and regions. Over the years, the company has also created many award-wining music recordings, including the Contemporary Chinese Musicians collection, which features new, original symphony works created by Chinese composers, and the Sound of Nature collection, which records the indigenous music of China’s ethnic minorities. In addition, in order to meet the exacting standards of classical music fans and attract more customers, the company licensed from Naxos approximately 10,000 albums of high-resolution classical music recordings in July 2020.
Videos: As of December 31, 2021, the company’s content library contained over 4,000 hours of concerts, operas, ballets, plays, documentaries, interviews and behind-the-scenes footage, featuring works from the world’s most renowned opera houses, ballet companies and concert halls. In addition, the company has been working with Countdown Media GmbH, one of its licensors, on children music videos.
Spoken Content: As of December 31, 2021, the company’s spoken content contained audio versions of approximately 427,435 spoken content tracks, including best sellers and some of the world’s greatest novels, plays and poems, as well as various nonfiction history books and biographies.
Music Learning Content: The company’s platform also offers smart piano music learning content, which is available online to its subscribers, embedded in its smart music learning products or delivered in person through its offline events. Such content included, among others, online and offline master classes offered by renowned musicians, digital sheet music for various instruments and ability levels, as well as bestselling children’s books covering the basics of classical music.
As its business grows and the company’s collaboration with content providers and distribution channels deepens, it expects its content leadership to further strengthen.
Classical Music Licensing and Subscription
The size, diversity, quality and exclusivity of the company’s content offerings, coupled with its classical music expertise and proprietary data analytics capability, make it a preferred choice for customers seeking to diversify their c</t>
  </si>
  <si>
    <t>Segment Adjustment: 10.2 (24.3%);
Licensing and Subscription: 31.8 (75.7%)</t>
  </si>
  <si>
    <t>LBG Media plc (AIM:LBG)</t>
    <phoneticPr fontId="80" type="noConversion"/>
  </si>
  <si>
    <t>AIM:LBG</t>
  </si>
  <si>
    <r>
      <t>AIM:LBG</t>
    </r>
    <r>
      <rPr>
        <sz val="8"/>
        <color rgb="FF000000"/>
        <rFont val="Arial"/>
        <family val="2"/>
      </rPr>
      <t>; DB:S83</t>
    </r>
  </si>
  <si>
    <r>
      <t>7370 Computer Programming, Data Processing, And Other Computer Related Services</t>
    </r>
    <r>
      <rPr>
        <sz val="8"/>
        <color rgb="FF000000"/>
        <rFont val="Arial"/>
        <family val="2"/>
      </rPr>
      <t>; 7810 Motion Picture Production And Allied Services</t>
    </r>
  </si>
  <si>
    <t>LBG Media PLC operates an online media publisher worldwide. The company produces articles, celebrity interviews, documentaries, reality shows, political live-streams, and hard-hitting social purpose campaigns. It offers its products through various brands, such as LADbible, a news site; Gamingbible; SPORTbible, a website for sports; UNILAD Adventure; UNILAD Tech; UNILAD; ODDSbible; UNILAD Sound; and Tyla. LBG Media PLC was founded in 2012 and is based in Manchester, the United Kingdom.</t>
    <phoneticPr fontId="80" type="noConversion"/>
  </si>
  <si>
    <t>Communication Services (Primary); Entertainment (Primary); Entertainment Venues (Primary); Media and Entertainment (Primary); Movies and Entertainment (Primary); Multimedia Streaming Services (Primary); Online Entertainment (Primary); Interactive Media and Services; Interactive Media and Services; Online Services</t>
  </si>
  <si>
    <t>Online Media Publishing Industry: 68.4 (100.0%)</t>
    <phoneticPr fontId="80" type="noConversion"/>
  </si>
  <si>
    <t>Online media publisher</t>
    <phoneticPr fontId="80" type="noConversion"/>
  </si>
  <si>
    <t>LiveOne, Inc. (NasdaqCM:LVO)</t>
  </si>
  <si>
    <t>NasdaqCM:LVO</t>
  </si>
  <si>
    <r>
      <t>NasdaqCM:LVO</t>
    </r>
    <r>
      <rPr>
        <sz val="8"/>
        <color rgb="FF000000"/>
        <rFont val="Arial"/>
        <family val="2"/>
      </rPr>
      <t>; DB:3510</t>
    </r>
  </si>
  <si>
    <r>
      <t xml:space="preserve">4832 Radio Broadcasting Stations; 7812 Motion Picture and Video Tape Production; </t>
    </r>
    <r>
      <rPr>
        <b/>
        <sz val="8"/>
        <color rgb="FF000000"/>
        <rFont val="Arial"/>
        <family val="2"/>
      </rPr>
      <t>7370 Computer Programming, Data Processing, And Other Computer Related Services</t>
    </r>
  </si>
  <si>
    <t>LiveOne, Inc., a digital media company, engages in the acquisition, distribution, and monetization of live music, Internet radio, podcasting/vodcasting, and music-related streaming and video content. It operates LiveXLive, a live music streaming platform; PodcastOne, a podcasting platform; and Slacker, an integrated membership and advertising streaming music service, as well as produces original music-related content. The company also produces, edits, curates, and streams live music events through broadband transmission over the Internet and satellite networks to its users; provides digital Internet radio and music services to users online and through automotive and mobile original equipment manufacturers on a white label basis; and offers ancillary products and services, such as regulatory and post-implementation support services. In addition, it develops, manufactures, and distributes personalized merchandise and gifts through wholesale and direct-to-consumer distribution channels. Further, the company offers LiveOne App, an application that provides access to live events, audio streams, original episodic content, podcasts, vodcasts, video on demand, real-time livestreams, and social sharing of content. The company was formerly known as LiveXLive Media, Inc. and changed its name to LiveOne, Inc. in October 2021. LiveOne, Inc. was incorporated in 2009 and is headquartered in Beverly Hills, California.</t>
  </si>
  <si>
    <t>Communication Services (Primary); Entertainment (Primary); Entertainment Production Companies (Primary); Entertainment Venues (Primary); Media and Entertainment (Primary); Movies and Entertainment (Primary); Multimedia Streaming Services (Primary); Online Entertainment (Primary); Radio Production Companies (Primary); Advertising; Application Software; Broadcast Advertising; Consumer Discretionary; General Merchandise Stores; Information Technology; Media; Multiline Retail; Retailing; Software; Software and Services</t>
  </si>
  <si>
    <t>LiveOne, Inc. (LiveOne) engages in the acquisition, distribution, and monetization of live music, Internet radio, podcasting, and music-related streaming and video content.
The company is a creator-first, music, entertainment and technology platform focused on delivering premium experiences and content worldwide through memberships and live and virtual events. The company, through its comprehensive service offerings and innovative content platform, provides music fans the ability to listen, watch, attend, engage and transact.
The company’s operating model focuses on a flywheel concept of integrated services centered on servicing and monetizing superfans through multiple revenue streams and product/service offerings. As of March 31, 2022, the company operated five core integrated services, such as one of the industry’s leading online live music streaming platforms (LiveOne); a fully integrated membership and advertising streaming music service Slacker, Inc. (Slacker) operating as LiveOne powered by Slacker; a leading podcasting platform operating as PodcastOne (PodcastOne); producer of original music-related content, including live music festivals, concerts and events through React Presents LLC (React Presents); and a retailer of personalized merchandise and gifts operating as Custom Personalization Solutions, Inc. (CPS). LiveOne is the first ‘live social music network, delivering premium live-streamed, digital audio and on-demand music experiences from the world’s top music festivals, concerts and events, including having worked with Rock in Rio, Electronic Daisy Carnival (EDC) Las Vegas, iHeartRadio’s Wango Tango and many more. LiveOne enhances the experience by granting audiences access to premium original content, artist exclusives and industry interviews. The company’s LiveOne application offers users access to live events, audio streams with access to millions of songs and hundreds of expert-curated radio platforms and stations, original episodic content, podcasts, vodcasts, video on demand, real-time livestreams, and social sharing of content. In October 2021, the company entered artist and brand development and music-related press relations business through its acquisition of Gramophone.
The company generates revenue through the sale of membership-based services and advertising from its music offerings, from the licensing, advertising and sponsorship of its live music and podcast content rights and services, from its expanding pay-per-view offerings, from retail sales of merchandise and gifts and expects to generate revenue from ticket sales as live events return post- novel coronavirus disease (COVID 19) pandemic and other revenue streams.
Operations
The company provides services through a dedicated over-the-top application powered by Slacker (LiveOne App) called LiveOne. The company’s services are delivered through digital streaming transmissions over the Internet and/or through satellite transmissions and may be accessed on users’ desk-top, tablets, mobile devices (iOS, Android), Roku, Apple TV, and Amazon Fire, and through over-the-top (OTT), STIRR, and XUMO with more service platforms in discussions. The company’s users can also access its music platform from its websites, including www.liveone.com and www.slacker.com. The company’s users may also access its podcasts on www.podcastone.com or its PodcastOne app and acquire merchandise and gifts on www.personalizedplanet.com and www.limogesjewelry.com.
Historically, the company acquired the rights to stream its live and recorded music and broadcasts from a combination of festival owners and promoters, such as Anschutz Entertainment Group (AEG) and Live Nation Entertainment, Inc. (Live Nation), music labels, including Universal Music, Warner Music and Sony Music, and through individual music publishers and rights holders. In March 2019, the company entered into a multi-year agreement with iHeartMedia that combines content, production, distribution and promotion, which was further extended in March 2020, giving it exclusive global livestreaming rights to over 20 of their events per year. In May 2020, the company launched its first pay-per-view (PPV) performances across its platform, allowing artists and fans to access a new digital compliment to live festivals, concerts and events.
The majority of the company’s content acquisition agreements provide it the exclusive rights to produce, license, broadcast and distribute live broadcast streams of these festivals and events throughout the world and across any digital platform, including cable, Internet, video, audio, video-on-demand (VOD) and virtual reality (VR). The company is working to expand its VOD, PPV, content catalog and content capabilities. Since 2018, the company launched LiveZone, a traveling studio originating from live music events and festivals all over the world. LiveZone combines music news, commentary, festival updates and artist interviews, and provide context to premiere events by showcasing exotic locales, unique venues, and artist backstories, adding pre-show and post-show segments to livestreamed artist performances and original festival-based content. During fiscal years ended March 31, 2022 and 2021, the company launched its own franchises, including Music Lives, its multi-artist virtual festival, Music Lives ON, its weekly series of virtual live-streaming performances, Self Made its music competition platform, The Lockdown Awards, its award show celebrating the best in quarantine content, The Snubbys, its award show celebrating deserving artists who should have been but were not nominated for applicable awards, and The Breakout Awards, its award show celebrating some of the year’s most iconic music, celebrities and pop culture moments.
In February 2020, the company acquired React Presents, giving it the capability to produce and stream over 200 events annually, including React Presents’ tent pole festival Spring Awakening. In July 2020, the company entered the podcasting business with the acquisition of PodcastOne and in December 2020, it entered the merchandising business with the acquisition of CPS. In October 2021, the company entered artist and brand development and music-related press relations business through its acquisition of Gramophone Media, Inc. (Gramophone).
During the fiscal year ended March 31, 2022, the company livestreamed 126 major music festivals and live music events and generated approximately 54 million views worldwide, and as of March 31, 2022, the company’s membership services eclipsed 1,481,000 paid members and approximately 0.8 million monthly active users (MAUs) across its audio services. Included in the total number as of March 31, 2022, are certain members which are the subject of a contractual dispute. The company uses MAUs, which is a non- generally accepted accounting principles (GAAP) financial measure, as a measure of its audience reach and define a MAU as a user of one of its platforms who has logged in and visited its music membership platform, as a unique user, on the day of measurement.
Live Music Events
The company produces, edits, curates and streams live music events through broadband transmission over the Internet and/or satellite networks to its users throughout the world, where permitted (Digital Live Events) both advertisers supported and PPV events, and physical ticket sales of on-location music events and festivals at a variety of indoor clubs and outdoor venues and arenas (On-premise Live Events). These services allow the company’s users to access live music content in person and over the Internet, including the ability to chat and communicate over its platform. LiveOne provides Digital Live Events for free to the company’s users; however, beginning in May 2020 it launched PPV capabilities and began charging its users to view certain Digital Live Events. The company monetizes these live events through third party advertising and sponsorsh</t>
  </si>
  <si>
    <t>Internet Live Music Streaming Platform: 103.1 (100.0%)</t>
  </si>
  <si>
    <t>Loop Media, Inc. (NYSEAM:LPTV)</t>
    <phoneticPr fontId="80" type="noConversion"/>
  </si>
  <si>
    <t>NYSEAM:LPTV</t>
  </si>
  <si>
    <t>Loop Media, Inc. operates as a multichannel digital video platform media company in the United States. The company offers hand-curated music video content licensed from major and independent record labels, including Universal Music Group, Sony Music Entertainment, and Warner Music Group; and non-music video content, which is licensed or acquired from third parties, such as action sports clips, drone and atmospheric footage, trivia, news headlines, lifestyle channels, and kid-friendly videos, as well as movie, television and video game trailers, and other content. The company distributes its content and advertising inventory to digital screens located in out-of-home (OOH) locations primarily through its owned and operated platform (the O&amp;O Platform) of Loop Media-designed small-box streaming Android media players and legacy ScreenPlay computers; and screens on digital platforms owned and operated by third parties. Loop Media, Inc. is based in Glendale, California.</t>
  </si>
  <si>
    <t>Communication Services (Primary); Entertainment (Primary); Entertainment Venues (Primary); Media and Entertainment (Primary); Movies and Entertainment (Primary); Multimedia Streaming Services (Primary); Online Entertainment (Primary); Advertising; Media; Online Promotion</t>
  </si>
  <si>
    <t>Loop Media Inc. (Loop Media) is a multichannel digital video platform media company that uses marketing technology, or MarTech, to generate revenue and offer services.
The company’s technology and vast library of videos and licensed content enable it to curate and distribute short-form videos to out-of-home (OOH) dining, hospitality, retail, convenience stores and other locations and venues to enable them to inform, entertain and engage their customers. The company’s technology provides third-party advertisers with a targeted marketing and promotional tool for their products and services and in certain instances, allows it to measure the number of potential viewers of such advertising and promotional materials. The company also allows its OOH clients to access its service without advertisements by paying a monthly subscription fee.
The company offers hand-curated music video content licensed from major and independent record labels, including Universal Music Group (Universal), Sony Music Entertainment (Sony), and Warner Music Group (Warner and collectively with Universal and Sony, the Music Labels), as well as non-music video content, which is predominantly licensed or acquired from third parties, including action sports clips, drone and atmospheric footage, trivia, news headlines, lifestyle channels and kid-friendly videos, as well as movie, television and video game trailers, amongst other content. The company distributes its content and advertising inventory to digital screens located in OOH locations primarily through its owned and operated platform (the O&amp;O Platform) of Loop Media-designed small-box streaming Android media players (Loop Players) and legacy ScreenPlay computers and through screens on digital platforms owned and operated by third parties (each a Partner Platform and collectively, the Partner Platforms, and together with the O&amp;O Platform, the Loop Platform).
As of September 30, 2022, the company had 18,240 quarterly active units (QAUs) operating on its O&amp;O Platform. The company launched its Partner Platforms business beginning in May 2022 with one partner on approximately 17,000 of the partner’s screens, and is in the process of finalizing an additional approximately 13,500 screens in a second Partner Platform for a total of approximately 30,500 screens across its Partner Platforms in the near term. The company’s legacy subscription-based business complements these newer businesses.
The company moved to an advertising-based model and ramped up distribution of Loop Players for its O&amp;O Platform starting in 2021. The company recently disabled its consumer mobile app, as it de-emphasize its direct to consumers (D2C) business to focus resources on its OOH business and services.
MarTech
MarTech, the intersection of marketing and technology, leverages data and analytics to expand the company’s points of distribution and advertising revenue.
Distribution
Owned &amp; Operated Platform (O&amp;O): The company moved to an advertising-based model and ramped up distribution of Loop Players for its O&amp;O Platform starting in early 2021. The company’s customer acquisition strategy for its O&amp;O Platform focuses on marketing and distributing its Loop Player to businesses through social media and other online mediums, its internal enterprise sales team and its affiliate marketing programs. The company seeks to optimize its social media and online customer acquisition and the distribution of its Loop Players by analyzing various data, including its return on marketing investments. When analyzing the success of the company’s marketing investments, it examines the number of sales leads obtained from online platforms and the conversion of leads into high quality clients. The company regularly analyzes the engagement with, and success of, its creative advertising content and modify its messaging to improve customer acquisition for its O&amp;O Platform. The company’s enterprise sales team targets multi-location retail businesses or franchised chains in key markets and industries in the United States that are attractive to OOH advertisers. The company’s affiliate marketing program incentivizes third parties that have pre-existing connections with retail venues or otherwise qualify for its program to market and distribute its Loop Players and helps ensure that they remain active and are servicing advertisements. As of September 30, 2022, the company had 18,240 QAUs.
Partner Platforms: Through its Partner Platforms business, the company offers curated content and programmatic advertising sales expertise and technology to third parties looking to optimize advertising revenue on their existing distribution platforms. The company works directly with programmatic advertising demand companies to sell advertising inventory on the Partner Platforms. The company collects revenues from the demand partners and pass along a percentage of such revenues to its Partner Platform client. The company launched its Partner Platform business beginning in early May 2022 with one partner on approximately 5,000 of the partner’s screens, and it rolled out to the remaining 12,000 screens in that network as of mid-May 2022. The company is in the process of finalizing an additional approximately 13,500 screens in a second Partner Platform, for a total of approximately 30,500 screens across its Partner Platform in the near term. The company is looking to continue to expand its Partner Platforms business over time. 
Advertising Revenue
The company’s revenue is primarily driven by programmatic advertising, an automated measurement process that manages the sales of its advertising inventory. Most digital advertising is programmatic advertising, with digital OOH advertising comprising a small portion of the overall market. While the company looks to establish direct advertising and sponsorship opportunities with advertisers, almost all of its current advertising revenue is purposely secured through programmatic advertising. The company’s yield optimization strategies look to leverage data analytic and other techniques to maximize the value of its digital advertising inventory. The company intends to optimize the combination of its ad impressions, cost per impression and the percentage of its ad inventory filled by advertisers, while balancing its O&amp;O Platform’s and its Partner Platform’s clients’ experience by limiting the number of ads delivered during any given period. The company’s Loop Player is designed to allow it to multiply OOH revenue in certain locations in the event that the advertising industry recognizes, and is willing to pay for, multiple advertising impressions for a single Loop Player for venues with multiple persons who may be in a position to view the relevant advertisement.
The Loop Player is at the heart of the company’s O&amp;O Platform revenue model and its technology enables it to communicate and interact with OOH locations, advertisers, and OOH customers:
OOH Locations: The Loop Player allows OOH clients to program their in-store monitors and audio systems to schedule playlists depending on the time of day, promote their products or services through digital signage and deliver company-wide messages to staff in back-office locations. Business owners can filter content based on ratings or explicit language and can control the genres of videos in their programs. The Loop Player caches and encrypts the company’s content, thereby supplying uninterrupted play for up to 12 hours in the event of an internet disruption.
Advertising and Content Partners: The company’s Loop Player works with its technology, software and servers to determine the number of ad impressions available for programmatic advertising, which can be filled in real-time, seconds before ads are played. The company’s Loop Player delivers content and advertising to venues and its technology allows it to record and report video content played (for reporting to content providers) and ad</t>
  </si>
  <si>
    <t>Internet Telephone: 30.8 (100.0%)</t>
  </si>
  <si>
    <r>
      <rPr>
        <sz val="8"/>
        <rFont val="맑은 고딕"/>
        <family val="3"/>
        <charset val="129"/>
      </rPr>
      <t>특정</t>
    </r>
    <r>
      <rPr>
        <sz val="8"/>
        <rFont val="Arial"/>
        <family val="2"/>
      </rPr>
      <t xml:space="preserve"> Contents </t>
    </r>
    <r>
      <rPr>
        <sz val="8"/>
        <rFont val="맑은 고딕"/>
        <family val="3"/>
        <charset val="129"/>
      </rPr>
      <t xml:space="preserve">중심
</t>
    </r>
    <r>
      <rPr>
        <sz val="8"/>
        <rFont val="Arial"/>
        <family val="2"/>
      </rPr>
      <t>(Music Video)</t>
    </r>
    <phoneticPr fontId="80" type="noConversion"/>
  </si>
  <si>
    <t>Lytus Technologies Holdings PTV. Ltd. (NasdaqCM:LYT)</t>
    <phoneticPr fontId="80" type="noConversion"/>
  </si>
  <si>
    <t>NasdaqCM:LYT</t>
  </si>
  <si>
    <r>
      <t>7841 Video Tape Rental</t>
    </r>
    <r>
      <rPr>
        <sz val="8"/>
        <color rgb="FF000000"/>
        <rFont val="Arial"/>
        <family val="2"/>
      </rPr>
      <t>; 7810 Motion Picture Production And Allied Services</t>
    </r>
  </si>
  <si>
    <t>Lytus Technologies Holdings PTV. Ltd. operates as a platform services company in India. The company offers linear content streaming/telecasting and telemedicine services. As of September 30, 2022, it had eight million active users. The company was incorporated in 2020 and is based in Mumbai, India.</t>
  </si>
  <si>
    <t>Communication Services (Primary); Entertainment (Primary); Entertainment Venues (Primary); Media and Entertainment (Primary); Movies and Entertainment (Primary); Multimedia Streaming Services (Primary); Online Entertainment (Primary); Health Care; Health Care Equipment and Services; Health Care Technology; Health Care Technology</t>
  </si>
  <si>
    <t>Telemedicine Services: .1 (100.0%)</t>
  </si>
  <si>
    <t>Telemedicine</t>
    <phoneticPr fontId="80" type="noConversion"/>
  </si>
  <si>
    <t>Mavshack AB (publ) (OM:MAV)</t>
    <phoneticPr fontId="80" type="noConversion"/>
  </si>
  <si>
    <t>OM:MAV</t>
  </si>
  <si>
    <r>
      <t>OM:MAV</t>
    </r>
    <r>
      <rPr>
        <sz val="8"/>
        <color rgb="FF000000"/>
        <rFont val="Arial"/>
        <family val="2"/>
      </rPr>
      <t>; DB:2MV1</t>
    </r>
  </si>
  <si>
    <r>
      <t xml:space="preserve">7384 Photofinishing Laboratories; 7389 Business Services, not elsewhere classified; </t>
    </r>
    <r>
      <rPr>
        <b/>
        <sz val="8"/>
        <color rgb="FF000000"/>
        <rFont val="Arial"/>
        <family val="2"/>
      </rPr>
      <t>7370 Computer Programming, Data Processing, And Other Computer Related Services</t>
    </r>
  </si>
  <si>
    <t>Mavshack AB (publ), together with its subsidiaries, engages in the digital entertainment business in Sweden and internationally. The company offers encryption and transcoding services to customize streaming solutions; subscription-based streaming video on demand services for Asian entertainment content, including live-sport, movies, TV-shows, and audiobooks; and personal IT-consultancy advisory services, including applications, Websites, business systems, and digital infrastructure. It is also involved in the animation and, audio- and video production; and post-production, sound production, live event, augmented reality, and content distribution businesses. The company was formerly known as 24h Technologies AB and changed its name to Mavshack AB (publ) in April 2013. Mavshack AB (publ) was founded in 2007 and is headquartered in Stockholm, Sweden.</t>
    <phoneticPr fontId="80" type="noConversion"/>
  </si>
  <si>
    <t>Communication Services (Primary); Entertainment (Primary); Entertainment Production Companies (Primary); Entertainment Venues (Primary); Media and Entertainment (Primary); Motion Picture and Video Production Companies (Primary); Movies and Entertainment (Primary); Multimedia Streaming Services (Primary); Online Entertainment (Primary); Television Production Companies (Primary); Information Technology; Information Technology (IT) Consulting; IT Consulting and Other Services; IT Services; Software and Services</t>
  </si>
  <si>
    <t>IT solutions</t>
    <phoneticPr fontId="80" type="noConversion"/>
  </si>
  <si>
    <t>Mdundo.com A/S (CPSE:MDUNDO)</t>
    <phoneticPr fontId="80" type="noConversion"/>
  </si>
  <si>
    <t>CPSE:MDUNDO</t>
  </si>
  <si>
    <r>
      <t xml:space="preserve">8999 Services, not elsewhere classified; </t>
    </r>
    <r>
      <rPr>
        <b/>
        <sz val="8"/>
        <color rgb="FF000000"/>
        <rFont val="Arial"/>
        <family val="2"/>
      </rPr>
      <t>7370 Computer Programming, Data Processing, And Other Computer Related Services</t>
    </r>
  </si>
  <si>
    <t>Mdundo.com A/S engages in the operation and development of mobile-web based music streaming and downloading services in Sub-Saharan Africa. The company was incorporated in 2020 and is based in Charlottenlund, Denmark.</t>
  </si>
  <si>
    <t>Communication Services (Primary); Entertainment (Primary); Entertainment Services (Primary); Entertainment Venues (Primary); Media and Entertainment (Primary); Movies and Entertainment (Primary); Multimedia Streaming Services (Primary); Music Publishing (Primary); Online Entertainment (Primary)</t>
  </si>
  <si>
    <t>Internet Information Providers: 1.0 (100.0%)</t>
  </si>
  <si>
    <t>Media Matrix Worldwide Limited (BSE:512267)</t>
    <phoneticPr fontId="80" type="noConversion"/>
  </si>
  <si>
    <t>BSE:512267</t>
  </si>
  <si>
    <t>Media Matrix Worldwide Limited, together with its subsidiaries, engages in the digital media content business and dealing in related activities in media and entertainment industry in India and internationally. It is also involved in the trading of mobile handsets. The company was formerly known as Giltfin Lease Limited and changed its name to Media Matrix Worldwide Limited in 2000. The company was incorporated in 1985 and is based in Gurugram, India. Media Matrix Worldwide Limited is a subsidiary of MN Ventures Private Limited.</t>
  </si>
  <si>
    <t>Communication Services (Primary); Entertainment (Primary); Entertainment Venues (Primary); Media and Entertainment (Primary); Movies and Entertainment (Primary); Multimedia Streaming Services (Primary); Online Entertainment (Primary); Communications Equipment Distribution; Electronic Equipment, Instruments and Components; Information Technology; Technology Distributors; Technology Hardware and Equipment</t>
  </si>
  <si>
    <t>Digital Media and Handset Trading: 82.6 (100.0%)</t>
  </si>
  <si>
    <t>Media-Maker S.p.A. (ENXTPA:ALKER)</t>
    <phoneticPr fontId="80" type="noConversion"/>
  </si>
  <si>
    <t>ENXTPA:ALKER</t>
  </si>
  <si>
    <r>
      <t xml:space="preserve">7311 Advertising Agencies; </t>
    </r>
    <r>
      <rPr>
        <b/>
        <sz val="8"/>
        <color rgb="FF000000"/>
        <rFont val="Arial"/>
        <family val="2"/>
      </rPr>
      <t>7812 Motion Picture and Video Tape Production</t>
    </r>
    <r>
      <rPr>
        <sz val="8"/>
        <rFont val="Arial"/>
        <family val="2"/>
      </rPr>
      <t>; 8999 Services, not elsewhere classified</t>
    </r>
  </si>
  <si>
    <t>Media-Maker S.p.A. engages in the development and production of branded content in Italy. The company supplies editorial contents to editors who publish magazines in physical copies and online; and offers branded content and consulting services, which are targeted to companies operating in a fast-moving market. It also provides marketing and communication, branding, and advertising services; media services through various channels, including digital outdoors and walls, infopads, rotors, and online spaces; and manages production studios that create commercials, and produce movies and television formats, as well as operates various facilities, including editorial offices spaces, and video and audio direction booths. In addition, the company’s studio is used for the realization of various shows, such as movies, documentaries, series and frictions, TV shows, and video clips. Media-Maker S.p.A. was incorporated in 2017 and is based in Milan, Italy.</t>
  </si>
  <si>
    <t>Communication Services (Primary); Entertainment (Primary); Entertainment Production Companies (Primary); Entertainment Venues (Primary); Media and Entertainment (Primary); Motion Picture and Video Production Companies (Primary); Movies and Entertainment (Primary); Multimedia Streaming Services (Primary); Online Entertainment (Primary); Television Production Companies (Primary); Advertising; Billboard Advertising; Broadcast Advertising; Commercial and Professional Services; Consulting Services; Editorial and Support Services; Industrials; Internet Advertising; Marketing Services; Media; Print Advertising; Professional Services; Publishing; Research and Consulting Services</t>
  </si>
  <si>
    <t>mm2 Asia Ltd. (SGX:1B0)</t>
  </si>
  <si>
    <t>SGX:1B0</t>
  </si>
  <si>
    <r>
      <t>SGX:1B0</t>
    </r>
    <r>
      <rPr>
        <sz val="8"/>
        <color rgb="FF000000"/>
        <rFont val="Arial"/>
        <family val="2"/>
      </rPr>
      <t>; DB:1MMA</t>
    </r>
  </si>
  <si>
    <t>mm2 Asia Ltd., an investment holding company, produces, distributes, and sponsors films, television (TV), and online content in Singapore, Malaysia, Hong Kong, Taiwan, China, and internationally. It operates through four segments: Core Business, Post Production and Digital Content Production, Cinema Operations, and Concert and event segments. It provides a range of filmmaking process services; and produces and distributes motion picture and video, and television program, as well as offers TV program post-production services. The company also distributes content produced by third parties across various platforms, such as cinemas, Pay TV, Free TV, online, DVD, airlines, and others; distributes and streams digital film content; and operates café, as well as undertakes dramatic arts, music, and other arts production related activities. In addition, it produces and promotes events and concerts for artists and showrunners, as well as offers creative and technical solutions for events and concerts; leases stage equipment; and develops software for interactive digital media. Additionally, the company rents stage lighting, sound systems, audio equipment, and light system installation; and organizes and promotes shows, entertainment acts, and other related services. Further, it is involved in the social media and digital advertising, and news agency activities; provision of advertiser content and platform solutions to promote their products and services, as well as brand consultancy services; and investing in concert production. Additionally, the company operates as the online marketplace for goods. As of June 30, 2022, it operated 90 screens under the name mmCineplexes in Malaysia, and 53 screens under the name Cathay Cineplexes in Singapore. mm2 Asia Ltd. was founded in 2008 and is headquartered in Singapore.</t>
    <phoneticPr fontId="80" type="noConversion"/>
  </si>
  <si>
    <t>Communication Services (Primary); Entertainment (Primary); Entertainment Production Companies (Primary); Entertainment Services (Primary); Entertainment Venues (Primary); Media and Entertainment (Primary); Motion Picture and Video Production Companies (Primary); Motion Picture And Video Tape Distribution (Primary); Motion Picture Distribution And Allied Services (Primary); Motion Picture Post-Production Services (Primary); Movies and Entertainment (Primary); Multimedia Streaming Services (Primary); Online Entertainment (Primary); Stage and Theater Services (Primary); Television and Video Post-Production Services (Primary); Television Production Companies (Primary); Advertising; Application Software; Broadcast Advertising; Cafeterias; Commercial and Professional Services; Commercial Rental and Leasing Services; Commercial Services and Supplies; Consumer Discretionary; Consumer Services; Diversified Support Services; Hotels, Restaurants and Leisure; Industrials; Information Technology; Internet Advertising; Media; Restaurants; Software; Software and Services</t>
  </si>
  <si>
    <t>Core Business: 58.3 (56.8%);
Segment Elimination: -1.0 (-1.0%);
Cinema Operations: 32.1 (31.3%);
Post-Productions: 2.4 (2.4%);
Concert and Event: 6.6 (6.4%);
Others: 3.1 (3.1%)</t>
  </si>
  <si>
    <t>Netflix, Inc. (NasdaqGS:NFLX)</t>
  </si>
  <si>
    <t>NasdaqGS:NFLX</t>
  </si>
  <si>
    <r>
      <t>NasdaqGS:NFLX</t>
    </r>
    <r>
      <rPr>
        <sz val="8"/>
        <color rgb="FF000000"/>
        <rFont val="Arial"/>
        <family val="2"/>
      </rPr>
      <t>; UKR:NFLX; BUL:NFC; BIT:NFLX; KAS:NFLX_KZ; DB:NFC; DB:NFC1; LSE:0QYI; SWX:NFLX; WBAG:NFLX; BMV:NFLX *; BVL:NFLX; BOVESPA:NFLX34; BASE:NFLX; BASE:NFLXD; XTRA:NFC</t>
    </r>
  </si>
  <si>
    <r>
      <t xml:space="preserve">4841 Cable and Other Pay Television Services; 7375 Information Retrieval Services; </t>
    </r>
    <r>
      <rPr>
        <b/>
        <sz val="8"/>
        <color rgb="FF000000"/>
        <rFont val="Arial"/>
        <family val="2"/>
      </rPr>
      <t>7841 Video Tape Rental</t>
    </r>
  </si>
  <si>
    <t>Netflix, Inc. provides entertainment services. It offers TV series, documentaries, feature films, and mobile games across various genres and languages. The company provides members the ability to receive streaming content through a host of internet-connected devices, including TVs, digital video players, television set-top boxes, and mobile devices. It also provides DVDs-by-mail membership services in the United States. The company has approximately 222 million paid members in 190 countries. Netflix, Inc. was incorporated in 1997 and is headquartered in Los Gatos, California.</t>
  </si>
  <si>
    <t>Netflix, Inc. provides entertainment services worldwide.
The company has approximately 222 million paid memberships in 190 countries enabling with TV series, documentaries, feature films and mobile games across various genres and languages. Members could engage on various internet-connected screens. Members could play, pause and resume watching without commercials. Additionally, the company continues to offer its DVD-by-mail service in the United States.
The company focuses on the delivery of streaming entertainment. In 2021, the company added mobile games to its service. In addition, it is improving its user interface and extending its streaming service to various internet-connected screens. The company’s members could download a selection of titles for offline viewing.
The company’s revenues are primarily derived from monthly membership fees for services related to streaming content to its members.
Strategy
The company’s core strategy is to grow its streaming membership business globally within the parameters of its operating margin target.
Seasonality
The company’s membership growth exhibits a seasonal pattern that reflects variations when consumers buy internet-connected screens and when they tend to increase their viewing. Historically, the fourth quarter (year ended December 2021) represents its greatest streaming membership growth.
History
Netflix, Inc. was founded in 1998. The company was incorporated in Delaware in 1997.</t>
  </si>
  <si>
    <t>Streaming Entertainment Service: 31,472.8 (100.0%)</t>
  </si>
  <si>
    <t>PANDORA TV Co.,Ltd. (XKON:A202960)</t>
  </si>
  <si>
    <t>XKON:A202960</t>
  </si>
  <si>
    <t>PANDORA TV Co.,Ltd. provides multimedia platform services in Korea. The company offers Pandora TV, a video sharing platform; PRISM, a social video advertising network platform; and KM Player, a multimedia player. The company was founded in 1999 and is based in Seongnam, South Korea.</t>
    <phoneticPr fontId="80" type="noConversion"/>
  </si>
  <si>
    <t>Communication Services (Primary); Entertainment (Primary); Entertainment Venues (Primary); Media and Entertainment (Primary); Movies and Entertainment (Primary); Multimedia Streaming Services (Primary); Online Entertainment (Primary); Advertising; Application Software; Information Technology; Media; Software; Software and Services</t>
  </si>
  <si>
    <r>
      <t xml:space="preserve">Video sharing platform
(23/01 </t>
    </r>
    <r>
      <rPr>
        <sz val="8"/>
        <rFont val="맑은 고딕"/>
        <family val="2"/>
        <charset val="129"/>
      </rPr>
      <t>서비스</t>
    </r>
    <r>
      <rPr>
        <sz val="8"/>
        <rFont val="Arial"/>
        <family val="2"/>
      </rPr>
      <t xml:space="preserve"> </t>
    </r>
    <r>
      <rPr>
        <sz val="8"/>
        <rFont val="Arial Unicode MS"/>
        <family val="2"/>
        <charset val="129"/>
      </rPr>
      <t>종료)</t>
    </r>
    <phoneticPr fontId="80" type="noConversion"/>
  </si>
  <si>
    <t>Pantaflix AG (XTRA:PAL)</t>
    <phoneticPr fontId="80" type="noConversion"/>
  </si>
  <si>
    <t>XTRA:PAL</t>
  </si>
  <si>
    <r>
      <t>XTRA:PAL</t>
    </r>
    <r>
      <rPr>
        <sz val="8"/>
        <color rgb="FF000000"/>
        <rFont val="Arial"/>
        <family val="2"/>
      </rPr>
      <t>; DB:PAL; LSE:0W30</t>
    </r>
  </si>
  <si>
    <r>
      <t xml:space="preserve">6719 Offices of Holding Companies, Not Elsewhere Classified; </t>
    </r>
    <r>
      <rPr>
        <b/>
        <sz val="8"/>
        <color rgb="FF000000"/>
        <rFont val="Arial"/>
        <family val="2"/>
      </rPr>
      <t>7812 Motion Picture and Video Tape Production</t>
    </r>
  </si>
  <si>
    <t>Pantaflix AG operates as an entertainment company. It develops, finances, produces, and licenses films and series. The company also offers PANTAFLIX, a video-on-demand platform that captures various parts of value chain for film and video; and produces or co-produces fiction and non-fiction advertising formats, as well as provides advises on channel planning. In addition, it engages in the audio and podcasting activities. The company was formerly known as PANTALEON Entertainment AG and changed its name to Pantaflix AG in August 2017. The company was founded in 2009 and is based in Munich, Germany. Pantaflix AG is a subsidiary of Blackmars Capital Gmbh.</t>
  </si>
  <si>
    <t>Communication Services (Primary); Entertainment (Primary); Entertainment Production Companies (Primary); Entertainment Services (Primary); Entertainment Venues (Primary); Media and Entertainment (Primary); Motion Picture and Video Production Companies (Primary); Movies and Entertainment (Primary); Music Services (Primary); Online Entertainment (Primary); Advertising; Marketing Services; Media</t>
  </si>
  <si>
    <t>Pritish Nandy Communications Ltd (NSEI:PNC)</t>
    <phoneticPr fontId="80" type="noConversion"/>
  </si>
  <si>
    <t>NSEI:PNC</t>
  </si>
  <si>
    <r>
      <t>NSEI:PNC</t>
    </r>
    <r>
      <rPr>
        <sz val="8"/>
        <color rgb="FF000000"/>
        <rFont val="Arial"/>
        <family val="2"/>
      </rPr>
      <t>; BSE:532387</t>
    </r>
  </si>
  <si>
    <t>Pritish Nandy Communications Ltd, a media and entertainment company, engages in the production and exploitation of content in India. The company produces cinematographic films, TV serials, digital series, etc. It is also involved in the wellness business, as well as owns Moksh, Power Yoga, Passion Yoga, Cool Yoga, and Couple Yoga brands. Pritish Nandy Communications Ltd was incorporated in 1993 and is based in Mumbai, India.</t>
  </si>
  <si>
    <t>Communication Services (Primary); Entertainment (Primary); Entertainment Production Companies (Primary); Entertainment Venues (Primary); Media and Entertainment (Primary); Motion Picture and Video Production Companies (Primary); Movies and Entertainment (Primary); Multimedia Streaming Services (Primary); Online Entertainment (Primary); Television Production Companies (Primary); Consumer Discretionary; Consumer Services; Gyms and Physical Fitness Facilities; Hotels, Restaurants and Leisure; Leisure Facilities; Sports and Related Services</t>
  </si>
  <si>
    <t>Content: 6.2 (100.0%)</t>
  </si>
  <si>
    <t>PT Bali Bintang Sejahtera Tbk (IDX:BOLA)</t>
    <phoneticPr fontId="80" type="noConversion"/>
  </si>
  <si>
    <t>IDX:BOLA</t>
  </si>
  <si>
    <t>7941 Professional Sports Clubs and Promoters</t>
  </si>
  <si>
    <t>PT Bali Bintang Sejahtera Tbk operates a football club in Indonesia. The company operates through Professional Football Club Management, Sport Agency, and Other segments. The Professional Football Club Management segment undertakes various operations, including football club management, youth football academy, club jersey, and merchandise retail. The Sports Agency segment engages in a range of operations, including the provision of sponsorship for football clubs, football match live video streaming services, and production of sponsored advertising videos. The Other segment operates cafe, radio, and others. It also engages in the retail for in-store sports equipment, as well as non-alcoholic beverages, clothing, clothing accessories, bags, wallets, suitcases, backpacks, and other related items; and provision of management and business advisory, and brokerage services. The company was founded in 2014 and is headquartered in Denpasar, Indonesia.</t>
  </si>
  <si>
    <t>Communication Services (Primary); Entertainment (Primary); Entertainment Production Companies (Primary); Entertainment Services (Primary); Entertainment Venues (Primary); Media and Entertainment (Primary); Motion Picture and Video Production Companies (Primary); Movies and Entertainment (Primary); Multimedia Streaming Services (Primary); Online Entertainment (Primary); Professional Sports Clubs (Primary); Sports Services (Primary); Accessory Stores; Apparel Retail; Beverage Retail; Broadcasting; Cafeterias; Commercial and Professional Services; Consulting Services; Consumer Discretionary; Consumer Services; Consumer Staples; Distributors; Distributors; Food and Staples Retailing; Food and Staples Retailing; Food Retail; Hotels, Restaurants and Leisure; Industrials; Leisure Equipment Stores; Leisure Facilities; Luggage and Leather Goods Stores; Management Consulting Services; Media; Professional Services; Radio; Research and Consulting Services; Restaurants; Retailing; Specialty Retail; Specialty Stores; Sporting and Recreational Good Stores; Sports and Related Services</t>
  </si>
  <si>
    <t>Segment Adjustment: -1.0 (-4.0%);
Club Management: 8.3 (32.9%);
Sport Agency: 13.5 (53.5%);
Others: 3.4 (13.6%)</t>
  </si>
  <si>
    <t>Sports company</t>
    <phoneticPr fontId="80" type="noConversion"/>
  </si>
  <si>
    <t>Reeltime Rentals, Inc. (OTCPK:RLTR)</t>
  </si>
  <si>
    <t>OTCPK:RLTR</t>
  </si>
  <si>
    <t>Reeltime Rentals, Inc., doing business as ReelTime VR, operates as a multimedia company, develops, produces, and distributes virtual reality contents and technologies in the United States. It offers discounted media and ad placement service, which includes Internet, television, prints, radio, and out of office advertisement. It also provides production and distribution of Virtual Reality content, technologies, and media. Further, it offers VR shows, consulting, production, monetization, VR design set, media campaign, and content production. In addition, it provides a virtual reality app, which is technologically advanced and creative content of any application to be released to the public. The company was incorporated in 2004 and is based in Kenmore, Washington.</t>
  </si>
  <si>
    <t>Roku, Inc. (NasdaqGS:ROKU)</t>
  </si>
  <si>
    <t>NasdaqGS:ROKU</t>
  </si>
  <si>
    <r>
      <t>NasdaqGS:ROKU</t>
    </r>
    <r>
      <rPr>
        <sz val="8"/>
        <color rgb="FF000000"/>
        <rFont val="Arial"/>
        <family val="2"/>
      </rPr>
      <t>; DB:R35; LSE:0KXI; BMV:ROKU *; BOVESPA:R1KU34</t>
    </r>
  </si>
  <si>
    <r>
      <t>3651 Household Audio and Video Equipment</t>
    </r>
    <r>
      <rPr>
        <sz val="8"/>
        <color rgb="FF000000"/>
        <rFont val="Arial"/>
        <family val="2"/>
      </rPr>
      <t>; 4841 Cable and Other Pay Television Services; 7800 Motion Pictures</t>
    </r>
  </si>
  <si>
    <t>Roku, Inc., together with its subsidiaries, operates a TV streaming platform. The company operates in two segments, Platform and Player. Its platform allows users to discover and access various movies and TV episodes, as well as live TV, news sports, shows, and others. As of December 31, 2021, the company had 60.1 million active accounts. It also provides digital and video advertising, content distribution, subscription, and billing services, as well as other commerce transactions, and brand sponsorship and promotions; and manufactures, sells, and licenses smart TVs under the Roku TV name. In addition, the company offers streaming players, and audio products and accessories under the Roku brand name; and sells branded channel buttons on remote controls of streaming devices. It provides its products and services through retailers and distributors, as well as directly to customers through its website in the United States, Canada, the United Kingdom, France, Mexico, Brazil, Chile, Peru, North and South Americas, and Europe. Roku, Inc. was incorporated in 2002 and is headquartered in San Jose, California.</t>
  </si>
  <si>
    <t>Communication Services (Primary); Entertainment (Primary); Entertainment Services (Primary); Entertainment Venues (Primary); Media and Entertainment (Primary); Movies and Entertainment (Primary); Multimedia Streaming Services (Primary); Online Entertainment (Primary); Advertising; Audio Equipment; Broadcast Advertising; Computer and Electronics Retail; Consumer Discretionary; Consumer Durables and Apparel; Consumer Electronics; Consumer Electronics Stores; Household Durables; Internet Advertising; Internet and Direct Marketing Retail; Internet and Direct Marketing Retail; Media; Online Consumer Electronics Retail; Online Specialty Retail; Retailing; Specialty Retail; Televisions; Video Equipment</t>
  </si>
  <si>
    <t>Roku, Inc. (Roku) operates a TV streaming platform in the United States, Mexico, and Canada.
Strategy
The company, through its TV streaming platform, focuses on connecting consumers to the entertainment they love, enabling content publishers to build and monetize large audiences, and providing advertisers with unique capabilities to engage consumers. Central to the company’s platform is the Roku operating system (the Roku OS). The Roku OS is purpose built for TV and designed to run on hardware, which allows it to manufacture and sell streaming players that are affordable. The Roku OS also powers Roku TV models that are manufactured and sold by its TV brand partners who license the Roku OS and leverage its smart TV hardware reference designs. Roku TV models and Roku streaming players enable consumers to access a wide selection of content by connecting their Roku device to the company’s streaming platform via a home broadband network.
The features and functionality of the company’s platform, powered by the Roku OS, enable it to address the needs of its consumers, content publishers, advertisers, Roku TV brand partners, and other partners. Consumers can discover and access a wide variety of streaming content, content publishers can reach the company’s highly-engaged user base of over 60 million active accounts and utilize its billing services and data insight tools, advertisers can serve targeted and measurable ads to the TV viewers that they want to reach, Roku TV brand partners can build market share by offering high performance smart TVs in a range of sizes and price points, and retailers can offer customers Roku’s highly-rated streaming devices online and in stores.
Business Model
Three core areas of focus define the company’s business model. First, the company builds scale by increasing its active accounts. Second, the company increases engagement by growing the hours of content streamed through its platform. And third, the company monetizes the activities that consumers engage in through its platform. Furthermore, the company’s business model is designed to fulfill the needs of the participants in the TV streaming ecosystem: consumers, content publishers, advertisers, TV brand partners, other device licensees, and retailers.
Scale: Increasing the Number of Active Accounts
The company makes access to TV streaming affordable in part by offering a lineup of stand-alone streaming players that connect to a user’s TV. To enhance its users’ experience and to provide a better audio experience, it also offers its Roku Streambars with a streaming player built in that enables the soundbar to connect to its streaming platform, Roku wireless speakers that connect to Roku TV models and Roku Streambars, and its Roku Wireless Subwoofers. Furthermore, the company offers customer choice with The Roku TV Ready program, which in partnership with audio companies, it enables their audio products to work seamlessly with Roku TV models. The company launches new devices and provides updates via the Roku OS periodically to ensure they offer the highest performance at an affordable price.
The company also licenses the Roku OS to TV brand partners that manufacture and sells co-branded Roku TV models that integrate the Roku OS to enable basic TV functions and connect to its TV streaming platform. The company has driven strong active account growth through its Roku TV licensing program.
The company also licenses the Roku OS and its streaming player designs, as well as provides ongoing technology and support services, to certain international pay TV and telecommunications service operators that distribute co-branded players to their subscribers in their markets.
The company offers consumers tremendous optionality and value with respect to gaining access to the Roku platform that is combined with an exceptional user experience on the platform. The company has been able to significantly scale its active account base over a multi-year period. In 2021, the company added over 8.9 million active accounts, ending the year with 60.1 million active accounts.
Engagement: Growing Streaming Hours
The company offers users a wide range of content and easy-to-use user interface drives increased user engagement by delivering a better overall streaming experience. Streaming hours on the company’s platform have grown to 73.2 billion hours in 2021, as its active accounts have grown through the distribution of Roku streaming players and its partners’ Roku TV models.
The company’s direct relationship with its users provides it with detailed insights about its users and their behavior on its platform, including certain content they search for, the channels they install, the channels they watch, and certain content that they purchase or subscribe to on its platform. The company’s first party data enables it to develop actionable insights, such as content recommendations to improve its users’ experience.
The company enables its content partners to publish streaming channels, quickly and easily, which makes it an attractive platform for content publishers to partner with as they seek to reach TV streaming, or over-the-top (OTT), users. Content publishers can deliver content directly to the company’s large and relevant audiences and reach those users who no longer use or those who never used legacy TV or paid TV subscriptions. As consumers shift to TV streaming, content publishers that use the company’s platform are able to reach these streaming audiences at scale and engage users directly.
The Roku Channel is the company’s own streaming channel that drives user engagement on its platform by providing its users free, ad-supported access to a large library of third-party movies and shows on-demand that it directly licenses, live streaming linear channels, original content, and subscription video on demand (SVOD) content made available through Premium Subscriptions on The Roku Channel. The Roku Channel offers Premium Subscriptions from dozens of content partners, giving users the ability to browse all available content before signing up, obtain free trials for subscriptions, sign up in one-click, and enjoy simple subscription management with a single monthly bill. The Roku Channel also is intended to help content publishers drive additional viewership and maximize the value of their content on its platform. For example, the company provides personalized content selection for users and integrated Roku Pay billing services into The Roku Channel to enable one-click subscriptions. The Roku Channel is available in the United States, the United Kingdom, and Canada. In the United States, The Roku Channel features a diverse lineup of more than 80,000 free movies and TV shows, including original and exclusive content, 200+ free live linear television channels, free ad-supported entertainment for kids and family with more than 10,000 titles, and more than 50 premium subscription channels.
The Roku Channel model offers content that grows engagement, which accelerates advertising revenue, which then enables more investment in content. To further drive user engagement on the company’s platform, in 2021, it acquired exclusive movies and TV shows for the first time, featuring titles that are exclusive to The Roku Channel. In May 2021, the company launched this original exclusive content as Roku Originals, which is original content exclusive to The Roku Channel. The company’s first Roku Originals consisted of content from the Quibi library, which it acquired in January 2021. The company has since greenlit second seasons of some of these shows and added original content that was not part of that acquisition. The company also acquired the This Old House franchise in March 2021; and launched advertising-supported video on demand (AVOD), ad-supported linear, and Premium Subscription channels for This Old House content on The Roku Channel. In 2021, the company also launched th</t>
  </si>
  <si>
    <t>Player: 430.8 (13.8%);
Platform: 2,694.1 (86.2%)</t>
  </si>
  <si>
    <t>RS Public Company Limited (SET:RS)</t>
    <phoneticPr fontId="80" type="noConversion"/>
  </si>
  <si>
    <t>SET:RS</t>
  </si>
  <si>
    <r>
      <t>SET:RS</t>
    </r>
    <r>
      <rPr>
        <sz val="8"/>
        <color rgb="FF000000"/>
        <rFont val="Arial"/>
        <family val="2"/>
      </rPr>
      <t>; SET:RS-R; THAMSE:RS-F</t>
    </r>
  </si>
  <si>
    <r>
      <t xml:space="preserve">2844 Perfumes, Cosmetics, and Other Toilet Preparations; 7311 Advertising Agencies; </t>
    </r>
    <r>
      <rPr>
        <b/>
        <sz val="8"/>
        <color rgb="FF000000"/>
        <rFont val="Arial"/>
        <family val="2"/>
      </rPr>
      <t>7812 Motion Picture and Video Tape Production</t>
    </r>
  </si>
  <si>
    <t>RS Public Company Limited, together with its subsidiaries, engages in the commerce, media, and music and other businesses in Thailand. It operates Channel 8, a digital television; RS Mall Channel, an shopping channel; radio frequency system of F.M. 93.0 MHz under the COOLfahrenheit brand, through online channel at www.COOLISM.net and COOLISM application on smartphones; COOLive, which organizes events and concerts; and COOLanything, a commerce business platform. Its music business engages in the content creation, marketing, artist management, and song content management through online media, such as streaming and social media, as well as offline media comprising television, events, and showbiz; and creates music under the RoseSound, Kamikaze, and RSiam labels. In addition, the company offers health, beauty and fashion, home, and pet products, as well as electrical and home appliances. Further, it provides dietary supplements under the Vitanature+ brand and food supplements under the S.O.M. brand. The company was formerly known as RS Promotion Public Co. Ltd. and changed its name to RS Public Company Limited in December 2005. RS Public Company Limited was founded in 1976 and is headquartered in Bangkok, Thailand.</t>
    <phoneticPr fontId="80" type="noConversion"/>
  </si>
  <si>
    <t>Communication Services (Primary); Entertainment (Primary); Entertainment Services (Primary); Entertainment Venues (Primary); Media and Entertainment (Primary); Movies and Entertainment (Primary); Multimedia Streaming Services (Primary); Music Services (Primary); Online Entertainment (Primary); Stage and Theater Services (Primary); Talent Management and Talent Service Agencies (Primary); Application Software; Beauty Care Products; Broadcasting; Consumer Discretionary; Consumer Staples; Digital Television; Distributors; Distributors; Hair Care Products; Household and Personal Product Distribution; Household and Personal Products; Information Technology; Internet and Direct Marketing Retail; Internet and Direct Marketing Retail; Media; Media Distribution; Non-Durable Goods Distribution; Online Beauty Care Product Retail; Online Personal Care Product Retail; Online Specialty Retail; Personal Mobile Applications; Personal Products; Personal Products; Radio; Radio Broadcasting Stations; Retailing; Skin Care Products; Software; Software and Services; Television; Television Networks; Vitamins and Nutritional Supplements</t>
  </si>
  <si>
    <t>Segment Adjustment: 1.3 (1.0%);
Eliminated: -39.1 (-30.6%);
Music Business: 6.2 (4.8%);
Other Services: 14.9 (11.7%);
Media Business: 46.6 (36.4%);
Showbiz Business: 2.6 (2.0%);
Multi-Platform Commerce: 56.5 (44.1%)</t>
  </si>
  <si>
    <r>
      <t xml:space="preserve">Commerce </t>
    </r>
    <r>
      <rPr>
        <sz val="8"/>
        <rFont val="Arial Unicode MS"/>
        <family val="2"/>
      </rPr>
      <t>비중 큼</t>
    </r>
    <phoneticPr fontId="80" type="noConversion"/>
  </si>
  <si>
    <t>Scienjoy Holding Corporation (NasdaqCM:SJ)</t>
    <phoneticPr fontId="80" type="noConversion"/>
  </si>
  <si>
    <t>NasdaqCM:SJ</t>
  </si>
  <si>
    <r>
      <t xml:space="preserve">7374 Computer Processing and Data Preparation and Processing Services; </t>
    </r>
    <r>
      <rPr>
        <b/>
        <sz val="8"/>
        <color rgb="FF000000"/>
        <rFont val="Arial"/>
        <family val="2"/>
      </rPr>
      <t>7370 Computer Programming, Data Processing, And Other Computer Related Services</t>
    </r>
  </si>
  <si>
    <t>Scienjoy Holding Corporation provides mobile live streaming platforms in the People’s Republic of China. It focuses on interactive show live streaming from broadcasters to users. The company’s platforms enable users to view and interact with broadcasters through online chat, virtual items, and playing games. As of December 31, 2021, it had 840,640 paying users and 288,898 active broadcasters. The company operates four live streaming platforms under the Showself Live Streaming, Lehai Live Streaming, Haixiu Live Streaming, BeeLive Live Stream names. It also offers technical development and advisory services. The company was founded in 2011 and is based in Beijing, the People’s Republic of China. Scienjoy Holding Corporation is a subsidiary of Lavacano Holdings Limited.</t>
  </si>
  <si>
    <t>Communication Services (Primary); Entertainment (Primary); Entertainment Venues (Primary); Media and Entertainment (Primary); Movies and Entertainment (Primary); Multimedia Streaming Services (Primary); Online Entertainment (Primary); Data Processing and Entry Services; Data Processing and Outsourced Services; Development Consulting; Information Technology; Information Technology (IT) Consulting; Interactive Media and Services; Interactive Media and Services; IT Consulting and Other Services; IT Services; Services Outsourcing; Software and Services</t>
  </si>
  <si>
    <t>Scienjoy Holding Corporation provides mobile live streaming platforms in China.
The company focuses on interactive show live streaming from broadcasters to users. It had 288,898 active show broadcasters for the year ended December 31, 2021. The company had approximately 267.0 million registered users by the end of December 31, 2021.
For the year ended December 31, 2021, the number of paying users was approximately 840,640.
The company operates a mobile live streaming business by which it provides live streaming entertainment from professional broadcasters to the end-users, allowing for operation of live social video communities. Using the company’s mobile applications, users can select broadcasters and enter real time video rooms to interact with them. In addition to the real-time interaction, users can also view photos posted by broadcasters in their personal pages, leave comments, and engage in private chats with broadcasters when such broadcasters are not streaming. In addition, users can also play simple, fun games using virtual currencies within the video rooms while watching live streaming of a broadcaster.
Users can purchase virtual currency on the company’s platforms and can use such virtual currency to buy virtual items for broadcasters to show their support. The company shares revenues generated on the platforms with talents agencies, which in turn share revenues with broadcasters. The platforms’ annual average revenue per paid user (ARPPU) was RMB1,963 for the year ended December 31, 2021.
Strategy
The key elements of the company’s strategy are to provide more engaging and professional content; further expand its mobile live streaming business in China and overseas; diversify the live streaming business; explore technology services business; continue to invest in and develop technologies such as virtual reality (VR)/augmented reality (AR) and artificial intelligence (AI); and tap into the next phase of explosive industry potential through M&amp;A.
Platforms
The company operates its live streaming communities through multiple platforms, each with its own mobile applications. After the acquisition of Beelive, the company operates primarily six platforms: Showself Live Streaming, Lehai Live Streaming, Haixiu Live Streaming, BeeLive Live Streaming Chinese (MiFeng) and BeeLive International and Hongle Live Streaming These platforms together make it the provider of mobile show live streaming.
Showself Live Streaming
Showself Live Streaming is the company’s first live streaming platform and remains the most popular of its platforms in terms of registered users and revenue. The platform was first launched in April 2014. Showself Live Streaming is widely accessible to most mobile internet users in China because the company’s live streaming-enabled features only require minimal bandwidth. The following is the typical screenshot for the mobile application of Showself Live Streaming.
Lehai Live Streaming
Lehai Live Streaming was launched in 2015 and adheres to the concept of ‘having fun together.’ The following is the typical screenshot for the mobile application of Lehai Live Streaming (the iOS version may vary).
Haixiu Live Streaming
Haixiu Live Streaming was launched in 2016 and is the company’s third platform. The following is the typical screenshot for the mobile application of Haixiu Live Streaming (the iOS version may vary).
BeeLive Chinese (MiFeng)
BeeLive Chinese (MiFeng) was launched in mainland China in 2016.
BeeLive International
BeeLive International was launched in 2019. It provides Arabic language service covering the Middle East and Thai language service covering Southeast Asia and Middle East.
Hongle Live Streaming
Hongle Live Streaming was launched in mainland China in 2016. The company acquired such platform in January 2022.
Layout and Functions of The Mobile Application of the company’s Platforms
The layout and functions of the mobile applications of the company’s platforms are substantially the same.
Square: This page serves as a menu for streaming broadcasters. Users can search this page for broadcasters they want to watch. For users who do not already know any broadcasters or have no existing preference as to which broadcasters they want to watch, several groupings of broadcasters who are conducting ongoing live streaming are presented in the square under different headings to help viewers find a broadcaster they will enjoy. These groupings are organized under different labels, such as recommended broadcasters (based on comprehensive analysis and mining of user-specific data, such as user’s location, login time, retention, daily activity, and consumer behavior), broadcasters located in the same city as the users, broadcasters followed by the user, broadcasters recently viewed by the user, and broadcaster PK (broadcasters competing against each other in terms of value of gifts received within ten minutes), and other labels.
Broadcasters’ names, number of online viewers, and grade based on the value of gifts received by such broadcaster along with a snapshot of the stream are provided on the pages for viewers’ use in selecting a broadcaster. These pages are updated with a new batch of broadcasters with every refresh by users, presenting them with a wider range of broadcasters to choose from. For new users, this interface provides them with an easy way to start exploring the platform. For existing users, broadcasters with closest relationship in terms of chat frequency and value of gifts sent are always presented in the first page of the square if the broadcaster is online and this makes it easier for users to closely watch live streaming of broadcasters they have followed. In all cases, clicking on a broadcaster’s picture will take users to a real time video room from which they can view and interact with the broadcaster.
Ranking Lists: This page presents lists of top broadcasters by various criteria, including highest value of gifts received by the broadcasters (on a daily, weekly, monthly and all-time basis) and greatest number of virtual flowers or the specially designated weekly star gifts. Received by broadcasters. These ranking lists provide further information to viewers about broadcasters’ popularity to help them identify top broadcasters and can also motivate users to support their favorite broadcasters on the list. This also promotes positive competition between broadcasters. The page also contains lists of viewers (by account name) that have spent the highest amount of virtual currency in the last day, week, month and all-time.
Guardian Teams: Guardian teams are small groups of users organized by users with sufficient high user grades and which other users can join. This function allows small groups of like-minded users to interact online, form friendships, and support their favorite broadcasters as a group. This encourages user engagement and active participation. This also helps to improve user experience and enhance users’ paying willingness. The guardian team page shows rankings of guardian teams by various criteria, including highest value of virtual currencies spent by guardian teams (on a daily and all-time basis) and the value of gifts received by the broadcasters from top guardian teams (on a weekly and bi-weekly basis).
Discovery: This page allows users to follow photos posted by broadcasters and activities organized by the platform. It is also the page through which users can purchase virtual items using Xiu Bi, the virtual currency used on the platform.
Me: Users can check and manage their personal accounts through this page. Personal account information displayed mainly includes the broadcasters by such users, virtual currency balance, virtual items purchased, guardian teams to which the users belong and intimate broadcasters list.
Content on the company’s Platforms
The company has a number of live broadcasting platforms</t>
  </si>
  <si>
    <t>Internet Telephone: 269.5 (100.0%)</t>
  </si>
  <si>
    <t>Live Streaming Platforms</t>
    <phoneticPr fontId="80" type="noConversion"/>
  </si>
  <si>
    <t>Shemaroo Entertainment Limited (NSEI:SHEMAROO)</t>
    <phoneticPr fontId="80" type="noConversion"/>
  </si>
  <si>
    <t>NSEI:SHEMAROO</t>
  </si>
  <si>
    <r>
      <t>NSEI:SHEMAROO</t>
    </r>
    <r>
      <rPr>
        <sz val="8"/>
        <color rgb="FF000000"/>
        <rFont val="Arial"/>
        <family val="2"/>
      </rPr>
      <t>; BSE:538685</t>
    </r>
  </si>
  <si>
    <t>Shemaroo Entertainment Limited engages in the distribution of content for broadcasting of satellite channels, physical formats, and emerging digital technologies in India. The company is involved in the movie production; online video streaming over the top (OTT) platform; and syndication business that distributes its content to satellite, cable, and terrestrial networks. It also deals in curating and providing content to DTH services on DTH platforms; and provides inflight eclectic mix of content service. In addition, the company offers studio services comprising digital intermediate, digital restoration, VFX, telecine, film scanning, film grading, etc. to various content owners and distributors, as well as offers mobile applications. Further, it company offers pre-loaded devotional speakers. Shemaroo Entertainment Limited was founded in 1962 and is based in Mumbai, India.</t>
  </si>
  <si>
    <t>Animation Production (Primary); Communication Services (Primary); Entertainment (Primary); Entertainment Production Companies (Primary); Entertainment Services (Primary); Entertainment Venues (Primary); Media and Entertainment (Primary); Motion Picture and Video Production Companies (Primary); Motion Picture Distribution And Allied Services (Primary); Motion Picture Post-Production Services (Primary); Movies and Entertainment (Primary); Multimedia Streaming Services (Primary); Online Entertainment (Primary); Advertising; Advertising Specialty Goods; Application Software; Consumer Discretionary; Consumer Services; Diversified Consumer Services; Diversified Financial Services; Diversified Financials; Education Services; Financials; Information Technology; Investment Services and Holding Companies; Media; Multi-Sector Holdings; Patent Owners and Lessors; Software; Software and Services; Specialty Educational Services</t>
  </si>
  <si>
    <t>Entertainment: 52.4 (100.0%)</t>
  </si>
  <si>
    <t>Spotify Technology S.A. (NYSE:SPOT)</t>
  </si>
  <si>
    <t>NYSE:SPOT</t>
  </si>
  <si>
    <r>
      <t>NYSE:SPOT</t>
    </r>
    <r>
      <rPr>
        <sz val="8"/>
        <color rgb="FF000000"/>
        <rFont val="Arial"/>
        <family val="2"/>
      </rPr>
      <t>; DB:639; LSE:0SPT; SWX:SPF; WBAG:SPOT; BMV:SPOT N; BOVESPA:S1PO34; BASE:SPOT; BASE:SPOTD; XTRA:639</t>
    </r>
  </si>
  <si>
    <r>
      <t xml:space="preserve">6719 Offices of Holding Companies, Not Elsewhere Classified; 6711 Holding offices; </t>
    </r>
    <r>
      <rPr>
        <b/>
        <sz val="8"/>
        <color rgb="FF000000"/>
        <rFont val="Arial"/>
        <family val="2"/>
      </rPr>
      <t>7370 Computer Programming, Data Processing, And Other Computer Related Services</t>
    </r>
  </si>
  <si>
    <t>Spotify Technology S.A., together with its subsidiaries, provides audio streaming services worldwide. It operates through Premium and Ad-Supported segments. The Premium segment offers unlimited online and offline streaming access to its catalog of music and podcasts without commercial breaks to its subscribers. The Ad-Supported segment provides on-demand online access to its catalog of music and unlimited online access to the catalog of podcasts to its subscribers on their computers, tablets, and compatible mobile devices. The company also offers sales, marketing, contract research and development, and customer support services. As of December 31, 2021, its platform included 406 million monthly active users and 180 million premium subscribers in 184 countries and territories. The company was incorporated in 2006 and is based in Luxembourg, Luxembourg.</t>
  </si>
  <si>
    <t>Communication Services (Primary); Entertainment (Primary); Entertainment Venues (Primary); Media and Entertainment (Primary); Movies and Entertainment (Primary); Multimedia Streaming Services (Primary); Online Entertainment (Primary); Advertising; Broadcasting; Commercial and Professional Services; Industrials; Marketing Services; Media; Professional Services; Radio; Radio Broadcasting Stations; Research and Consulting Services; Research, Development, and Testing Services</t>
  </si>
  <si>
    <t xml:space="preserve">Spotify Technology S.A., together with its subsidiaries, provides audio streaming subscription service worldwide.
With a presence in 184 countries and territories, the company’s platform includes 406 million monthly active users and 180 million Premium Subscribers as of December 31, 2021.
The company monetizes its Service through both subscriptions and advertising. Its Premium Subscribers grew 16% year-over-year as of December 31, 2020 to 180 million. The company’s 406 million MAUs grew 18% year-over-year as of December 31, 2021. The Premium Service and Ad-Supported Service live independently, but thrive together. Its Ad-Supported Service serves as a funnel, driving a significant portion of its total gross added Premium Subscribers.
The company has transformed the way people access and enjoy music and podcasts. Millions of people around the world have access to over 82 million tracks, including 3.6 million podcast titles, through the company whenever and wherever they want. The company is transforming the music industry by allowing users to move from a transaction-based experience of buying and owning music to an access-based model, which allows users to stream music on demand.
The company is investing in podcasts and other forms of alternative and spoken word content to complement the music library available through its platform. The company engages in the discovery business.
Business Model
The company offers both Premium and Ad-Supported Services. Its Premium and Ad-Supported Services live independently, but thrive together. Its Ad-Supported Service serves as a funnel, driving a significant portion of its total gross added Premium Subscribers.
The company continues to invest heavily in developing its two-sided marketplace for users and creators.
The company has presence in 184 countries and territories, including its launch in 80 new markets across Asia, Africa, the Caribbean, Europe, and Latin America in 2021.
Premium Service
The company’s Premium Service provides Premium Subscribers with unlimited online and offline high-quality streaming access to its catalog of music and podcasts. In addition to accessing its catalog on computers, tablets, and mobile devices, users can connect through speakers, receivers, televisions, cars, game consoles, and smart devices. The Premium Service offers a music listening experience without commercial breaks.
The company generates revenue for its Premium segment through the sale of Premium Services. Premium Services are sold directly to end users and through partners who are generally telecommunications companies that bundle the subscription with their own services or collect payment for the stand-alone subscriptions from end customers. It offers a variety of subscription pricing plans for its Premium Service, including its standard plan, Family Plan, Duo Plan, and Student Plan, among others, to appeal to users with different lifestyles and across various demographics and age groups. Its pricing varies by plan and is adapted to each local market to align with consumer purchasing power, general cost levels, and willingness to pay for an audio service. The company’s Family Plan consists of one primary Premium Subscriber and up to five additional sub-accounts, allowing up to six Premium Subscribers per Family Plan subscription. Its Duo Plan consists of one primary subscriber and up to one additional sub-account, allowing up to two Premium Subscribers per Duo Plan Subscription.
The company also bundles the Premium Service with third-party services and products. In addition, as the company has entered into new markets where recurring subscription services are less common, it has expanded its subscription products to include prepaid options and durations other than monthly (both longer and shorter durations), as well as expanded both online and offline payment options.
Revenue for the company’s Premium segment is a function of the number of Premium Subscribers who use its Premium Service. As of December 31, 2021, the company had approximately 180 million. New Premium Subscribers primarily are sourced from the conversion of the company’s Ad-Supported Users. Through both its online platform and external marketing efforts, the company engages its Ad-Supported Users by highlighting key features that encourage conversion to its subscription offerings. These efforts include product links, campaigns targeting existing users, and performance marketing across social media platforms. Its platform is built to work across multiple devices, including smartphones, desktops, cars, game consoles, and in-home devices.
Ad-Supported Service
The company’s Ad-Supported Service has no subscription fees and generally provides Ad-Supported Users with limited on-demand online access to its catalog of music and unlimited online access to its catalog of podcasts on their computers, tablets, and compatible mobile devices. The company generates revenue for its Ad-Supported segment from the sale of display, audio, and video advertising delivered through advertising impressions across its music and podcast content. It generally enters into arrangements with advertising agencies that purchase advertising on its platform on behalf of the agencies’ clients. These advertising arrangements typically specify the type of advertising product, pricing, insertion dates, and number of impressions in a stated period. It serves as both a Premium Subscriber acquisition channel and a robust option for users who are unable or unwilling to pay a monthly subscription fee but still want to enjoy access to a wide variety of high-quality audio content.
The company has historically introduced, and continue to introduce, new advertising products across both music and podcast content. Offering advertisers additional ways to purchase advertising on an automated basis is a key way that it intends to expand its portfolio of advertising products and enhance advertising revenue. Furthermore, the company continues to focus on analytics and measurement tools to evaluate, demonstrate, and improve the effectiveness of advertising campaigns on its platform.
Revenue for the company’s Ad-Supported segment is affected primarily by the number of its Ad-Supported Users, the total hours per monthly active user of its Ad-Supported Users, and its ability to provide innovative advertising products that are relevant to its Ad-Supported Users and podcast listeners and enhance returns for its advertising partners.
Licensing Agreements
In order to stream content to its users, the company generally secures intellectual property rights to such content by obtaining licenses from, and paying royalties or other consideration to, rights holders or their agents.
Sound Recording License Agreements with Major and Independent Record Labels
The company has license agreements with record label affiliates of the three music companies—Universal Music Group, Sony Music Entertainment, and Warner Music Group—as well as Merlin, which represents the digital rights on behalf of hundreds of independent record labels. These agreements require the company to pay royalties and, in some circumstances, make minimum guaranteed payments. They also often include marketing commitments, advertising inventory, financial and data reporting obligations, and numerous prescriptions about the manner in which the Spotify service is operated.
The company also has direct license agreements with independent labels, as well as companies known as aggregators (Believe Digital, CDBaby, Distrokid, and TuneCore). The majority of these agreements are worldwide (subject to agreement on rates with certain rights holders prior to launching in new territories) but others, with local repertoire, are limited to specific territories. The company also offers marketplace programs, some of which may result in a discounted recording royalty rate.
Musical Composition License Agreements </t>
  </si>
  <si>
    <t>Ad-Supported: 1,393.4 (12.6%);
Premium: 9,638.2 (87.4%)</t>
  </si>
  <si>
    <r>
      <t xml:space="preserve">Music </t>
    </r>
    <r>
      <rPr>
        <sz val="8"/>
        <rFont val="Arial Unicode MS"/>
        <family val="2"/>
      </rPr>
      <t>중ㅅ</t>
    </r>
    <phoneticPr fontId="80" type="noConversion"/>
  </si>
  <si>
    <t>Swift Networks Group Limited (ASX:SW1)</t>
    <phoneticPr fontId="80" type="noConversion"/>
  </si>
  <si>
    <t>ASX:SW1</t>
  </si>
  <si>
    <r>
      <t>3669 Communications Equipment, not elsewhere classified</t>
    </r>
    <r>
      <rPr>
        <sz val="8"/>
        <color rgb="FF000000"/>
        <rFont val="Arial"/>
        <family val="2"/>
      </rPr>
      <t>; 4841 Cable and Other Pay Television Services; 7819 Services Allied to Motion Picture Production</t>
    </r>
  </si>
  <si>
    <t>Swift Networks Group Limited, together with its subsidiaries, provides content and communications on television screens for out of home environments in Australia. It offers network solutions; Swift Access, a low-bandwidth entertainment and communications solution specifically designed for closed loop accommodation facilities; Swift Broadcast, a bandwidth-saving entertainment and communications solution; Swift Connect, a central content management system; and Swift Entertainment, a low-bandwidth solution. The company also offers internet and data management solution; network design and construction; project management and deployment; engineering; and ongoing support services. It serves mining &amp; resources, aged care, retirement living, and government sectors. The company was formerly known as Swift Media Limited. Swift Networks Group Limited was incorporated in 1983 and is headquartered in West Perth, Australia.</t>
    <phoneticPr fontId="80" type="noConversion"/>
  </si>
  <si>
    <t>Communication Services (Primary); Entertainment (Primary); Entertainment Venues (Primary); Media and Entertainment (Primary); Movies and Entertainment (Primary); Multimedia Streaming Services (Primary); Online Entertainment (Primary); Alternative Carriers; Broadband Telecommunications Services; Capital Goods; Commercial and Professional Services; Commercial Services and Supplies; Construction and Engineering; Construction and Engineering; Construction Support Services; Diversified Support Services; Diversified Telecommunication Services; Engineering and Surveying Services; Engineering Services; Industrials; Information Technology; Integrated Telecommunication Services; Interactive Media and Services; Interactive Media and Services; Internet Service Providers (ISP); Internet Services and Infrastructure; IT Services; Software and Services; Telecommunication Services</t>
  </si>
  <si>
    <t>Swift Networks: 12.8 (100.0%)</t>
  </si>
  <si>
    <t>Network solutions</t>
    <phoneticPr fontId="80" type="noConversion"/>
  </si>
  <si>
    <t>Tencent Music Entertainment Group (NYSE:TME)</t>
  </si>
  <si>
    <t>NYSE:TME</t>
  </si>
  <si>
    <r>
      <t>NYSE:TME</t>
    </r>
    <r>
      <rPr>
        <sz val="8"/>
        <color rgb="FF000000"/>
        <rFont val="Arial"/>
        <family val="2"/>
      </rPr>
      <t>; LSE:0A2Z; SEHK:1698; BMV:TME N</t>
    </r>
  </si>
  <si>
    <t>Tencent Music Entertainment Group operates online music entertainment platforms to provide music streaming, online karaoke, and live streaming services in the People’s Republic of China. It offers QQ Music, Kugou Music, and Kuwo Music that enable users to discover and listen to music in personalized ways; and WeSing, which enables users to have fun by singing and interacting with friends, sharing their singing performances with friends, and discovering songs that others have sung. The company also operates Kugou Music, Kuwo Music, WeSing, QQ Music, Kugou Live, and Kuwo Live that provides an interactive online stage for performers and users to showcase their talent and engage with those interested in their performance; and Kuwo Changting, an audio platform that offers users various audio content, including audio books, cross-talks, radio dramas, and other entertainment. In addition, it sells music-related merchandise, including Kugou headsets, smart speakers, WeSing karaoke microphones, and Hi-Fi systems; and offers online music event ticketing services, as well as services to smart device and automobile makers to build and operate music services on devices and vehicles. Tencent Music Entertainment Group has a strategic partnership with China Literature. The company is headquartered in Shenzhen, China. Tencent Music Entertainment Group is a subsidiary of Tencent Holdings Limited.</t>
  </si>
  <si>
    <t>Communication Services (Primary); Entertainment (Primary); Entertainment Venues (Primary); Media and Entertainment (Primary); Movies and Entertainment (Primary); Multimedia Streaming Services (Primary); Online Entertainment (Primary); Broadcasting; Consumer Discretionary; Consumer Electronics Distribution; Distributors; Distributors; Durable Goods Distribution; Interactive Media and Services; Interactive Media and Services; Media; Radio; Radio Broadcasting Stations; Retailing</t>
  </si>
  <si>
    <t>Tencent Music Entertainment Group operates as an online music entertainment platform in the People’s Republic of China (China or PRC). The company is a subsidiary of Tencent Holdings Limited.
The company also provides various long-form audio content to meet users’ demand for an online entertainment experience. Its platform comprises online music, online karaoke and music-centric live streaming products, as well as long-form audio and online concerts, all supported by its content offerings, technology and data.
The company’s platform is an all-in-one music and audio entertainment destination that allows users to engage with music and audio content in various ways, including discovering, listening, singing, watching, performing and socializing. On its platform, social interactions, such as sharing, liking, commenting, following and virtual gifting, are integrated in its products and complementary to the core music and audio experience, thereby enhancing its user experience, engagement and retention. The company has built its platform into a content streaming platform, as well as a community for users to discover, listen, sing, watch, perform and socialize.
Brands and Products
The company has four major product brands—QQ Music, Kugou, Kuwo and WeSing—through which the company provides online music and music-centric social entertainment services to address the music entertainment needs of music audiences in China. It also offers Lazy Audio, the company’s long-form audio app as an effective complement to its music product and content portfolio.
The company’s products provide users with access to a suite of service offerings, allowing them to listen, sing, watch and share music in various ways and in various settings. These services are integrated into its platform to give users a comprehensive music entertainment experience. Users could access these products through both mobile and PC, as well as through in-car and smart, in-home entertainment systems.
Social interactions are integrated in the company’s products and complementary to the core music experience. A user who listens to a song on QQ Music sings the same song on WeSing and shares the performance with friends on Weixin/WeChat or QQ, which in turn attracts their friends to download the WeSing app.
QQ Music: Major online music services with nationwide popularity that offer a music library and a range of music-related video content, with a focus on popular artists and primary mainstream hits for younger music fans in top-tier cities in China, providing a platform for initial and exclusive releases of digital music to promote interactions between fans and artists and develop a music fan economy centered around popular artists.
Kugou: Operates in the online music entertainment industry with nationwide popularity and the user base in China, recognized as a preferred destination for users to discover music content trending on the internet through Kugou Music, a major online music services offering a set of entertainment features, with a mass market focus and user penetration in lower-tier cities in addition to top-tier cities; and Kugou Live, a music-centric live streaming platform where users could watch live streaming of music performances, concerts, music variety shows in an interactive and engaging setting.
Kuwo: Online music entertainment services with a major user base in Northern China and includes Kuwo Music, online music services with a focus on selected genres and segments, such as DJ mixes and children’s songs, to cater to users’ various tastes; and Kuwo Live, a music-centric live streaming platform where users could watch live streaming of music performances, concerts, music variety shows in an interactive and engaging setting.
WeSing: Primary online karaoke social community by mobile MAUs with nationwide popularity, offering social networking features that enable users to express themselves by sharing their singing performances and interacting with friends, singers and other users with similar interests in various online social settings.
Lazy Audio: A growing long-form audio platform where users can enjoy a variety of audio content, including audio books, cross-talks, radio dramas and other entertainment.
From a content library perspective, QQ Music, Kugou Music and Kuwo Music are integrated as they share access to all the tracks that the company licenses from music labels. While QQ Music, Kugou Music and Kuwo Music are focused on different user segments with a low user overlap among themselves, the company has a degree of user overlap between the company’s online music services and social entertainment services as a result of the complementary nature of the company’s products that attracts users from its online music services to its social entertainment services. The company also adopts a holistic approach to operating its online music services and social entertainment services.
Online Music Services
The company delivers its online music services primarily through QQ Music, Kugou Music and Kuwo Music, each of which has attracted an avid user base.
Users might use basic features on QQ Music, including streaming, without logging in. To purchase subscription plans and enjoy additional features, such as creating personal playlists, users need to log into QQ Music, which requires a Weixin/Wechat or QQ account. Users might register with and access the company’s online music services on Kugou Music and Kuwo Music using their mobile phone numbers, or through their Weixin/WeChat or QQ accounts.
The company makes listening to music simple and fun through discovery and personalization:
Listening Experience
Personal Homepage: Users have their own personal homepages where they could manage their playlists and access recently downloaded and/or streamed music content. It also provides various functions, such as following artists, purchasing subscription packages, tracking activity data and changing app themes.
Experience-enhancing Music Player: The company offers various functions to improve user experience, such as sound quality optimization, shuffle play, day/night modes and music caching. The company has also developed various audio settings that fit different songs, environments, moods and output devices. The company’s cloud-based services enable users to synchronize their playlists on different devices.
Music Discovery
Users could discover music through a range of features and services that the company offers:
Search: Users could discover content through the company’s search engine. They could search music content across playlists, music charts, artists and genres. The company also offers a song recognition tool, which enables users to recognize the songs embedded in short videos.
Smart Recommendations: Using the company’s algorithm and multi-dimensional data insights and metadata on its users’ music tastes, the company recommends music to users as part of their search, as well as through daily songs, new songs, music radios and users’ favorite songs based on what they listen to. The company has been improving the efficiency in content curation and accuracy of personalized recommendation by utilizing learning and data mining, which has resulted in an increase in average daily streams and user engagements for both its online music and social entertainment services. Users could also customize their recommendation sources. As the company expands its content library, the company continues to improve its knowledge about music and its users’ preferences by refining its music metadata tagging. This allows the company to further improve its music discovery and recommendation capabilities.
Music Charts: Leveraging the company’s major position in the industry, the company has compiled various music charts across different genres and languages that are recognized by fans, artists and labels.
Playlists: The company offers playlists cov</t>
  </si>
  <si>
    <t>Internet Information Providers: 4,009.0 (100.0%)</t>
  </si>
  <si>
    <r>
      <t xml:space="preserve">Music </t>
    </r>
    <r>
      <rPr>
        <sz val="8"/>
        <rFont val="Arial Unicode MS"/>
        <family val="2"/>
      </rPr>
      <t>중심</t>
    </r>
    <phoneticPr fontId="80" type="noConversion"/>
  </si>
  <si>
    <t>The E&amp;M Co., Ltd. (KOSDAQ:A089230)</t>
    <phoneticPr fontId="80" type="noConversion"/>
  </si>
  <si>
    <t>KOSDAQ:A089230</t>
  </si>
  <si>
    <r>
      <t xml:space="preserve">3462 Iron and Steel Forgings; </t>
    </r>
    <r>
      <rPr>
        <b/>
        <sz val="8"/>
        <color rgb="FF000000"/>
        <rFont val="Arial"/>
        <family val="2"/>
      </rPr>
      <t>3510 Engines And Turbines</t>
    </r>
    <r>
      <rPr>
        <sz val="8"/>
        <rFont val="Arial"/>
        <family val="2"/>
      </rPr>
      <t>; 7800 Motion Pictures</t>
    </r>
  </si>
  <si>
    <t>The E&amp;M Co., Ltd. operates as an entertainment and media company worldwide. The company offers Popcorn TV, a media platform for personal broadcast; CELUV TV, a live broadcast for celebs; and Celebrity TV, a real-time broadcasting platform where various celebrities interact and communicate with their viewers. It also provides POPKON MALL that offers live shopping broadcasting service, as well as marketers recruitment and reward systems. The company was formerly known as Yonghyun Base Materials Co., Ltd. and changed its name to The E&amp;M Co., Ltd. in July 2016. The E&amp;M Co., Ltd. was founded in 2002 and is based in Seoul, South Korea.</t>
    <phoneticPr fontId="80" type="noConversion"/>
  </si>
  <si>
    <t>Communication Services (Primary); Entertainment (Primary); Entertainment Venues (Primary); Media and Entertainment (Primary); Movies and Entertainment (Primary); Multimedia Streaming Services (Primary); Online Entertainment (Primary); Advertising; Broadcasting; Marketing Services; Media; Television; Television Content and Programming; Web Broadcasts And Cybercasts</t>
    <phoneticPr fontId="80" type="noConversion"/>
  </si>
  <si>
    <t>Media Platform (Excluding Mobile Messaging): 35.8 (100.0%)</t>
  </si>
  <si>
    <t>Content production and distribution
Broadcasting platform</t>
    <phoneticPr fontId="80" type="noConversion"/>
  </si>
  <si>
    <t>The Walt Disney Company (NYSE:DIS)</t>
  </si>
  <si>
    <t>NYSE:DIS</t>
  </si>
  <si>
    <r>
      <t>NYSE:DIS</t>
    </r>
    <r>
      <rPr>
        <sz val="8"/>
        <color rgb="FF000000"/>
        <rFont val="Arial"/>
        <family val="2"/>
      </rPr>
      <t>; DB:WDP; DB:WDP0; SWX:DIS; WBAG:DIS; BMV:DIS *; BVL:DIS; BOVESPA:DISB34; BASE:DISN; SNSE:DIS; SNSE:DISCL; XTRA:WDP; BUL:WDP</t>
    </r>
  </si>
  <si>
    <r>
      <t xml:space="preserve">7812 Motion Picture and Video Tape Production; 7996 Amusement Parks; 7800 Motion Pictures; </t>
    </r>
    <r>
      <rPr>
        <b/>
        <sz val="8"/>
        <color rgb="FF000000"/>
        <rFont val="Arial"/>
        <family val="2"/>
      </rPr>
      <t>4888 Diversified Multi-Media</t>
    </r>
  </si>
  <si>
    <t>The Walt Disney Company, together with its subsidiaries, operates as an entertainment company worldwide. It operates through two segments, Disney Media and Entertainment Distribution; and Disney Parks, Experiences and Products. The company engages in the film and episodic television content production and distribution activities, as well as operates television networks under the ABC, Disney, ESPN, Freeform, FX, Fox, National Geographic, and Star brands; and studios that produces films under the Walt Disney Pictures, Twentieth Century Studios, Marvel, Lucasfilm, Pixar, and Searchlight Pictures banners. It also offers direct-to-consumer streaming services through Disney+, Disney+ Hotstar, ESPN+, Hulu, and Star+; sale/licensing of film and television content to third-party television and subscription video-on-demand services; theatrical, home entertainment, and music distribution services; staging and licensing of live entertainment events; and post-production services by Industrial Light &amp; Magic and Skywalker Sound. In addition, the company operates theme parks and resorts, such as Walt Disney World Resort in Florida; Disneyland Resort in California; Disneyland Paris; Hong Kong Disneyland Resort; and Shanghai Disney Resort; Disney Cruise Line, Disney Vacation Club, National Geographic Expeditions, and Adventures by Disney, as well as Aulani, a Disney resort and spa in Hawaii. Further, it licenses its intellectual property to a third party for the operations of the Tokyo Disney Resort; provides consumer products, including licensing of trade names, characters, visual, literary, and other IP for use on merchandise, published materials, and games; operates a direct-to-home satellite distribution platform; sells branded merchandise through retail, online, and wholesale businesses; and develops and publishes books, comic books, and magazines. The Walt Disney Company was founded in 1923 and is based in Burbank, California.</t>
    <phoneticPr fontId="80" type="noConversion"/>
  </si>
  <si>
    <t>Animation Production (Primary); Communication Services (Primary); Entertainment (Primary); Entertainment Production Companies (Primary); Entertainment Services (Primary); Entertainment Venues (Primary); Media and Entertainment (Primary); Motion Picture and Video Production Companies (Primary); Motion Picture Distribution And Allied Services (Primary); Motion Picture Post-Production Services (Primary); Movies and Entertainment (Primary); Multimedia Streaming Services (Primary); Music Services (Primary); Online Entertainment (Primary); Radio Production Companies (Primary); Sound Recording Studios (Primary); Stage and Theater Services (Primary); Television and Video Post-Production Services (Primary); Television Production Companies (Primary); Amusement And Recreation Services; Amusement Operations, Parks and Services; Amusement Parks; Broadcasting; Cable And Other Pay Television; Cable and Other Pay Television Content and Programming; Cable and Satellite; Consumer Discretionary; Consumer Services; Diversified Financial Services; Diversified Financials; Financials; Golf; Hotels And Motels; Hotels, Resorts and Cruise Lines; Hotels, Restaurants and Leisure; Interactive Media and Services; Interactive Media and Services; Investment Services and Holding Companies; Leisure Facilities; Lodging; Magazine Publishing; Media; Multi-Sector Holdings; Newspaper and Magazine Publishing; Patent Owners and Lessors; Printed Media Publishing; Publishing; Resorts; Sports and Related Services; Television; Television Broadcasting Stations; Television Content and Programming</t>
  </si>
  <si>
    <t xml:space="preserve">The Walt Disney Company, together with its subsidiaries, operates as an entertainment company worldwide.
Segments
The company operates through two segments, Disney Media and Entertainment Distribution (DMED), and Disney Parks, Experiences and Products (DPEP).
Disney Media and Entertainment Distribution
DMED encompasses the company’s global film and episodic television content production and distribution activities. Content is distributed by a single organization across three significant lines of business: Linear Networks, Direct-to-Consumer and Content Sales/Licensing. Content is generally created/licensed by four groups: Studios, General Entertainment, Sports and International. The distribution organization has full accountability for the financial results of the entire media and entertainment business.
The operations of DMED’s significant lines of business are as follows:
Linear Networks
Domestic Channels: ABC Television Network (ABC) and eight owned ABC television stations (Broadcasting), and Disney, ESPN, Freeform, FX and National Geographic branded domestic television networks (Cable).
International Channels: Disney, ESPN, Fox, National Geographic and Star branded television networks outside of the U.S.
A 50% equity investment in A+E Television Networks (A+E), which operates a variety of cable channels, including A&amp;E, HISTORY and Lifetime.
Direct-to-Consumer
Disney+, Disney+ Hotstar, ESPN+, Hulu and Star+ direct-to-consumer (DTC) video streaming services.
Content Sales/Licensing: Includes sale/licensing of film and television content to third-party television and subscription/advertising video-on-demand (TV/SVOD) services; theatrical distribution; home entertainment distribution (DVD, Blu-ray discs and electronic home video licenses); music distribution; and staging and licensing of live entertainment events on Broadway and around the world (Stage Plays).
DMED also includes various activities that are reported with Content Sales/Licensing, such as post-production services by Industrial Light &amp; Magic and Skywalker Sound; national geographic magazine and online business; and a 30% ownership interest in Tata Play Limited, which operates a direct-to-home satellite distribution platform in India.
The significant revenues of DMED are as follows:
Affiliate fees - Fees charged by the company’s Linear Networks to multi-channel video programming distributors (i.e. cable, satellite, telecommunications and digital over-the-top (e.g. YouTube TV) service providers) (MVPDs) and television stations affiliated with ABC for the right to deliver its programming to their customers.
Subscription fees - Fees charged to customers/subscribers for the company’s DTC streaming services.
Advertising - Sales of advertising time/space at Linear Networks and Direct-to-Consumer.
TV/SVOD distribution - Licensing fees and other revenue for the right to use the company’s film and television productions and revenue from fees charged to customers to view its sports programming (pay-per-view) and fees for streaming access to films that are also playing in theaters (Premier Access). TV/SVOD distribution revenue is primarily reported in Content Sales/Licensing, except for pay-per-view and Premier Access revenues, which are reported in Direct-to-Consumer.
Theatrical distribution - Rentals from licensing the company’s film productions to theaters.
Home entertainment - Sales of the company’s film and television content to retailers and distributors in home video formats.
Other content sales/licensing revenue - Revenues from licensing the company’s music, ticket sales from stage play performances and fees from licensing its intellectual properties (IP) for use in stage plays.
Other revenue - Fees from sub-licensing of sports programming rights (reported in Linear Networks) and sales of post-production services (reported with Content Sales/Licensing).
Media and Entertainment Distribution Strategy
The company has significantly increased its focus on distribution of content via its own DTC streaming services relative to traditional distribution of content. In general, film content was traditionally distributed first in the theatrical market, followed by the home entertainment market and then in the TV/SVOD market. In general, episodic television content was traditionally launched on the company’s domestic linear networks and licensed for use globally in other TV/SVOD windows. Although the company continues to monetize a significant amount of its content in the traditional manner, its focus on its own DTC distribution has had a number of impacts, including but not limited to in some cases, it is producing exclusive content for its DTC streaming services; rather than selling its content in the TV/SVOD market, it generally distributes it on its DTC streaming services; and in part because of the impact of COVID-19 on theatrical markets around the world, it may alter its traditional theatrical distribution approach, for example by making a film available on its DTC streaming services at the same time it is in theaters or shortly thereafter (e.g. Premier Access).
Linear Networks
The majority of Linear Networks revenue is derived from affiliate fees and advertising sales. The company’s linear networks businesses provide programming under multi-year licensing agreements with MVPDs and/or affiliated television stations that are generally based on contractually specified rates on a per subscriber basis. The amounts that the company can charge to MVPDs for its networks is largely dependent on the quality and quantity of programming that it can provide and the competitive market for programming services.
Linear Networks consist of the company’s domestic and international branded television channels.
Domestic Channels
The company’s domestic channels include Cable operations comprising Disney, ESPN, Freeform, FX and National Geographic branded channels and Broadcasting operations comprising ABC and eight owned ABC affiliated television stations.
Cable
Disney Channels
Branded television channels include Disney Channel; Disney Junior; and Disney XD (collectively Disney Channels).
Disney Channel - the Disney Channel airs original series and movie programming 24 hours a day targeted to kids ages 2 to 14. The channel features live-action comedy series, animated programming and preschool series, as well as original movies and theatrical films.
Disney Junior - the Disney Junior channel airs programming 24 hours a day targeted to kids ages 2 to 7 and their parents and caregivers. The channel features animated and live-action programming that blends Disney’s storytelling and characters with learning. Disney Junior also airs as a programming block on the Disney Channel.
Disney XD - the Disney XD channel airs programming 24 hours a day targeted to kids ages 6 to 11. The channel features a mix of live-action and animated programming.
ESPN
Branded television channels include eight 24-hour domestic television sports channels: ESPN and ESPN2 (both of which are dedicated to professional and college sports, as well as sports news and original programming); ESPNU (which is dedicated to college sports); ESPNEWS (which re-airs select ESPN studio shows and airs a variety of other programming); SEC Network (which is dedicated to Southeastern Conference college athletics); Longhorn Network (which is dedicated to The University of Texas athletics); ESPN Deportes (which airs professional and college sports, as well as studio shows in Spanish); and ACC Network (which is dedicated to Atlantic Coast Conference college athletics). In addition, ESPN programs the sports schedule on ABC, which is branded ESPN on ABC.
ESPN also includes the following:
ESPN.com, which delivers sports news, information and video on internet-connected devices, with approximately 20 editions in five languages globally. In the U.S., ESPN.com </t>
  </si>
  <si>
    <t>Elimination of Intrasegment: -1,010.0 (-1.8%);
Disney Media and Entertainment Distribution - Linear Networks: 28,346.0 (50.6%);
Disney Media and Entertainment Distribution - Direct-To-Consumer: 19,558.0 (34.9%);
Disney Media and Entertainment Distribution - Content Sales/Licensing and Other: 8,146.0 (14.5%)</t>
  </si>
  <si>
    <t>Wi-Fi TV, Inc. (OTCPK:WIFT)</t>
  </si>
  <si>
    <t>OTCPK:WIFT</t>
  </si>
  <si>
    <t>Wi-Fi TV, Inc. offers live television channels and other video-based content through the Internet. It provides media content, including movies, film clips, and electronic books in multiple delivery formats, such as windows media and real player, and through its web site, Wi-FiTV.com, as well as through other related web sites. Wi-Fi TV, Inc. was formerly known as Kanakaris Wireless, Inc. and it changed its name to Wi-Fi TV, Inc. in 2004. The company was incorporated in 1991 and is based in Newport Beach, California.</t>
  </si>
  <si>
    <t>Wi-Fi TV, Inc. offers live television channels and other video-based content through the Internet.
History
The company was incorporated in 1991. It was formerly known as Kanakaris Wireless, Inc. and it changed its name to Wi-Fi TV, Inc. in 2004.</t>
  </si>
  <si>
    <t>World Wrestling Entertainment, Inc. (NYSE:WWE)</t>
    <phoneticPr fontId="80" type="noConversion"/>
  </si>
  <si>
    <t>NYSE:WWE</t>
  </si>
  <si>
    <r>
      <t>NYSE:WWE</t>
    </r>
    <r>
      <rPr>
        <sz val="8"/>
        <color rgb="FF000000"/>
        <rFont val="Arial"/>
        <family val="2"/>
      </rPr>
      <t>; DB:WWFA; LSE:0M1G</t>
    </r>
  </si>
  <si>
    <t>World Wrestling Entertainment, Inc., an integrated media and entertainment company, engages in the sports entertainment business in North America, Europe, the Middle East, Africa, the Asia Pacific, and Latin America. It operates through three segments: Media, Live Events, and Consumer Products. The Media segment engages in the production and monetization of long-form and short-form video content across various platforms, including WWE Network, broadcast and pay television, and digital and social media, as well as filmed entertainment. The Live Events segment is involved in the sale of tickets; provision of event services; and sale of travel packages related to its live events. The Consumer Products segment engages in merchandising of WWE branded products, such as video games, toys, apparel, and books through licensing arrangements and direct-to-consumer sales, as well as through e-commerce platforms. World Wrestling Entertainment, Inc. was founded in 1980 and is headquartered in Stamford, Connecticut.</t>
  </si>
  <si>
    <t>Communication Services (Primary); Entertainment (Primary); Entertainment Production Companies (Primary); Entertainment Services (Primary); Entertainment Venues (Primary); Media and Entertainment (Primary); Motion Picture and Video Production Companies (Primary); Motion Picture Distribution And Allied Services (Primary); Movies and Entertainment (Primary); Online Entertainment (Primary); Television Production Companies (Primary); Advertising; Apparel; Apparel, Accessories and Luxury Goods; Broadcast Advertising; Broadcasting; Consumer Discretionary; Consumer Durables and Apparel; Diversified Financial Services; Diversified Financials; Financials; Internet Advertising; Internet and Direct Marketing Retail; Internet and Direct Marketing Retail; Investment Services and Holding Companies; Media; Multi-Sector Holdings; Online Specialty Retail; Patent Owners and Lessors; Retailing; Television; Television Advertising; Television Content and Programming; Textiles, Apparel and Luxury Goods</t>
  </si>
  <si>
    <t>World Wrestling Entertainment, Inc. (WWE) operates as an integrated media and entertainment company.
The company principally engages in the production and distribution of unique and creative content through various channels, including the premium over-the-top network (WWE Network) monetized through license arrangements or through direct-to-consumer subscriptions, content rights agreements, premium live event programming, filmed entertainment, live events, licensing of various WWE themed products, and the sale of consumer products featuring its brands.
Segments
The company operates through three segments: Media, Live Events, and Consumer Products.
Media segment
The Media segment reflects the production and monetization of long-form and short-form video content across various platforms, including WWE Network, broadcast and pay television, digital and social media, as well as filmed entertainment. Across these platforms, revenues principally consist of content rights fees, subscriptions to WWE Network, and advertising and sponsorships. Effective March 18, 2021, the domestic monetization of WWE Network is generated from content license fees and certain shared sponsorship revenues from NBC Universal (NBCU).
Network
WWE Network launched in 2014, becoming the first-ever 24/7 live streaming direct-to-consumer network. In connection with the company’s multi-year agreement with Peacock TV LLC (Peacock), an affiliate of NBCU, beginning on March 18, 2021, the Peacock paid streaming service is the exclusive home to WWE Network in the United States. The content licensed via Peacock includes WWE’s premium live event content, second runs of the company’s in-ring television programming, and original and archival content, as well as new WWE Network content. The company’s subscription-based WWE Network is still available in most international markets other than embargoed countries, including the United Kingdom, Germany and Australia, among others. Subscribers can access all of WWE’s premium live events, exclusive original programming and the company’s video-on-demand library.
In addition to the company’s premium live events, WWE Network content includes exclusive original programming, groundbreaking documentaries, reality shows and in-ring specials, including WWE Ruthless Aggression, Steve Austin’s Broken Skull Sessions and WWE’s The Bump. The company’s strategy of creating compelling original content for broadcast on WWE Network has contributed to the popularity of WWE Network, which premiered nearly 380 hours of original content during 2021.
Core Content Rights Fees
Leveraging the company’s expertise in live event television production, it produces seven hours of original weekly domestic television programming, RAW, SmackDown and NXT, the company’s core content. RAW and NXT are licensed domestically under multi-year contracts with NBCU, while SmackDown is licensed domestically under a multi-year contract with Fox Network. The company also distributes second runs of RAW and NXT to Hulu, which are available after the original first run airing dates on television, along with a wide selection of other WWE content.
RAW is a three-hour live primetime program airing on Mondays, which ranks among the most watched regularly scheduled programs on primetime cable television. RAW remains the longest running weekly episodic program in primetime television history, with over 1,450 original episodes, and anchors USA Network’s programming line-up, consistently helping make it the top-rated cable entertainment network.
SmackDown is a two-hour live primetime program airing on Fridays on Fox Network. SmackDown continues to be the second longest running weekly episodic program in primetime TV history, second only to RAW.
NXT is a two-hour live primetime program airing on Tuesday nights on USA Network. The weekly program continues to air on WWE Network shortly after the initial run on USA Network.
WWE’s TV-PG, family-friendly television programming, including RAW and SmackDown, can be seen in more than one billion homes and in 30 languages around the world. The company’s international broadcast partners include BT Sport in the United Kingdom, Sony Ten in India, and Rogers in Canada, among many others.
Advertising and Sponsorships
WWE utilizes a multitude of platforms, including the Internet and social media, to promote the company’s brands, market and distribute its content and digital products, create a community experience among its fans, and sell advertising across these various platforms. WWE streams its media content on select social media platforms, such as YouTube and Facebook. WWE surpassed 85 million subscribers on YouTube, and consistently ranks among the top viewed channels, with nearly 15 billion views of WWE content in 2021. The company also receives advertising revenues from YouTube and Facebook based on viewership data of the company’s content. In 2021, WWE had over 1.2 billion social media fan engagements across social media platforms, such as Facebook, Twitter, YouTube, TikTok, Instagram and Tumblr.
The company’s primary website, WWE.com, attracted an average of over four million monthly unique visitors worldwide during 2021. These visitors viewed an average of 44 million pages and four million video streams per month. WWE short-form video and other content is available through the company’s mobile partnerships. WWE has local language-based websites allowing fans to experience WWE in their native language with a concentration on local events and shows. The available languages are English, Spanish, Mandarin, French, German, Polish and Arabic. The company monetizes its digital advertising inventory on WWE.com in global markets via programmatic ad sales and relationships with sales agencies.
In addition, through the company’s product integrations, it offers advertisers a full range of the company’s promotional opportunities, including online and print advertising, on-air announcements and special appearances by the company’s Superstars. These opportunities allow its advertisers and sponsors to engage consumers across a variety of the company’s platforms. In 2021, the company grew several partnerships with blue-chip brands, including Cricket, Credit One, Procter &amp; Gamble, Applebee’s, Constellation Brands and Papa John’s Pizza. The company also partnered with new advertisers, such as Netflix, Blue Triton, General Motors, Pizza Hut and Wendy’s. Its sponsors promote their products utilizing the company’s digital media assets, including promotion on WWE.com, as well as promotion through WWE Network and through the company’s live events. Certain sponsorship sales related to WWE Network are shared with NBCU.
Other
The company’s Media segment also generates revenue from the distribution of other WWE content, including but not limited to, certain live in-ring programming content in international markets, scripted, reality and other programming.
The company’s reality-based television series is Miz and Mrs. This docuseries, which premiered in July 2018 on USA Network, chronicles the lives of WWE Superstars The Miz and Maryse. Following the success of the first two seasons in this series, USA Network has renewed the hit unscripted series for a third season, which is expected to air during 2022.
The company’s WWE Media team also develops and produces feature films, television (scripted and non-scripted), and digital content. In 2021, the company secured partnerships for films, animated content, unscripted formats, scripted series and documentaries on a variety of platforms, including Netflix, A&amp;E, Universal Television, and other domestic and international platforms. The company’s partnership with A&amp;E continued to expand with the creation of multiple documentaries, including WWE Legends and WWE’s Most Wanted Treasures, driving viewership gains on Sunday nights for the A&amp;E network. The company also entered the premium scr</t>
    <phoneticPr fontId="80" type="noConversion"/>
  </si>
  <si>
    <t>Live Events: 119.3 (9.3%);
Consumer Products: 145.3 (11.4%);
Media: 1,011.8 (79.3%)</t>
  </si>
  <si>
    <r>
      <rPr>
        <sz val="8"/>
        <rFont val="맑은 고딕"/>
        <family val="3"/>
        <charset val="129"/>
      </rPr>
      <t>특정</t>
    </r>
    <r>
      <rPr>
        <sz val="8"/>
        <rFont val="Arial"/>
        <family val="2"/>
      </rPr>
      <t xml:space="preserve"> Contents </t>
    </r>
    <r>
      <rPr>
        <sz val="8"/>
        <rFont val="맑은 고딕"/>
        <family val="3"/>
        <charset val="129"/>
      </rPr>
      <t xml:space="preserve">중심
</t>
    </r>
    <r>
      <rPr>
        <sz val="8"/>
        <rFont val="Arial"/>
        <family val="2"/>
      </rPr>
      <t>(Professional wrestling)</t>
    </r>
    <phoneticPr fontId="80" type="noConversion"/>
  </si>
  <si>
    <t>X1 Entertainment Group Inc. (CNSX:XONE)</t>
    <phoneticPr fontId="80" type="noConversion"/>
  </si>
  <si>
    <t>CNSX:XONE</t>
  </si>
  <si>
    <r>
      <t>CNSX:XONE</t>
    </r>
    <r>
      <rPr>
        <sz val="8"/>
        <color rgb="FF000000"/>
        <rFont val="Arial"/>
        <family val="2"/>
      </rPr>
      <t>; DB:F4W; OTCPK:XOEE.F</t>
    </r>
  </si>
  <si>
    <t>X1 Esports and Entertainment Ltd., an esports portfolio company, owns and operates RixGG, an esports franchise. The company focuses on gaming, merchandising, and content creation businesses. It creates online competition within its franchise in esports tournaments; and engages in the hosting of tournaments. In addition, the company sells T-shirts, pants, hoodies, water bottles, lanyards, and wristbands through its online store. X1 Esports and Entertainment Ltd. is headquartered in Vancouver, Canada.</t>
  </si>
  <si>
    <t>Communication Services (Primary); Entertainment (Primary); Entertainment Services (Primary); Entertainment Venues (Primary); Media and Entertainment (Primary); Movies and Entertainment (Primary); Online Entertainment (Primary); Sports Services (Primary); Consumer Discretionary; Diversified Financial Services; Diversified Financials; Entertainment Services; Financials; Internet and Direct Marketing Retail; Internet and Direct Marketing Retail; Investment Services and Holding Companies; Multi-Sector Holdings; Online Leisure Equipment Retail; Online Specialty Retail; Online Sporting and Recreational Good Retail; Patent Owners and Lessors; Retailing</t>
  </si>
  <si>
    <t>Acquisition and Development of esports Teams and Digital Content Creation: .3 (100.0%)</t>
  </si>
  <si>
    <t>Yeah Yeah Group Holdings Limited (SEHK:8082)</t>
    <phoneticPr fontId="80" type="noConversion"/>
  </si>
  <si>
    <t>SEHK:8082</t>
  </si>
  <si>
    <r>
      <t xml:space="preserve">7261 Funeral Service and Crematories; </t>
    </r>
    <r>
      <rPr>
        <b/>
        <sz val="8"/>
        <color rgb="FF000000"/>
        <rFont val="Arial"/>
        <family val="2"/>
      </rPr>
      <t>7812 Motion Picture and Video Tape Production</t>
    </r>
    <r>
      <rPr>
        <sz val="8"/>
        <rFont val="Arial"/>
        <family val="2"/>
      </rPr>
      <t xml:space="preserve">; </t>
    </r>
    <r>
      <rPr>
        <b/>
        <sz val="8"/>
        <color rgb="FF000000"/>
        <rFont val="Arial"/>
        <family val="2"/>
      </rPr>
      <t>7810 Motion Picture Production And Allied Services</t>
    </r>
  </si>
  <si>
    <t>Yeah Yeah Group Holdings Limited, an investment holding company, engages in the media and entertainment, and funeral services business in Hong Kong, Macau, Mainland China, and Taiwan. It invests in concert, film, and TV drama production projects, as well as other entertainment event projects; produces dramas and musical performances; and manages music intellectual property rights. The company also offers artiste management and performance, platform provision, and stage production and related services; holds a club membership; and provides pet aftercare and administrative services, as well as sells goods. In addition, it provides cremation and funeral, as well as death care related services. The company was formerly known as Sun Entertainment Group Limited and changed its name to Yeah Yeah Group Holdings Limited in July 2022. Yeah Yeah Group Holdings Limited was incorporated in 2001 and is headquartered in Kwun Tong, Hong Kong.</t>
  </si>
  <si>
    <t>Communication Services (Primary); Entertainment (Primary); Entertainment Production Companies (Primary); Entertainment Services (Primary); Entertainment Venues (Primary); Media and Entertainment (Primary); Motion Picture and Video Production Companies (Primary); Movies and Entertainment (Primary); Online Entertainment (Primary); Stage and Theater Services (Primary); Talent Management and Talent Service Agencies (Primary); Television Production Companies (Primary); Theater And Opera Production Companies (Primary); Amusement And Recreation Services; Cemeteries and Funeral Home Services; Commercial and Professional Services; Commercial Services and Supplies; Consumer Discretionary; Consumer Services; Crematories; Diversified Consumer Services; Diversified Financial Services; Diversified Financials; Diversified Support Services; Financials; Funeral Homes and Crematories; Funeral Homes and Funeral Services; Hotels, Restaurants and Leisure; Industrials; Investment Services and Holding Companies; Leisure Facilities; Multi-Sector Holdings; Patent Owners and Lessors; Recreation Clubs; Specialized Consumer Services</t>
  </si>
  <si>
    <t>Cremation and Funeral Services: 2.3 (45.2%);
Media and Entertainment: 2.7 (54.8%)</t>
    <phoneticPr fontId="80" type="noConversion"/>
  </si>
  <si>
    <t>Concerts and music festivals
Pet aftercare</t>
    <phoneticPr fontId="80" type="noConversion"/>
  </si>
  <si>
    <t>Yeah1 Group Corporation (HOSE:YEG)</t>
    <phoneticPr fontId="80" type="noConversion"/>
  </si>
  <si>
    <t>HOSE:YEG</t>
  </si>
  <si>
    <t>7310 Advertising</t>
  </si>
  <si>
    <t>Yeah1 Group Corporation, together with its subsidiaries, engages in the advertisement, creativity, and entertainment, and artistic production businesses in Vietnam and internationally. It also produces movies, videos, and televised programs; and organizes trade promotion and back-stage events. In addition, the company is involved in the non-wireless telecommunication and other telecommunication activities; production of media channels; and Web portal and IT services. Further, it manages pictures and films on internet platforms. The company was formerly known as Youth Embassy Group Corporation. Yeah1 Group Corporation was founded in 2006 and is headquartered in Ho Chi Minh City, Vietnam.</t>
  </si>
  <si>
    <t>Communication Services (Primary); Entertainment (Primary); Entertainment Production Companies (Primary); Entertainment Services (Primary); Entertainment Venues (Primary); Media and Entertainment (Primary); Motion Picture and Video Production Companies (Primary); Movies and Entertainment (Primary); Online Entertainment (Primary); Television Production Companies (Primary); Advertising; Consumer Discretionary; Consumer Services; Convention and Visitors Bureaus; Diversified Telecommunication Services; Hotels, Resorts and Cruise Lines; Hotels, Restaurants and Leisure; Information Technology; Integrated Telecommunication Services; IT Consulting and Other Services; IT Services; Market Research; Marketing Consulting; Marketing Services; Media; Software and Services; Telecommunication Services</t>
  </si>
  <si>
    <t>YouTube Channel</t>
    <phoneticPr fontId="80" type="noConversion"/>
  </si>
  <si>
    <t>Conversion FS (K-GAAP → K-IFRS)</t>
    <phoneticPr fontId="30" type="noConversion"/>
  </si>
  <si>
    <t>K-GAAP</t>
    <phoneticPr fontId="30" type="noConversion"/>
  </si>
  <si>
    <t>K-IFRS</t>
    <phoneticPr fontId="30" type="noConversion"/>
  </si>
  <si>
    <t>Diff.</t>
    <phoneticPr fontId="30" type="noConversion"/>
  </si>
  <si>
    <t>Ⅰ.영업수익</t>
    <phoneticPr fontId="30" type="noConversion"/>
  </si>
  <si>
    <t>Ⅱ.영업비용</t>
    <phoneticPr fontId="30" type="noConversion"/>
  </si>
  <si>
    <t>장기종업원급여</t>
  </si>
  <si>
    <t>일용직임금</t>
  </si>
  <si>
    <t>사용권자산상각비</t>
  </si>
  <si>
    <t>수선유지비</t>
  </si>
  <si>
    <t>판매수수료</t>
  </si>
  <si>
    <t>CP정산료</t>
  </si>
  <si>
    <t>네트워크비용</t>
  </si>
  <si>
    <t>PG수수료</t>
  </si>
  <si>
    <t>Ⅲ.영업이익(손실)</t>
    <phoneticPr fontId="30" type="noConversion"/>
  </si>
  <si>
    <t>Ⅳ.영업외수익</t>
    <phoneticPr fontId="30" type="noConversion"/>
  </si>
  <si>
    <t>투자자산평가이익</t>
  </si>
  <si>
    <t>외환차익</t>
  </si>
  <si>
    <t>외화환산이익</t>
  </si>
  <si>
    <t>유형자산처분이익</t>
  </si>
  <si>
    <t>무형자산처분이익</t>
  </si>
  <si>
    <t>지분법이익</t>
  </si>
  <si>
    <t>Ⅴ.영업외비용</t>
    <phoneticPr fontId="30" type="noConversion"/>
  </si>
  <si>
    <t>외화환산손실</t>
  </si>
  <si>
    <t>유형자산처분손실</t>
  </si>
  <si>
    <t>기부금</t>
  </si>
  <si>
    <t>잡손실</t>
  </si>
  <si>
    <t>리스부채이자비용</t>
  </si>
  <si>
    <t>당기손익-공정가치금융자산(채무)평가손실</t>
  </si>
  <si>
    <t>투자자산평가손실</t>
  </si>
  <si>
    <t>지분법손실</t>
  </si>
  <si>
    <t>Ⅵ.법인세비용차감전순이익(손실)</t>
    <phoneticPr fontId="30" type="noConversion"/>
  </si>
  <si>
    <t>Ⅶ.법인세비용</t>
    <phoneticPr fontId="30" type="noConversion"/>
  </si>
  <si>
    <t>Ⅷ.당기순이익(손실)</t>
    <phoneticPr fontId="30" type="noConversion"/>
  </si>
  <si>
    <t>단기투자자산</t>
  </si>
  <si>
    <t>매도가능증권</t>
  </si>
  <si>
    <t>투자선급금</t>
  </si>
  <si>
    <t>손상차손누계액(투자선급금)</t>
  </si>
  <si>
    <t>지분법투자주식</t>
  </si>
  <si>
    <t>매도가능증권(비유동)</t>
  </si>
  <si>
    <t>감가상각누계액(시설장치)</t>
  </si>
  <si>
    <t>감가상각누계액(기계장치)</t>
  </si>
  <si>
    <t>손상차손누계액(기계장치)</t>
  </si>
  <si>
    <t>감가상각누계액(임차시설물)</t>
  </si>
  <si>
    <t>손상차손누계액(임차시설물)</t>
  </si>
  <si>
    <t>감가상각누계액(비품)</t>
  </si>
  <si>
    <t>건설중인자산(유형)</t>
  </si>
  <si>
    <t>(3)사용권자산</t>
    <phoneticPr fontId="30" type="noConversion"/>
  </si>
  <si>
    <t>사용권자산(부동산)</t>
  </si>
  <si>
    <t>사용권자산(차량)</t>
  </si>
  <si>
    <t>(4)무형자산</t>
    <phoneticPr fontId="30" type="noConversion"/>
  </si>
  <si>
    <t>건설중인자산(무형)</t>
  </si>
  <si>
    <t>(5)기타비유동자산</t>
    <phoneticPr fontId="30" type="noConversion"/>
  </si>
  <si>
    <t>이연법인세자산(비유동)</t>
  </si>
  <si>
    <t>리스부채(유동)</t>
  </si>
  <si>
    <t>전환사채상환할증금</t>
  </si>
  <si>
    <t>사채할인발행차금(전환사채)</t>
  </si>
  <si>
    <t>전환주부채</t>
  </si>
  <si>
    <t>리스부채(비유동)</t>
  </si>
  <si>
    <t>복구충당부채</t>
  </si>
  <si>
    <t>보통주자본금</t>
  </si>
  <si>
    <t>전환주자본금</t>
  </si>
  <si>
    <t>기타의자본잉여금(전환주부채조정)</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</si>
</sst>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4">
    <numFmt numFmtId="42" formatCode="_(&quot;$&quot;* #,##0_);_(&quot;$&quot;* \(#,##0\);_(&quot;$&quot;* &quot;-&quot;_);_(@_)"/>
    <numFmt numFmtId="41" formatCode="_(* #,##0_);_(* \(#,##0\);_(* &quot;-&quot;_);_(@_)"/>
    <numFmt numFmtId="43" formatCode="_(* #,##0.00_);_(* \(#,##0.00\);_(* &quot;-&quot;??_);_(@_)"/>
    <numFmt numFmtId="164" formatCode="_-* #,##0_-;\-* #,##0_-;_-* &quot;-&quot;_-;_-@_-"/>
    <numFmt numFmtId="165" formatCode="_(* #,##0_);_(* \(#,##0\);_(* &quot;-&quot;_);@_)"/>
    <numFmt numFmtId="166" formatCode="0.0%_);\(0.0%\)"/>
    <numFmt numFmtId="167" formatCode="#,##0_);\(#,##0\);\-_)"/>
    <numFmt numFmtId="168" formatCode="&quot;FY&quot;\ 0"/>
    <numFmt numFmtId="169" formatCode="#,##0.0_);\(#,##0.0\);\-_)"/>
    <numFmt numFmtId="170" formatCode="#,##0.00_);\(#,##0.00\);\-_)"/>
    <numFmt numFmtId="171" formatCode="0.00%_);\(0.00%\)"/>
    <numFmt numFmtId="172" formatCode="#,##0_);\(#,##0\);\-"/>
    <numFmt numFmtId="173" formatCode="[$-409]mmm&quot;-&quot;yy;@"/>
    <numFmt numFmtId="174" formatCode="0.0%"/>
    <numFmt numFmtId="175" formatCode="_(* #,##0_);_(* \(#,##0\);_(* &quot;-&quot;_);_(@_)_-"/>
    <numFmt numFmtId="176" formatCode="_(* #,##0.00_);_(* \(#,##0.00\);_(* &quot;-&quot;_);@_)"/>
    <numFmt numFmtId="177" formatCode="0%_);\(0%\)"/>
    <numFmt numFmtId="178" formatCode="yyyy\/mm"/>
    <numFmt numFmtId="179" formatCode="&quot;Q&quot;\ 0"/>
    <numFmt numFmtId="180" formatCode="&quot;x&quot;\ #,##0.00_);\(&quot;x&quot;\ #,##0.00\);\-_)"/>
    <numFmt numFmtId="181" formatCode="_(* #,##0.0##_);_(* \(#,##0.0##\)_)\ ;_(* 0_)"/>
    <numFmt numFmtId="182" formatCode="_(* #,##0.0_);_(* \(#,##0.0\)_)\ ;_(* 0_)"/>
    <numFmt numFmtId="183" formatCode="_(* #,##0.0#_);_(* \(#,##0.0#\)_)\ ;_(* 0_)"/>
    <numFmt numFmtId="184" formatCode="_(* #,##0_);_(* \(#,##0\)_)\ ;_(* 0_)"/>
  </numFmts>
  <fonts count="140">
    <font>
      <sz val="9"/>
      <color theme="1"/>
      <name val="Arial"/>
      <family val="2"/>
      <scheme val="minor"/>
    </font>
    <font>
      <sz val="11"/>
      <color theme="1"/>
      <name val="맑은 고딕"/>
      <family val="2"/>
      <charset val="129"/>
      <scheme val="minor"/>
    </font>
    <font>
      <sz val="11"/>
      <color theme="1"/>
      <name val="맑은 고딕"/>
      <family val="2"/>
      <charset val="129"/>
      <scheme val="minor"/>
    </font>
    <font>
      <sz val="11"/>
      <color theme="1"/>
      <name val="맑은 고딕"/>
      <family val="2"/>
      <charset val="129"/>
      <scheme val="minor"/>
    </font>
    <font>
      <sz val="11"/>
      <color theme="1"/>
      <name val="맑은 고딕"/>
      <family val="2"/>
      <charset val="129"/>
      <scheme val="minor"/>
    </font>
    <font>
      <sz val="11"/>
      <color theme="1"/>
      <name val="맑은 고딕"/>
      <family val="2"/>
      <charset val="129"/>
      <scheme val="minor"/>
    </font>
    <font>
      <sz val="9"/>
      <color rgb="FF9C0006"/>
      <name val="Arial"/>
      <family val="2"/>
    </font>
    <font>
      <b/>
      <sz val="9"/>
      <color rgb="FFFA7D00"/>
      <name val="Arial"/>
      <family val="2"/>
    </font>
    <font>
      <b/>
      <sz val="9"/>
      <color theme="0"/>
      <name val="Arial"/>
      <family val="2"/>
      <scheme val="minor"/>
    </font>
    <font>
      <sz val="9"/>
      <color theme="1"/>
      <name val="Arial"/>
      <family val="2"/>
      <scheme val="minor"/>
    </font>
    <font>
      <i/>
      <sz val="9"/>
      <color rgb="FF7F7F7F"/>
      <name val="Arial"/>
      <family val="2"/>
      <scheme val="minor"/>
    </font>
    <font>
      <sz val="9"/>
      <color rgb="FF006100"/>
      <name val="Arial"/>
      <family val="2"/>
    </font>
    <font>
      <b/>
      <sz val="9"/>
      <color theme="3"/>
      <name val="Arial"/>
      <family val="2"/>
    </font>
    <font>
      <b/>
      <sz val="9"/>
      <color theme="3"/>
      <name val="Georgia"/>
      <family val="2"/>
      <scheme val="major"/>
    </font>
    <font>
      <sz val="9"/>
      <color theme="3"/>
      <name val="Georgia"/>
      <family val="2"/>
      <scheme val="major"/>
    </font>
    <font>
      <sz val="9"/>
      <color rgb="FF3F3F76"/>
      <name val="Arial"/>
      <family val="2"/>
      <scheme val="minor"/>
    </font>
    <font>
      <sz val="9"/>
      <color rgb="FFFA7D00"/>
      <name val="Arial"/>
      <family val="2"/>
      <scheme val="minor"/>
    </font>
    <font>
      <sz val="9"/>
      <color rgb="FF9C6500"/>
      <name val="Arial"/>
      <family val="2"/>
    </font>
    <font>
      <b/>
      <sz val="9"/>
      <color rgb="FF3F3F3F"/>
      <name val="Arial"/>
      <family val="2"/>
      <scheme val="minor"/>
    </font>
    <font>
      <b/>
      <sz val="9"/>
      <color theme="1"/>
      <name val="Georgia"/>
      <family val="2"/>
      <scheme val="major"/>
    </font>
    <font>
      <b/>
      <sz val="11"/>
      <color theme="3"/>
      <name val="Georgia"/>
      <family val="2"/>
      <scheme val="major"/>
    </font>
    <font>
      <b/>
      <sz val="9"/>
      <color theme="3"/>
      <name val="Arial"/>
      <family val="2"/>
      <scheme val="minor"/>
    </font>
    <font>
      <sz val="8"/>
      <color theme="1"/>
      <name val="Arial"/>
      <family val="2"/>
      <scheme val="minor"/>
    </font>
    <font>
      <b/>
      <sz val="9"/>
      <color theme="1"/>
      <name val="Arial"/>
      <family val="2"/>
      <scheme val="minor"/>
    </font>
    <font>
      <b/>
      <sz val="11"/>
      <color theme="3"/>
      <name val="Arial"/>
      <family val="2"/>
      <scheme val="minor"/>
    </font>
    <font>
      <sz val="10"/>
      <name val="Arial"/>
      <family val="2"/>
    </font>
    <font>
      <b/>
      <sz val="10"/>
      <name val="Arial"/>
      <family val="2"/>
    </font>
    <font>
      <b/>
      <sz val="10"/>
      <color indexed="10"/>
      <name val="Arial"/>
      <family val="2"/>
    </font>
    <font>
      <b/>
      <u/>
      <sz val="10"/>
      <name val="Arial"/>
      <family val="2"/>
    </font>
    <font>
      <u val="singleAccounting"/>
      <sz val="10"/>
      <color indexed="8"/>
      <name val="Arial"/>
      <family val="2"/>
    </font>
    <font>
      <sz val="8"/>
      <name val="돋움"/>
      <family val="3"/>
      <charset val="129"/>
      <scheme val="minor"/>
    </font>
    <font>
      <sz val="9"/>
      <color theme="1"/>
      <name val="맑은 고딕"/>
      <family val="3"/>
      <charset val="129"/>
    </font>
    <font>
      <sz val="9"/>
      <color theme="0"/>
      <name val="맑은 고딕"/>
      <family val="3"/>
      <charset val="129"/>
    </font>
    <font>
      <b/>
      <sz val="9"/>
      <color theme="0"/>
      <name val="맑은 고딕"/>
      <family val="3"/>
      <charset val="129"/>
    </font>
    <font>
      <sz val="7"/>
      <color theme="0"/>
      <name val="맑은 고딕"/>
      <family val="3"/>
      <charset val="129"/>
    </font>
    <font>
      <b/>
      <sz val="11"/>
      <color theme="3"/>
      <name val="맑은 고딕"/>
      <family val="3"/>
      <charset val="129"/>
    </font>
    <font>
      <b/>
      <sz val="9"/>
      <color theme="3"/>
      <name val="맑은 고딕"/>
      <family val="3"/>
      <charset val="129"/>
    </font>
    <font>
      <b/>
      <sz val="9"/>
      <color theme="1"/>
      <name val="맑은 고딕"/>
      <family val="3"/>
      <charset val="129"/>
    </font>
    <font>
      <u val="singleAccounting"/>
      <sz val="9"/>
      <color theme="1"/>
      <name val="맑은 고딕"/>
      <family val="3"/>
      <charset val="129"/>
    </font>
    <font>
      <sz val="9"/>
      <color theme="0" tint="-0.249977111117893"/>
      <name val="맑은 고딕"/>
      <family val="3"/>
      <charset val="129"/>
    </font>
    <font>
      <b/>
      <sz val="11"/>
      <color theme="3"/>
      <name val="Arial"/>
      <family val="2"/>
    </font>
    <font>
      <sz val="9"/>
      <color theme="1"/>
      <name val="Arial"/>
      <family val="2"/>
    </font>
    <font>
      <sz val="9"/>
      <color rgb="FFFF0000"/>
      <name val="Arial"/>
      <family val="2"/>
    </font>
    <font>
      <u/>
      <sz val="9"/>
      <color theme="10"/>
      <name val="Arial"/>
      <family val="2"/>
      <scheme val="minor"/>
    </font>
    <font>
      <sz val="9"/>
      <name val="Arial"/>
      <family val="2"/>
    </font>
    <font>
      <sz val="8"/>
      <name val="Arial"/>
      <family val="2"/>
    </font>
    <font>
      <sz val="8"/>
      <color indexed="8"/>
      <name val="Arial"/>
      <family val="2"/>
    </font>
    <font>
      <sz val="9"/>
      <color theme="1"/>
      <name val="맑은 고딕"/>
      <family val="2"/>
      <scheme val="minor"/>
    </font>
    <font>
      <sz val="9"/>
      <color theme="3"/>
      <name val="Arial"/>
      <family val="2"/>
    </font>
    <font>
      <sz val="11"/>
      <color rgb="FF000000"/>
      <name val="맑은 고딕"/>
      <family val="3"/>
      <charset val="129"/>
      <scheme val="minor"/>
    </font>
    <font>
      <sz val="9"/>
      <color rgb="FF000000"/>
      <name val="Arial"/>
      <family val="2"/>
    </font>
    <font>
      <sz val="9"/>
      <color rgb="FF821A1A"/>
      <name val="Arial"/>
      <family val="2"/>
    </font>
    <font>
      <b/>
      <vertAlign val="superscript"/>
      <sz val="9"/>
      <color theme="3"/>
      <name val="Arial"/>
      <family val="2"/>
    </font>
    <font>
      <sz val="8"/>
      <name val="Arial"/>
      <family val="3"/>
      <charset val="129"/>
      <scheme val="minor"/>
    </font>
    <font>
      <b/>
      <sz val="9"/>
      <color rgb="FF821A1A"/>
      <name val="맑은 고딕"/>
      <family val="2"/>
      <scheme val="minor"/>
    </font>
    <font>
      <b/>
      <sz val="9"/>
      <color rgb="FF821A1A"/>
      <name val="Arial"/>
      <family val="2"/>
    </font>
    <font>
      <b/>
      <sz val="9"/>
      <color rgb="FF000000"/>
      <name val="Arial"/>
      <family val="2"/>
    </font>
    <font>
      <sz val="9"/>
      <color rgb="FF000000"/>
      <name val="맑은 고딕"/>
      <family val="3"/>
      <charset val="129"/>
    </font>
    <font>
      <sz val="9"/>
      <color theme="1" tint="0.499984740745262"/>
      <name val="맑은 고딕"/>
      <family val="3"/>
      <charset val="129"/>
    </font>
    <font>
      <b/>
      <sz val="9"/>
      <color theme="1" tint="0.499984740745262"/>
      <name val="맑은 고딕"/>
      <family val="3"/>
      <charset val="129"/>
    </font>
    <font>
      <b/>
      <sz val="36"/>
      <color theme="1"/>
      <name val="맑은 고딕"/>
      <family val="3"/>
      <charset val="129"/>
    </font>
    <font>
      <b/>
      <u val="singleAccounting"/>
      <sz val="24"/>
      <color theme="1" tint="0.34998626667073579"/>
      <name val="맑은 고딕"/>
      <family val="3"/>
      <charset val="129"/>
    </font>
    <font>
      <b/>
      <sz val="9"/>
      <color theme="0" tint="-0.249977111117893"/>
      <name val="맑은 고딕"/>
      <family val="3"/>
      <charset val="129"/>
    </font>
    <font>
      <sz val="9"/>
      <color theme="1"/>
      <name val="Arial"/>
      <family val="2"/>
      <charset val="129"/>
    </font>
    <font>
      <sz val="10"/>
      <color theme="1"/>
      <name val="맑은 고딕"/>
      <family val="3"/>
      <charset val="129"/>
    </font>
    <font>
      <sz val="9"/>
      <color theme="1"/>
      <name val="Arial"/>
      <family val="3"/>
      <charset val="129"/>
      <scheme val="minor"/>
    </font>
    <font>
      <b/>
      <sz val="10"/>
      <color rgb="FF000000"/>
      <name val="Trebuchet MS"/>
      <family val="2"/>
    </font>
    <font>
      <sz val="10"/>
      <color rgb="FF000000"/>
      <name val="Trebuchet MS"/>
      <family val="2"/>
    </font>
    <font>
      <b/>
      <sz val="10"/>
      <color theme="1"/>
      <name val="Trebuchet MS"/>
      <family val="2"/>
    </font>
    <font>
      <sz val="10"/>
      <color theme="1"/>
      <name val="Trebuchet MS"/>
      <family val="2"/>
    </font>
    <font>
      <sz val="10"/>
      <name val="Trebuchet MS"/>
      <family val="2"/>
    </font>
    <font>
      <i/>
      <sz val="10"/>
      <color theme="0" tint="-0.499984740745262"/>
      <name val="Trebuchet MS"/>
      <family val="2"/>
    </font>
    <font>
      <b/>
      <sz val="10"/>
      <color theme="1" tint="0.499984740745262"/>
      <name val="Trebuchet MS"/>
      <family val="2"/>
    </font>
    <font>
      <sz val="10"/>
      <color theme="1" tint="0.499984740745262"/>
      <name val="Trebuchet MS"/>
      <family val="2"/>
    </font>
    <font>
      <b/>
      <sz val="10"/>
      <color rgb="FFFFFFFF"/>
      <name val="Trebuchet MS"/>
      <family val="2"/>
    </font>
    <font>
      <sz val="9"/>
      <name val="맑은 고딕"/>
      <family val="3"/>
      <charset val="129"/>
    </font>
    <font>
      <sz val="11"/>
      <color theme="1"/>
      <name val="맑은 고딕"/>
      <family val="3"/>
      <charset val="129"/>
      <scheme val="minor"/>
    </font>
    <font>
      <b/>
      <sz val="9"/>
      <name val="맑은 고딕"/>
      <family val="3"/>
      <charset val="129"/>
    </font>
    <font>
      <sz val="11"/>
      <color theme="1"/>
      <name val="Arial"/>
      <family val="2"/>
    </font>
    <font>
      <b/>
      <i/>
      <sz val="9"/>
      <color rgb="FFFF0000"/>
      <name val="맑은 고딕"/>
      <family val="3"/>
      <charset val="129"/>
    </font>
    <font>
      <sz val="8"/>
      <name val="돋움"/>
      <family val="3"/>
      <charset val="129"/>
    </font>
    <font>
      <b/>
      <sz val="9"/>
      <color rgb="FF000000"/>
      <name val="맑은 고딕"/>
      <family val="3"/>
      <charset val="129"/>
    </font>
    <font>
      <b/>
      <i/>
      <sz val="10"/>
      <color rgb="FF417B85"/>
      <name val="Trebuchet MS"/>
      <family val="2"/>
    </font>
    <font>
      <i/>
      <sz val="10"/>
      <color rgb="FF417B85"/>
      <name val="Trebuchet MS"/>
      <family val="2"/>
    </font>
    <font>
      <b/>
      <sz val="10"/>
      <name val="Trebuchet MS"/>
      <family val="2"/>
    </font>
    <font>
      <i/>
      <sz val="9"/>
      <color theme="1"/>
      <name val="맑은 고딕"/>
      <family val="3"/>
      <charset val="129"/>
    </font>
    <font>
      <b/>
      <sz val="10"/>
      <color theme="1"/>
      <name val="맑은 고딕"/>
      <family val="3"/>
      <charset val="129"/>
    </font>
    <font>
      <b/>
      <sz val="10"/>
      <color theme="1"/>
      <name val="Trebuchet MS"/>
      <family val="3"/>
      <charset val="129"/>
    </font>
    <font>
      <sz val="9"/>
      <color theme="1"/>
      <name val="Trebuchet MS"/>
      <family val="2"/>
    </font>
    <font>
      <sz val="9"/>
      <color theme="1" tint="0.499984740745262"/>
      <name val="Trebuchet MS"/>
      <family val="2"/>
    </font>
    <font>
      <sz val="9"/>
      <name val="Trebuchet MS"/>
      <family val="2"/>
    </font>
    <font>
      <sz val="2"/>
      <color theme="1"/>
      <name val="Trebuchet MS"/>
      <family val="2"/>
    </font>
    <font>
      <sz val="2"/>
      <color theme="1" tint="0.499984740745262"/>
      <name val="Trebuchet MS"/>
      <family val="2"/>
    </font>
    <font>
      <sz val="2"/>
      <name val="Trebuchet MS"/>
      <family val="2"/>
    </font>
    <font>
      <sz val="2"/>
      <color theme="1"/>
      <name val="맑은 고딕"/>
      <family val="3"/>
      <charset val="129"/>
    </font>
    <font>
      <sz val="2"/>
      <color rgb="FF417B85"/>
      <name val="Trebuchet MS"/>
      <family val="2"/>
    </font>
    <font>
      <sz val="7"/>
      <name val="맑은 고딕"/>
      <family val="3"/>
      <charset val="129"/>
    </font>
    <font>
      <sz val="10"/>
      <color rgb="FF000000"/>
      <name val="맑은 고딕"/>
      <family val="3"/>
      <charset val="129"/>
    </font>
    <font>
      <b/>
      <sz val="10"/>
      <color rgb="FF000000"/>
      <name val="맑은 고딕"/>
      <family val="3"/>
      <charset val="129"/>
    </font>
    <font>
      <sz val="5"/>
      <color theme="0" tint="-0.249977111117893"/>
      <name val="맑은 고딕"/>
      <family val="3"/>
      <charset val="129"/>
    </font>
    <font>
      <sz val="10"/>
      <name val="가는각진제목체"/>
      <family val="1"/>
      <charset val="129"/>
    </font>
    <font>
      <sz val="8"/>
      <name val="맑은 고딕"/>
      <family val="3"/>
      <charset val="129"/>
    </font>
    <font>
      <sz val="10"/>
      <color theme="1"/>
      <name val="맑은 고딕"/>
      <family val="2"/>
      <charset val="129"/>
    </font>
    <font>
      <sz val="9"/>
      <color theme="1"/>
      <name val="맑은 고딕"/>
      <family val="2"/>
      <charset val="129"/>
    </font>
    <font>
      <i/>
      <sz val="9"/>
      <color rgb="FF417B85"/>
      <name val="Trebuchet MS"/>
      <family val="2"/>
    </font>
    <font>
      <sz val="9"/>
      <color theme="1"/>
      <name val="Trebuchet MS"/>
      <family val="3"/>
      <charset val="129"/>
    </font>
    <font>
      <b/>
      <sz val="10"/>
      <color theme="1"/>
      <name val="Segoe UI Symbol"/>
      <family val="3"/>
    </font>
    <font>
      <b/>
      <sz val="10"/>
      <color theme="1"/>
      <name val="맑은 고딕"/>
      <family val="2"/>
      <charset val="129"/>
    </font>
    <font>
      <b/>
      <sz val="10"/>
      <color theme="1"/>
      <name val="Segoe UI Symbol"/>
      <family val="2"/>
    </font>
    <font>
      <b/>
      <sz val="10"/>
      <color theme="1"/>
      <name val="Trebuchet MS"/>
      <family val="2"/>
      <charset val="129"/>
    </font>
    <font>
      <b/>
      <sz val="9"/>
      <color theme="1"/>
      <name val="Trebuchet MS"/>
      <family val="2"/>
    </font>
    <font>
      <sz val="9"/>
      <color rgb="FF000000"/>
      <name val="Trebuchet MS"/>
      <family val="2"/>
    </font>
    <font>
      <u val="singleAccounting"/>
      <sz val="9"/>
      <color theme="1"/>
      <name val="Trebuchet MS"/>
      <family val="2"/>
    </font>
    <font>
      <b/>
      <i/>
      <sz val="9"/>
      <color theme="1"/>
      <name val="Trebuchet MS"/>
      <family val="2"/>
    </font>
    <font>
      <b/>
      <sz val="10"/>
      <color theme="1"/>
      <name val="Arial Unicode MS"/>
      <family val="2"/>
      <charset val="129"/>
    </font>
    <font>
      <u val="singleAccounting"/>
      <sz val="9"/>
      <color theme="3"/>
      <name val="맑은 고딕"/>
      <family val="3"/>
      <charset val="129"/>
    </font>
    <font>
      <b/>
      <u val="singleAccounting"/>
      <sz val="9"/>
      <color theme="3"/>
      <name val="맑은 고딕"/>
      <family val="3"/>
      <charset val="129"/>
    </font>
    <font>
      <sz val="9"/>
      <color theme="1"/>
      <name val="Arial Unicode MS"/>
      <family val="2"/>
      <charset val="129"/>
    </font>
    <font>
      <sz val="10"/>
      <name val="Arial Unicode MS"/>
      <family val="2"/>
      <charset val="129"/>
    </font>
    <font>
      <i/>
      <sz val="9"/>
      <color theme="1"/>
      <name val="Trebuchet MS"/>
      <family val="2"/>
    </font>
    <font>
      <sz val="9"/>
      <color theme="1"/>
      <name val="돋움"/>
      <family val="3"/>
      <charset val="129"/>
      <scheme val="minor"/>
    </font>
    <font>
      <sz val="9"/>
      <color theme="1"/>
      <name val="Arial"/>
      <family val="3"/>
      <charset val="129"/>
    </font>
    <font>
      <sz val="9"/>
      <color rgb="FF000000"/>
      <name val="굴림"/>
      <family val="2"/>
      <charset val="129"/>
    </font>
    <font>
      <sz val="9"/>
      <color rgb="FF000000"/>
      <name val="Arial"/>
      <family val="3"/>
    </font>
    <font>
      <sz val="9"/>
      <color rgb="FF000000"/>
      <name val="Arial Unicode MS"/>
      <family val="2"/>
      <charset val="129"/>
    </font>
    <font>
      <sz val="9"/>
      <color rgb="FF000000"/>
      <name val="맑은 고딕"/>
      <family val="2"/>
      <charset val="129"/>
    </font>
    <font>
      <sz val="8"/>
      <color rgb="FF000000"/>
      <name val="맑은 고딕"/>
      <family val="3"/>
      <charset val="129"/>
    </font>
    <font>
      <b/>
      <u val="singleAccounting"/>
      <sz val="8"/>
      <color indexed="8"/>
      <name val="Arial"/>
      <family val="2"/>
    </font>
    <font>
      <b/>
      <sz val="8"/>
      <name val="Arial"/>
      <family val="2"/>
    </font>
    <font>
      <sz val="8"/>
      <name val="Arial Unicode MS"/>
      <family val="2"/>
      <charset val="129"/>
    </font>
    <font>
      <sz val="8"/>
      <name val="Segoe UI Symbol"/>
      <family val="2"/>
    </font>
    <font>
      <sz val="8"/>
      <name val="맑은 고딕"/>
      <family val="2"/>
      <charset val="129"/>
    </font>
    <font>
      <sz val="8"/>
      <name val="Arial"/>
      <family val="2"/>
      <charset val="129"/>
    </font>
    <font>
      <sz val="8"/>
      <name val="돋움"/>
      <family val="2"/>
      <charset val="129"/>
    </font>
    <font>
      <sz val="8"/>
      <name val="Arial"/>
      <family val="3"/>
      <charset val="129"/>
    </font>
    <font>
      <sz val="8"/>
      <name val="Arial Unicode MS"/>
      <family val="2"/>
    </font>
    <font>
      <b/>
      <u val="singleAccounting"/>
      <sz val="8"/>
      <color rgb="FF000000"/>
      <name val="Arial"/>
      <family val="2"/>
    </font>
    <font>
      <sz val="8"/>
      <color rgb="FF000000"/>
      <name val="Arial"/>
      <family val="2"/>
    </font>
    <font>
      <b/>
      <sz val="8"/>
      <color rgb="FF000000"/>
      <name val="Arial"/>
      <family val="2"/>
    </font>
    <font>
      <b/>
      <sz val="13"/>
      <color rgb="FF000000"/>
      <name val="Verdana"/>
      <family val="2"/>
    </font>
  </fonts>
  <fills count="21">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rgb="FFFCD4B6"/>
        <bgColor indexed="64"/>
      </patternFill>
    </fill>
    <fill>
      <patternFill patternType="solid">
        <fgColor rgb="FFE8E6DF"/>
        <bgColor indexed="64"/>
      </patternFill>
    </fill>
    <fill>
      <patternFill patternType="solid">
        <fgColor theme="5" tint="-0.499984740745262"/>
        <bgColor indexed="64"/>
      </patternFill>
    </fill>
    <fill>
      <patternFill patternType="solid">
        <fgColor theme="3"/>
        <bgColor indexed="64"/>
      </patternFill>
    </fill>
    <fill>
      <patternFill patternType="solid">
        <fgColor theme="6" tint="0.79998168889431442"/>
        <bgColor indexed="64"/>
      </patternFill>
    </fill>
    <fill>
      <patternFill patternType="gray0625">
        <fgColor theme="0" tint="-0.499984740745262"/>
        <bgColor indexed="65"/>
      </patternFill>
    </fill>
    <fill>
      <patternFill patternType="solid">
        <fgColor theme="0" tint="-4.9989318521683403E-2"/>
        <bgColor indexed="64"/>
      </patternFill>
    </fill>
    <fill>
      <patternFill patternType="solid">
        <fgColor theme="5"/>
        <bgColor indexed="64"/>
      </patternFill>
    </fill>
    <fill>
      <patternFill patternType="solid">
        <fgColor rgb="FFE5E9EE"/>
        <bgColor indexed="64"/>
      </patternFill>
    </fill>
    <fill>
      <patternFill patternType="solid">
        <fgColor rgb="FFCCD2DD"/>
        <bgColor indexed="64"/>
      </patternFill>
    </fill>
    <fill>
      <patternFill patternType="solid">
        <fgColor indexed="60"/>
        <bgColor indexed="64"/>
      </patternFill>
    </fill>
    <fill>
      <patternFill patternType="solid">
        <fgColor rgb="FFF0F0DC"/>
        <bgColor rgb="FF000000"/>
      </patternFill>
    </fill>
  </fills>
  <borders count="72">
    <border>
      <left/>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thin">
        <color theme="4"/>
      </bottom>
      <diagonal/>
    </border>
    <border>
      <left/>
      <right/>
      <top style="thin">
        <color theme="4"/>
      </top>
      <bottom/>
      <diagonal/>
    </border>
    <border>
      <left/>
      <right/>
      <top style="thin">
        <color theme="4"/>
      </top>
      <bottom style="medium">
        <color theme="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right/>
      <top style="thin">
        <color theme="4"/>
      </top>
      <bottom style="thin">
        <color theme="4"/>
      </bottom>
      <diagonal/>
    </border>
    <border>
      <left/>
      <right/>
      <top style="medium">
        <color theme="4"/>
      </top>
      <bottom/>
      <diagonal/>
    </border>
    <border>
      <left/>
      <right/>
      <top/>
      <bottom style="hair">
        <color theme="5" tint="-0.499984740745262"/>
      </bottom>
      <diagonal/>
    </border>
    <border>
      <left/>
      <right/>
      <top style="thin">
        <color auto="1"/>
      </top>
      <bottom/>
      <diagonal/>
    </border>
    <border>
      <left style="medium">
        <color auto="1"/>
      </left>
      <right/>
      <top style="medium">
        <color auto="1"/>
      </top>
      <bottom/>
      <diagonal/>
    </border>
    <border>
      <left/>
      <right/>
      <top style="medium">
        <color auto="1"/>
      </top>
      <bottom/>
      <diagonal/>
    </border>
    <border>
      <left/>
      <right style="medium">
        <color auto="1"/>
      </right>
      <top style="medium">
        <color auto="1"/>
      </top>
      <bottom/>
      <diagonal/>
    </border>
    <border>
      <left style="medium">
        <color auto="1"/>
      </left>
      <right/>
      <top/>
      <bottom/>
      <diagonal/>
    </border>
    <border>
      <left/>
      <right style="medium">
        <color auto="1"/>
      </right>
      <top/>
      <bottom/>
      <diagonal/>
    </border>
    <border>
      <left style="medium">
        <color auto="1"/>
      </left>
      <right/>
      <top style="thin">
        <color theme="0" tint="-0.499984740745262"/>
      </top>
      <bottom/>
      <diagonal/>
    </border>
    <border>
      <left/>
      <right/>
      <top style="thin">
        <color theme="0" tint="-0.499984740745262"/>
      </top>
      <bottom/>
      <diagonal/>
    </border>
    <border>
      <left/>
      <right style="medium">
        <color auto="1"/>
      </right>
      <top style="thin">
        <color theme="0" tint="-0.499984740745262"/>
      </top>
      <bottom/>
      <diagonal/>
    </border>
    <border>
      <left style="medium">
        <color auto="1"/>
      </left>
      <right/>
      <top/>
      <bottom style="thin">
        <color theme="0" tint="-0.499984740745262"/>
      </bottom>
      <diagonal/>
    </border>
    <border>
      <left/>
      <right/>
      <top/>
      <bottom style="thin">
        <color theme="0" tint="-0.499984740745262"/>
      </bottom>
      <diagonal/>
    </border>
    <border>
      <left/>
      <right style="medium">
        <color auto="1"/>
      </right>
      <top/>
      <bottom style="thin">
        <color theme="0" tint="-0.499984740745262"/>
      </bottom>
      <diagonal/>
    </border>
    <border>
      <left/>
      <right/>
      <top/>
      <bottom style="medium">
        <color rgb="FF821A1A"/>
      </bottom>
      <diagonal/>
    </border>
    <border>
      <left/>
      <right/>
      <top style="medium">
        <color theme="3"/>
      </top>
      <bottom/>
      <diagonal/>
    </border>
    <border>
      <left/>
      <right/>
      <top style="thin">
        <color rgb="FF821A1A"/>
      </top>
      <bottom style="medium">
        <color rgb="FF821A1A"/>
      </bottom>
      <diagonal/>
    </border>
    <border>
      <left/>
      <right/>
      <top/>
      <bottom style="medium">
        <color theme="3"/>
      </bottom>
      <diagonal/>
    </border>
    <border>
      <left/>
      <right/>
      <top style="hair">
        <color auto="1"/>
      </top>
      <bottom/>
      <diagonal/>
    </border>
    <border>
      <left/>
      <right/>
      <top/>
      <bottom style="hair">
        <color auto="1"/>
      </bottom>
      <diagonal/>
    </border>
    <border>
      <left/>
      <right/>
      <top/>
      <bottom style="thin">
        <color auto="1"/>
      </bottom>
      <diagonal/>
    </border>
    <border>
      <left/>
      <right/>
      <top style="thin">
        <color auto="1"/>
      </top>
      <bottom style="double">
        <color auto="1"/>
      </bottom>
      <diagonal/>
    </border>
    <border>
      <left/>
      <right style="hair">
        <color theme="4"/>
      </right>
      <top/>
      <bottom style="hair">
        <color theme="5" tint="-0.499984740745262"/>
      </bottom>
      <diagonal/>
    </border>
    <border>
      <left style="hair">
        <color theme="4"/>
      </left>
      <right/>
      <top style="hair">
        <color theme="5" tint="-0.499984740745262"/>
      </top>
      <bottom style="hair">
        <color theme="5" tint="-0.499984740745262"/>
      </bottom>
      <diagonal/>
    </border>
    <border>
      <left/>
      <right style="hair">
        <color theme="4"/>
      </right>
      <top style="hair">
        <color theme="5" tint="-0.499984740745262"/>
      </top>
      <bottom style="hair">
        <color theme="5" tint="-0.499984740745262"/>
      </bottom>
      <diagonal/>
    </border>
    <border>
      <left style="hair">
        <color theme="4"/>
      </left>
      <right/>
      <top/>
      <bottom/>
      <diagonal/>
    </border>
    <border>
      <left/>
      <right style="hair">
        <color theme="4"/>
      </right>
      <top/>
      <bottom/>
      <diagonal/>
    </border>
    <border>
      <left style="hair">
        <color theme="5" tint="-0.499984740745262"/>
      </left>
      <right/>
      <top/>
      <bottom style="hair">
        <color theme="5" tint="-0.499984740745262"/>
      </bottom>
      <diagonal/>
    </border>
    <border>
      <left/>
      <right/>
      <top/>
      <bottom style="thick">
        <color rgb="FFFFFFFF"/>
      </bottom>
      <diagonal/>
    </border>
    <border>
      <left/>
      <right/>
      <top style="thick">
        <color rgb="FFFFFFFF"/>
      </top>
      <bottom/>
      <diagonal/>
    </border>
    <border>
      <left/>
      <right style="thick">
        <color rgb="FFFFFFFF"/>
      </right>
      <top style="medium">
        <color theme="3"/>
      </top>
      <bottom/>
      <diagonal/>
    </border>
    <border>
      <left style="thick">
        <color rgb="FFFFFFFF"/>
      </left>
      <right/>
      <top style="medium">
        <color theme="3"/>
      </top>
      <bottom/>
      <diagonal/>
    </border>
    <border>
      <left/>
      <right style="thick">
        <color rgb="FFFFFFFF"/>
      </right>
      <top/>
      <bottom/>
      <diagonal/>
    </border>
    <border>
      <left style="thick">
        <color rgb="FFFFFFFF"/>
      </left>
      <right/>
      <top/>
      <bottom/>
      <diagonal/>
    </border>
    <border>
      <left/>
      <right style="thick">
        <color rgb="FFFFFFFF"/>
      </right>
      <top/>
      <bottom style="medium">
        <color theme="3"/>
      </bottom>
      <diagonal/>
    </border>
    <border>
      <left style="thick">
        <color rgb="FFFFFFFF"/>
      </left>
      <right/>
      <top/>
      <bottom style="medium">
        <color theme="3"/>
      </bottom>
      <diagonal/>
    </border>
    <border>
      <left/>
      <right/>
      <top style="thin">
        <color auto="1"/>
      </top>
      <bottom style="thin">
        <color auto="1"/>
      </bottom>
      <diagonal/>
    </border>
    <border>
      <left/>
      <right/>
      <top style="dotted">
        <color auto="1"/>
      </top>
      <bottom/>
      <diagonal/>
    </border>
    <border>
      <left/>
      <right/>
      <top/>
      <bottom style="dotted">
        <color auto="1"/>
      </bottom>
      <diagonal/>
    </border>
    <border>
      <left style="mediumDashed">
        <color theme="5"/>
      </left>
      <right/>
      <top style="mediumDashed">
        <color theme="5"/>
      </top>
      <bottom/>
      <diagonal/>
    </border>
    <border>
      <left/>
      <right/>
      <top style="mediumDashed">
        <color theme="5"/>
      </top>
      <bottom/>
      <diagonal/>
    </border>
    <border>
      <left/>
      <right style="mediumDashed">
        <color theme="5"/>
      </right>
      <top style="mediumDashed">
        <color theme="5"/>
      </top>
      <bottom/>
      <diagonal/>
    </border>
    <border>
      <left style="mediumDashed">
        <color theme="5"/>
      </left>
      <right/>
      <top/>
      <bottom/>
      <diagonal/>
    </border>
    <border>
      <left/>
      <right style="mediumDashed">
        <color theme="5"/>
      </right>
      <top/>
      <bottom/>
      <diagonal/>
    </border>
    <border>
      <left style="mediumDashed">
        <color theme="5"/>
      </left>
      <right/>
      <top/>
      <bottom style="mediumDashed">
        <color theme="5"/>
      </bottom>
      <diagonal/>
    </border>
    <border>
      <left/>
      <right/>
      <top/>
      <bottom style="mediumDashed">
        <color theme="5"/>
      </bottom>
      <diagonal/>
    </border>
    <border>
      <left/>
      <right style="mediumDashed">
        <color theme="5"/>
      </right>
      <top/>
      <bottom style="mediumDashed">
        <color theme="5"/>
      </bottom>
      <diagonal/>
    </border>
    <border>
      <left/>
      <right/>
      <top style="thin">
        <color rgb="FF242852"/>
      </top>
      <bottom/>
      <diagonal/>
    </border>
    <border>
      <left/>
      <right/>
      <top/>
      <bottom style="medium">
        <color rgb="FF242852"/>
      </bottom>
      <diagonal/>
    </border>
    <border>
      <left/>
      <right/>
      <top style="thin">
        <color rgb="FF242852"/>
      </top>
      <bottom style="medium">
        <color rgb="FFFFFFFF"/>
      </bottom>
      <diagonal/>
    </border>
    <border>
      <left/>
      <right/>
      <top style="medium">
        <color rgb="FFFFFFFF"/>
      </top>
      <bottom/>
      <diagonal/>
    </border>
    <border>
      <left/>
      <right/>
      <top/>
      <bottom style="thin">
        <color rgb="FF242852"/>
      </bottom>
      <diagonal/>
    </border>
    <border>
      <left/>
      <right style="medium">
        <color theme="0"/>
      </right>
      <top/>
      <bottom/>
      <diagonal/>
    </border>
    <border>
      <left/>
      <right/>
      <top/>
      <bottom style="medium">
        <color auto="1"/>
      </bottom>
      <diagonal/>
    </border>
    <border>
      <left style="medium">
        <color auto="1"/>
      </left>
      <right/>
      <top/>
      <bottom style="medium">
        <color auto="1"/>
      </bottom>
      <diagonal/>
    </border>
    <border>
      <left/>
      <right style="medium">
        <color auto="1"/>
      </right>
      <top/>
      <bottom style="medium">
        <color auto="1"/>
      </bottom>
      <diagonal/>
    </border>
    <border>
      <left style="medium">
        <color auto="1"/>
      </left>
      <right/>
      <top style="hair">
        <color auto="1"/>
      </top>
      <bottom/>
      <diagonal/>
    </border>
    <border>
      <left/>
      <right style="medium">
        <color auto="1"/>
      </right>
      <top style="hair">
        <color auto="1"/>
      </top>
      <bottom/>
      <diagonal/>
    </border>
  </borders>
  <cellStyleXfs count="62">
    <xf numFmtId="165" fontId="0" fillId="0" borderId="0"/>
    <xf numFmtId="49" fontId="20" fillId="0" borderId="0" applyAlignment="0" applyProtection="0"/>
    <xf numFmtId="49" fontId="12" fillId="0" borderId="6" applyFill="0" applyProtection="0">
      <alignment horizontal="right" wrapText="1"/>
    </xf>
    <xf numFmtId="49" fontId="13" fillId="0" borderId="0" applyProtection="0">
      <alignment wrapText="1"/>
    </xf>
    <xf numFmtId="49" fontId="14" fillId="0" borderId="7" applyFill="0" applyProtection="0">
      <alignment horizontal="right" wrapText="1"/>
    </xf>
    <xf numFmtId="49" fontId="14" fillId="0" borderId="0" applyProtection="0">
      <alignment wrapText="1"/>
    </xf>
    <xf numFmtId="0" fontId="11" fillId="2" borderId="0" applyNumberFormat="0" applyBorder="0" applyAlignment="0" applyProtection="0"/>
    <xf numFmtId="0" fontId="6" fillId="3" borderId="0" applyNumberFormat="0" applyBorder="0" applyAlignment="0" applyProtection="0"/>
    <xf numFmtId="0" fontId="17" fillId="4" borderId="0" applyNumberFormat="0" applyBorder="0" applyAlignment="0" applyProtection="0"/>
    <xf numFmtId="0" fontId="15" fillId="5" borderId="1" applyNumberFormat="0" applyAlignment="0" applyProtection="0"/>
    <xf numFmtId="0" fontId="18" fillId="6" borderId="2" applyNumberFormat="0" applyAlignment="0" applyProtection="0"/>
    <xf numFmtId="0" fontId="7" fillId="6" borderId="1" applyNumberFormat="0" applyAlignment="0" applyProtection="0"/>
    <xf numFmtId="0" fontId="16" fillId="0" borderId="3" applyNumberFormat="0" applyFill="0" applyAlignment="0" applyProtection="0"/>
    <xf numFmtId="0" fontId="8" fillId="7" borderId="4" applyNumberFormat="0" applyAlignment="0" applyProtection="0"/>
    <xf numFmtId="0" fontId="9" fillId="8" borderId="5" applyNumberFormat="0" applyAlignment="0" applyProtection="0"/>
    <xf numFmtId="0" fontId="10" fillId="0" borderId="0" applyNumberFormat="0" applyFill="0" applyBorder="0" applyAlignment="0" applyProtection="0"/>
    <xf numFmtId="0" fontId="19" fillId="0" borderId="9" applyNumberFormat="0" applyFill="0" applyAlignment="0" applyProtection="0"/>
    <xf numFmtId="165" fontId="21" fillId="0" borderId="0" applyNumberFormat="0" applyFill="0" applyBorder="0" applyAlignment="0" applyProtection="0"/>
    <xf numFmtId="165" fontId="9" fillId="9" borderId="0" applyNumberFormat="0" applyFont="0" applyBorder="0" applyAlignment="0" applyProtection="0"/>
    <xf numFmtId="0" fontId="9" fillId="0" borderId="0" applyFill="0" applyBorder="0" applyProtection="0"/>
    <xf numFmtId="165" fontId="9" fillId="10" borderId="0" applyNumberFormat="0" applyFont="0" applyBorder="0" applyAlignment="0" applyProtection="0"/>
    <xf numFmtId="166" fontId="9" fillId="0" borderId="0" applyFill="0" applyBorder="0" applyAlignment="0" applyProtection="0"/>
    <xf numFmtId="0" fontId="22" fillId="0" borderId="0" applyNumberFormat="0" applyAlignment="0" applyProtection="0"/>
    <xf numFmtId="0" fontId="21" fillId="0" borderId="6" applyFill="0" applyProtection="0">
      <alignment horizontal="right" wrapText="1"/>
    </xf>
    <xf numFmtId="0" fontId="21" fillId="0" borderId="0" applyFill="0" applyProtection="0">
      <alignment wrapText="1"/>
    </xf>
    <xf numFmtId="165" fontId="23" fillId="0" borderId="8" applyNumberFormat="0" applyFill="0" applyAlignment="0" applyProtection="0"/>
    <xf numFmtId="0" fontId="24" fillId="0" borderId="0" applyAlignment="0" applyProtection="0"/>
    <xf numFmtId="0" fontId="23" fillId="0" borderId="9" applyNumberFormat="0" applyFill="0" applyAlignment="0" applyProtection="0"/>
    <xf numFmtId="166" fontId="9" fillId="0" borderId="0" applyFont="0" applyFill="0" applyBorder="0" applyAlignment="0" applyProtection="0"/>
    <xf numFmtId="0" fontId="21" fillId="0" borderId="14" applyFill="0" applyProtection="0">
      <alignment wrapText="1"/>
    </xf>
    <xf numFmtId="164" fontId="9" fillId="0" borderId="0" applyFont="0" applyFill="0" applyBorder="0" applyAlignment="0" applyProtection="0">
      <alignment vertical="center"/>
    </xf>
    <xf numFmtId="165" fontId="43" fillId="0" borderId="0" applyNumberFormat="0" applyFill="0" applyBorder="0" applyAlignment="0" applyProtection="0"/>
    <xf numFmtId="0" fontId="25" fillId="0" borderId="0"/>
    <xf numFmtId="173" fontId="25" fillId="0" borderId="0"/>
    <xf numFmtId="0" fontId="46" fillId="0" borderId="0" applyAlignment="0"/>
    <xf numFmtId="165" fontId="47" fillId="0" borderId="0"/>
    <xf numFmtId="174" fontId="9" fillId="0" borderId="0" applyFont="0" applyFill="0" applyBorder="0" applyAlignment="0" applyProtection="0"/>
    <xf numFmtId="173" fontId="21" fillId="0" borderId="6" applyFill="0" applyProtection="0">
      <alignment horizontal="right" wrapText="1"/>
    </xf>
    <xf numFmtId="9" fontId="47" fillId="0" borderId="0" applyFont="0" applyFill="0" applyBorder="0" applyAlignment="0" applyProtection="0"/>
    <xf numFmtId="165" fontId="9" fillId="10" borderId="0" applyNumberFormat="0" applyFont="0" applyBorder="0" applyAlignment="0" applyProtection="0"/>
    <xf numFmtId="41" fontId="9" fillId="0" borderId="0" applyFont="0" applyFill="0" applyBorder="0" applyAlignment="0" applyProtection="0">
      <alignment vertical="center"/>
    </xf>
    <xf numFmtId="173" fontId="23" fillId="0" borderId="9" applyNumberFormat="0" applyFill="0" applyAlignment="0" applyProtection="0"/>
    <xf numFmtId="173" fontId="49" fillId="0" borderId="0">
      <alignment vertical="center"/>
    </xf>
    <xf numFmtId="173" fontId="24" fillId="0" borderId="0" applyAlignment="0" applyProtection="0"/>
    <xf numFmtId="173" fontId="54" fillId="0" borderId="28" applyFill="0" applyProtection="0">
      <alignment horizontal="right" wrapText="1"/>
    </xf>
    <xf numFmtId="9" fontId="9" fillId="0" borderId="0" applyFont="0" applyFill="0" applyBorder="0" applyAlignment="0" applyProtection="0"/>
    <xf numFmtId="173" fontId="23" fillId="0" borderId="30" applyNumberFormat="0" applyFill="0" applyAlignment="0" applyProtection="0"/>
    <xf numFmtId="173" fontId="24" fillId="0" borderId="0" applyAlignment="0" applyProtection="0"/>
    <xf numFmtId="0" fontId="5" fillId="0" borderId="0">
      <alignment vertical="center"/>
    </xf>
    <xf numFmtId="164" fontId="4" fillId="0" borderId="0" applyFont="0" applyFill="0" applyBorder="0" applyAlignment="0" applyProtection="0">
      <alignment vertical="center"/>
    </xf>
    <xf numFmtId="165" fontId="63" fillId="0" borderId="0">
      <alignment vertical="center"/>
    </xf>
    <xf numFmtId="0" fontId="25" fillId="0" borderId="0"/>
    <xf numFmtId="9" fontId="63" fillId="0" borderId="0" applyFont="0" applyFill="0" applyBorder="0" applyAlignment="0" applyProtection="0">
      <alignment vertical="center"/>
    </xf>
    <xf numFmtId="0" fontId="76" fillId="0" borderId="0">
      <alignment vertical="center"/>
    </xf>
    <xf numFmtId="0" fontId="3" fillId="0" borderId="0">
      <alignment vertical="center"/>
    </xf>
    <xf numFmtId="164" fontId="3" fillId="0" borderId="0" applyFont="0" applyFill="0" applyBorder="0" applyAlignment="0" applyProtection="0">
      <alignment vertical="center"/>
    </xf>
    <xf numFmtId="9" fontId="3" fillId="0" borderId="0" applyFont="0" applyFill="0" applyBorder="0" applyAlignment="0" applyProtection="0">
      <alignment vertical="center"/>
    </xf>
    <xf numFmtId="164" fontId="76" fillId="0" borderId="0" applyFont="0" applyFill="0" applyBorder="0" applyAlignment="0" applyProtection="0">
      <alignment vertical="center"/>
    </xf>
    <xf numFmtId="0" fontId="2" fillId="0" borderId="0">
      <alignment vertical="center"/>
    </xf>
    <xf numFmtId="0" fontId="100" fillId="0" borderId="0"/>
    <xf numFmtId="0" fontId="1" fillId="0" borderId="0">
      <alignment vertical="center"/>
    </xf>
    <xf numFmtId="0" fontId="127" fillId="19" borderId="0" applyAlignment="0"/>
  </cellStyleXfs>
  <cellXfs count="386">
    <xf numFmtId="165" fontId="0" fillId="0" borderId="0" xfId="0"/>
    <xf numFmtId="0" fontId="21" fillId="0" borderId="6" xfId="23" applyAlignment="1">
      <alignment horizontal="left" wrapText="1"/>
    </xf>
    <xf numFmtId="0" fontId="21" fillId="0" borderId="0" xfId="24" applyAlignment="1"/>
    <xf numFmtId="165" fontId="25" fillId="0" borderId="0" xfId="0" applyFont="1"/>
    <xf numFmtId="41" fontId="25" fillId="0" borderId="0" xfId="0" applyNumberFormat="1" applyFont="1"/>
    <xf numFmtId="41" fontId="26" fillId="0" borderId="0" xfId="0" applyNumberFormat="1" applyFont="1"/>
    <xf numFmtId="49" fontId="25" fillId="0" borderId="0" xfId="0" applyNumberFormat="1" applyFont="1"/>
    <xf numFmtId="0" fontId="25" fillId="0" borderId="0" xfId="0" applyNumberFormat="1" applyFont="1" applyAlignment="1">
      <alignment horizontal="left" vertical="top" wrapText="1"/>
    </xf>
    <xf numFmtId="49" fontId="27" fillId="0" borderId="0" xfId="0" applyNumberFormat="1" applyFont="1" applyAlignment="1">
      <alignment horizontal="right"/>
    </xf>
    <xf numFmtId="0" fontId="28" fillId="0" borderId="0" xfId="0" applyNumberFormat="1" applyFont="1" applyAlignment="1">
      <alignment horizontal="left" vertical="top" wrapText="1"/>
    </xf>
    <xf numFmtId="0" fontId="25" fillId="0" borderId="0" xfId="0" applyNumberFormat="1" applyFont="1"/>
    <xf numFmtId="0" fontId="26" fillId="0" borderId="0" xfId="0" applyNumberFormat="1" applyFont="1" applyAlignment="1">
      <alignment horizontal="left" vertical="top" wrapText="1"/>
    </xf>
    <xf numFmtId="41" fontId="29" fillId="0" borderId="0" xfId="0" applyNumberFormat="1" applyFont="1"/>
    <xf numFmtId="0" fontId="25" fillId="0" borderId="10" xfId="0" applyNumberFormat="1" applyFont="1" applyBorder="1" applyAlignment="1">
      <alignment vertical="top" wrapText="1"/>
    </xf>
    <xf numFmtId="0" fontId="25" fillId="0" borderId="11" xfId="0" applyNumberFormat="1" applyFont="1" applyBorder="1" applyAlignment="1">
      <alignment vertical="top" wrapText="1"/>
    </xf>
    <xf numFmtId="43" fontId="25" fillId="0" borderId="0" xfId="0" applyNumberFormat="1" applyFont="1"/>
    <xf numFmtId="0" fontId="25" fillId="0" borderId="0" xfId="0" quotePrefix="1" applyNumberFormat="1" applyFont="1" applyAlignment="1">
      <alignment vertical="top" wrapText="1"/>
    </xf>
    <xf numFmtId="41" fontId="25" fillId="0" borderId="12" xfId="0" applyNumberFormat="1" applyFont="1" applyBorder="1"/>
    <xf numFmtId="49" fontId="25" fillId="0" borderId="11" xfId="0" applyNumberFormat="1" applyFont="1" applyBorder="1" applyAlignment="1">
      <alignment vertical="top" wrapText="1"/>
    </xf>
    <xf numFmtId="42" fontId="25" fillId="0" borderId="0" xfId="0" applyNumberFormat="1" applyFont="1"/>
    <xf numFmtId="0" fontId="26" fillId="0" borderId="0" xfId="0" applyNumberFormat="1" applyFont="1" applyAlignment="1">
      <alignment horizontal="left"/>
    </xf>
    <xf numFmtId="49" fontId="0" fillId="0" borderId="13" xfId="0" applyNumberFormat="1" applyBorder="1" applyAlignment="1">
      <alignment horizontal="left" vertical="top"/>
    </xf>
    <xf numFmtId="165" fontId="0" fillId="0" borderId="13" xfId="0" applyBorder="1" applyAlignment="1">
      <alignment vertical="top"/>
    </xf>
    <xf numFmtId="165" fontId="0" fillId="0" borderId="13" xfId="0" applyBorder="1" applyAlignment="1">
      <alignment horizontal="right" vertical="top"/>
    </xf>
    <xf numFmtId="167" fontId="31" fillId="0" borderId="0" xfId="0" applyNumberFormat="1" applyFont="1"/>
    <xf numFmtId="167" fontId="32" fillId="11" borderId="0" xfId="0" applyNumberFormat="1" applyFont="1" applyFill="1"/>
    <xf numFmtId="168" fontId="33" fillId="11" borderId="15" xfId="0" applyNumberFormat="1" applyFont="1" applyFill="1" applyBorder="1" applyAlignment="1">
      <alignment horizontal="center"/>
    </xf>
    <xf numFmtId="167" fontId="34" fillId="11" borderId="0" xfId="0" applyNumberFormat="1" applyFont="1" applyFill="1"/>
    <xf numFmtId="0" fontId="32" fillId="11" borderId="0" xfId="0" applyNumberFormat="1" applyFont="1" applyFill="1"/>
    <xf numFmtId="0" fontId="32" fillId="11" borderId="0" xfId="0" applyNumberFormat="1" applyFont="1" applyFill="1" applyAlignment="1">
      <alignment horizontal="center"/>
    </xf>
    <xf numFmtId="167" fontId="33" fillId="12" borderId="0" xfId="0" applyNumberFormat="1" applyFont="1" applyFill="1"/>
    <xf numFmtId="167" fontId="35" fillId="0" borderId="0" xfId="26" applyNumberFormat="1" applyFont="1"/>
    <xf numFmtId="167" fontId="36" fillId="0" borderId="0" xfId="26" applyNumberFormat="1" applyFont="1"/>
    <xf numFmtId="167" fontId="31" fillId="13" borderId="0" xfId="0" applyNumberFormat="1" applyFont="1" applyFill="1"/>
    <xf numFmtId="167" fontId="31" fillId="14" borderId="0" xfId="0" applyNumberFormat="1" applyFont="1" applyFill="1"/>
    <xf numFmtId="167" fontId="37" fillId="0" borderId="0" xfId="0" applyNumberFormat="1" applyFont="1"/>
    <xf numFmtId="167" fontId="37" fillId="0" borderId="16" xfId="0" applyNumberFormat="1" applyFont="1" applyBorder="1"/>
    <xf numFmtId="167" fontId="31" fillId="0" borderId="16" xfId="0" applyNumberFormat="1" applyFont="1" applyBorder="1"/>
    <xf numFmtId="167" fontId="38" fillId="0" borderId="0" xfId="0" applyNumberFormat="1" applyFont="1" applyAlignment="1">
      <alignment horizontal="center"/>
    </xf>
    <xf numFmtId="173" fontId="40" fillId="0" borderId="0" xfId="35" applyNumberFormat="1" applyFont="1" applyAlignment="1">
      <alignment vertical="center"/>
    </xf>
    <xf numFmtId="165" fontId="41" fillId="0" borderId="0" xfId="0" applyFont="1"/>
    <xf numFmtId="173" fontId="48" fillId="0" borderId="0" xfId="0" applyNumberFormat="1" applyFont="1"/>
    <xf numFmtId="173" fontId="41" fillId="0" borderId="0" xfId="0" applyNumberFormat="1" applyFont="1"/>
    <xf numFmtId="173" fontId="40" fillId="0" borderId="0" xfId="43" applyFont="1" applyAlignment="1">
      <alignment vertical="center"/>
    </xf>
    <xf numFmtId="165" fontId="50" fillId="0" borderId="0" xfId="0" applyFont="1"/>
    <xf numFmtId="175" fontId="51" fillId="0" borderId="0" xfId="0" applyNumberFormat="1" applyFont="1"/>
    <xf numFmtId="173" fontId="50" fillId="0" borderId="0" xfId="0" applyNumberFormat="1" applyFont="1"/>
    <xf numFmtId="175" fontId="50" fillId="0" borderId="0" xfId="0" applyNumberFormat="1" applyFont="1"/>
    <xf numFmtId="173" fontId="12" fillId="0" borderId="6" xfId="37" applyFont="1" applyAlignment="1">
      <alignment wrapText="1"/>
    </xf>
    <xf numFmtId="173" fontId="12" fillId="0" borderId="6" xfId="37" applyFont="1">
      <alignment horizontal="right" wrapText="1"/>
    </xf>
    <xf numFmtId="173" fontId="55" fillId="0" borderId="0" xfId="44" applyFont="1" applyBorder="1" applyAlignment="1">
      <alignment wrapText="1"/>
    </xf>
    <xf numFmtId="175" fontId="41" fillId="0" borderId="0" xfId="0" applyNumberFormat="1" applyFont="1"/>
    <xf numFmtId="176" fontId="50" fillId="0" borderId="0" xfId="0" applyNumberFormat="1" applyFont="1" applyAlignment="1">
      <alignment horizontal="right"/>
    </xf>
    <xf numFmtId="172" fontId="44" fillId="15" borderId="0" xfId="0" applyNumberFormat="1" applyFont="1" applyFill="1" applyAlignment="1">
      <alignment horizontal="center" vertical="center"/>
    </xf>
    <xf numFmtId="173" fontId="50" fillId="0" borderId="29" xfId="20" applyNumberFormat="1" applyFont="1" applyFill="1" applyBorder="1" applyAlignment="1">
      <alignment horizontal="left"/>
    </xf>
    <xf numFmtId="175" fontId="50" fillId="0" borderId="29" xfId="20" applyNumberFormat="1" applyFont="1" applyFill="1" applyBorder="1" applyAlignment="1">
      <alignment horizontal="left"/>
    </xf>
    <xf numFmtId="173" fontId="50" fillId="0" borderId="29" xfId="0" applyNumberFormat="1" applyFont="1" applyBorder="1"/>
    <xf numFmtId="175" fontId="50" fillId="0" borderId="29" xfId="0" applyNumberFormat="1" applyFont="1" applyBorder="1"/>
    <xf numFmtId="165" fontId="42" fillId="0" borderId="0" xfId="0" applyFont="1"/>
    <xf numFmtId="165" fontId="50" fillId="0" borderId="29" xfId="0" applyFont="1" applyBorder="1"/>
    <xf numFmtId="173" fontId="56" fillId="0" borderId="0" xfId="0" applyNumberFormat="1" applyFont="1"/>
    <xf numFmtId="175" fontId="56" fillId="0" borderId="0" xfId="0" applyNumberFormat="1" applyFont="1"/>
    <xf numFmtId="175" fontId="56" fillId="0" borderId="0" xfId="45" applyNumberFormat="1" applyFont="1"/>
    <xf numFmtId="175" fontId="56" fillId="0" borderId="0" xfId="46" applyNumberFormat="1" applyFont="1" applyBorder="1"/>
    <xf numFmtId="173" fontId="56" fillId="0" borderId="0" xfId="46" applyFont="1" applyBorder="1"/>
    <xf numFmtId="173" fontId="50" fillId="0" borderId="0" xfId="0" quotePrefix="1" applyNumberFormat="1" applyFont="1"/>
    <xf numFmtId="173" fontId="45" fillId="0" borderId="0" xfId="42" applyFont="1">
      <alignment vertical="center"/>
    </xf>
    <xf numFmtId="167" fontId="39" fillId="0" borderId="0" xfId="0" applyNumberFormat="1" applyFont="1"/>
    <xf numFmtId="167" fontId="31" fillId="0" borderId="32" xfId="0" applyNumberFormat="1" applyFont="1" applyBorder="1"/>
    <xf numFmtId="167" fontId="31" fillId="0" borderId="33" xfId="0" applyNumberFormat="1" applyFont="1" applyBorder="1"/>
    <xf numFmtId="165" fontId="43" fillId="0" borderId="13" xfId="31" applyBorder="1" applyAlignment="1">
      <alignment vertical="top"/>
    </xf>
    <xf numFmtId="178" fontId="32" fillId="11" borderId="15" xfId="0" applyNumberFormat="1" applyFont="1" applyFill="1" applyBorder="1" applyAlignment="1">
      <alignment horizontal="center"/>
    </xf>
    <xf numFmtId="167" fontId="58" fillId="0" borderId="0" xfId="0" applyNumberFormat="1" applyFont="1"/>
    <xf numFmtId="165" fontId="31" fillId="0" borderId="0" xfId="0" applyFont="1"/>
    <xf numFmtId="165" fontId="60" fillId="0" borderId="0" xfId="0" applyFont="1"/>
    <xf numFmtId="165" fontId="61" fillId="0" borderId="0" xfId="0" applyFont="1" applyAlignment="1">
      <alignment horizontal="left"/>
    </xf>
    <xf numFmtId="167" fontId="39" fillId="0" borderId="32" xfId="0" applyNumberFormat="1" applyFont="1" applyBorder="1"/>
    <xf numFmtId="167" fontId="39" fillId="0" borderId="33" xfId="0" applyNumberFormat="1" applyFont="1" applyBorder="1"/>
    <xf numFmtId="167" fontId="58" fillId="0" borderId="32" xfId="0" applyNumberFormat="1" applyFont="1" applyBorder="1"/>
    <xf numFmtId="167" fontId="58" fillId="0" borderId="33" xfId="0" applyNumberFormat="1" applyFont="1" applyBorder="1"/>
    <xf numFmtId="167" fontId="59" fillId="0" borderId="0" xfId="0" applyNumberFormat="1" applyFont="1"/>
    <xf numFmtId="167" fontId="62" fillId="0" borderId="0" xfId="0" applyNumberFormat="1" applyFont="1"/>
    <xf numFmtId="49" fontId="65" fillId="0" borderId="13" xfId="0" applyNumberFormat="1" applyFont="1" applyBorder="1" applyAlignment="1">
      <alignment horizontal="left" vertical="top"/>
    </xf>
    <xf numFmtId="167" fontId="33" fillId="16" borderId="0" xfId="0" applyNumberFormat="1" applyFont="1" applyFill="1"/>
    <xf numFmtId="167" fontId="68" fillId="15" borderId="17" xfId="0" applyNumberFormat="1" applyFont="1" applyFill="1" applyBorder="1" applyAlignment="1">
      <alignment vertical="center"/>
    </xf>
    <xf numFmtId="167" fontId="69" fillId="15" borderId="18" xfId="0" applyNumberFormat="1" applyFont="1" applyFill="1" applyBorder="1" applyAlignment="1">
      <alignment vertical="center"/>
    </xf>
    <xf numFmtId="167" fontId="68" fillId="15" borderId="18" xfId="0" applyNumberFormat="1" applyFont="1" applyFill="1" applyBorder="1" applyAlignment="1">
      <alignment vertical="center"/>
    </xf>
    <xf numFmtId="167" fontId="68" fillId="15" borderId="19" xfId="0" applyNumberFormat="1" applyFont="1" applyFill="1" applyBorder="1" applyAlignment="1">
      <alignment vertical="center"/>
    </xf>
    <xf numFmtId="167" fontId="69" fillId="15" borderId="20" xfId="0" applyNumberFormat="1" applyFont="1" applyFill="1" applyBorder="1" applyAlignment="1">
      <alignment vertical="center"/>
    </xf>
    <xf numFmtId="167" fontId="69" fillId="15" borderId="0" xfId="0" applyNumberFormat="1" applyFont="1" applyFill="1" applyAlignment="1">
      <alignment vertical="center"/>
    </xf>
    <xf numFmtId="166" fontId="71" fillId="15" borderId="0" xfId="28" applyFont="1" applyFill="1" applyAlignment="1">
      <alignment vertical="center"/>
    </xf>
    <xf numFmtId="167" fontId="69" fillId="15" borderId="21" xfId="0" applyNumberFormat="1" applyFont="1" applyFill="1" applyBorder="1" applyAlignment="1">
      <alignment vertical="center"/>
    </xf>
    <xf numFmtId="167" fontId="37" fillId="0" borderId="35" xfId="0" applyNumberFormat="1" applyFont="1" applyBorder="1"/>
    <xf numFmtId="168" fontId="33" fillId="11" borderId="36" xfId="0" applyNumberFormat="1" applyFont="1" applyFill="1" applyBorder="1" applyAlignment="1">
      <alignment horizontal="center"/>
    </xf>
    <xf numFmtId="178" fontId="32" fillId="11" borderId="37" xfId="0" applyNumberFormat="1" applyFont="1" applyFill="1" applyBorder="1" applyAlignment="1">
      <alignment horizontal="center"/>
    </xf>
    <xf numFmtId="178" fontId="32" fillId="11" borderId="38" xfId="0" applyNumberFormat="1" applyFont="1" applyFill="1" applyBorder="1" applyAlignment="1">
      <alignment horizontal="center"/>
    </xf>
    <xf numFmtId="0" fontId="32" fillId="11" borderId="39" xfId="0" applyNumberFormat="1" applyFont="1" applyFill="1" applyBorder="1" applyAlignment="1">
      <alignment horizontal="center"/>
    </xf>
    <xf numFmtId="0" fontId="32" fillId="11" borderId="40" xfId="0" applyNumberFormat="1" applyFont="1" applyFill="1" applyBorder="1" applyAlignment="1">
      <alignment horizontal="center"/>
    </xf>
    <xf numFmtId="168" fontId="33" fillId="11" borderId="41" xfId="0" applyNumberFormat="1" applyFont="1" applyFill="1" applyBorder="1" applyAlignment="1">
      <alignment horizontal="center"/>
    </xf>
    <xf numFmtId="169" fontId="41" fillId="0" borderId="0" xfId="0" applyNumberFormat="1" applyFont="1"/>
    <xf numFmtId="169" fontId="41" fillId="0" borderId="0" xfId="0" applyNumberFormat="1" applyFont="1" applyAlignment="1">
      <alignment horizontal="right"/>
    </xf>
    <xf numFmtId="167" fontId="75" fillId="0" borderId="0" xfId="0" applyNumberFormat="1" applyFont="1"/>
    <xf numFmtId="165" fontId="78" fillId="0" borderId="0" xfId="0" applyFont="1"/>
    <xf numFmtId="167" fontId="77" fillId="0" borderId="0" xfId="0" applyNumberFormat="1" applyFont="1"/>
    <xf numFmtId="167" fontId="37" fillId="0" borderId="50" xfId="0" applyNumberFormat="1" applyFont="1" applyBorder="1"/>
    <xf numFmtId="167" fontId="79" fillId="0" borderId="0" xfId="0" applyNumberFormat="1" applyFont="1"/>
    <xf numFmtId="174" fontId="44" fillId="0" borderId="0" xfId="36" applyFont="1" applyBorder="1" applyAlignment="1">
      <alignment horizontal="right"/>
    </xf>
    <xf numFmtId="167" fontId="75" fillId="0" borderId="32" xfId="0" applyNumberFormat="1" applyFont="1" applyBorder="1"/>
    <xf numFmtId="167" fontId="75" fillId="0" borderId="33" xfId="0" applyNumberFormat="1" applyFont="1" applyBorder="1"/>
    <xf numFmtId="167" fontId="77" fillId="0" borderId="16" xfId="0" applyNumberFormat="1" applyFont="1" applyBorder="1"/>
    <xf numFmtId="167" fontId="68" fillId="0" borderId="0" xfId="0" applyNumberFormat="1" applyFont="1" applyAlignment="1">
      <alignment vertical="center"/>
    </xf>
    <xf numFmtId="167" fontId="69" fillId="0" borderId="0" xfId="0" applyNumberFormat="1" applyFont="1" applyAlignment="1">
      <alignment vertical="center"/>
    </xf>
    <xf numFmtId="167" fontId="33" fillId="12" borderId="0" xfId="0" applyNumberFormat="1" applyFont="1" applyFill="1" applyAlignment="1">
      <alignment vertical="center"/>
    </xf>
    <xf numFmtId="167" fontId="31" fillId="0" borderId="0" xfId="0" applyNumberFormat="1" applyFont="1" applyAlignment="1">
      <alignment vertical="center"/>
    </xf>
    <xf numFmtId="167" fontId="33" fillId="16" borderId="0" xfId="0" applyNumberFormat="1" applyFont="1" applyFill="1" applyAlignment="1">
      <alignment vertical="center"/>
    </xf>
    <xf numFmtId="167" fontId="64" fillId="0" borderId="0" xfId="0" applyNumberFormat="1" applyFont="1" applyAlignment="1">
      <alignment vertical="center"/>
    </xf>
    <xf numFmtId="167" fontId="72" fillId="0" borderId="0" xfId="0" applyNumberFormat="1" applyFont="1" applyAlignment="1">
      <alignment vertical="center"/>
    </xf>
    <xf numFmtId="167" fontId="73" fillId="0" borderId="0" xfId="0" applyNumberFormat="1" applyFont="1" applyAlignment="1">
      <alignment vertical="center"/>
    </xf>
    <xf numFmtId="167" fontId="68" fillId="0" borderId="16" xfId="0" applyNumberFormat="1" applyFont="1" applyBorder="1" applyAlignment="1">
      <alignment vertical="center"/>
    </xf>
    <xf numFmtId="167" fontId="72" fillId="0" borderId="16" xfId="0" applyNumberFormat="1" applyFont="1" applyBorder="1" applyAlignment="1">
      <alignment vertical="center"/>
    </xf>
    <xf numFmtId="167" fontId="70" fillId="0" borderId="0" xfId="0" applyNumberFormat="1" applyFont="1" applyAlignment="1">
      <alignment vertical="center"/>
    </xf>
    <xf numFmtId="166" fontId="69" fillId="0" borderId="0" xfId="28" applyFont="1" applyAlignment="1">
      <alignment vertical="center"/>
    </xf>
    <xf numFmtId="170" fontId="73" fillId="0" borderId="0" xfId="0" applyNumberFormat="1" applyFont="1" applyAlignment="1">
      <alignment vertical="center"/>
    </xf>
    <xf numFmtId="170" fontId="69" fillId="0" borderId="0" xfId="0" applyNumberFormat="1" applyFont="1" applyAlignment="1">
      <alignment vertical="center"/>
    </xf>
    <xf numFmtId="171" fontId="66" fillId="0" borderId="43" xfId="28" applyNumberFormat="1" applyFont="1" applyBorder="1" applyAlignment="1">
      <alignment horizontal="center" vertical="center" wrapText="1" readingOrder="1"/>
    </xf>
    <xf numFmtId="171" fontId="66" fillId="17" borderId="43" xfId="28" applyNumberFormat="1" applyFont="1" applyFill="1" applyBorder="1" applyAlignment="1">
      <alignment horizontal="center" vertical="center" wrapText="1" readingOrder="1"/>
    </xf>
    <xf numFmtId="166" fontId="66" fillId="0" borderId="45" xfId="28" applyFont="1" applyBorder="1" applyAlignment="1">
      <alignment horizontal="center" vertical="center" wrapText="1" readingOrder="1"/>
    </xf>
    <xf numFmtId="167" fontId="67" fillId="0" borderId="29" xfId="0" applyNumberFormat="1" applyFont="1" applyBorder="1" applyAlignment="1">
      <alignment horizontal="right" vertical="center" wrapText="1" readingOrder="1"/>
    </xf>
    <xf numFmtId="166" fontId="66" fillId="0" borderId="47" xfId="28" applyFont="1" applyBorder="1" applyAlignment="1">
      <alignment horizontal="center" vertical="center" wrapText="1" readingOrder="1"/>
    </xf>
    <xf numFmtId="167" fontId="67" fillId="0" borderId="0" xfId="0" applyNumberFormat="1" applyFont="1" applyAlignment="1">
      <alignment horizontal="right" vertical="center" wrapText="1" readingOrder="1"/>
    </xf>
    <xf numFmtId="166" fontId="66" fillId="17" borderId="47" xfId="28" applyFont="1" applyFill="1" applyBorder="1" applyAlignment="1">
      <alignment horizontal="center" vertical="center" wrapText="1" readingOrder="1"/>
    </xf>
    <xf numFmtId="167" fontId="67" fillId="17" borderId="0" xfId="0" applyNumberFormat="1" applyFont="1" applyFill="1" applyAlignment="1">
      <alignment horizontal="right" vertical="center" wrapText="1" readingOrder="1"/>
    </xf>
    <xf numFmtId="167" fontId="66" fillId="18" borderId="0" xfId="0" applyNumberFormat="1" applyFont="1" applyFill="1" applyAlignment="1">
      <alignment horizontal="right" vertical="center" wrapText="1" readingOrder="1"/>
    </xf>
    <xf numFmtId="166" fontId="66" fillId="0" borderId="49" xfId="28" applyFont="1" applyBorder="1" applyAlignment="1">
      <alignment horizontal="center" vertical="center" wrapText="1" readingOrder="1"/>
    </xf>
    <xf numFmtId="167" fontId="67" fillId="0" borderId="31" xfId="0" applyNumberFormat="1" applyFont="1" applyBorder="1" applyAlignment="1">
      <alignment horizontal="right" vertical="center" wrapText="1" readingOrder="1"/>
    </xf>
    <xf numFmtId="167" fontId="32" fillId="0" borderId="0" xfId="0" applyNumberFormat="1" applyFont="1"/>
    <xf numFmtId="167" fontId="69" fillId="0" borderId="32" xfId="0" applyNumberFormat="1" applyFont="1" applyBorder="1" applyAlignment="1">
      <alignment vertical="center"/>
    </xf>
    <xf numFmtId="167" fontId="73" fillId="0" borderId="32" xfId="0" applyNumberFormat="1" applyFont="1" applyBorder="1" applyAlignment="1">
      <alignment vertical="center"/>
    </xf>
    <xf numFmtId="167" fontId="70" fillId="0" borderId="32" xfId="0" applyNumberFormat="1" applyFont="1" applyBorder="1" applyAlignment="1">
      <alignment vertical="center"/>
    </xf>
    <xf numFmtId="167" fontId="69" fillId="0" borderId="33" xfId="0" applyNumberFormat="1" applyFont="1" applyBorder="1" applyAlignment="1">
      <alignment vertical="center"/>
    </xf>
    <xf numFmtId="167" fontId="73" fillId="0" borderId="33" xfId="0" applyNumberFormat="1" applyFont="1" applyBorder="1" applyAlignment="1">
      <alignment vertical="center"/>
    </xf>
    <xf numFmtId="167" fontId="70" fillId="0" borderId="33" xfId="0" applyNumberFormat="1" applyFont="1" applyBorder="1" applyAlignment="1">
      <alignment vertical="center"/>
    </xf>
    <xf numFmtId="167" fontId="82" fillId="0" borderId="0" xfId="0" applyNumberFormat="1" applyFont="1" applyAlignment="1">
      <alignment vertical="center"/>
    </xf>
    <xf numFmtId="167" fontId="83" fillId="0" borderId="0" xfId="0" applyNumberFormat="1" applyFont="1" applyAlignment="1">
      <alignment vertical="center"/>
    </xf>
    <xf numFmtId="166" fontId="83" fillId="0" borderId="0" xfId="28" applyFont="1" applyAlignment="1">
      <alignment horizontal="right" vertical="center"/>
    </xf>
    <xf numFmtId="167" fontId="31" fillId="0" borderId="51" xfId="0" applyNumberFormat="1" applyFont="1" applyBorder="1"/>
    <xf numFmtId="167" fontId="58" fillId="0" borderId="51" xfId="0" applyNumberFormat="1" applyFont="1" applyBorder="1"/>
    <xf numFmtId="167" fontId="31" fillId="0" borderId="52" xfId="0" applyNumberFormat="1" applyFont="1" applyBorder="1"/>
    <xf numFmtId="167" fontId="58" fillId="0" borderId="52" xfId="0" applyNumberFormat="1" applyFont="1" applyBorder="1"/>
    <xf numFmtId="167" fontId="75" fillId="0" borderId="51" xfId="0" applyNumberFormat="1" applyFont="1" applyBorder="1"/>
    <xf numFmtId="167" fontId="75" fillId="0" borderId="52" xfId="0" applyNumberFormat="1" applyFont="1" applyBorder="1"/>
    <xf numFmtId="167" fontId="75" fillId="14" borderId="51" xfId="0" applyNumberFormat="1" applyFont="1" applyFill="1" applyBorder="1"/>
    <xf numFmtId="167" fontId="75" fillId="14" borderId="0" xfId="0" applyNumberFormat="1" applyFont="1" applyFill="1"/>
    <xf numFmtId="167" fontId="75" fillId="14" borderId="52" xfId="0" applyNumberFormat="1" applyFont="1" applyFill="1" applyBorder="1"/>
    <xf numFmtId="167" fontId="75" fillId="14" borderId="33" xfId="0" applyNumberFormat="1" applyFont="1" applyFill="1" applyBorder="1"/>
    <xf numFmtId="167" fontId="58" fillId="14" borderId="51" xfId="0" applyNumberFormat="1" applyFont="1" applyFill="1" applyBorder="1"/>
    <xf numFmtId="167" fontId="58" fillId="14" borderId="0" xfId="0" applyNumberFormat="1" applyFont="1" applyFill="1"/>
    <xf numFmtId="167" fontId="58" fillId="14" borderId="52" xfId="0" applyNumberFormat="1" applyFont="1" applyFill="1" applyBorder="1"/>
    <xf numFmtId="167" fontId="58" fillId="14" borderId="33" xfId="0" applyNumberFormat="1" applyFont="1" applyFill="1" applyBorder="1"/>
    <xf numFmtId="167" fontId="31" fillId="0" borderId="34" xfId="0" applyNumberFormat="1" applyFont="1" applyBorder="1" applyAlignment="1">
      <alignment horizontal="center"/>
    </xf>
    <xf numFmtId="167" fontId="38" fillId="0" borderId="0" xfId="0" applyNumberFormat="1" applyFont="1" applyAlignment="1">
      <alignment horizontal="centerContinuous"/>
    </xf>
    <xf numFmtId="167" fontId="31" fillId="0" borderId="0" xfId="0" quotePrefix="1" applyNumberFormat="1" applyFont="1"/>
    <xf numFmtId="179" fontId="32" fillId="11" borderId="0" xfId="0" applyNumberFormat="1" applyFont="1" applyFill="1" applyAlignment="1">
      <alignment horizontal="center"/>
    </xf>
    <xf numFmtId="179" fontId="31" fillId="0" borderId="0" xfId="0" applyNumberFormat="1" applyFont="1" applyAlignment="1">
      <alignment horizontal="left"/>
    </xf>
    <xf numFmtId="167" fontId="39" fillId="0" borderId="0" xfId="0" applyNumberFormat="1" applyFont="1" applyAlignment="1">
      <alignment horizontal="right"/>
    </xf>
    <xf numFmtId="167" fontId="67" fillId="0" borderId="53" xfId="0" applyNumberFormat="1" applyFont="1" applyBorder="1" applyAlignment="1">
      <alignment horizontal="right" vertical="center" wrapText="1" readingOrder="1"/>
    </xf>
    <xf numFmtId="167" fontId="67" fillId="17" borderId="54" xfId="0" applyNumberFormat="1" applyFont="1" applyFill="1" applyBorder="1" applyAlignment="1">
      <alignment horizontal="right" vertical="center" wrapText="1" readingOrder="1"/>
    </xf>
    <xf numFmtId="167" fontId="67" fillId="0" borderId="56" xfId="0" applyNumberFormat="1" applyFont="1" applyBorder="1" applyAlignment="1">
      <alignment horizontal="right" vertical="center" wrapText="1" readingOrder="1"/>
    </xf>
    <xf numFmtId="167" fontId="67" fillId="17" borderId="56" xfId="0" applyNumberFormat="1" applyFont="1" applyFill="1" applyBorder="1" applyAlignment="1">
      <alignment horizontal="right" vertical="center" wrapText="1" readingOrder="1"/>
    </xf>
    <xf numFmtId="167" fontId="67" fillId="17" borderId="57" xfId="0" applyNumberFormat="1" applyFont="1" applyFill="1" applyBorder="1" applyAlignment="1">
      <alignment horizontal="right" vertical="center" wrapText="1" readingOrder="1"/>
    </xf>
    <xf numFmtId="167" fontId="67" fillId="0" borderId="57" xfId="0" applyNumberFormat="1" applyFont="1" applyBorder="1" applyAlignment="1">
      <alignment horizontal="right" vertical="center" wrapText="1" readingOrder="1"/>
    </xf>
    <xf numFmtId="167" fontId="67" fillId="17" borderId="59" xfId="0" applyNumberFormat="1" applyFont="1" applyFill="1" applyBorder="1" applyAlignment="1">
      <alignment horizontal="right" vertical="center" wrapText="1" readingOrder="1"/>
    </xf>
    <xf numFmtId="167" fontId="67" fillId="0" borderId="60" xfId="0" applyNumberFormat="1" applyFont="1" applyBorder="1" applyAlignment="1">
      <alignment horizontal="right" vertical="center" wrapText="1" readingOrder="1"/>
    </xf>
    <xf numFmtId="167" fontId="66" fillId="18" borderId="55" xfId="0" applyNumberFormat="1" applyFont="1" applyFill="1" applyBorder="1" applyAlignment="1">
      <alignment horizontal="right" vertical="center" wrapText="1" readingOrder="1"/>
    </xf>
    <xf numFmtId="167" fontId="66" fillId="18" borderId="58" xfId="0" applyNumberFormat="1" applyFont="1" applyFill="1" applyBorder="1" applyAlignment="1">
      <alignment horizontal="right" vertical="center" wrapText="1" readingOrder="1"/>
    </xf>
    <xf numFmtId="171" fontId="69" fillId="0" borderId="0" xfId="28" applyNumberFormat="1" applyFont="1" applyAlignment="1">
      <alignment vertical="center"/>
    </xf>
    <xf numFmtId="167" fontId="84" fillId="0" borderId="0" xfId="0" applyNumberFormat="1" applyFont="1" applyAlignment="1">
      <alignment vertical="center"/>
    </xf>
    <xf numFmtId="167" fontId="64" fillId="0" borderId="32" xfId="0" applyNumberFormat="1" applyFont="1" applyBorder="1" applyAlignment="1">
      <alignment vertical="center"/>
    </xf>
    <xf numFmtId="167" fontId="64" fillId="0" borderId="33" xfId="0" applyNumberFormat="1" applyFont="1" applyBorder="1" applyAlignment="1">
      <alignment vertical="center"/>
    </xf>
    <xf numFmtId="167" fontId="84" fillId="0" borderId="16" xfId="0" applyNumberFormat="1" applyFont="1" applyBorder="1" applyAlignment="1">
      <alignment vertical="center"/>
    </xf>
    <xf numFmtId="166" fontId="83" fillId="0" borderId="0" xfId="28" applyFont="1" applyAlignment="1">
      <alignment vertical="center"/>
    </xf>
    <xf numFmtId="167" fontId="82" fillId="0" borderId="34" xfId="0" applyNumberFormat="1" applyFont="1" applyBorder="1" applyAlignment="1">
      <alignment vertical="center"/>
    </xf>
    <xf numFmtId="167" fontId="83" fillId="0" borderId="34" xfId="0" applyNumberFormat="1" applyFont="1" applyBorder="1" applyAlignment="1">
      <alignment vertical="center"/>
    </xf>
    <xf numFmtId="166" fontId="83" fillId="0" borderId="34" xfId="28" applyFont="1" applyBorder="1" applyAlignment="1">
      <alignment vertical="center"/>
    </xf>
    <xf numFmtId="167" fontId="37" fillId="0" borderId="0" xfId="0" applyNumberFormat="1" applyFont="1" applyAlignment="1">
      <alignment vertical="center"/>
    </xf>
    <xf numFmtId="167" fontId="86" fillId="0" borderId="0" xfId="0" applyNumberFormat="1" applyFont="1" applyAlignment="1">
      <alignment vertical="center"/>
    </xf>
    <xf numFmtId="167" fontId="87" fillId="0" borderId="0" xfId="0" applyNumberFormat="1" applyFont="1" applyAlignment="1">
      <alignment vertical="center"/>
    </xf>
    <xf numFmtId="167" fontId="69" fillId="0" borderId="51" xfId="0" applyNumberFormat="1" applyFont="1" applyBorder="1" applyAlignment="1">
      <alignment vertical="center"/>
    </xf>
    <xf numFmtId="167" fontId="73" fillId="0" borderId="51" xfId="0" applyNumberFormat="1" applyFont="1" applyBorder="1" applyAlignment="1">
      <alignment vertical="center"/>
    </xf>
    <xf numFmtId="167" fontId="70" fillId="0" borderId="51" xfId="0" applyNumberFormat="1" applyFont="1" applyBorder="1" applyAlignment="1">
      <alignment vertical="center"/>
    </xf>
    <xf numFmtId="167" fontId="88" fillId="0" borderId="51" xfId="0" applyNumberFormat="1" applyFont="1" applyBorder="1" applyAlignment="1">
      <alignment vertical="center"/>
    </xf>
    <xf numFmtId="167" fontId="89" fillId="0" borderId="51" xfId="0" applyNumberFormat="1" applyFont="1" applyBorder="1" applyAlignment="1">
      <alignment vertical="center"/>
    </xf>
    <xf numFmtId="167" fontId="90" fillId="0" borderId="51" xfId="0" applyNumberFormat="1" applyFont="1" applyBorder="1" applyAlignment="1">
      <alignment vertical="center"/>
    </xf>
    <xf numFmtId="167" fontId="88" fillId="0" borderId="0" xfId="0" applyNumberFormat="1" applyFont="1" applyAlignment="1">
      <alignment vertical="center"/>
    </xf>
    <xf numFmtId="167" fontId="89" fillId="0" borderId="0" xfId="0" applyNumberFormat="1" applyFont="1" applyAlignment="1">
      <alignment vertical="center"/>
    </xf>
    <xf numFmtId="167" fontId="90" fillId="0" borderId="0" xfId="0" applyNumberFormat="1" applyFont="1" applyAlignment="1">
      <alignment vertical="center"/>
    </xf>
    <xf numFmtId="167" fontId="88" fillId="0" borderId="33" xfId="0" applyNumberFormat="1" applyFont="1" applyBorder="1" applyAlignment="1">
      <alignment vertical="center"/>
    </xf>
    <xf numFmtId="167" fontId="89" fillId="0" borderId="33" xfId="0" applyNumberFormat="1" applyFont="1" applyBorder="1" applyAlignment="1">
      <alignment vertical="center"/>
    </xf>
    <xf numFmtId="167" fontId="90" fillId="0" borderId="33" xfId="0" applyNumberFormat="1" applyFont="1" applyBorder="1" applyAlignment="1">
      <alignment vertical="center"/>
    </xf>
    <xf numFmtId="167" fontId="88" fillId="0" borderId="52" xfId="0" applyNumberFormat="1" applyFont="1" applyBorder="1" applyAlignment="1">
      <alignment vertical="center"/>
    </xf>
    <xf numFmtId="167" fontId="89" fillId="0" borderId="52" xfId="0" applyNumberFormat="1" applyFont="1" applyBorder="1" applyAlignment="1">
      <alignment vertical="center"/>
    </xf>
    <xf numFmtId="167" fontId="90" fillId="0" borderId="52" xfId="0" applyNumberFormat="1" applyFont="1" applyBorder="1" applyAlignment="1">
      <alignment vertical="center"/>
    </xf>
    <xf numFmtId="167" fontId="31" fillId="0" borderId="51" xfId="0" applyNumberFormat="1" applyFont="1" applyBorder="1" applyAlignment="1">
      <alignment vertical="center"/>
    </xf>
    <xf numFmtId="167" fontId="31" fillId="0" borderId="52" xfId="0" applyNumberFormat="1" applyFont="1" applyBorder="1" applyAlignment="1">
      <alignment vertical="center"/>
    </xf>
    <xf numFmtId="167" fontId="91" fillId="0" borderId="0" xfId="0" applyNumberFormat="1" applyFont="1" applyAlignment="1">
      <alignment vertical="center"/>
    </xf>
    <xf numFmtId="167" fontId="92" fillId="0" borderId="0" xfId="0" applyNumberFormat="1" applyFont="1" applyAlignment="1">
      <alignment vertical="center"/>
    </xf>
    <xf numFmtId="167" fontId="93" fillId="0" borderId="0" xfId="0" applyNumberFormat="1" applyFont="1" applyAlignment="1">
      <alignment vertical="center"/>
    </xf>
    <xf numFmtId="167" fontId="94" fillId="0" borderId="0" xfId="0" applyNumberFormat="1" applyFont="1" applyAlignment="1">
      <alignment vertical="center"/>
    </xf>
    <xf numFmtId="167" fontId="88" fillId="0" borderId="32" xfId="0" applyNumberFormat="1" applyFont="1" applyBorder="1" applyAlignment="1">
      <alignment vertical="center"/>
    </xf>
    <xf numFmtId="167" fontId="89" fillId="0" borderId="32" xfId="0" applyNumberFormat="1" applyFont="1" applyBorder="1" applyAlignment="1">
      <alignment vertical="center"/>
    </xf>
    <xf numFmtId="167" fontId="90" fillId="0" borderId="32" xfId="0" applyNumberFormat="1" applyFont="1" applyBorder="1" applyAlignment="1">
      <alignment vertical="center"/>
    </xf>
    <xf numFmtId="167" fontId="68" fillId="0" borderId="33" xfId="0" applyNumberFormat="1" applyFont="1" applyBorder="1" applyAlignment="1">
      <alignment vertical="center"/>
    </xf>
    <xf numFmtId="167" fontId="72" fillId="0" borderId="33" xfId="0" applyNumberFormat="1" applyFont="1" applyBorder="1" applyAlignment="1">
      <alignment vertical="center"/>
    </xf>
    <xf numFmtId="167" fontId="84" fillId="0" borderId="33" xfId="0" applyNumberFormat="1" applyFont="1" applyBorder="1" applyAlignment="1">
      <alignment vertical="center"/>
    </xf>
    <xf numFmtId="167" fontId="31" fillId="0" borderId="32" xfId="0" applyNumberFormat="1" applyFont="1" applyBorder="1" applyAlignment="1">
      <alignment vertical="center"/>
    </xf>
    <xf numFmtId="167" fontId="31" fillId="0" borderId="33" xfId="0" applyNumberFormat="1" applyFont="1" applyBorder="1" applyAlignment="1">
      <alignment vertical="center"/>
    </xf>
    <xf numFmtId="167" fontId="95" fillId="0" borderId="0" xfId="0" applyNumberFormat="1" applyFont="1" applyAlignment="1">
      <alignment vertical="center"/>
    </xf>
    <xf numFmtId="166" fontId="95" fillId="0" borderId="0" xfId="28" applyFont="1" applyAlignment="1">
      <alignment horizontal="right" vertical="center"/>
    </xf>
    <xf numFmtId="167" fontId="69" fillId="0" borderId="52" xfId="0" applyNumberFormat="1" applyFont="1" applyBorder="1" applyAlignment="1">
      <alignment vertical="center"/>
    </xf>
    <xf numFmtId="167" fontId="73" fillId="0" borderId="52" xfId="0" applyNumberFormat="1" applyFont="1" applyBorder="1" applyAlignment="1">
      <alignment vertical="center"/>
    </xf>
    <xf numFmtId="167" fontId="70" fillId="0" borderId="52" xfId="0" applyNumberFormat="1" applyFont="1" applyBorder="1" applyAlignment="1">
      <alignment vertical="center"/>
    </xf>
    <xf numFmtId="167" fontId="81" fillId="0" borderId="0" xfId="0" applyNumberFormat="1" applyFont="1" applyAlignment="1">
      <alignment vertical="center"/>
    </xf>
    <xf numFmtId="167" fontId="57" fillId="0" borderId="0" xfId="0" applyNumberFormat="1" applyFont="1" applyAlignment="1">
      <alignment vertical="center"/>
    </xf>
    <xf numFmtId="167" fontId="96" fillId="0" borderId="34" xfId="0" applyNumberFormat="1" applyFont="1" applyBorder="1" applyAlignment="1">
      <alignment vertical="center"/>
    </xf>
    <xf numFmtId="167" fontId="75" fillId="0" borderId="34" xfId="0" applyNumberFormat="1" applyFont="1" applyBorder="1" applyAlignment="1">
      <alignment vertical="center"/>
    </xf>
    <xf numFmtId="165" fontId="70" fillId="0" borderId="34" xfId="0" applyFont="1" applyBorder="1" applyAlignment="1">
      <alignment horizontal="center" vertical="center" readingOrder="1"/>
    </xf>
    <xf numFmtId="167" fontId="67" fillId="0" borderId="0" xfId="0" applyNumberFormat="1" applyFont="1" applyAlignment="1">
      <alignment vertical="center"/>
    </xf>
    <xf numFmtId="165" fontId="97" fillId="0" borderId="0" xfId="0" applyFont="1" applyAlignment="1">
      <alignment horizontal="left" vertical="center" readingOrder="1"/>
    </xf>
    <xf numFmtId="165" fontId="98" fillId="0" borderId="61" xfId="0" applyFont="1" applyBorder="1" applyAlignment="1">
      <alignment horizontal="left" vertical="center" readingOrder="1"/>
    </xf>
    <xf numFmtId="167" fontId="57" fillId="0" borderId="61" xfId="0" applyNumberFormat="1" applyFont="1" applyBorder="1" applyAlignment="1">
      <alignment vertical="center"/>
    </xf>
    <xf numFmtId="167" fontId="66" fillId="0" borderId="61" xfId="0" applyNumberFormat="1" applyFont="1" applyBorder="1" applyAlignment="1">
      <alignment vertical="center"/>
    </xf>
    <xf numFmtId="165" fontId="83" fillId="0" borderId="0" xfId="0" applyFont="1" applyAlignment="1">
      <alignment horizontal="left" vertical="center" readingOrder="1"/>
    </xf>
    <xf numFmtId="166" fontId="83" fillId="0" borderId="0" xfId="28" applyFont="1" applyAlignment="1">
      <alignment horizontal="right" vertical="center" readingOrder="1"/>
    </xf>
    <xf numFmtId="165" fontId="83" fillId="0" borderId="62" xfId="0" applyFont="1" applyBorder="1" applyAlignment="1">
      <alignment horizontal="left" vertical="center" readingOrder="1"/>
    </xf>
    <xf numFmtId="167" fontId="57" fillId="0" borderId="62" xfId="0" applyNumberFormat="1" applyFont="1" applyBorder="1" applyAlignment="1">
      <alignment vertical="center"/>
    </xf>
    <xf numFmtId="166" fontId="83" fillId="0" borderId="62" xfId="28" applyFont="1" applyBorder="1" applyAlignment="1">
      <alignment horizontal="right" vertical="center" readingOrder="1"/>
    </xf>
    <xf numFmtId="167" fontId="96" fillId="0" borderId="0" xfId="0" applyNumberFormat="1" applyFont="1" applyAlignment="1">
      <alignment vertical="center"/>
    </xf>
    <xf numFmtId="165" fontId="98" fillId="17" borderId="63" xfId="0" applyFont="1" applyFill="1" applyBorder="1" applyAlignment="1">
      <alignment horizontal="left" vertical="center" readingOrder="1"/>
    </xf>
    <xf numFmtId="165" fontId="97" fillId="0" borderId="64" xfId="0" applyFont="1" applyBorder="1" applyAlignment="1">
      <alignment horizontal="left" vertical="center" readingOrder="1"/>
    </xf>
    <xf numFmtId="167" fontId="67" fillId="0" borderId="64" xfId="0" applyNumberFormat="1" applyFont="1" applyBorder="1" applyAlignment="1">
      <alignment horizontal="right" vertical="center" readingOrder="1"/>
    </xf>
    <xf numFmtId="167" fontId="67" fillId="0" borderId="0" xfId="0" applyNumberFormat="1" applyFont="1" applyAlignment="1">
      <alignment horizontal="right" vertical="center" readingOrder="1"/>
    </xf>
    <xf numFmtId="165" fontId="97" fillId="0" borderId="65" xfId="0" applyFont="1" applyBorder="1" applyAlignment="1">
      <alignment horizontal="left" vertical="center" readingOrder="1"/>
    </xf>
    <xf numFmtId="167" fontId="67" fillId="0" borderId="65" xfId="0" applyNumberFormat="1" applyFont="1" applyBorder="1" applyAlignment="1">
      <alignment horizontal="right" vertical="center" readingOrder="1"/>
    </xf>
    <xf numFmtId="165" fontId="98" fillId="17" borderId="0" xfId="0" applyFont="1" applyFill="1" applyAlignment="1">
      <alignment horizontal="left" vertical="center" readingOrder="1"/>
    </xf>
    <xf numFmtId="167" fontId="66" fillId="17" borderId="0" xfId="0" applyNumberFormat="1" applyFont="1" applyFill="1" applyAlignment="1">
      <alignment horizontal="right" vertical="center" readingOrder="1"/>
    </xf>
    <xf numFmtId="165" fontId="98" fillId="17" borderId="62" xfId="0" applyFont="1" applyFill="1" applyBorder="1" applyAlignment="1">
      <alignment horizontal="left" vertical="center" readingOrder="1"/>
    </xf>
    <xf numFmtId="167" fontId="66" fillId="17" borderId="62" xfId="0" applyNumberFormat="1" applyFont="1" applyFill="1" applyBorder="1" applyAlignment="1">
      <alignment horizontal="right" vertical="center" readingOrder="1"/>
    </xf>
    <xf numFmtId="167" fontId="66" fillId="0" borderId="0" xfId="0" applyNumberFormat="1" applyFont="1" applyAlignment="1">
      <alignment vertical="center"/>
    </xf>
    <xf numFmtId="167" fontId="66" fillId="17" borderId="63" xfId="0" applyNumberFormat="1" applyFont="1" applyFill="1" applyBorder="1" applyAlignment="1">
      <alignment horizontal="right" vertical="center" readingOrder="1"/>
    </xf>
    <xf numFmtId="167" fontId="99" fillId="0" borderId="0" xfId="0" applyNumberFormat="1" applyFont="1" applyAlignment="1">
      <alignment vertical="center"/>
    </xf>
    <xf numFmtId="166" fontId="31" fillId="0" borderId="66" xfId="28" applyFont="1" applyBorder="1"/>
    <xf numFmtId="167" fontId="37" fillId="15" borderId="17" xfId="0" applyNumberFormat="1" applyFont="1" applyFill="1" applyBorder="1"/>
    <xf numFmtId="167" fontId="31" fillId="15" borderId="67" xfId="0" applyNumberFormat="1" applyFont="1" applyFill="1" applyBorder="1"/>
    <xf numFmtId="173" fontId="31" fillId="0" borderId="0" xfId="0" applyNumberFormat="1" applyFont="1"/>
    <xf numFmtId="167" fontId="104" fillId="0" borderId="0" xfId="0" applyNumberFormat="1" applyFont="1" applyAlignment="1">
      <alignment vertical="center"/>
    </xf>
    <xf numFmtId="166" fontId="104" fillId="0" borderId="0" xfId="28" applyFont="1" applyAlignment="1">
      <alignment horizontal="right" vertical="center"/>
    </xf>
    <xf numFmtId="167" fontId="103" fillId="0" borderId="32" xfId="0" applyNumberFormat="1" applyFont="1" applyBorder="1" applyAlignment="1">
      <alignment vertical="center"/>
    </xf>
    <xf numFmtId="167" fontId="105" fillId="0" borderId="52" xfId="0" applyNumberFormat="1" applyFont="1" applyBorder="1" applyAlignment="1">
      <alignment vertical="center"/>
    </xf>
    <xf numFmtId="167" fontId="109" fillId="0" borderId="0" xfId="0" applyNumberFormat="1" applyFont="1" applyAlignment="1">
      <alignment vertical="center"/>
    </xf>
    <xf numFmtId="167" fontId="58" fillId="14" borderId="32" xfId="0" applyNumberFormat="1" applyFont="1" applyFill="1" applyBorder="1"/>
    <xf numFmtId="167" fontId="31" fillId="0" borderId="34" xfId="0" applyNumberFormat="1" applyFont="1" applyBorder="1" applyAlignment="1">
      <alignment horizontal="center" vertical="center"/>
    </xf>
    <xf numFmtId="177" fontId="31" fillId="0" borderId="0" xfId="28" applyNumberFormat="1" applyFont="1" applyAlignment="1">
      <alignment vertical="center"/>
    </xf>
    <xf numFmtId="167" fontId="68" fillId="0" borderId="34" xfId="0" applyNumberFormat="1" applyFont="1" applyBorder="1" applyAlignment="1">
      <alignment vertical="center"/>
    </xf>
    <xf numFmtId="167" fontId="88" fillId="0" borderId="34" xfId="0" applyNumberFormat="1" applyFont="1" applyBorder="1" applyAlignment="1">
      <alignment vertical="center"/>
    </xf>
    <xf numFmtId="169" fontId="89" fillId="0" borderId="52" xfId="0" applyNumberFormat="1" applyFont="1" applyBorder="1" applyAlignment="1">
      <alignment vertical="center"/>
    </xf>
    <xf numFmtId="169" fontId="90" fillId="0" borderId="52" xfId="0" applyNumberFormat="1" applyFont="1" applyBorder="1" applyAlignment="1">
      <alignment vertical="center"/>
    </xf>
    <xf numFmtId="167" fontId="102" fillId="0" borderId="0" xfId="0" applyNumberFormat="1" applyFont="1" applyAlignment="1">
      <alignment vertical="center"/>
    </xf>
    <xf numFmtId="167" fontId="103" fillId="0" borderId="0" xfId="0" applyNumberFormat="1" applyFont="1" applyAlignment="1">
      <alignment vertical="center"/>
    </xf>
    <xf numFmtId="167" fontId="105" fillId="0" borderId="51" xfId="0" applyNumberFormat="1" applyFont="1" applyBorder="1" applyAlignment="1">
      <alignment vertical="center"/>
    </xf>
    <xf numFmtId="167" fontId="103" fillId="0" borderId="51" xfId="0" applyNumberFormat="1" applyFont="1" applyBorder="1" applyAlignment="1">
      <alignment vertical="center"/>
    </xf>
    <xf numFmtId="167" fontId="103" fillId="0" borderId="52" xfId="0" applyNumberFormat="1" applyFont="1" applyBorder="1" applyAlignment="1">
      <alignment vertical="center"/>
    </xf>
    <xf numFmtId="165" fontId="67" fillId="0" borderId="0" xfId="0" applyFont="1" applyAlignment="1">
      <alignment horizontal="left" readingOrder="1"/>
    </xf>
    <xf numFmtId="165" fontId="111" fillId="0" borderId="0" xfId="0" applyFont="1" applyAlignment="1">
      <alignment horizontal="left" readingOrder="1"/>
    </xf>
    <xf numFmtId="167" fontId="112" fillId="0" borderId="0" xfId="0" applyNumberFormat="1" applyFont="1" applyAlignment="1">
      <alignment horizontal="center" vertical="center"/>
    </xf>
    <xf numFmtId="166" fontId="88" fillId="0" borderId="0" xfId="28" applyFont="1" applyAlignment="1">
      <alignment vertical="center"/>
    </xf>
    <xf numFmtId="170" fontId="88" fillId="0" borderId="0" xfId="0" applyNumberFormat="1" applyFont="1" applyAlignment="1">
      <alignment vertical="center"/>
    </xf>
    <xf numFmtId="166" fontId="88" fillId="0" borderId="34" xfId="28" applyFont="1" applyBorder="1" applyAlignment="1">
      <alignment vertical="center"/>
    </xf>
    <xf numFmtId="170" fontId="88" fillId="0" borderId="34" xfId="0" applyNumberFormat="1" applyFont="1" applyBorder="1" applyAlignment="1">
      <alignment vertical="center"/>
    </xf>
    <xf numFmtId="165" fontId="111" fillId="0" borderId="34" xfId="0" applyFont="1" applyBorder="1" applyAlignment="1">
      <alignment horizontal="left" readingOrder="1"/>
    </xf>
    <xf numFmtId="170" fontId="113" fillId="0" borderId="0" xfId="0" applyNumberFormat="1" applyFont="1" applyAlignment="1">
      <alignment vertical="center"/>
    </xf>
    <xf numFmtId="166" fontId="113" fillId="0" borderId="0" xfId="28" applyFont="1" applyAlignment="1">
      <alignment vertical="center"/>
    </xf>
    <xf numFmtId="179" fontId="69" fillId="0" borderId="34" xfId="0" applyNumberFormat="1" applyFont="1" applyBorder="1" applyAlignment="1">
      <alignment horizontal="center"/>
    </xf>
    <xf numFmtId="166" fontId="68" fillId="0" borderId="16" xfId="28" applyFont="1" applyBorder="1" applyAlignment="1">
      <alignment vertical="center"/>
    </xf>
    <xf numFmtId="179" fontId="69" fillId="0" borderId="0" xfId="0" applyNumberFormat="1" applyFont="1" applyAlignment="1">
      <alignment horizontal="center"/>
    </xf>
    <xf numFmtId="167" fontId="69" fillId="0" borderId="0" xfId="0" applyNumberFormat="1" applyFont="1" applyAlignment="1">
      <alignment horizontal="center" vertical="center"/>
    </xf>
    <xf numFmtId="167" fontId="115" fillId="0" borderId="0" xfId="0" applyNumberFormat="1" applyFont="1" applyAlignment="1">
      <alignment horizontal="centerContinuous"/>
    </xf>
    <xf numFmtId="167" fontId="116" fillId="0" borderId="0" xfId="0" applyNumberFormat="1" applyFont="1" applyAlignment="1">
      <alignment horizontal="centerContinuous"/>
    </xf>
    <xf numFmtId="173" fontId="103" fillId="0" borderId="0" xfId="0" applyNumberFormat="1" applyFont="1"/>
    <xf numFmtId="173" fontId="12" fillId="0" borderId="6" xfId="37" quotePrefix="1" applyFont="1">
      <alignment horizontal="right" wrapText="1"/>
    </xf>
    <xf numFmtId="180" fontId="41" fillId="0" borderId="0" xfId="0" applyNumberFormat="1" applyFont="1" applyAlignment="1">
      <alignment horizontal="right"/>
    </xf>
    <xf numFmtId="180" fontId="50" fillId="0" borderId="29" xfId="30" applyNumberFormat="1" applyFont="1" applyBorder="1" applyAlignment="1"/>
    <xf numFmtId="180" fontId="31" fillId="0" borderId="0" xfId="0" applyNumberFormat="1" applyFont="1"/>
    <xf numFmtId="168" fontId="38" fillId="0" borderId="0" xfId="0" applyNumberFormat="1" applyFont="1" applyAlignment="1">
      <alignment horizontal="center"/>
    </xf>
    <xf numFmtId="167" fontId="37" fillId="15" borderId="18" xfId="0" applyNumberFormat="1" applyFont="1" applyFill="1" applyBorder="1"/>
    <xf numFmtId="167" fontId="31" fillId="15" borderId="68" xfId="0" applyNumberFormat="1" applyFont="1" applyFill="1" applyBorder="1"/>
    <xf numFmtId="167" fontId="31" fillId="15" borderId="69" xfId="0" applyNumberFormat="1" applyFont="1" applyFill="1" applyBorder="1"/>
    <xf numFmtId="167" fontId="110" fillId="15" borderId="20" xfId="0" applyNumberFormat="1" applyFont="1" applyFill="1" applyBorder="1" applyAlignment="1">
      <alignment vertical="center"/>
    </xf>
    <xf numFmtId="167" fontId="110" fillId="15" borderId="0" xfId="0" applyNumberFormat="1" applyFont="1" applyFill="1" applyAlignment="1">
      <alignment vertical="center"/>
    </xf>
    <xf numFmtId="167" fontId="68" fillId="15" borderId="21" xfId="0" applyNumberFormat="1" applyFont="1" applyFill="1" applyBorder="1" applyAlignment="1">
      <alignment vertical="center"/>
    </xf>
    <xf numFmtId="167" fontId="110" fillId="15" borderId="22" xfId="0" applyNumberFormat="1" applyFont="1" applyFill="1" applyBorder="1" applyAlignment="1">
      <alignment vertical="center"/>
    </xf>
    <xf numFmtId="167" fontId="110" fillId="15" borderId="23" xfId="0" applyNumberFormat="1" applyFont="1" applyFill="1" applyBorder="1" applyAlignment="1">
      <alignment vertical="center"/>
    </xf>
    <xf numFmtId="167" fontId="68" fillId="15" borderId="24" xfId="0" applyNumberFormat="1" applyFont="1" applyFill="1" applyBorder="1" applyAlignment="1">
      <alignment vertical="center"/>
    </xf>
    <xf numFmtId="167" fontId="88" fillId="15" borderId="25" xfId="0" applyNumberFormat="1" applyFont="1" applyFill="1" applyBorder="1" applyAlignment="1">
      <alignment vertical="center"/>
    </xf>
    <xf numFmtId="167" fontId="88" fillId="15" borderId="26" xfId="0" applyNumberFormat="1" applyFont="1" applyFill="1" applyBorder="1" applyAlignment="1">
      <alignment vertical="center"/>
    </xf>
    <xf numFmtId="167" fontId="69" fillId="15" borderId="27" xfId="0" applyNumberFormat="1" applyFont="1" applyFill="1" applyBorder="1" applyAlignment="1">
      <alignment vertical="center"/>
    </xf>
    <xf numFmtId="167" fontId="110" fillId="15" borderId="68" xfId="0" applyNumberFormat="1" applyFont="1" applyFill="1" applyBorder="1" applyAlignment="1">
      <alignment vertical="center"/>
    </xf>
    <xf numFmtId="167" fontId="110" fillId="15" borderId="67" xfId="0" applyNumberFormat="1" applyFont="1" applyFill="1" applyBorder="1" applyAlignment="1">
      <alignment vertical="center"/>
    </xf>
    <xf numFmtId="167" fontId="68" fillId="15" borderId="69" xfId="0" applyNumberFormat="1" applyFont="1" applyFill="1" applyBorder="1" applyAlignment="1">
      <alignment vertical="center"/>
    </xf>
    <xf numFmtId="166" fontId="68" fillId="0" borderId="0" xfId="28" applyFont="1" applyBorder="1" applyAlignment="1">
      <alignment vertical="center"/>
    </xf>
    <xf numFmtId="167" fontId="64" fillId="0" borderId="51" xfId="0" applyNumberFormat="1" applyFont="1" applyBorder="1" applyAlignment="1">
      <alignment vertical="center"/>
    </xf>
    <xf numFmtId="165" fontId="97" fillId="0" borderId="0" xfId="0" applyFont="1" applyAlignment="1">
      <alignment horizontal="left" readingOrder="1"/>
    </xf>
    <xf numFmtId="167" fontId="110" fillId="0" borderId="0" xfId="0" applyNumberFormat="1" applyFont="1" applyAlignment="1">
      <alignment vertical="center"/>
    </xf>
    <xf numFmtId="178" fontId="88" fillId="0" borderId="0" xfId="0" applyNumberFormat="1" applyFont="1" applyAlignment="1">
      <alignment horizontal="center" vertical="center"/>
    </xf>
    <xf numFmtId="180" fontId="88" fillId="0" borderId="0" xfId="0" applyNumberFormat="1" applyFont="1" applyAlignment="1">
      <alignment vertical="center"/>
    </xf>
    <xf numFmtId="180" fontId="88" fillId="0" borderId="34" xfId="0" applyNumberFormat="1" applyFont="1" applyBorder="1" applyAlignment="1">
      <alignment vertical="center"/>
    </xf>
    <xf numFmtId="180" fontId="113" fillId="0" borderId="0" xfId="0" applyNumberFormat="1" applyFont="1" applyAlignment="1">
      <alignment vertical="center"/>
    </xf>
    <xf numFmtId="166" fontId="31" fillId="0" borderId="0" xfId="28" applyFont="1" applyAlignment="1">
      <alignment vertical="center"/>
    </xf>
    <xf numFmtId="169" fontId="67" fillId="0" borderId="0" xfId="0" applyNumberFormat="1" applyFont="1" applyAlignment="1">
      <alignment horizontal="right" vertical="center" readingOrder="1"/>
    </xf>
    <xf numFmtId="167" fontId="110" fillId="0" borderId="16" xfId="0" applyNumberFormat="1" applyFont="1" applyBorder="1" applyAlignment="1">
      <alignment vertical="center"/>
    </xf>
    <xf numFmtId="167" fontId="31" fillId="0" borderId="16" xfId="0" applyNumberFormat="1" applyFont="1" applyBorder="1" applyAlignment="1">
      <alignment vertical="center"/>
    </xf>
    <xf numFmtId="167" fontId="110" fillId="15" borderId="17" xfId="0" applyNumberFormat="1" applyFont="1" applyFill="1" applyBorder="1" applyAlignment="1">
      <alignment vertical="center"/>
    </xf>
    <xf numFmtId="167" fontId="110" fillId="15" borderId="18" xfId="0" applyNumberFormat="1" applyFont="1" applyFill="1" applyBorder="1" applyAlignment="1">
      <alignment vertical="center"/>
    </xf>
    <xf numFmtId="166" fontId="119" fillId="15" borderId="67" xfId="28" applyFont="1" applyFill="1" applyBorder="1" applyAlignment="1">
      <alignment vertical="center"/>
    </xf>
    <xf numFmtId="167" fontId="38" fillId="0" borderId="0" xfId="0" applyNumberFormat="1" applyFont="1" applyAlignment="1">
      <alignment horizontal="centerContinuous" vertical="center"/>
    </xf>
    <xf numFmtId="165" fontId="120" fillId="0" borderId="13" xfId="0" applyFont="1" applyBorder="1" applyAlignment="1">
      <alignment vertical="top"/>
    </xf>
    <xf numFmtId="0" fontId="40" fillId="0" borderId="0" xfId="26" applyFont="1" applyAlignment="1">
      <alignment horizontal="left" vertical="top"/>
    </xf>
    <xf numFmtId="167" fontId="31" fillId="15" borderId="19" xfId="0" applyNumberFormat="1" applyFont="1" applyFill="1" applyBorder="1"/>
    <xf numFmtId="167" fontId="31" fillId="15" borderId="21" xfId="0" applyNumberFormat="1" applyFont="1" applyFill="1" applyBorder="1"/>
    <xf numFmtId="173" fontId="50" fillId="0" borderId="0" xfId="20" applyNumberFormat="1" applyFont="1" applyFill="1" applyBorder="1" applyAlignment="1">
      <alignment horizontal="left"/>
    </xf>
    <xf numFmtId="175" fontId="50" fillId="0" borderId="0" xfId="20" applyNumberFormat="1" applyFont="1" applyFill="1" applyBorder="1" applyAlignment="1">
      <alignment horizontal="left"/>
    </xf>
    <xf numFmtId="180" fontId="50" fillId="0" borderId="0" xfId="30" applyNumberFormat="1" applyFont="1" applyBorder="1" applyAlignment="1"/>
    <xf numFmtId="173" fontId="50" fillId="0" borderId="31" xfId="20" applyNumberFormat="1" applyFont="1" applyFill="1" applyBorder="1" applyAlignment="1">
      <alignment horizontal="left"/>
    </xf>
    <xf numFmtId="175" fontId="50" fillId="0" borderId="31" xfId="20" applyNumberFormat="1" applyFont="1" applyFill="1" applyBorder="1" applyAlignment="1">
      <alignment horizontal="left"/>
    </xf>
    <xf numFmtId="173" fontId="50" fillId="0" borderId="31" xfId="0" applyNumberFormat="1" applyFont="1" applyBorder="1"/>
    <xf numFmtId="175" fontId="50" fillId="0" borderId="31" xfId="0" applyNumberFormat="1" applyFont="1" applyBorder="1"/>
    <xf numFmtId="174" fontId="44" fillId="0" borderId="31" xfId="36" applyFont="1" applyBorder="1" applyAlignment="1">
      <alignment horizontal="right"/>
    </xf>
    <xf numFmtId="180" fontId="50" fillId="0" borderId="31" xfId="30" applyNumberFormat="1" applyFont="1" applyBorder="1" applyAlignment="1"/>
    <xf numFmtId="173" fontId="121" fillId="0" borderId="0" xfId="0" applyNumberFormat="1" applyFont="1"/>
    <xf numFmtId="173" fontId="121" fillId="0" borderId="0" xfId="0" quotePrefix="1" applyNumberFormat="1" applyFont="1"/>
    <xf numFmtId="165" fontId="122" fillId="0" borderId="0" xfId="0" applyFont="1"/>
    <xf numFmtId="165" fontId="41" fillId="13" borderId="0" xfId="0" applyFont="1" applyFill="1" applyAlignment="1">
      <alignment horizontal="center"/>
    </xf>
    <xf numFmtId="167" fontId="31" fillId="15" borderId="0" xfId="0" applyNumberFormat="1" applyFont="1" applyFill="1"/>
    <xf numFmtId="180" fontId="31" fillId="15" borderId="0" xfId="0" applyNumberFormat="1" applyFont="1" applyFill="1"/>
    <xf numFmtId="167" fontId="31" fillId="15" borderId="20" xfId="0" applyNumberFormat="1" applyFont="1" applyFill="1" applyBorder="1"/>
    <xf numFmtId="167" fontId="31" fillId="15" borderId="32" xfId="0" applyNumberFormat="1" applyFont="1" applyFill="1" applyBorder="1"/>
    <xf numFmtId="167" fontId="37" fillId="15" borderId="70" xfId="0" applyNumberFormat="1" applyFont="1" applyFill="1" applyBorder="1"/>
    <xf numFmtId="166" fontId="85" fillId="15" borderId="71" xfId="28" applyFont="1" applyFill="1" applyBorder="1"/>
    <xf numFmtId="171" fontId="31" fillId="13" borderId="0" xfId="28" applyNumberFormat="1" applyFont="1" applyFill="1"/>
    <xf numFmtId="167" fontId="75" fillId="15" borderId="67" xfId="0" applyNumberFormat="1" applyFont="1" applyFill="1" applyBorder="1"/>
    <xf numFmtId="49" fontId="128" fillId="0" borderId="0" xfId="0" applyNumberFormat="1" applyFont="1" applyAlignment="1">
      <alignment horizontal="left" vertical="top" wrapText="1"/>
    </xf>
    <xf numFmtId="49" fontId="45" fillId="0" borderId="0" xfId="0" applyNumberFormat="1" applyFont="1" applyAlignment="1">
      <alignment horizontal="left" vertical="top" wrapText="1"/>
    </xf>
    <xf numFmtId="181" fontId="45" fillId="0" borderId="0" xfId="0" applyNumberFormat="1" applyFont="1" applyAlignment="1">
      <alignment horizontal="right" vertical="top" wrapText="1"/>
    </xf>
    <xf numFmtId="1" fontId="45" fillId="0" borderId="0" xfId="0" applyNumberFormat="1" applyFont="1" applyAlignment="1">
      <alignment horizontal="right" vertical="top" wrapText="1"/>
    </xf>
    <xf numFmtId="182" fontId="45" fillId="0" borderId="0" xfId="0" applyNumberFormat="1" applyFont="1" applyAlignment="1">
      <alignment horizontal="right" vertical="top" wrapText="1"/>
    </xf>
    <xf numFmtId="183" fontId="45" fillId="0" borderId="0" xfId="0" applyNumberFormat="1" applyFont="1" applyAlignment="1">
      <alignment horizontal="right" vertical="top" wrapText="1"/>
    </xf>
    <xf numFmtId="184" fontId="45" fillId="0" borderId="0" xfId="0" applyNumberFormat="1" applyFont="1" applyAlignment="1">
      <alignment horizontal="right" vertical="top" wrapText="1"/>
    </xf>
    <xf numFmtId="1" fontId="45" fillId="0" borderId="0" xfId="0" applyNumberFormat="1" applyFont="1" applyAlignment="1">
      <alignment horizontal="left" vertical="top" wrapText="1"/>
    </xf>
    <xf numFmtId="0" fontId="45" fillId="0" borderId="0" xfId="0" applyNumberFormat="1" applyFont="1"/>
    <xf numFmtId="0" fontId="45" fillId="0" borderId="0" xfId="0" applyNumberFormat="1" applyFont="1" applyAlignment="1">
      <alignment horizontal="center" vertical="top"/>
    </xf>
    <xf numFmtId="0" fontId="45" fillId="0" borderId="0" xfId="0" applyNumberFormat="1" applyFont="1" applyAlignment="1">
      <alignment horizontal="left" vertical="top" wrapText="1"/>
    </xf>
    <xf numFmtId="0" fontId="136" fillId="20" borderId="0" xfId="0" applyNumberFormat="1" applyFont="1" applyFill="1"/>
    <xf numFmtId="49" fontId="137" fillId="0" borderId="0" xfId="0" applyNumberFormat="1" applyFont="1" applyAlignment="1">
      <alignment vertical="top"/>
    </xf>
    <xf numFmtId="0" fontId="139" fillId="0" borderId="0" xfId="0" applyNumberFormat="1" applyFont="1"/>
    <xf numFmtId="0" fontId="45" fillId="0" borderId="0" xfId="0" applyNumberFormat="1" applyFont="1" applyAlignment="1">
      <alignment horizontal="right" vertical="top"/>
    </xf>
    <xf numFmtId="0" fontId="136" fillId="20" borderId="0" xfId="61" applyFont="1" applyFill="1" applyAlignment="1">
      <alignment horizontal="left" wrapText="1"/>
    </xf>
    <xf numFmtId="0" fontId="136" fillId="20" borderId="0" xfId="61" applyFont="1" applyFill="1" applyAlignment="1">
      <alignment horizontal="right" wrapText="1"/>
    </xf>
    <xf numFmtId="0" fontId="137" fillId="0" borderId="0" xfId="34" applyFont="1" applyAlignment="1">
      <alignment horizontal="left" vertical="top" wrapText="1"/>
    </xf>
    <xf numFmtId="0" fontId="45" fillId="0" borderId="0" xfId="0" applyNumberFormat="1" applyFont="1" applyAlignment="1">
      <alignment vertical="top" wrapText="1"/>
    </xf>
    <xf numFmtId="0" fontId="45" fillId="0" borderId="0" xfId="0" applyNumberFormat="1" applyFont="1" applyAlignment="1">
      <alignment horizontal="left" vertical="top"/>
    </xf>
    <xf numFmtId="0" fontId="101" fillId="0" borderId="0" xfId="0" applyNumberFormat="1" applyFont="1" applyAlignment="1">
      <alignment horizontal="left" vertical="top" wrapText="1"/>
    </xf>
    <xf numFmtId="0" fontId="130" fillId="0" borderId="0" xfId="0" applyNumberFormat="1" applyFont="1" applyAlignment="1">
      <alignment horizontal="center" vertical="top"/>
    </xf>
    <xf numFmtId="0" fontId="132" fillId="0" borderId="0" xfId="0" applyNumberFormat="1" applyFont="1" applyAlignment="1">
      <alignment horizontal="left" vertical="top" wrapText="1"/>
    </xf>
    <xf numFmtId="0" fontId="80" fillId="0" borderId="0" xfId="0" applyNumberFormat="1" applyFont="1" applyAlignment="1">
      <alignment horizontal="center" vertical="top"/>
    </xf>
    <xf numFmtId="0" fontId="133" fillId="0" borderId="0" xfId="0" applyNumberFormat="1" applyFont="1" applyAlignment="1">
      <alignment horizontal="center" vertical="top"/>
    </xf>
    <xf numFmtId="0" fontId="134" fillId="0" borderId="0" xfId="0" applyNumberFormat="1" applyFont="1" applyAlignment="1">
      <alignment horizontal="left" vertical="top" wrapText="1"/>
    </xf>
    <xf numFmtId="167" fontId="62" fillId="0" borderId="35" xfId="0" applyNumberFormat="1" applyFont="1" applyBorder="1"/>
    <xf numFmtId="0" fontId="26" fillId="0" borderId="34" xfId="0" applyNumberFormat="1" applyFont="1" applyBorder="1" applyAlignment="1">
      <alignment horizontal="center" vertical="center"/>
    </xf>
    <xf numFmtId="165" fontId="25" fillId="0" borderId="0" xfId="0" applyFont="1" applyAlignment="1">
      <alignment horizontal="center" vertical="center" wrapText="1"/>
    </xf>
    <xf numFmtId="165" fontId="25" fillId="0" borderId="31" xfId="0" applyFont="1" applyBorder="1" applyAlignment="1">
      <alignment horizontal="center" vertical="center" wrapText="1"/>
    </xf>
    <xf numFmtId="165" fontId="74" fillId="12" borderId="42" xfId="0" applyFont="1" applyFill="1" applyBorder="1" applyAlignment="1">
      <alignment horizontal="center" vertical="center" wrapText="1" readingOrder="1"/>
    </xf>
    <xf numFmtId="165" fontId="74" fillId="12" borderId="44" xfId="0" applyFont="1" applyFill="1" applyBorder="1" applyAlignment="1">
      <alignment horizontal="center" vertical="center" wrapText="1" readingOrder="1"/>
    </xf>
    <xf numFmtId="165" fontId="74" fillId="12" borderId="46" xfId="0" applyFont="1" applyFill="1" applyBorder="1" applyAlignment="1">
      <alignment horizontal="center" vertical="center" wrapText="1" readingOrder="1"/>
    </xf>
    <xf numFmtId="165" fontId="74" fillId="12" borderId="48" xfId="0" applyFont="1" applyFill="1" applyBorder="1" applyAlignment="1">
      <alignment horizontal="center" vertical="center" wrapText="1" readingOrder="1"/>
    </xf>
    <xf numFmtId="168" fontId="33" fillId="11" borderId="0" xfId="0" applyNumberFormat="1" applyFont="1" applyFill="1" applyAlignment="1">
      <alignment horizontal="center" vertical="center" wrapText="1"/>
    </xf>
    <xf numFmtId="168" fontId="33" fillId="11" borderId="15" xfId="0" applyNumberFormat="1" applyFont="1" applyFill="1" applyBorder="1" applyAlignment="1">
      <alignment horizontal="center" vertical="center" wrapText="1"/>
    </xf>
    <xf numFmtId="168" fontId="75" fillId="0" borderId="0" xfId="0" applyNumberFormat="1" applyFont="1" applyAlignment="1">
      <alignment horizontal="left"/>
    </xf>
  </cellXfs>
  <cellStyles count="62">
    <cellStyle name="0,0_x000d__x000a_NA_x000d__x000a_" xfId="59" xr:uid="{7CEA47BA-D9F7-48C2-A212-C1137D55A3BB}"/>
    <cellStyle name="ColumnHeaderNormal" xfId="61" xr:uid="{DF6384DA-9E4E-45AC-8039-6059CDCF74EA}"/>
    <cellStyle name="Smart Bold" xfId="17" xr:uid="{00000000-0005-0000-0000-000000000000}"/>
    <cellStyle name="Smart Forecast" xfId="18" xr:uid="{00000000-0005-0000-0000-000001000000}"/>
    <cellStyle name="Smart General" xfId="19" xr:uid="{00000000-0005-0000-0000-000002000000}"/>
    <cellStyle name="Smart Highlight" xfId="20" xr:uid="{00000000-0005-0000-0000-000003000000}"/>
    <cellStyle name="Smart Highlight 2" xfId="39" xr:uid="{00000000-0005-0000-0000-000004000000}"/>
    <cellStyle name="Smart Percent" xfId="21" xr:uid="{00000000-0005-0000-0000-000005000000}"/>
    <cellStyle name="Smart Source" xfId="22" xr:uid="{00000000-0005-0000-0000-000006000000}"/>
    <cellStyle name="Smart Subtitle 1" xfId="23" xr:uid="{00000000-0005-0000-0000-000007000000}"/>
    <cellStyle name="Smart Subtitle 1 2" xfId="37" xr:uid="{00000000-0005-0000-0000-000008000000}"/>
    <cellStyle name="Smart Subtitle 1 2 2" xfId="44" xr:uid="{00000000-0005-0000-0000-000009000000}"/>
    <cellStyle name="Smart Subtitle 2" xfId="24" xr:uid="{00000000-0005-0000-0000-00000A000000}"/>
    <cellStyle name="Smart Subtitle 3" xfId="29" xr:uid="{00000000-0005-0000-0000-00000B000000}"/>
    <cellStyle name="Smart Subtotal" xfId="25" xr:uid="{00000000-0005-0000-0000-00000C000000}"/>
    <cellStyle name="Smart Title" xfId="26" xr:uid="{00000000-0005-0000-0000-00000D000000}"/>
    <cellStyle name="Smart Title 2" xfId="43" xr:uid="{00000000-0005-0000-0000-00000E000000}"/>
    <cellStyle name="Smart Title 3" xfId="47" xr:uid="{00000000-0005-0000-0000-00000F000000}"/>
    <cellStyle name="Smart Total" xfId="27" xr:uid="{00000000-0005-0000-0000-000010000000}"/>
    <cellStyle name="Smart Total 2" xfId="41" xr:uid="{00000000-0005-0000-0000-000011000000}"/>
    <cellStyle name="Smart Total 2 2" xfId="46" xr:uid="{00000000-0005-0000-0000-000012000000}"/>
    <cellStyle name="TextNormal" xfId="34" xr:uid="{00000000-0005-0000-0000-000013000000}"/>
    <cellStyle name="계산" xfId="11" builtinId="22" customBuiltin="1"/>
    <cellStyle name="나쁨" xfId="7" builtinId="27" customBuiltin="1"/>
    <cellStyle name="메모" xfId="14" builtinId="10" customBuiltin="1"/>
    <cellStyle name="백분율" xfId="28" builtinId="5" customBuiltin="1"/>
    <cellStyle name="백분율 2" xfId="45" xr:uid="{00000000-0005-0000-0000-000018000000}"/>
    <cellStyle name="백분율 2 2" xfId="36" xr:uid="{00000000-0005-0000-0000-000019000000}"/>
    <cellStyle name="백분율 2 2 2" xfId="38" xr:uid="{00000000-0005-0000-0000-00001A000000}"/>
    <cellStyle name="백분율 3" xfId="56" xr:uid="{7C274B65-952C-4B63-BA15-4336CC12BDAB}"/>
    <cellStyle name="백분율 7" xfId="52" xr:uid="{391457D7-C00B-4CE7-BC10-94A7EA183C0D}"/>
    <cellStyle name="보통" xfId="8" builtinId="28" customBuiltin="1"/>
    <cellStyle name="설명 텍스트" xfId="15" builtinId="53" customBuiltin="1"/>
    <cellStyle name="셀 확인" xfId="13" builtinId="23" customBuiltin="1"/>
    <cellStyle name="쉼표 [0]" xfId="30" builtinId="6"/>
    <cellStyle name="쉼표 [0] 11" xfId="49" xr:uid="{7A339F76-0044-4FCC-B936-435E206AA3BB}"/>
    <cellStyle name="쉼표 [0] 2" xfId="40" xr:uid="{00000000-0005-0000-0000-00001F000000}"/>
    <cellStyle name="쉼표 [0] 2 2" xfId="57" xr:uid="{ACF9AC5F-A1BE-416D-966B-1EEFA053AD2A}"/>
    <cellStyle name="쉼표 [0] 3" xfId="55" xr:uid="{0A05FFFB-A40F-43CF-ABA3-3904FF8491E4}"/>
    <cellStyle name="연결된 셀" xfId="12" builtinId="24" customBuiltin="1"/>
    <cellStyle name="요약" xfId="16" builtinId="25" customBuiltin="1"/>
    <cellStyle name="입력" xfId="9" builtinId="20" customBuiltin="1"/>
    <cellStyle name="제목" xfId="1" builtinId="15" customBuiltin="1"/>
    <cellStyle name="제목 1" xfId="2" builtinId="16" customBuiltin="1"/>
    <cellStyle name="제목 2" xfId="3" builtinId="17" customBuiltin="1"/>
    <cellStyle name="제목 3" xfId="4" builtinId="18" customBuiltin="1"/>
    <cellStyle name="제목 4" xfId="5" builtinId="19" customBuiltin="1"/>
    <cellStyle name="좋음" xfId="6" builtinId="26" customBuiltin="1"/>
    <cellStyle name="출력" xfId="10" builtinId="21" customBuiltin="1"/>
    <cellStyle name="표준" xfId="0" builtinId="0" customBuiltin="1"/>
    <cellStyle name="표준 14" xfId="50" xr:uid="{B3724017-75D2-4F0B-8D5A-81E4EEB2EA9A}"/>
    <cellStyle name="표준 2" xfId="54" xr:uid="{CC565DDA-2DBD-4F08-8193-8CB269A99219}"/>
    <cellStyle name="표준 2 10 2 2" xfId="42" xr:uid="{00000000-0005-0000-0000-00002B000000}"/>
    <cellStyle name="표준 2 2" xfId="53" xr:uid="{2B13131A-66BF-46B6-83C9-742DA3588C1D}"/>
    <cellStyle name="표준 2 3" xfId="33" xr:uid="{00000000-0005-0000-0000-00002C000000}"/>
    <cellStyle name="표준 2 3 2" xfId="51" xr:uid="{8AA95C1F-B13A-4E4A-A991-F727F34CCE6D}"/>
    <cellStyle name="표준 3" xfId="32" xr:uid="{00000000-0005-0000-0000-00002D000000}"/>
    <cellStyle name="표준 3 2" xfId="35" xr:uid="{00000000-0005-0000-0000-00002E000000}"/>
    <cellStyle name="표준 4" xfId="58" xr:uid="{CDB987D3-9F94-4C1D-93A2-4D01C32DC411}"/>
    <cellStyle name="표준 5" xfId="60" xr:uid="{45478B54-4D83-4E09-BE59-88B6C3CB9849}"/>
    <cellStyle name="표준 9" xfId="48" xr:uid="{D5841D40-AC12-4CE3-AD30-E40EB86CA5CB}"/>
    <cellStyle name="하이퍼링크" xfId="31" builtinId="8"/>
  </cellStyles>
  <dxfs count="0"/>
  <tableStyles count="0" defaultTableStyle="TableStyleMedium9" defaultPivotStyle="PivotStyleLight16"/>
  <colors>
    <mruColors>
      <color rgb="FFFFEBD9"/>
      <color rgb="FFCCD2DD"/>
      <color rgb="FFFCEAE8"/>
      <color rgb="FFFDF2F1"/>
      <color rgb="FFFBE3E1"/>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17" Type="http://schemas.openxmlformats.org/officeDocument/2006/relationships/externalLink" Target="externalLinks/externalLink106.xml"/><Relationship Id="rId671" Type="http://schemas.openxmlformats.org/officeDocument/2006/relationships/externalLink" Target="externalLinks/externalLink660.xml"/><Relationship Id="rId769" Type="http://schemas.openxmlformats.org/officeDocument/2006/relationships/externalLink" Target="externalLinks/externalLink758.xml"/><Relationship Id="rId21" Type="http://schemas.openxmlformats.org/officeDocument/2006/relationships/externalLink" Target="externalLinks/externalLink10.xml"/><Relationship Id="rId324" Type="http://schemas.openxmlformats.org/officeDocument/2006/relationships/externalLink" Target="externalLinks/externalLink313.xml"/><Relationship Id="rId531" Type="http://schemas.openxmlformats.org/officeDocument/2006/relationships/externalLink" Target="externalLinks/externalLink520.xml"/><Relationship Id="rId629" Type="http://schemas.openxmlformats.org/officeDocument/2006/relationships/externalLink" Target="externalLinks/externalLink618.xml"/><Relationship Id="rId170" Type="http://schemas.openxmlformats.org/officeDocument/2006/relationships/externalLink" Target="externalLinks/externalLink159.xml"/><Relationship Id="rId836" Type="http://schemas.openxmlformats.org/officeDocument/2006/relationships/externalLink" Target="externalLinks/externalLink825.xml"/><Relationship Id="rId268" Type="http://schemas.openxmlformats.org/officeDocument/2006/relationships/externalLink" Target="externalLinks/externalLink257.xml"/><Relationship Id="rId475" Type="http://schemas.openxmlformats.org/officeDocument/2006/relationships/externalLink" Target="externalLinks/externalLink464.xml"/><Relationship Id="rId682" Type="http://schemas.openxmlformats.org/officeDocument/2006/relationships/externalLink" Target="externalLinks/externalLink671.xml"/><Relationship Id="rId32" Type="http://schemas.openxmlformats.org/officeDocument/2006/relationships/externalLink" Target="externalLinks/externalLink21.xml"/><Relationship Id="rId128" Type="http://schemas.openxmlformats.org/officeDocument/2006/relationships/externalLink" Target="externalLinks/externalLink117.xml"/><Relationship Id="rId335" Type="http://schemas.openxmlformats.org/officeDocument/2006/relationships/externalLink" Target="externalLinks/externalLink324.xml"/><Relationship Id="rId542" Type="http://schemas.openxmlformats.org/officeDocument/2006/relationships/externalLink" Target="externalLinks/externalLink531.xml"/><Relationship Id="rId181" Type="http://schemas.openxmlformats.org/officeDocument/2006/relationships/externalLink" Target="externalLinks/externalLink170.xml"/><Relationship Id="rId402" Type="http://schemas.openxmlformats.org/officeDocument/2006/relationships/externalLink" Target="externalLinks/externalLink391.xml"/><Relationship Id="rId847" Type="http://schemas.openxmlformats.org/officeDocument/2006/relationships/theme" Target="theme/theme1.xml"/><Relationship Id="rId279" Type="http://schemas.openxmlformats.org/officeDocument/2006/relationships/externalLink" Target="externalLinks/externalLink268.xml"/><Relationship Id="rId486" Type="http://schemas.openxmlformats.org/officeDocument/2006/relationships/externalLink" Target="externalLinks/externalLink475.xml"/><Relationship Id="rId693" Type="http://schemas.openxmlformats.org/officeDocument/2006/relationships/externalLink" Target="externalLinks/externalLink682.xml"/><Relationship Id="rId707" Type="http://schemas.openxmlformats.org/officeDocument/2006/relationships/externalLink" Target="externalLinks/externalLink696.xml"/><Relationship Id="rId43" Type="http://schemas.openxmlformats.org/officeDocument/2006/relationships/externalLink" Target="externalLinks/externalLink32.xml"/><Relationship Id="rId139" Type="http://schemas.openxmlformats.org/officeDocument/2006/relationships/externalLink" Target="externalLinks/externalLink128.xml"/><Relationship Id="rId346" Type="http://schemas.openxmlformats.org/officeDocument/2006/relationships/externalLink" Target="externalLinks/externalLink335.xml"/><Relationship Id="rId553" Type="http://schemas.openxmlformats.org/officeDocument/2006/relationships/externalLink" Target="externalLinks/externalLink542.xml"/><Relationship Id="rId760" Type="http://schemas.openxmlformats.org/officeDocument/2006/relationships/externalLink" Target="externalLinks/externalLink749.xml"/><Relationship Id="rId192" Type="http://schemas.openxmlformats.org/officeDocument/2006/relationships/externalLink" Target="externalLinks/externalLink181.xml"/><Relationship Id="rId206" Type="http://schemas.openxmlformats.org/officeDocument/2006/relationships/externalLink" Target="externalLinks/externalLink195.xml"/><Relationship Id="rId413" Type="http://schemas.openxmlformats.org/officeDocument/2006/relationships/externalLink" Target="externalLinks/externalLink402.xml"/><Relationship Id="rId497" Type="http://schemas.openxmlformats.org/officeDocument/2006/relationships/externalLink" Target="externalLinks/externalLink486.xml"/><Relationship Id="rId620" Type="http://schemas.openxmlformats.org/officeDocument/2006/relationships/externalLink" Target="externalLinks/externalLink609.xml"/><Relationship Id="rId718" Type="http://schemas.openxmlformats.org/officeDocument/2006/relationships/externalLink" Target="externalLinks/externalLink707.xml"/><Relationship Id="rId357" Type="http://schemas.openxmlformats.org/officeDocument/2006/relationships/externalLink" Target="externalLinks/externalLink346.xml"/><Relationship Id="rId54" Type="http://schemas.openxmlformats.org/officeDocument/2006/relationships/externalLink" Target="externalLinks/externalLink43.xml"/><Relationship Id="rId217" Type="http://schemas.openxmlformats.org/officeDocument/2006/relationships/externalLink" Target="externalLinks/externalLink206.xml"/><Relationship Id="rId564" Type="http://schemas.openxmlformats.org/officeDocument/2006/relationships/externalLink" Target="externalLinks/externalLink553.xml"/><Relationship Id="rId771" Type="http://schemas.openxmlformats.org/officeDocument/2006/relationships/externalLink" Target="externalLinks/externalLink760.xml"/><Relationship Id="rId424" Type="http://schemas.openxmlformats.org/officeDocument/2006/relationships/externalLink" Target="externalLinks/externalLink413.xml"/><Relationship Id="rId631" Type="http://schemas.openxmlformats.org/officeDocument/2006/relationships/externalLink" Target="externalLinks/externalLink620.xml"/><Relationship Id="rId729" Type="http://schemas.openxmlformats.org/officeDocument/2006/relationships/externalLink" Target="externalLinks/externalLink718.xml"/><Relationship Id="rId270" Type="http://schemas.openxmlformats.org/officeDocument/2006/relationships/externalLink" Target="externalLinks/externalLink259.xml"/><Relationship Id="rId65" Type="http://schemas.openxmlformats.org/officeDocument/2006/relationships/externalLink" Target="externalLinks/externalLink54.xml"/><Relationship Id="rId130" Type="http://schemas.openxmlformats.org/officeDocument/2006/relationships/externalLink" Target="externalLinks/externalLink119.xml"/><Relationship Id="rId368" Type="http://schemas.openxmlformats.org/officeDocument/2006/relationships/externalLink" Target="externalLinks/externalLink357.xml"/><Relationship Id="rId575" Type="http://schemas.openxmlformats.org/officeDocument/2006/relationships/externalLink" Target="externalLinks/externalLink564.xml"/><Relationship Id="rId782" Type="http://schemas.openxmlformats.org/officeDocument/2006/relationships/externalLink" Target="externalLinks/externalLink771.xml"/><Relationship Id="rId228" Type="http://schemas.openxmlformats.org/officeDocument/2006/relationships/externalLink" Target="externalLinks/externalLink217.xml"/><Relationship Id="rId435" Type="http://schemas.openxmlformats.org/officeDocument/2006/relationships/externalLink" Target="externalLinks/externalLink424.xml"/><Relationship Id="rId642" Type="http://schemas.openxmlformats.org/officeDocument/2006/relationships/externalLink" Target="externalLinks/externalLink631.xml"/><Relationship Id="rId281" Type="http://schemas.openxmlformats.org/officeDocument/2006/relationships/externalLink" Target="externalLinks/externalLink270.xml"/><Relationship Id="rId502" Type="http://schemas.openxmlformats.org/officeDocument/2006/relationships/externalLink" Target="externalLinks/externalLink491.xml"/><Relationship Id="rId76" Type="http://schemas.openxmlformats.org/officeDocument/2006/relationships/externalLink" Target="externalLinks/externalLink65.xml"/><Relationship Id="rId141" Type="http://schemas.openxmlformats.org/officeDocument/2006/relationships/externalLink" Target="externalLinks/externalLink130.xml"/><Relationship Id="rId379" Type="http://schemas.openxmlformats.org/officeDocument/2006/relationships/externalLink" Target="externalLinks/externalLink368.xml"/><Relationship Id="rId586" Type="http://schemas.openxmlformats.org/officeDocument/2006/relationships/externalLink" Target="externalLinks/externalLink575.xml"/><Relationship Id="rId793" Type="http://schemas.openxmlformats.org/officeDocument/2006/relationships/externalLink" Target="externalLinks/externalLink782.xml"/><Relationship Id="rId807" Type="http://schemas.openxmlformats.org/officeDocument/2006/relationships/externalLink" Target="externalLinks/externalLink796.xml"/><Relationship Id="rId7" Type="http://schemas.openxmlformats.org/officeDocument/2006/relationships/worksheet" Target="worksheets/sheet7.xml"/><Relationship Id="rId239" Type="http://schemas.openxmlformats.org/officeDocument/2006/relationships/externalLink" Target="externalLinks/externalLink228.xml"/><Relationship Id="rId446" Type="http://schemas.openxmlformats.org/officeDocument/2006/relationships/externalLink" Target="externalLinks/externalLink435.xml"/><Relationship Id="rId653" Type="http://schemas.openxmlformats.org/officeDocument/2006/relationships/externalLink" Target="externalLinks/externalLink642.xml"/><Relationship Id="rId292" Type="http://schemas.openxmlformats.org/officeDocument/2006/relationships/externalLink" Target="externalLinks/externalLink281.xml"/><Relationship Id="rId306" Type="http://schemas.openxmlformats.org/officeDocument/2006/relationships/externalLink" Target="externalLinks/externalLink295.xml"/><Relationship Id="rId87" Type="http://schemas.openxmlformats.org/officeDocument/2006/relationships/externalLink" Target="externalLinks/externalLink76.xml"/><Relationship Id="rId513" Type="http://schemas.openxmlformats.org/officeDocument/2006/relationships/externalLink" Target="externalLinks/externalLink502.xml"/><Relationship Id="rId597" Type="http://schemas.openxmlformats.org/officeDocument/2006/relationships/externalLink" Target="externalLinks/externalLink586.xml"/><Relationship Id="rId720" Type="http://schemas.openxmlformats.org/officeDocument/2006/relationships/externalLink" Target="externalLinks/externalLink709.xml"/><Relationship Id="rId818" Type="http://schemas.openxmlformats.org/officeDocument/2006/relationships/externalLink" Target="externalLinks/externalLink807.xml"/><Relationship Id="rId152" Type="http://schemas.openxmlformats.org/officeDocument/2006/relationships/externalLink" Target="externalLinks/externalLink141.xml"/><Relationship Id="rId457" Type="http://schemas.openxmlformats.org/officeDocument/2006/relationships/externalLink" Target="externalLinks/externalLink446.xml"/><Relationship Id="rId664" Type="http://schemas.openxmlformats.org/officeDocument/2006/relationships/externalLink" Target="externalLinks/externalLink653.xml"/><Relationship Id="rId14" Type="http://schemas.openxmlformats.org/officeDocument/2006/relationships/externalLink" Target="externalLinks/externalLink3.xml"/><Relationship Id="rId317" Type="http://schemas.openxmlformats.org/officeDocument/2006/relationships/externalLink" Target="externalLinks/externalLink306.xml"/><Relationship Id="rId524" Type="http://schemas.openxmlformats.org/officeDocument/2006/relationships/externalLink" Target="externalLinks/externalLink513.xml"/><Relationship Id="rId731" Type="http://schemas.openxmlformats.org/officeDocument/2006/relationships/externalLink" Target="externalLinks/externalLink720.xml"/><Relationship Id="rId98" Type="http://schemas.openxmlformats.org/officeDocument/2006/relationships/externalLink" Target="externalLinks/externalLink87.xml"/><Relationship Id="rId163" Type="http://schemas.openxmlformats.org/officeDocument/2006/relationships/externalLink" Target="externalLinks/externalLink152.xml"/><Relationship Id="rId370" Type="http://schemas.openxmlformats.org/officeDocument/2006/relationships/externalLink" Target="externalLinks/externalLink359.xml"/><Relationship Id="rId829" Type="http://schemas.openxmlformats.org/officeDocument/2006/relationships/externalLink" Target="externalLinks/externalLink818.xml"/><Relationship Id="rId230" Type="http://schemas.openxmlformats.org/officeDocument/2006/relationships/externalLink" Target="externalLinks/externalLink219.xml"/><Relationship Id="rId468" Type="http://schemas.openxmlformats.org/officeDocument/2006/relationships/externalLink" Target="externalLinks/externalLink457.xml"/><Relationship Id="rId675" Type="http://schemas.openxmlformats.org/officeDocument/2006/relationships/externalLink" Target="externalLinks/externalLink664.xml"/><Relationship Id="rId25" Type="http://schemas.openxmlformats.org/officeDocument/2006/relationships/externalLink" Target="externalLinks/externalLink14.xml"/><Relationship Id="rId328" Type="http://schemas.openxmlformats.org/officeDocument/2006/relationships/externalLink" Target="externalLinks/externalLink317.xml"/><Relationship Id="rId535" Type="http://schemas.openxmlformats.org/officeDocument/2006/relationships/externalLink" Target="externalLinks/externalLink524.xml"/><Relationship Id="rId742" Type="http://schemas.openxmlformats.org/officeDocument/2006/relationships/externalLink" Target="externalLinks/externalLink731.xml"/><Relationship Id="rId174" Type="http://schemas.openxmlformats.org/officeDocument/2006/relationships/externalLink" Target="externalLinks/externalLink163.xml"/><Relationship Id="rId381" Type="http://schemas.openxmlformats.org/officeDocument/2006/relationships/externalLink" Target="externalLinks/externalLink370.xml"/><Relationship Id="rId602" Type="http://schemas.openxmlformats.org/officeDocument/2006/relationships/externalLink" Target="externalLinks/externalLink591.xml"/><Relationship Id="rId241" Type="http://schemas.openxmlformats.org/officeDocument/2006/relationships/externalLink" Target="externalLinks/externalLink230.xml"/><Relationship Id="rId479" Type="http://schemas.openxmlformats.org/officeDocument/2006/relationships/externalLink" Target="externalLinks/externalLink468.xml"/><Relationship Id="rId686" Type="http://schemas.openxmlformats.org/officeDocument/2006/relationships/externalLink" Target="externalLinks/externalLink675.xml"/><Relationship Id="rId36" Type="http://schemas.openxmlformats.org/officeDocument/2006/relationships/externalLink" Target="externalLinks/externalLink25.xml"/><Relationship Id="rId339" Type="http://schemas.openxmlformats.org/officeDocument/2006/relationships/externalLink" Target="externalLinks/externalLink328.xml"/><Relationship Id="rId546" Type="http://schemas.openxmlformats.org/officeDocument/2006/relationships/externalLink" Target="externalLinks/externalLink535.xml"/><Relationship Id="rId753" Type="http://schemas.openxmlformats.org/officeDocument/2006/relationships/externalLink" Target="externalLinks/externalLink742.xml"/><Relationship Id="rId101" Type="http://schemas.openxmlformats.org/officeDocument/2006/relationships/externalLink" Target="externalLinks/externalLink90.xml"/><Relationship Id="rId185" Type="http://schemas.openxmlformats.org/officeDocument/2006/relationships/externalLink" Target="externalLinks/externalLink174.xml"/><Relationship Id="rId406" Type="http://schemas.openxmlformats.org/officeDocument/2006/relationships/externalLink" Target="externalLinks/externalLink395.xml"/><Relationship Id="rId392" Type="http://schemas.openxmlformats.org/officeDocument/2006/relationships/externalLink" Target="externalLinks/externalLink381.xml"/><Relationship Id="rId613" Type="http://schemas.openxmlformats.org/officeDocument/2006/relationships/externalLink" Target="externalLinks/externalLink602.xml"/><Relationship Id="rId697" Type="http://schemas.openxmlformats.org/officeDocument/2006/relationships/externalLink" Target="externalLinks/externalLink686.xml"/><Relationship Id="rId820" Type="http://schemas.openxmlformats.org/officeDocument/2006/relationships/externalLink" Target="externalLinks/externalLink809.xml"/><Relationship Id="rId252" Type="http://schemas.openxmlformats.org/officeDocument/2006/relationships/externalLink" Target="externalLinks/externalLink241.xml"/><Relationship Id="rId47" Type="http://schemas.openxmlformats.org/officeDocument/2006/relationships/externalLink" Target="externalLinks/externalLink36.xml"/><Relationship Id="rId112" Type="http://schemas.openxmlformats.org/officeDocument/2006/relationships/externalLink" Target="externalLinks/externalLink101.xml"/><Relationship Id="rId557" Type="http://schemas.openxmlformats.org/officeDocument/2006/relationships/externalLink" Target="externalLinks/externalLink546.xml"/><Relationship Id="rId764" Type="http://schemas.openxmlformats.org/officeDocument/2006/relationships/externalLink" Target="externalLinks/externalLink753.xml"/><Relationship Id="rId196" Type="http://schemas.openxmlformats.org/officeDocument/2006/relationships/externalLink" Target="externalLinks/externalLink185.xml"/><Relationship Id="rId417" Type="http://schemas.openxmlformats.org/officeDocument/2006/relationships/externalLink" Target="externalLinks/externalLink406.xml"/><Relationship Id="rId624" Type="http://schemas.openxmlformats.org/officeDocument/2006/relationships/externalLink" Target="externalLinks/externalLink613.xml"/><Relationship Id="rId831" Type="http://schemas.openxmlformats.org/officeDocument/2006/relationships/externalLink" Target="externalLinks/externalLink820.xml"/><Relationship Id="rId263" Type="http://schemas.openxmlformats.org/officeDocument/2006/relationships/externalLink" Target="externalLinks/externalLink252.xml"/><Relationship Id="rId470" Type="http://schemas.openxmlformats.org/officeDocument/2006/relationships/externalLink" Target="externalLinks/externalLink459.xml"/><Relationship Id="rId58" Type="http://schemas.openxmlformats.org/officeDocument/2006/relationships/externalLink" Target="externalLinks/externalLink47.xml"/><Relationship Id="rId123" Type="http://schemas.openxmlformats.org/officeDocument/2006/relationships/externalLink" Target="externalLinks/externalLink112.xml"/><Relationship Id="rId330" Type="http://schemas.openxmlformats.org/officeDocument/2006/relationships/externalLink" Target="externalLinks/externalLink319.xml"/><Relationship Id="rId568" Type="http://schemas.openxmlformats.org/officeDocument/2006/relationships/externalLink" Target="externalLinks/externalLink557.xml"/><Relationship Id="rId775" Type="http://schemas.openxmlformats.org/officeDocument/2006/relationships/externalLink" Target="externalLinks/externalLink764.xml"/><Relationship Id="rId428" Type="http://schemas.openxmlformats.org/officeDocument/2006/relationships/externalLink" Target="externalLinks/externalLink417.xml"/><Relationship Id="rId635" Type="http://schemas.openxmlformats.org/officeDocument/2006/relationships/externalLink" Target="externalLinks/externalLink624.xml"/><Relationship Id="rId842" Type="http://schemas.openxmlformats.org/officeDocument/2006/relationships/externalLink" Target="externalLinks/externalLink831.xml"/><Relationship Id="rId274" Type="http://schemas.openxmlformats.org/officeDocument/2006/relationships/externalLink" Target="externalLinks/externalLink263.xml"/><Relationship Id="rId481" Type="http://schemas.openxmlformats.org/officeDocument/2006/relationships/externalLink" Target="externalLinks/externalLink470.xml"/><Relationship Id="rId702" Type="http://schemas.openxmlformats.org/officeDocument/2006/relationships/externalLink" Target="externalLinks/externalLink691.xml"/><Relationship Id="rId69" Type="http://schemas.openxmlformats.org/officeDocument/2006/relationships/externalLink" Target="externalLinks/externalLink58.xml"/><Relationship Id="rId134" Type="http://schemas.openxmlformats.org/officeDocument/2006/relationships/externalLink" Target="externalLinks/externalLink123.xml"/><Relationship Id="rId579" Type="http://schemas.openxmlformats.org/officeDocument/2006/relationships/externalLink" Target="externalLinks/externalLink568.xml"/><Relationship Id="rId786" Type="http://schemas.openxmlformats.org/officeDocument/2006/relationships/externalLink" Target="externalLinks/externalLink775.xml"/><Relationship Id="rId341" Type="http://schemas.openxmlformats.org/officeDocument/2006/relationships/externalLink" Target="externalLinks/externalLink330.xml"/><Relationship Id="rId439" Type="http://schemas.openxmlformats.org/officeDocument/2006/relationships/externalLink" Target="externalLinks/externalLink428.xml"/><Relationship Id="rId646" Type="http://schemas.openxmlformats.org/officeDocument/2006/relationships/externalLink" Target="externalLinks/externalLink635.xml"/><Relationship Id="rId201" Type="http://schemas.openxmlformats.org/officeDocument/2006/relationships/externalLink" Target="externalLinks/externalLink190.xml"/><Relationship Id="rId285" Type="http://schemas.openxmlformats.org/officeDocument/2006/relationships/externalLink" Target="externalLinks/externalLink274.xml"/><Relationship Id="rId506" Type="http://schemas.openxmlformats.org/officeDocument/2006/relationships/externalLink" Target="externalLinks/externalLink495.xml"/><Relationship Id="rId492" Type="http://schemas.openxmlformats.org/officeDocument/2006/relationships/externalLink" Target="externalLinks/externalLink481.xml"/><Relationship Id="rId713" Type="http://schemas.openxmlformats.org/officeDocument/2006/relationships/externalLink" Target="externalLinks/externalLink702.xml"/><Relationship Id="rId797" Type="http://schemas.openxmlformats.org/officeDocument/2006/relationships/externalLink" Target="externalLinks/externalLink786.xml"/><Relationship Id="rId145" Type="http://schemas.openxmlformats.org/officeDocument/2006/relationships/externalLink" Target="externalLinks/externalLink134.xml"/><Relationship Id="rId352" Type="http://schemas.openxmlformats.org/officeDocument/2006/relationships/externalLink" Target="externalLinks/externalLink341.xml"/><Relationship Id="rId212" Type="http://schemas.openxmlformats.org/officeDocument/2006/relationships/externalLink" Target="externalLinks/externalLink201.xml"/><Relationship Id="rId657" Type="http://schemas.openxmlformats.org/officeDocument/2006/relationships/externalLink" Target="externalLinks/externalLink646.xml"/><Relationship Id="rId296" Type="http://schemas.openxmlformats.org/officeDocument/2006/relationships/externalLink" Target="externalLinks/externalLink285.xml"/><Relationship Id="rId517" Type="http://schemas.openxmlformats.org/officeDocument/2006/relationships/externalLink" Target="externalLinks/externalLink506.xml"/><Relationship Id="rId724" Type="http://schemas.openxmlformats.org/officeDocument/2006/relationships/externalLink" Target="externalLinks/externalLink713.xml"/><Relationship Id="rId60" Type="http://schemas.openxmlformats.org/officeDocument/2006/relationships/externalLink" Target="externalLinks/externalLink49.xml"/><Relationship Id="rId156" Type="http://schemas.openxmlformats.org/officeDocument/2006/relationships/externalLink" Target="externalLinks/externalLink145.xml"/><Relationship Id="rId363" Type="http://schemas.openxmlformats.org/officeDocument/2006/relationships/externalLink" Target="externalLinks/externalLink352.xml"/><Relationship Id="rId570" Type="http://schemas.openxmlformats.org/officeDocument/2006/relationships/externalLink" Target="externalLinks/externalLink559.xml"/><Relationship Id="rId223" Type="http://schemas.openxmlformats.org/officeDocument/2006/relationships/externalLink" Target="externalLinks/externalLink212.xml"/><Relationship Id="rId430" Type="http://schemas.openxmlformats.org/officeDocument/2006/relationships/externalLink" Target="externalLinks/externalLink419.xml"/><Relationship Id="rId668" Type="http://schemas.openxmlformats.org/officeDocument/2006/relationships/externalLink" Target="externalLinks/externalLink657.xml"/><Relationship Id="rId18" Type="http://schemas.openxmlformats.org/officeDocument/2006/relationships/externalLink" Target="externalLinks/externalLink7.xml"/><Relationship Id="rId528" Type="http://schemas.openxmlformats.org/officeDocument/2006/relationships/externalLink" Target="externalLinks/externalLink517.xml"/><Relationship Id="rId735" Type="http://schemas.openxmlformats.org/officeDocument/2006/relationships/externalLink" Target="externalLinks/externalLink724.xml"/><Relationship Id="rId167" Type="http://schemas.openxmlformats.org/officeDocument/2006/relationships/externalLink" Target="externalLinks/externalLink156.xml"/><Relationship Id="rId374" Type="http://schemas.openxmlformats.org/officeDocument/2006/relationships/externalLink" Target="externalLinks/externalLink363.xml"/><Relationship Id="rId581" Type="http://schemas.openxmlformats.org/officeDocument/2006/relationships/externalLink" Target="externalLinks/externalLink570.xml"/><Relationship Id="rId71" Type="http://schemas.openxmlformats.org/officeDocument/2006/relationships/externalLink" Target="externalLinks/externalLink60.xml"/><Relationship Id="rId234" Type="http://schemas.openxmlformats.org/officeDocument/2006/relationships/externalLink" Target="externalLinks/externalLink223.xml"/><Relationship Id="rId679" Type="http://schemas.openxmlformats.org/officeDocument/2006/relationships/externalLink" Target="externalLinks/externalLink668.xml"/><Relationship Id="rId802" Type="http://schemas.openxmlformats.org/officeDocument/2006/relationships/externalLink" Target="externalLinks/externalLink791.xml"/><Relationship Id="rId2" Type="http://schemas.openxmlformats.org/officeDocument/2006/relationships/worksheet" Target="worksheets/sheet2.xml"/><Relationship Id="rId29" Type="http://schemas.openxmlformats.org/officeDocument/2006/relationships/externalLink" Target="externalLinks/externalLink18.xml"/><Relationship Id="rId441" Type="http://schemas.openxmlformats.org/officeDocument/2006/relationships/externalLink" Target="externalLinks/externalLink430.xml"/><Relationship Id="rId539" Type="http://schemas.openxmlformats.org/officeDocument/2006/relationships/externalLink" Target="externalLinks/externalLink528.xml"/><Relationship Id="rId746" Type="http://schemas.openxmlformats.org/officeDocument/2006/relationships/externalLink" Target="externalLinks/externalLink735.xml"/><Relationship Id="rId178" Type="http://schemas.openxmlformats.org/officeDocument/2006/relationships/externalLink" Target="externalLinks/externalLink167.xml"/><Relationship Id="rId301" Type="http://schemas.openxmlformats.org/officeDocument/2006/relationships/externalLink" Target="externalLinks/externalLink290.xml"/><Relationship Id="rId82" Type="http://schemas.openxmlformats.org/officeDocument/2006/relationships/externalLink" Target="externalLinks/externalLink71.xml"/><Relationship Id="rId385" Type="http://schemas.openxmlformats.org/officeDocument/2006/relationships/externalLink" Target="externalLinks/externalLink374.xml"/><Relationship Id="rId592" Type="http://schemas.openxmlformats.org/officeDocument/2006/relationships/externalLink" Target="externalLinks/externalLink581.xml"/><Relationship Id="rId606" Type="http://schemas.openxmlformats.org/officeDocument/2006/relationships/externalLink" Target="externalLinks/externalLink595.xml"/><Relationship Id="rId813" Type="http://schemas.openxmlformats.org/officeDocument/2006/relationships/externalLink" Target="externalLinks/externalLink802.xml"/><Relationship Id="rId245" Type="http://schemas.openxmlformats.org/officeDocument/2006/relationships/externalLink" Target="externalLinks/externalLink234.xml"/><Relationship Id="rId452" Type="http://schemas.openxmlformats.org/officeDocument/2006/relationships/externalLink" Target="externalLinks/externalLink441.xml"/><Relationship Id="rId105" Type="http://schemas.openxmlformats.org/officeDocument/2006/relationships/externalLink" Target="externalLinks/externalLink94.xml"/><Relationship Id="rId312" Type="http://schemas.openxmlformats.org/officeDocument/2006/relationships/externalLink" Target="externalLinks/externalLink301.xml"/><Relationship Id="rId757" Type="http://schemas.openxmlformats.org/officeDocument/2006/relationships/externalLink" Target="externalLinks/externalLink746.xml"/><Relationship Id="rId93" Type="http://schemas.openxmlformats.org/officeDocument/2006/relationships/externalLink" Target="externalLinks/externalLink82.xml"/><Relationship Id="rId189" Type="http://schemas.openxmlformats.org/officeDocument/2006/relationships/externalLink" Target="externalLinks/externalLink178.xml"/><Relationship Id="rId396" Type="http://schemas.openxmlformats.org/officeDocument/2006/relationships/externalLink" Target="externalLinks/externalLink385.xml"/><Relationship Id="rId617" Type="http://schemas.openxmlformats.org/officeDocument/2006/relationships/externalLink" Target="externalLinks/externalLink606.xml"/><Relationship Id="rId824" Type="http://schemas.openxmlformats.org/officeDocument/2006/relationships/externalLink" Target="externalLinks/externalLink813.xml"/><Relationship Id="rId256" Type="http://schemas.openxmlformats.org/officeDocument/2006/relationships/externalLink" Target="externalLinks/externalLink245.xml"/><Relationship Id="rId463" Type="http://schemas.openxmlformats.org/officeDocument/2006/relationships/externalLink" Target="externalLinks/externalLink452.xml"/><Relationship Id="rId670" Type="http://schemas.openxmlformats.org/officeDocument/2006/relationships/externalLink" Target="externalLinks/externalLink659.xml"/><Relationship Id="rId116" Type="http://schemas.openxmlformats.org/officeDocument/2006/relationships/externalLink" Target="externalLinks/externalLink105.xml"/><Relationship Id="rId323" Type="http://schemas.openxmlformats.org/officeDocument/2006/relationships/externalLink" Target="externalLinks/externalLink312.xml"/><Relationship Id="rId530" Type="http://schemas.openxmlformats.org/officeDocument/2006/relationships/externalLink" Target="externalLinks/externalLink519.xml"/><Relationship Id="rId768" Type="http://schemas.openxmlformats.org/officeDocument/2006/relationships/externalLink" Target="externalLinks/externalLink757.xml"/><Relationship Id="rId20" Type="http://schemas.openxmlformats.org/officeDocument/2006/relationships/externalLink" Target="externalLinks/externalLink9.xml"/><Relationship Id="rId628" Type="http://schemas.openxmlformats.org/officeDocument/2006/relationships/externalLink" Target="externalLinks/externalLink617.xml"/><Relationship Id="rId835" Type="http://schemas.openxmlformats.org/officeDocument/2006/relationships/externalLink" Target="externalLinks/externalLink824.xml"/><Relationship Id="rId267" Type="http://schemas.openxmlformats.org/officeDocument/2006/relationships/externalLink" Target="externalLinks/externalLink256.xml"/><Relationship Id="rId474" Type="http://schemas.openxmlformats.org/officeDocument/2006/relationships/externalLink" Target="externalLinks/externalLink463.xml"/><Relationship Id="rId127" Type="http://schemas.openxmlformats.org/officeDocument/2006/relationships/externalLink" Target="externalLinks/externalLink116.xml"/><Relationship Id="rId681" Type="http://schemas.openxmlformats.org/officeDocument/2006/relationships/externalLink" Target="externalLinks/externalLink670.xml"/><Relationship Id="rId779" Type="http://schemas.openxmlformats.org/officeDocument/2006/relationships/externalLink" Target="externalLinks/externalLink768.xml"/><Relationship Id="rId31" Type="http://schemas.openxmlformats.org/officeDocument/2006/relationships/externalLink" Target="externalLinks/externalLink20.xml"/><Relationship Id="rId334" Type="http://schemas.openxmlformats.org/officeDocument/2006/relationships/externalLink" Target="externalLinks/externalLink323.xml"/><Relationship Id="rId541" Type="http://schemas.openxmlformats.org/officeDocument/2006/relationships/externalLink" Target="externalLinks/externalLink530.xml"/><Relationship Id="rId639" Type="http://schemas.openxmlformats.org/officeDocument/2006/relationships/externalLink" Target="externalLinks/externalLink628.xml"/><Relationship Id="rId180" Type="http://schemas.openxmlformats.org/officeDocument/2006/relationships/externalLink" Target="externalLinks/externalLink169.xml"/><Relationship Id="rId278" Type="http://schemas.openxmlformats.org/officeDocument/2006/relationships/externalLink" Target="externalLinks/externalLink267.xml"/><Relationship Id="rId401" Type="http://schemas.openxmlformats.org/officeDocument/2006/relationships/externalLink" Target="externalLinks/externalLink390.xml"/><Relationship Id="rId846" Type="http://schemas.openxmlformats.org/officeDocument/2006/relationships/externalLink" Target="externalLinks/externalLink835.xml"/><Relationship Id="rId485" Type="http://schemas.openxmlformats.org/officeDocument/2006/relationships/externalLink" Target="externalLinks/externalLink474.xml"/><Relationship Id="rId692" Type="http://schemas.openxmlformats.org/officeDocument/2006/relationships/externalLink" Target="externalLinks/externalLink681.xml"/><Relationship Id="rId706" Type="http://schemas.openxmlformats.org/officeDocument/2006/relationships/externalLink" Target="externalLinks/externalLink695.xml"/><Relationship Id="rId42" Type="http://schemas.openxmlformats.org/officeDocument/2006/relationships/externalLink" Target="externalLinks/externalLink31.xml"/><Relationship Id="rId138" Type="http://schemas.openxmlformats.org/officeDocument/2006/relationships/externalLink" Target="externalLinks/externalLink127.xml"/><Relationship Id="rId345" Type="http://schemas.openxmlformats.org/officeDocument/2006/relationships/externalLink" Target="externalLinks/externalLink334.xml"/><Relationship Id="rId552" Type="http://schemas.openxmlformats.org/officeDocument/2006/relationships/externalLink" Target="externalLinks/externalLink541.xml"/><Relationship Id="rId191" Type="http://schemas.openxmlformats.org/officeDocument/2006/relationships/externalLink" Target="externalLinks/externalLink180.xml"/><Relationship Id="rId205" Type="http://schemas.openxmlformats.org/officeDocument/2006/relationships/externalLink" Target="externalLinks/externalLink194.xml"/><Relationship Id="rId412" Type="http://schemas.openxmlformats.org/officeDocument/2006/relationships/externalLink" Target="externalLinks/externalLink401.xml"/><Relationship Id="rId289" Type="http://schemas.openxmlformats.org/officeDocument/2006/relationships/externalLink" Target="externalLinks/externalLink278.xml"/><Relationship Id="rId496" Type="http://schemas.openxmlformats.org/officeDocument/2006/relationships/externalLink" Target="externalLinks/externalLink485.xml"/><Relationship Id="rId717" Type="http://schemas.openxmlformats.org/officeDocument/2006/relationships/externalLink" Target="externalLinks/externalLink706.xml"/><Relationship Id="rId53" Type="http://schemas.openxmlformats.org/officeDocument/2006/relationships/externalLink" Target="externalLinks/externalLink42.xml"/><Relationship Id="rId149" Type="http://schemas.openxmlformats.org/officeDocument/2006/relationships/externalLink" Target="externalLinks/externalLink138.xml"/><Relationship Id="rId356" Type="http://schemas.openxmlformats.org/officeDocument/2006/relationships/externalLink" Target="externalLinks/externalLink345.xml"/><Relationship Id="rId563" Type="http://schemas.openxmlformats.org/officeDocument/2006/relationships/externalLink" Target="externalLinks/externalLink552.xml"/><Relationship Id="rId770" Type="http://schemas.openxmlformats.org/officeDocument/2006/relationships/externalLink" Target="externalLinks/externalLink759.xml"/><Relationship Id="rId216" Type="http://schemas.openxmlformats.org/officeDocument/2006/relationships/externalLink" Target="externalLinks/externalLink205.xml"/><Relationship Id="rId423" Type="http://schemas.openxmlformats.org/officeDocument/2006/relationships/externalLink" Target="externalLinks/externalLink412.xml"/><Relationship Id="rId630" Type="http://schemas.openxmlformats.org/officeDocument/2006/relationships/externalLink" Target="externalLinks/externalLink619.xml"/><Relationship Id="rId728" Type="http://schemas.openxmlformats.org/officeDocument/2006/relationships/externalLink" Target="externalLinks/externalLink717.xml"/><Relationship Id="rId64" Type="http://schemas.openxmlformats.org/officeDocument/2006/relationships/externalLink" Target="externalLinks/externalLink53.xml"/><Relationship Id="rId367" Type="http://schemas.openxmlformats.org/officeDocument/2006/relationships/externalLink" Target="externalLinks/externalLink356.xml"/><Relationship Id="rId574" Type="http://schemas.openxmlformats.org/officeDocument/2006/relationships/externalLink" Target="externalLinks/externalLink563.xml"/><Relationship Id="rId227" Type="http://schemas.openxmlformats.org/officeDocument/2006/relationships/externalLink" Target="externalLinks/externalLink216.xml"/><Relationship Id="rId781" Type="http://schemas.openxmlformats.org/officeDocument/2006/relationships/externalLink" Target="externalLinks/externalLink770.xml"/><Relationship Id="rId434" Type="http://schemas.openxmlformats.org/officeDocument/2006/relationships/externalLink" Target="externalLinks/externalLink423.xml"/><Relationship Id="rId641" Type="http://schemas.openxmlformats.org/officeDocument/2006/relationships/externalLink" Target="externalLinks/externalLink630.xml"/><Relationship Id="rId739" Type="http://schemas.openxmlformats.org/officeDocument/2006/relationships/externalLink" Target="externalLinks/externalLink728.xml"/><Relationship Id="rId280" Type="http://schemas.openxmlformats.org/officeDocument/2006/relationships/externalLink" Target="externalLinks/externalLink269.xml"/><Relationship Id="rId501" Type="http://schemas.openxmlformats.org/officeDocument/2006/relationships/externalLink" Target="externalLinks/externalLink490.xml"/><Relationship Id="rId75" Type="http://schemas.openxmlformats.org/officeDocument/2006/relationships/externalLink" Target="externalLinks/externalLink64.xml"/><Relationship Id="rId140" Type="http://schemas.openxmlformats.org/officeDocument/2006/relationships/externalLink" Target="externalLinks/externalLink129.xml"/><Relationship Id="rId378" Type="http://schemas.openxmlformats.org/officeDocument/2006/relationships/externalLink" Target="externalLinks/externalLink367.xml"/><Relationship Id="rId585" Type="http://schemas.openxmlformats.org/officeDocument/2006/relationships/externalLink" Target="externalLinks/externalLink574.xml"/><Relationship Id="rId792" Type="http://schemas.openxmlformats.org/officeDocument/2006/relationships/externalLink" Target="externalLinks/externalLink781.xml"/><Relationship Id="rId806" Type="http://schemas.openxmlformats.org/officeDocument/2006/relationships/externalLink" Target="externalLinks/externalLink795.xml"/><Relationship Id="rId6" Type="http://schemas.openxmlformats.org/officeDocument/2006/relationships/worksheet" Target="worksheets/sheet6.xml"/><Relationship Id="rId238" Type="http://schemas.openxmlformats.org/officeDocument/2006/relationships/externalLink" Target="externalLinks/externalLink227.xml"/><Relationship Id="rId445" Type="http://schemas.openxmlformats.org/officeDocument/2006/relationships/externalLink" Target="externalLinks/externalLink434.xml"/><Relationship Id="rId652" Type="http://schemas.openxmlformats.org/officeDocument/2006/relationships/externalLink" Target="externalLinks/externalLink641.xml"/><Relationship Id="rId291" Type="http://schemas.openxmlformats.org/officeDocument/2006/relationships/externalLink" Target="externalLinks/externalLink280.xml"/><Relationship Id="rId305" Type="http://schemas.openxmlformats.org/officeDocument/2006/relationships/externalLink" Target="externalLinks/externalLink294.xml"/><Relationship Id="rId512" Type="http://schemas.openxmlformats.org/officeDocument/2006/relationships/externalLink" Target="externalLinks/externalLink501.xml"/><Relationship Id="rId86" Type="http://schemas.openxmlformats.org/officeDocument/2006/relationships/externalLink" Target="externalLinks/externalLink75.xml"/><Relationship Id="rId151" Type="http://schemas.openxmlformats.org/officeDocument/2006/relationships/externalLink" Target="externalLinks/externalLink140.xml"/><Relationship Id="rId389" Type="http://schemas.openxmlformats.org/officeDocument/2006/relationships/externalLink" Target="externalLinks/externalLink378.xml"/><Relationship Id="rId596" Type="http://schemas.openxmlformats.org/officeDocument/2006/relationships/externalLink" Target="externalLinks/externalLink585.xml"/><Relationship Id="rId817" Type="http://schemas.openxmlformats.org/officeDocument/2006/relationships/externalLink" Target="externalLinks/externalLink806.xml"/><Relationship Id="rId249" Type="http://schemas.openxmlformats.org/officeDocument/2006/relationships/externalLink" Target="externalLinks/externalLink238.xml"/><Relationship Id="rId456" Type="http://schemas.openxmlformats.org/officeDocument/2006/relationships/externalLink" Target="externalLinks/externalLink445.xml"/><Relationship Id="rId663" Type="http://schemas.openxmlformats.org/officeDocument/2006/relationships/externalLink" Target="externalLinks/externalLink652.xml"/><Relationship Id="rId13" Type="http://schemas.openxmlformats.org/officeDocument/2006/relationships/externalLink" Target="externalLinks/externalLink2.xml"/><Relationship Id="rId109" Type="http://schemas.openxmlformats.org/officeDocument/2006/relationships/externalLink" Target="externalLinks/externalLink98.xml"/><Relationship Id="rId316" Type="http://schemas.openxmlformats.org/officeDocument/2006/relationships/externalLink" Target="externalLinks/externalLink305.xml"/><Relationship Id="rId523" Type="http://schemas.openxmlformats.org/officeDocument/2006/relationships/externalLink" Target="externalLinks/externalLink512.xml"/><Relationship Id="rId97" Type="http://schemas.openxmlformats.org/officeDocument/2006/relationships/externalLink" Target="externalLinks/externalLink86.xml"/><Relationship Id="rId730" Type="http://schemas.openxmlformats.org/officeDocument/2006/relationships/externalLink" Target="externalLinks/externalLink719.xml"/><Relationship Id="rId828" Type="http://schemas.openxmlformats.org/officeDocument/2006/relationships/externalLink" Target="externalLinks/externalLink817.xml"/><Relationship Id="rId162" Type="http://schemas.openxmlformats.org/officeDocument/2006/relationships/externalLink" Target="externalLinks/externalLink151.xml"/><Relationship Id="rId467" Type="http://schemas.openxmlformats.org/officeDocument/2006/relationships/externalLink" Target="externalLinks/externalLink456.xml"/><Relationship Id="rId674" Type="http://schemas.openxmlformats.org/officeDocument/2006/relationships/externalLink" Target="externalLinks/externalLink663.xml"/><Relationship Id="rId24" Type="http://schemas.openxmlformats.org/officeDocument/2006/relationships/externalLink" Target="externalLinks/externalLink13.xml"/><Relationship Id="rId327" Type="http://schemas.openxmlformats.org/officeDocument/2006/relationships/externalLink" Target="externalLinks/externalLink316.xml"/><Relationship Id="rId534" Type="http://schemas.openxmlformats.org/officeDocument/2006/relationships/externalLink" Target="externalLinks/externalLink523.xml"/><Relationship Id="rId741" Type="http://schemas.openxmlformats.org/officeDocument/2006/relationships/externalLink" Target="externalLinks/externalLink730.xml"/><Relationship Id="rId839" Type="http://schemas.openxmlformats.org/officeDocument/2006/relationships/externalLink" Target="externalLinks/externalLink828.xml"/><Relationship Id="rId173" Type="http://schemas.openxmlformats.org/officeDocument/2006/relationships/externalLink" Target="externalLinks/externalLink162.xml"/><Relationship Id="rId229" Type="http://schemas.openxmlformats.org/officeDocument/2006/relationships/externalLink" Target="externalLinks/externalLink218.xml"/><Relationship Id="rId380" Type="http://schemas.openxmlformats.org/officeDocument/2006/relationships/externalLink" Target="externalLinks/externalLink369.xml"/><Relationship Id="rId436" Type="http://schemas.openxmlformats.org/officeDocument/2006/relationships/externalLink" Target="externalLinks/externalLink425.xml"/><Relationship Id="rId601" Type="http://schemas.openxmlformats.org/officeDocument/2006/relationships/externalLink" Target="externalLinks/externalLink590.xml"/><Relationship Id="rId643" Type="http://schemas.openxmlformats.org/officeDocument/2006/relationships/externalLink" Target="externalLinks/externalLink632.xml"/><Relationship Id="rId240" Type="http://schemas.openxmlformats.org/officeDocument/2006/relationships/externalLink" Target="externalLinks/externalLink229.xml"/><Relationship Id="rId478" Type="http://schemas.openxmlformats.org/officeDocument/2006/relationships/externalLink" Target="externalLinks/externalLink467.xml"/><Relationship Id="rId685" Type="http://schemas.openxmlformats.org/officeDocument/2006/relationships/externalLink" Target="externalLinks/externalLink674.xml"/><Relationship Id="rId850" Type="http://schemas.openxmlformats.org/officeDocument/2006/relationships/calcChain" Target="calcChain.xml"/><Relationship Id="rId35" Type="http://schemas.openxmlformats.org/officeDocument/2006/relationships/externalLink" Target="externalLinks/externalLink24.xml"/><Relationship Id="rId77" Type="http://schemas.openxmlformats.org/officeDocument/2006/relationships/externalLink" Target="externalLinks/externalLink66.xml"/><Relationship Id="rId100" Type="http://schemas.openxmlformats.org/officeDocument/2006/relationships/externalLink" Target="externalLinks/externalLink89.xml"/><Relationship Id="rId282" Type="http://schemas.openxmlformats.org/officeDocument/2006/relationships/externalLink" Target="externalLinks/externalLink271.xml"/><Relationship Id="rId338" Type="http://schemas.openxmlformats.org/officeDocument/2006/relationships/externalLink" Target="externalLinks/externalLink327.xml"/><Relationship Id="rId503" Type="http://schemas.openxmlformats.org/officeDocument/2006/relationships/externalLink" Target="externalLinks/externalLink492.xml"/><Relationship Id="rId545" Type="http://schemas.openxmlformats.org/officeDocument/2006/relationships/externalLink" Target="externalLinks/externalLink534.xml"/><Relationship Id="rId587" Type="http://schemas.openxmlformats.org/officeDocument/2006/relationships/externalLink" Target="externalLinks/externalLink576.xml"/><Relationship Id="rId710" Type="http://schemas.openxmlformats.org/officeDocument/2006/relationships/externalLink" Target="externalLinks/externalLink699.xml"/><Relationship Id="rId752" Type="http://schemas.openxmlformats.org/officeDocument/2006/relationships/externalLink" Target="externalLinks/externalLink741.xml"/><Relationship Id="rId808" Type="http://schemas.openxmlformats.org/officeDocument/2006/relationships/externalLink" Target="externalLinks/externalLink797.xml"/><Relationship Id="rId8" Type="http://schemas.openxmlformats.org/officeDocument/2006/relationships/worksheet" Target="worksheets/sheet8.xml"/><Relationship Id="rId142" Type="http://schemas.openxmlformats.org/officeDocument/2006/relationships/externalLink" Target="externalLinks/externalLink131.xml"/><Relationship Id="rId184" Type="http://schemas.openxmlformats.org/officeDocument/2006/relationships/externalLink" Target="externalLinks/externalLink173.xml"/><Relationship Id="rId391" Type="http://schemas.openxmlformats.org/officeDocument/2006/relationships/externalLink" Target="externalLinks/externalLink380.xml"/><Relationship Id="rId405" Type="http://schemas.openxmlformats.org/officeDocument/2006/relationships/externalLink" Target="externalLinks/externalLink394.xml"/><Relationship Id="rId447" Type="http://schemas.openxmlformats.org/officeDocument/2006/relationships/externalLink" Target="externalLinks/externalLink436.xml"/><Relationship Id="rId612" Type="http://schemas.openxmlformats.org/officeDocument/2006/relationships/externalLink" Target="externalLinks/externalLink601.xml"/><Relationship Id="rId794" Type="http://schemas.openxmlformats.org/officeDocument/2006/relationships/externalLink" Target="externalLinks/externalLink783.xml"/><Relationship Id="rId251" Type="http://schemas.openxmlformats.org/officeDocument/2006/relationships/externalLink" Target="externalLinks/externalLink240.xml"/><Relationship Id="rId489" Type="http://schemas.openxmlformats.org/officeDocument/2006/relationships/externalLink" Target="externalLinks/externalLink478.xml"/><Relationship Id="rId654" Type="http://schemas.openxmlformats.org/officeDocument/2006/relationships/externalLink" Target="externalLinks/externalLink643.xml"/><Relationship Id="rId696" Type="http://schemas.openxmlformats.org/officeDocument/2006/relationships/externalLink" Target="externalLinks/externalLink685.xml"/><Relationship Id="rId46" Type="http://schemas.openxmlformats.org/officeDocument/2006/relationships/externalLink" Target="externalLinks/externalLink35.xml"/><Relationship Id="rId293" Type="http://schemas.openxmlformats.org/officeDocument/2006/relationships/externalLink" Target="externalLinks/externalLink282.xml"/><Relationship Id="rId307" Type="http://schemas.openxmlformats.org/officeDocument/2006/relationships/externalLink" Target="externalLinks/externalLink296.xml"/><Relationship Id="rId349" Type="http://schemas.openxmlformats.org/officeDocument/2006/relationships/externalLink" Target="externalLinks/externalLink338.xml"/><Relationship Id="rId514" Type="http://schemas.openxmlformats.org/officeDocument/2006/relationships/externalLink" Target="externalLinks/externalLink503.xml"/><Relationship Id="rId556" Type="http://schemas.openxmlformats.org/officeDocument/2006/relationships/externalLink" Target="externalLinks/externalLink545.xml"/><Relationship Id="rId721" Type="http://schemas.openxmlformats.org/officeDocument/2006/relationships/externalLink" Target="externalLinks/externalLink710.xml"/><Relationship Id="rId763" Type="http://schemas.openxmlformats.org/officeDocument/2006/relationships/externalLink" Target="externalLinks/externalLink752.xml"/><Relationship Id="rId88" Type="http://schemas.openxmlformats.org/officeDocument/2006/relationships/externalLink" Target="externalLinks/externalLink77.xml"/><Relationship Id="rId111" Type="http://schemas.openxmlformats.org/officeDocument/2006/relationships/externalLink" Target="externalLinks/externalLink100.xml"/><Relationship Id="rId153" Type="http://schemas.openxmlformats.org/officeDocument/2006/relationships/externalLink" Target="externalLinks/externalLink142.xml"/><Relationship Id="rId195" Type="http://schemas.openxmlformats.org/officeDocument/2006/relationships/externalLink" Target="externalLinks/externalLink184.xml"/><Relationship Id="rId209" Type="http://schemas.openxmlformats.org/officeDocument/2006/relationships/externalLink" Target="externalLinks/externalLink198.xml"/><Relationship Id="rId360" Type="http://schemas.openxmlformats.org/officeDocument/2006/relationships/externalLink" Target="externalLinks/externalLink349.xml"/><Relationship Id="rId416" Type="http://schemas.openxmlformats.org/officeDocument/2006/relationships/externalLink" Target="externalLinks/externalLink405.xml"/><Relationship Id="rId598" Type="http://schemas.openxmlformats.org/officeDocument/2006/relationships/externalLink" Target="externalLinks/externalLink587.xml"/><Relationship Id="rId819" Type="http://schemas.openxmlformats.org/officeDocument/2006/relationships/externalLink" Target="externalLinks/externalLink808.xml"/><Relationship Id="rId220" Type="http://schemas.openxmlformats.org/officeDocument/2006/relationships/externalLink" Target="externalLinks/externalLink209.xml"/><Relationship Id="rId458" Type="http://schemas.openxmlformats.org/officeDocument/2006/relationships/externalLink" Target="externalLinks/externalLink447.xml"/><Relationship Id="rId623" Type="http://schemas.openxmlformats.org/officeDocument/2006/relationships/externalLink" Target="externalLinks/externalLink612.xml"/><Relationship Id="rId665" Type="http://schemas.openxmlformats.org/officeDocument/2006/relationships/externalLink" Target="externalLinks/externalLink654.xml"/><Relationship Id="rId830" Type="http://schemas.openxmlformats.org/officeDocument/2006/relationships/externalLink" Target="externalLinks/externalLink819.xml"/><Relationship Id="rId15" Type="http://schemas.openxmlformats.org/officeDocument/2006/relationships/externalLink" Target="externalLinks/externalLink4.xml"/><Relationship Id="rId57" Type="http://schemas.openxmlformats.org/officeDocument/2006/relationships/externalLink" Target="externalLinks/externalLink46.xml"/><Relationship Id="rId262" Type="http://schemas.openxmlformats.org/officeDocument/2006/relationships/externalLink" Target="externalLinks/externalLink251.xml"/><Relationship Id="rId318" Type="http://schemas.openxmlformats.org/officeDocument/2006/relationships/externalLink" Target="externalLinks/externalLink307.xml"/><Relationship Id="rId525" Type="http://schemas.openxmlformats.org/officeDocument/2006/relationships/externalLink" Target="externalLinks/externalLink514.xml"/><Relationship Id="rId567" Type="http://schemas.openxmlformats.org/officeDocument/2006/relationships/externalLink" Target="externalLinks/externalLink556.xml"/><Relationship Id="rId732" Type="http://schemas.openxmlformats.org/officeDocument/2006/relationships/externalLink" Target="externalLinks/externalLink721.xml"/><Relationship Id="rId99" Type="http://schemas.openxmlformats.org/officeDocument/2006/relationships/externalLink" Target="externalLinks/externalLink88.xml"/><Relationship Id="rId122" Type="http://schemas.openxmlformats.org/officeDocument/2006/relationships/externalLink" Target="externalLinks/externalLink111.xml"/><Relationship Id="rId164" Type="http://schemas.openxmlformats.org/officeDocument/2006/relationships/externalLink" Target="externalLinks/externalLink153.xml"/><Relationship Id="rId371" Type="http://schemas.openxmlformats.org/officeDocument/2006/relationships/externalLink" Target="externalLinks/externalLink360.xml"/><Relationship Id="rId774" Type="http://schemas.openxmlformats.org/officeDocument/2006/relationships/externalLink" Target="externalLinks/externalLink763.xml"/><Relationship Id="rId427" Type="http://schemas.openxmlformats.org/officeDocument/2006/relationships/externalLink" Target="externalLinks/externalLink416.xml"/><Relationship Id="rId469" Type="http://schemas.openxmlformats.org/officeDocument/2006/relationships/externalLink" Target="externalLinks/externalLink458.xml"/><Relationship Id="rId634" Type="http://schemas.openxmlformats.org/officeDocument/2006/relationships/externalLink" Target="externalLinks/externalLink623.xml"/><Relationship Id="rId676" Type="http://schemas.openxmlformats.org/officeDocument/2006/relationships/externalLink" Target="externalLinks/externalLink665.xml"/><Relationship Id="rId841" Type="http://schemas.openxmlformats.org/officeDocument/2006/relationships/externalLink" Target="externalLinks/externalLink830.xml"/><Relationship Id="rId26" Type="http://schemas.openxmlformats.org/officeDocument/2006/relationships/externalLink" Target="externalLinks/externalLink15.xml"/><Relationship Id="rId231" Type="http://schemas.openxmlformats.org/officeDocument/2006/relationships/externalLink" Target="externalLinks/externalLink220.xml"/><Relationship Id="rId273" Type="http://schemas.openxmlformats.org/officeDocument/2006/relationships/externalLink" Target="externalLinks/externalLink262.xml"/><Relationship Id="rId329" Type="http://schemas.openxmlformats.org/officeDocument/2006/relationships/externalLink" Target="externalLinks/externalLink318.xml"/><Relationship Id="rId480" Type="http://schemas.openxmlformats.org/officeDocument/2006/relationships/externalLink" Target="externalLinks/externalLink469.xml"/><Relationship Id="rId536" Type="http://schemas.openxmlformats.org/officeDocument/2006/relationships/externalLink" Target="externalLinks/externalLink525.xml"/><Relationship Id="rId701" Type="http://schemas.openxmlformats.org/officeDocument/2006/relationships/externalLink" Target="externalLinks/externalLink690.xml"/><Relationship Id="rId68" Type="http://schemas.openxmlformats.org/officeDocument/2006/relationships/externalLink" Target="externalLinks/externalLink57.xml"/><Relationship Id="rId133" Type="http://schemas.openxmlformats.org/officeDocument/2006/relationships/externalLink" Target="externalLinks/externalLink122.xml"/><Relationship Id="rId175" Type="http://schemas.openxmlformats.org/officeDocument/2006/relationships/externalLink" Target="externalLinks/externalLink164.xml"/><Relationship Id="rId340" Type="http://schemas.openxmlformats.org/officeDocument/2006/relationships/externalLink" Target="externalLinks/externalLink329.xml"/><Relationship Id="rId578" Type="http://schemas.openxmlformats.org/officeDocument/2006/relationships/externalLink" Target="externalLinks/externalLink567.xml"/><Relationship Id="rId743" Type="http://schemas.openxmlformats.org/officeDocument/2006/relationships/externalLink" Target="externalLinks/externalLink732.xml"/><Relationship Id="rId785" Type="http://schemas.openxmlformats.org/officeDocument/2006/relationships/externalLink" Target="externalLinks/externalLink774.xml"/><Relationship Id="rId200" Type="http://schemas.openxmlformats.org/officeDocument/2006/relationships/externalLink" Target="externalLinks/externalLink189.xml"/><Relationship Id="rId382" Type="http://schemas.openxmlformats.org/officeDocument/2006/relationships/externalLink" Target="externalLinks/externalLink371.xml"/><Relationship Id="rId438" Type="http://schemas.openxmlformats.org/officeDocument/2006/relationships/externalLink" Target="externalLinks/externalLink427.xml"/><Relationship Id="rId603" Type="http://schemas.openxmlformats.org/officeDocument/2006/relationships/externalLink" Target="externalLinks/externalLink592.xml"/><Relationship Id="rId645" Type="http://schemas.openxmlformats.org/officeDocument/2006/relationships/externalLink" Target="externalLinks/externalLink634.xml"/><Relationship Id="rId687" Type="http://schemas.openxmlformats.org/officeDocument/2006/relationships/externalLink" Target="externalLinks/externalLink676.xml"/><Relationship Id="rId810" Type="http://schemas.openxmlformats.org/officeDocument/2006/relationships/externalLink" Target="externalLinks/externalLink799.xml"/><Relationship Id="rId242" Type="http://schemas.openxmlformats.org/officeDocument/2006/relationships/externalLink" Target="externalLinks/externalLink231.xml"/><Relationship Id="rId284" Type="http://schemas.openxmlformats.org/officeDocument/2006/relationships/externalLink" Target="externalLinks/externalLink273.xml"/><Relationship Id="rId491" Type="http://schemas.openxmlformats.org/officeDocument/2006/relationships/externalLink" Target="externalLinks/externalLink480.xml"/><Relationship Id="rId505" Type="http://schemas.openxmlformats.org/officeDocument/2006/relationships/externalLink" Target="externalLinks/externalLink494.xml"/><Relationship Id="rId712" Type="http://schemas.openxmlformats.org/officeDocument/2006/relationships/externalLink" Target="externalLinks/externalLink701.xml"/><Relationship Id="rId37" Type="http://schemas.openxmlformats.org/officeDocument/2006/relationships/externalLink" Target="externalLinks/externalLink26.xml"/><Relationship Id="rId79" Type="http://schemas.openxmlformats.org/officeDocument/2006/relationships/externalLink" Target="externalLinks/externalLink68.xml"/><Relationship Id="rId102" Type="http://schemas.openxmlformats.org/officeDocument/2006/relationships/externalLink" Target="externalLinks/externalLink91.xml"/><Relationship Id="rId144" Type="http://schemas.openxmlformats.org/officeDocument/2006/relationships/externalLink" Target="externalLinks/externalLink133.xml"/><Relationship Id="rId547" Type="http://schemas.openxmlformats.org/officeDocument/2006/relationships/externalLink" Target="externalLinks/externalLink536.xml"/><Relationship Id="rId589" Type="http://schemas.openxmlformats.org/officeDocument/2006/relationships/externalLink" Target="externalLinks/externalLink578.xml"/><Relationship Id="rId754" Type="http://schemas.openxmlformats.org/officeDocument/2006/relationships/externalLink" Target="externalLinks/externalLink743.xml"/><Relationship Id="rId796" Type="http://schemas.openxmlformats.org/officeDocument/2006/relationships/externalLink" Target="externalLinks/externalLink785.xml"/><Relationship Id="rId90" Type="http://schemas.openxmlformats.org/officeDocument/2006/relationships/externalLink" Target="externalLinks/externalLink79.xml"/><Relationship Id="rId186" Type="http://schemas.openxmlformats.org/officeDocument/2006/relationships/externalLink" Target="externalLinks/externalLink175.xml"/><Relationship Id="rId351" Type="http://schemas.openxmlformats.org/officeDocument/2006/relationships/externalLink" Target="externalLinks/externalLink340.xml"/><Relationship Id="rId393" Type="http://schemas.openxmlformats.org/officeDocument/2006/relationships/externalLink" Target="externalLinks/externalLink382.xml"/><Relationship Id="rId407" Type="http://schemas.openxmlformats.org/officeDocument/2006/relationships/externalLink" Target="externalLinks/externalLink396.xml"/><Relationship Id="rId449" Type="http://schemas.openxmlformats.org/officeDocument/2006/relationships/externalLink" Target="externalLinks/externalLink438.xml"/><Relationship Id="rId614" Type="http://schemas.openxmlformats.org/officeDocument/2006/relationships/externalLink" Target="externalLinks/externalLink603.xml"/><Relationship Id="rId656" Type="http://schemas.openxmlformats.org/officeDocument/2006/relationships/externalLink" Target="externalLinks/externalLink645.xml"/><Relationship Id="rId821" Type="http://schemas.openxmlformats.org/officeDocument/2006/relationships/externalLink" Target="externalLinks/externalLink810.xml"/><Relationship Id="rId211" Type="http://schemas.openxmlformats.org/officeDocument/2006/relationships/externalLink" Target="externalLinks/externalLink200.xml"/><Relationship Id="rId253" Type="http://schemas.openxmlformats.org/officeDocument/2006/relationships/externalLink" Target="externalLinks/externalLink242.xml"/><Relationship Id="rId295" Type="http://schemas.openxmlformats.org/officeDocument/2006/relationships/externalLink" Target="externalLinks/externalLink284.xml"/><Relationship Id="rId309" Type="http://schemas.openxmlformats.org/officeDocument/2006/relationships/externalLink" Target="externalLinks/externalLink298.xml"/><Relationship Id="rId460" Type="http://schemas.openxmlformats.org/officeDocument/2006/relationships/externalLink" Target="externalLinks/externalLink449.xml"/><Relationship Id="rId516" Type="http://schemas.openxmlformats.org/officeDocument/2006/relationships/externalLink" Target="externalLinks/externalLink505.xml"/><Relationship Id="rId698" Type="http://schemas.openxmlformats.org/officeDocument/2006/relationships/externalLink" Target="externalLinks/externalLink687.xml"/><Relationship Id="rId48" Type="http://schemas.openxmlformats.org/officeDocument/2006/relationships/externalLink" Target="externalLinks/externalLink37.xml"/><Relationship Id="rId113" Type="http://schemas.openxmlformats.org/officeDocument/2006/relationships/externalLink" Target="externalLinks/externalLink102.xml"/><Relationship Id="rId320" Type="http://schemas.openxmlformats.org/officeDocument/2006/relationships/externalLink" Target="externalLinks/externalLink309.xml"/><Relationship Id="rId558" Type="http://schemas.openxmlformats.org/officeDocument/2006/relationships/externalLink" Target="externalLinks/externalLink547.xml"/><Relationship Id="rId723" Type="http://schemas.openxmlformats.org/officeDocument/2006/relationships/externalLink" Target="externalLinks/externalLink712.xml"/><Relationship Id="rId765" Type="http://schemas.openxmlformats.org/officeDocument/2006/relationships/externalLink" Target="externalLinks/externalLink754.xml"/><Relationship Id="rId155" Type="http://schemas.openxmlformats.org/officeDocument/2006/relationships/externalLink" Target="externalLinks/externalLink144.xml"/><Relationship Id="rId197" Type="http://schemas.openxmlformats.org/officeDocument/2006/relationships/externalLink" Target="externalLinks/externalLink186.xml"/><Relationship Id="rId362" Type="http://schemas.openxmlformats.org/officeDocument/2006/relationships/externalLink" Target="externalLinks/externalLink351.xml"/><Relationship Id="rId418" Type="http://schemas.openxmlformats.org/officeDocument/2006/relationships/externalLink" Target="externalLinks/externalLink407.xml"/><Relationship Id="rId625" Type="http://schemas.openxmlformats.org/officeDocument/2006/relationships/externalLink" Target="externalLinks/externalLink614.xml"/><Relationship Id="rId832" Type="http://schemas.openxmlformats.org/officeDocument/2006/relationships/externalLink" Target="externalLinks/externalLink821.xml"/><Relationship Id="rId222" Type="http://schemas.openxmlformats.org/officeDocument/2006/relationships/externalLink" Target="externalLinks/externalLink211.xml"/><Relationship Id="rId264" Type="http://schemas.openxmlformats.org/officeDocument/2006/relationships/externalLink" Target="externalLinks/externalLink253.xml"/><Relationship Id="rId471" Type="http://schemas.openxmlformats.org/officeDocument/2006/relationships/externalLink" Target="externalLinks/externalLink460.xml"/><Relationship Id="rId667" Type="http://schemas.openxmlformats.org/officeDocument/2006/relationships/externalLink" Target="externalLinks/externalLink656.xml"/><Relationship Id="rId17" Type="http://schemas.openxmlformats.org/officeDocument/2006/relationships/externalLink" Target="externalLinks/externalLink6.xml"/><Relationship Id="rId59" Type="http://schemas.openxmlformats.org/officeDocument/2006/relationships/externalLink" Target="externalLinks/externalLink48.xml"/><Relationship Id="rId124" Type="http://schemas.openxmlformats.org/officeDocument/2006/relationships/externalLink" Target="externalLinks/externalLink113.xml"/><Relationship Id="rId527" Type="http://schemas.openxmlformats.org/officeDocument/2006/relationships/externalLink" Target="externalLinks/externalLink516.xml"/><Relationship Id="rId569" Type="http://schemas.openxmlformats.org/officeDocument/2006/relationships/externalLink" Target="externalLinks/externalLink558.xml"/><Relationship Id="rId734" Type="http://schemas.openxmlformats.org/officeDocument/2006/relationships/externalLink" Target="externalLinks/externalLink723.xml"/><Relationship Id="rId776" Type="http://schemas.openxmlformats.org/officeDocument/2006/relationships/externalLink" Target="externalLinks/externalLink765.xml"/><Relationship Id="rId70" Type="http://schemas.openxmlformats.org/officeDocument/2006/relationships/externalLink" Target="externalLinks/externalLink59.xml"/><Relationship Id="rId166" Type="http://schemas.openxmlformats.org/officeDocument/2006/relationships/externalLink" Target="externalLinks/externalLink155.xml"/><Relationship Id="rId331" Type="http://schemas.openxmlformats.org/officeDocument/2006/relationships/externalLink" Target="externalLinks/externalLink320.xml"/><Relationship Id="rId373" Type="http://schemas.openxmlformats.org/officeDocument/2006/relationships/externalLink" Target="externalLinks/externalLink362.xml"/><Relationship Id="rId429" Type="http://schemas.openxmlformats.org/officeDocument/2006/relationships/externalLink" Target="externalLinks/externalLink418.xml"/><Relationship Id="rId580" Type="http://schemas.openxmlformats.org/officeDocument/2006/relationships/externalLink" Target="externalLinks/externalLink569.xml"/><Relationship Id="rId636" Type="http://schemas.openxmlformats.org/officeDocument/2006/relationships/externalLink" Target="externalLinks/externalLink625.xml"/><Relationship Id="rId801" Type="http://schemas.openxmlformats.org/officeDocument/2006/relationships/externalLink" Target="externalLinks/externalLink790.xml"/><Relationship Id="rId1" Type="http://schemas.openxmlformats.org/officeDocument/2006/relationships/worksheet" Target="worksheets/sheet1.xml"/><Relationship Id="rId233" Type="http://schemas.openxmlformats.org/officeDocument/2006/relationships/externalLink" Target="externalLinks/externalLink222.xml"/><Relationship Id="rId440" Type="http://schemas.openxmlformats.org/officeDocument/2006/relationships/externalLink" Target="externalLinks/externalLink429.xml"/><Relationship Id="rId678" Type="http://schemas.openxmlformats.org/officeDocument/2006/relationships/externalLink" Target="externalLinks/externalLink667.xml"/><Relationship Id="rId843" Type="http://schemas.openxmlformats.org/officeDocument/2006/relationships/externalLink" Target="externalLinks/externalLink832.xml"/><Relationship Id="rId28" Type="http://schemas.openxmlformats.org/officeDocument/2006/relationships/externalLink" Target="externalLinks/externalLink17.xml"/><Relationship Id="rId275" Type="http://schemas.openxmlformats.org/officeDocument/2006/relationships/externalLink" Target="externalLinks/externalLink264.xml"/><Relationship Id="rId300" Type="http://schemas.openxmlformats.org/officeDocument/2006/relationships/externalLink" Target="externalLinks/externalLink289.xml"/><Relationship Id="rId482" Type="http://schemas.openxmlformats.org/officeDocument/2006/relationships/externalLink" Target="externalLinks/externalLink471.xml"/><Relationship Id="rId538" Type="http://schemas.openxmlformats.org/officeDocument/2006/relationships/externalLink" Target="externalLinks/externalLink527.xml"/><Relationship Id="rId703" Type="http://schemas.openxmlformats.org/officeDocument/2006/relationships/externalLink" Target="externalLinks/externalLink692.xml"/><Relationship Id="rId745" Type="http://schemas.openxmlformats.org/officeDocument/2006/relationships/externalLink" Target="externalLinks/externalLink734.xml"/><Relationship Id="rId81" Type="http://schemas.openxmlformats.org/officeDocument/2006/relationships/externalLink" Target="externalLinks/externalLink70.xml"/><Relationship Id="rId135" Type="http://schemas.openxmlformats.org/officeDocument/2006/relationships/externalLink" Target="externalLinks/externalLink124.xml"/><Relationship Id="rId177" Type="http://schemas.openxmlformats.org/officeDocument/2006/relationships/externalLink" Target="externalLinks/externalLink166.xml"/><Relationship Id="rId342" Type="http://schemas.openxmlformats.org/officeDocument/2006/relationships/externalLink" Target="externalLinks/externalLink331.xml"/><Relationship Id="rId384" Type="http://schemas.openxmlformats.org/officeDocument/2006/relationships/externalLink" Target="externalLinks/externalLink373.xml"/><Relationship Id="rId591" Type="http://schemas.openxmlformats.org/officeDocument/2006/relationships/externalLink" Target="externalLinks/externalLink580.xml"/><Relationship Id="rId605" Type="http://schemas.openxmlformats.org/officeDocument/2006/relationships/externalLink" Target="externalLinks/externalLink594.xml"/><Relationship Id="rId787" Type="http://schemas.openxmlformats.org/officeDocument/2006/relationships/externalLink" Target="externalLinks/externalLink776.xml"/><Relationship Id="rId812" Type="http://schemas.openxmlformats.org/officeDocument/2006/relationships/externalLink" Target="externalLinks/externalLink801.xml"/><Relationship Id="rId202" Type="http://schemas.openxmlformats.org/officeDocument/2006/relationships/externalLink" Target="externalLinks/externalLink191.xml"/><Relationship Id="rId244" Type="http://schemas.openxmlformats.org/officeDocument/2006/relationships/externalLink" Target="externalLinks/externalLink233.xml"/><Relationship Id="rId647" Type="http://schemas.openxmlformats.org/officeDocument/2006/relationships/externalLink" Target="externalLinks/externalLink636.xml"/><Relationship Id="rId689" Type="http://schemas.openxmlformats.org/officeDocument/2006/relationships/externalLink" Target="externalLinks/externalLink678.xml"/><Relationship Id="rId39" Type="http://schemas.openxmlformats.org/officeDocument/2006/relationships/externalLink" Target="externalLinks/externalLink28.xml"/><Relationship Id="rId286" Type="http://schemas.openxmlformats.org/officeDocument/2006/relationships/externalLink" Target="externalLinks/externalLink275.xml"/><Relationship Id="rId451" Type="http://schemas.openxmlformats.org/officeDocument/2006/relationships/externalLink" Target="externalLinks/externalLink440.xml"/><Relationship Id="rId493" Type="http://schemas.openxmlformats.org/officeDocument/2006/relationships/externalLink" Target="externalLinks/externalLink482.xml"/><Relationship Id="rId507" Type="http://schemas.openxmlformats.org/officeDocument/2006/relationships/externalLink" Target="externalLinks/externalLink496.xml"/><Relationship Id="rId549" Type="http://schemas.openxmlformats.org/officeDocument/2006/relationships/externalLink" Target="externalLinks/externalLink538.xml"/><Relationship Id="rId714" Type="http://schemas.openxmlformats.org/officeDocument/2006/relationships/externalLink" Target="externalLinks/externalLink703.xml"/><Relationship Id="rId756" Type="http://schemas.openxmlformats.org/officeDocument/2006/relationships/externalLink" Target="externalLinks/externalLink745.xml"/><Relationship Id="rId50" Type="http://schemas.openxmlformats.org/officeDocument/2006/relationships/externalLink" Target="externalLinks/externalLink39.xml"/><Relationship Id="rId104" Type="http://schemas.openxmlformats.org/officeDocument/2006/relationships/externalLink" Target="externalLinks/externalLink93.xml"/><Relationship Id="rId146" Type="http://schemas.openxmlformats.org/officeDocument/2006/relationships/externalLink" Target="externalLinks/externalLink135.xml"/><Relationship Id="rId188" Type="http://schemas.openxmlformats.org/officeDocument/2006/relationships/externalLink" Target="externalLinks/externalLink177.xml"/><Relationship Id="rId311" Type="http://schemas.openxmlformats.org/officeDocument/2006/relationships/externalLink" Target="externalLinks/externalLink300.xml"/><Relationship Id="rId353" Type="http://schemas.openxmlformats.org/officeDocument/2006/relationships/externalLink" Target="externalLinks/externalLink342.xml"/><Relationship Id="rId395" Type="http://schemas.openxmlformats.org/officeDocument/2006/relationships/externalLink" Target="externalLinks/externalLink384.xml"/><Relationship Id="rId409" Type="http://schemas.openxmlformats.org/officeDocument/2006/relationships/externalLink" Target="externalLinks/externalLink398.xml"/><Relationship Id="rId560" Type="http://schemas.openxmlformats.org/officeDocument/2006/relationships/externalLink" Target="externalLinks/externalLink549.xml"/><Relationship Id="rId798" Type="http://schemas.openxmlformats.org/officeDocument/2006/relationships/externalLink" Target="externalLinks/externalLink787.xml"/><Relationship Id="rId92" Type="http://schemas.openxmlformats.org/officeDocument/2006/relationships/externalLink" Target="externalLinks/externalLink81.xml"/><Relationship Id="rId213" Type="http://schemas.openxmlformats.org/officeDocument/2006/relationships/externalLink" Target="externalLinks/externalLink202.xml"/><Relationship Id="rId420" Type="http://schemas.openxmlformats.org/officeDocument/2006/relationships/externalLink" Target="externalLinks/externalLink409.xml"/><Relationship Id="rId616" Type="http://schemas.openxmlformats.org/officeDocument/2006/relationships/externalLink" Target="externalLinks/externalLink605.xml"/><Relationship Id="rId658" Type="http://schemas.openxmlformats.org/officeDocument/2006/relationships/externalLink" Target="externalLinks/externalLink647.xml"/><Relationship Id="rId823" Type="http://schemas.openxmlformats.org/officeDocument/2006/relationships/externalLink" Target="externalLinks/externalLink812.xml"/><Relationship Id="rId255" Type="http://schemas.openxmlformats.org/officeDocument/2006/relationships/externalLink" Target="externalLinks/externalLink244.xml"/><Relationship Id="rId297" Type="http://schemas.openxmlformats.org/officeDocument/2006/relationships/externalLink" Target="externalLinks/externalLink286.xml"/><Relationship Id="rId462" Type="http://schemas.openxmlformats.org/officeDocument/2006/relationships/externalLink" Target="externalLinks/externalLink451.xml"/><Relationship Id="rId518" Type="http://schemas.openxmlformats.org/officeDocument/2006/relationships/externalLink" Target="externalLinks/externalLink507.xml"/><Relationship Id="rId725" Type="http://schemas.openxmlformats.org/officeDocument/2006/relationships/externalLink" Target="externalLinks/externalLink714.xml"/><Relationship Id="rId115" Type="http://schemas.openxmlformats.org/officeDocument/2006/relationships/externalLink" Target="externalLinks/externalLink104.xml"/><Relationship Id="rId157" Type="http://schemas.openxmlformats.org/officeDocument/2006/relationships/externalLink" Target="externalLinks/externalLink146.xml"/><Relationship Id="rId322" Type="http://schemas.openxmlformats.org/officeDocument/2006/relationships/externalLink" Target="externalLinks/externalLink311.xml"/><Relationship Id="rId364" Type="http://schemas.openxmlformats.org/officeDocument/2006/relationships/externalLink" Target="externalLinks/externalLink353.xml"/><Relationship Id="rId767" Type="http://schemas.openxmlformats.org/officeDocument/2006/relationships/externalLink" Target="externalLinks/externalLink756.xml"/><Relationship Id="rId61" Type="http://schemas.openxmlformats.org/officeDocument/2006/relationships/externalLink" Target="externalLinks/externalLink50.xml"/><Relationship Id="rId199" Type="http://schemas.openxmlformats.org/officeDocument/2006/relationships/externalLink" Target="externalLinks/externalLink188.xml"/><Relationship Id="rId571" Type="http://schemas.openxmlformats.org/officeDocument/2006/relationships/externalLink" Target="externalLinks/externalLink560.xml"/><Relationship Id="rId627" Type="http://schemas.openxmlformats.org/officeDocument/2006/relationships/externalLink" Target="externalLinks/externalLink616.xml"/><Relationship Id="rId669" Type="http://schemas.openxmlformats.org/officeDocument/2006/relationships/externalLink" Target="externalLinks/externalLink658.xml"/><Relationship Id="rId834" Type="http://schemas.openxmlformats.org/officeDocument/2006/relationships/externalLink" Target="externalLinks/externalLink823.xml"/><Relationship Id="rId19" Type="http://schemas.openxmlformats.org/officeDocument/2006/relationships/externalLink" Target="externalLinks/externalLink8.xml"/><Relationship Id="rId224" Type="http://schemas.openxmlformats.org/officeDocument/2006/relationships/externalLink" Target="externalLinks/externalLink213.xml"/><Relationship Id="rId266" Type="http://schemas.openxmlformats.org/officeDocument/2006/relationships/externalLink" Target="externalLinks/externalLink255.xml"/><Relationship Id="rId431" Type="http://schemas.openxmlformats.org/officeDocument/2006/relationships/externalLink" Target="externalLinks/externalLink420.xml"/><Relationship Id="rId473" Type="http://schemas.openxmlformats.org/officeDocument/2006/relationships/externalLink" Target="externalLinks/externalLink462.xml"/><Relationship Id="rId529" Type="http://schemas.openxmlformats.org/officeDocument/2006/relationships/externalLink" Target="externalLinks/externalLink518.xml"/><Relationship Id="rId680" Type="http://schemas.openxmlformats.org/officeDocument/2006/relationships/externalLink" Target="externalLinks/externalLink669.xml"/><Relationship Id="rId736" Type="http://schemas.openxmlformats.org/officeDocument/2006/relationships/externalLink" Target="externalLinks/externalLink725.xml"/><Relationship Id="rId30" Type="http://schemas.openxmlformats.org/officeDocument/2006/relationships/externalLink" Target="externalLinks/externalLink19.xml"/><Relationship Id="rId126" Type="http://schemas.openxmlformats.org/officeDocument/2006/relationships/externalLink" Target="externalLinks/externalLink115.xml"/><Relationship Id="rId168" Type="http://schemas.openxmlformats.org/officeDocument/2006/relationships/externalLink" Target="externalLinks/externalLink157.xml"/><Relationship Id="rId333" Type="http://schemas.openxmlformats.org/officeDocument/2006/relationships/externalLink" Target="externalLinks/externalLink322.xml"/><Relationship Id="rId540" Type="http://schemas.openxmlformats.org/officeDocument/2006/relationships/externalLink" Target="externalLinks/externalLink529.xml"/><Relationship Id="rId778" Type="http://schemas.openxmlformats.org/officeDocument/2006/relationships/externalLink" Target="externalLinks/externalLink767.xml"/><Relationship Id="rId72" Type="http://schemas.openxmlformats.org/officeDocument/2006/relationships/externalLink" Target="externalLinks/externalLink61.xml"/><Relationship Id="rId375" Type="http://schemas.openxmlformats.org/officeDocument/2006/relationships/externalLink" Target="externalLinks/externalLink364.xml"/><Relationship Id="rId582" Type="http://schemas.openxmlformats.org/officeDocument/2006/relationships/externalLink" Target="externalLinks/externalLink571.xml"/><Relationship Id="rId638" Type="http://schemas.openxmlformats.org/officeDocument/2006/relationships/externalLink" Target="externalLinks/externalLink627.xml"/><Relationship Id="rId803" Type="http://schemas.openxmlformats.org/officeDocument/2006/relationships/externalLink" Target="externalLinks/externalLink792.xml"/><Relationship Id="rId845" Type="http://schemas.openxmlformats.org/officeDocument/2006/relationships/externalLink" Target="externalLinks/externalLink834.xml"/><Relationship Id="rId3" Type="http://schemas.openxmlformats.org/officeDocument/2006/relationships/worksheet" Target="worksheets/sheet3.xml"/><Relationship Id="rId235" Type="http://schemas.openxmlformats.org/officeDocument/2006/relationships/externalLink" Target="externalLinks/externalLink224.xml"/><Relationship Id="rId277" Type="http://schemas.openxmlformats.org/officeDocument/2006/relationships/externalLink" Target="externalLinks/externalLink266.xml"/><Relationship Id="rId400" Type="http://schemas.openxmlformats.org/officeDocument/2006/relationships/externalLink" Target="externalLinks/externalLink389.xml"/><Relationship Id="rId442" Type="http://schemas.openxmlformats.org/officeDocument/2006/relationships/externalLink" Target="externalLinks/externalLink431.xml"/><Relationship Id="rId484" Type="http://schemas.openxmlformats.org/officeDocument/2006/relationships/externalLink" Target="externalLinks/externalLink473.xml"/><Relationship Id="rId705" Type="http://schemas.openxmlformats.org/officeDocument/2006/relationships/externalLink" Target="externalLinks/externalLink694.xml"/><Relationship Id="rId137" Type="http://schemas.openxmlformats.org/officeDocument/2006/relationships/externalLink" Target="externalLinks/externalLink126.xml"/><Relationship Id="rId302" Type="http://schemas.openxmlformats.org/officeDocument/2006/relationships/externalLink" Target="externalLinks/externalLink291.xml"/><Relationship Id="rId344" Type="http://schemas.openxmlformats.org/officeDocument/2006/relationships/externalLink" Target="externalLinks/externalLink333.xml"/><Relationship Id="rId691" Type="http://schemas.openxmlformats.org/officeDocument/2006/relationships/externalLink" Target="externalLinks/externalLink680.xml"/><Relationship Id="rId747" Type="http://schemas.openxmlformats.org/officeDocument/2006/relationships/externalLink" Target="externalLinks/externalLink736.xml"/><Relationship Id="rId789" Type="http://schemas.openxmlformats.org/officeDocument/2006/relationships/externalLink" Target="externalLinks/externalLink778.xml"/><Relationship Id="rId41" Type="http://schemas.openxmlformats.org/officeDocument/2006/relationships/externalLink" Target="externalLinks/externalLink30.xml"/><Relationship Id="rId83" Type="http://schemas.openxmlformats.org/officeDocument/2006/relationships/externalLink" Target="externalLinks/externalLink72.xml"/><Relationship Id="rId179" Type="http://schemas.openxmlformats.org/officeDocument/2006/relationships/externalLink" Target="externalLinks/externalLink168.xml"/><Relationship Id="rId386" Type="http://schemas.openxmlformats.org/officeDocument/2006/relationships/externalLink" Target="externalLinks/externalLink375.xml"/><Relationship Id="rId551" Type="http://schemas.openxmlformats.org/officeDocument/2006/relationships/externalLink" Target="externalLinks/externalLink540.xml"/><Relationship Id="rId593" Type="http://schemas.openxmlformats.org/officeDocument/2006/relationships/externalLink" Target="externalLinks/externalLink582.xml"/><Relationship Id="rId607" Type="http://schemas.openxmlformats.org/officeDocument/2006/relationships/externalLink" Target="externalLinks/externalLink596.xml"/><Relationship Id="rId649" Type="http://schemas.openxmlformats.org/officeDocument/2006/relationships/externalLink" Target="externalLinks/externalLink638.xml"/><Relationship Id="rId814" Type="http://schemas.openxmlformats.org/officeDocument/2006/relationships/externalLink" Target="externalLinks/externalLink803.xml"/><Relationship Id="rId190" Type="http://schemas.openxmlformats.org/officeDocument/2006/relationships/externalLink" Target="externalLinks/externalLink179.xml"/><Relationship Id="rId204" Type="http://schemas.openxmlformats.org/officeDocument/2006/relationships/externalLink" Target="externalLinks/externalLink193.xml"/><Relationship Id="rId246" Type="http://schemas.openxmlformats.org/officeDocument/2006/relationships/externalLink" Target="externalLinks/externalLink235.xml"/><Relationship Id="rId288" Type="http://schemas.openxmlformats.org/officeDocument/2006/relationships/externalLink" Target="externalLinks/externalLink277.xml"/><Relationship Id="rId411" Type="http://schemas.openxmlformats.org/officeDocument/2006/relationships/externalLink" Target="externalLinks/externalLink400.xml"/><Relationship Id="rId453" Type="http://schemas.openxmlformats.org/officeDocument/2006/relationships/externalLink" Target="externalLinks/externalLink442.xml"/><Relationship Id="rId509" Type="http://schemas.openxmlformats.org/officeDocument/2006/relationships/externalLink" Target="externalLinks/externalLink498.xml"/><Relationship Id="rId660" Type="http://schemas.openxmlformats.org/officeDocument/2006/relationships/externalLink" Target="externalLinks/externalLink649.xml"/><Relationship Id="rId106" Type="http://schemas.openxmlformats.org/officeDocument/2006/relationships/externalLink" Target="externalLinks/externalLink95.xml"/><Relationship Id="rId313" Type="http://schemas.openxmlformats.org/officeDocument/2006/relationships/externalLink" Target="externalLinks/externalLink302.xml"/><Relationship Id="rId495" Type="http://schemas.openxmlformats.org/officeDocument/2006/relationships/externalLink" Target="externalLinks/externalLink484.xml"/><Relationship Id="rId716" Type="http://schemas.openxmlformats.org/officeDocument/2006/relationships/externalLink" Target="externalLinks/externalLink705.xml"/><Relationship Id="rId758" Type="http://schemas.openxmlformats.org/officeDocument/2006/relationships/externalLink" Target="externalLinks/externalLink747.xml"/><Relationship Id="rId10" Type="http://schemas.openxmlformats.org/officeDocument/2006/relationships/worksheet" Target="worksheets/sheet10.xml"/><Relationship Id="rId52" Type="http://schemas.openxmlformats.org/officeDocument/2006/relationships/externalLink" Target="externalLinks/externalLink41.xml"/><Relationship Id="rId94" Type="http://schemas.openxmlformats.org/officeDocument/2006/relationships/externalLink" Target="externalLinks/externalLink83.xml"/><Relationship Id="rId148" Type="http://schemas.openxmlformats.org/officeDocument/2006/relationships/externalLink" Target="externalLinks/externalLink137.xml"/><Relationship Id="rId355" Type="http://schemas.openxmlformats.org/officeDocument/2006/relationships/externalLink" Target="externalLinks/externalLink344.xml"/><Relationship Id="rId397" Type="http://schemas.openxmlformats.org/officeDocument/2006/relationships/externalLink" Target="externalLinks/externalLink386.xml"/><Relationship Id="rId520" Type="http://schemas.openxmlformats.org/officeDocument/2006/relationships/externalLink" Target="externalLinks/externalLink509.xml"/><Relationship Id="rId562" Type="http://schemas.openxmlformats.org/officeDocument/2006/relationships/externalLink" Target="externalLinks/externalLink551.xml"/><Relationship Id="rId618" Type="http://schemas.openxmlformats.org/officeDocument/2006/relationships/externalLink" Target="externalLinks/externalLink607.xml"/><Relationship Id="rId825" Type="http://schemas.openxmlformats.org/officeDocument/2006/relationships/externalLink" Target="externalLinks/externalLink814.xml"/><Relationship Id="rId215" Type="http://schemas.openxmlformats.org/officeDocument/2006/relationships/externalLink" Target="externalLinks/externalLink204.xml"/><Relationship Id="rId257" Type="http://schemas.openxmlformats.org/officeDocument/2006/relationships/externalLink" Target="externalLinks/externalLink246.xml"/><Relationship Id="rId422" Type="http://schemas.openxmlformats.org/officeDocument/2006/relationships/externalLink" Target="externalLinks/externalLink411.xml"/><Relationship Id="rId464" Type="http://schemas.openxmlformats.org/officeDocument/2006/relationships/externalLink" Target="externalLinks/externalLink453.xml"/><Relationship Id="rId299" Type="http://schemas.openxmlformats.org/officeDocument/2006/relationships/externalLink" Target="externalLinks/externalLink288.xml"/><Relationship Id="rId727" Type="http://schemas.openxmlformats.org/officeDocument/2006/relationships/externalLink" Target="externalLinks/externalLink716.xml"/><Relationship Id="rId63" Type="http://schemas.openxmlformats.org/officeDocument/2006/relationships/externalLink" Target="externalLinks/externalLink52.xml"/><Relationship Id="rId159" Type="http://schemas.openxmlformats.org/officeDocument/2006/relationships/externalLink" Target="externalLinks/externalLink148.xml"/><Relationship Id="rId366" Type="http://schemas.openxmlformats.org/officeDocument/2006/relationships/externalLink" Target="externalLinks/externalLink355.xml"/><Relationship Id="rId573" Type="http://schemas.openxmlformats.org/officeDocument/2006/relationships/externalLink" Target="externalLinks/externalLink562.xml"/><Relationship Id="rId780" Type="http://schemas.openxmlformats.org/officeDocument/2006/relationships/externalLink" Target="externalLinks/externalLink769.xml"/><Relationship Id="rId226" Type="http://schemas.openxmlformats.org/officeDocument/2006/relationships/externalLink" Target="externalLinks/externalLink215.xml"/><Relationship Id="rId433" Type="http://schemas.openxmlformats.org/officeDocument/2006/relationships/externalLink" Target="externalLinks/externalLink422.xml"/><Relationship Id="rId640" Type="http://schemas.openxmlformats.org/officeDocument/2006/relationships/externalLink" Target="externalLinks/externalLink629.xml"/><Relationship Id="rId738" Type="http://schemas.openxmlformats.org/officeDocument/2006/relationships/externalLink" Target="externalLinks/externalLink727.xml"/><Relationship Id="rId74" Type="http://schemas.openxmlformats.org/officeDocument/2006/relationships/externalLink" Target="externalLinks/externalLink63.xml"/><Relationship Id="rId377" Type="http://schemas.openxmlformats.org/officeDocument/2006/relationships/externalLink" Target="externalLinks/externalLink366.xml"/><Relationship Id="rId500" Type="http://schemas.openxmlformats.org/officeDocument/2006/relationships/externalLink" Target="externalLinks/externalLink489.xml"/><Relationship Id="rId584" Type="http://schemas.openxmlformats.org/officeDocument/2006/relationships/externalLink" Target="externalLinks/externalLink573.xml"/><Relationship Id="rId805" Type="http://schemas.openxmlformats.org/officeDocument/2006/relationships/externalLink" Target="externalLinks/externalLink794.xml"/><Relationship Id="rId5" Type="http://schemas.openxmlformats.org/officeDocument/2006/relationships/worksheet" Target="worksheets/sheet5.xml"/><Relationship Id="rId237" Type="http://schemas.openxmlformats.org/officeDocument/2006/relationships/externalLink" Target="externalLinks/externalLink226.xml"/><Relationship Id="rId791" Type="http://schemas.openxmlformats.org/officeDocument/2006/relationships/externalLink" Target="externalLinks/externalLink780.xml"/><Relationship Id="rId444" Type="http://schemas.openxmlformats.org/officeDocument/2006/relationships/externalLink" Target="externalLinks/externalLink433.xml"/><Relationship Id="rId651" Type="http://schemas.openxmlformats.org/officeDocument/2006/relationships/externalLink" Target="externalLinks/externalLink640.xml"/><Relationship Id="rId749" Type="http://schemas.openxmlformats.org/officeDocument/2006/relationships/externalLink" Target="externalLinks/externalLink738.xml"/><Relationship Id="rId290" Type="http://schemas.openxmlformats.org/officeDocument/2006/relationships/externalLink" Target="externalLinks/externalLink279.xml"/><Relationship Id="rId304" Type="http://schemas.openxmlformats.org/officeDocument/2006/relationships/externalLink" Target="externalLinks/externalLink293.xml"/><Relationship Id="rId388" Type="http://schemas.openxmlformats.org/officeDocument/2006/relationships/externalLink" Target="externalLinks/externalLink377.xml"/><Relationship Id="rId511" Type="http://schemas.openxmlformats.org/officeDocument/2006/relationships/externalLink" Target="externalLinks/externalLink500.xml"/><Relationship Id="rId609" Type="http://schemas.openxmlformats.org/officeDocument/2006/relationships/externalLink" Target="externalLinks/externalLink598.xml"/><Relationship Id="rId85" Type="http://schemas.openxmlformats.org/officeDocument/2006/relationships/externalLink" Target="externalLinks/externalLink74.xml"/><Relationship Id="rId150" Type="http://schemas.openxmlformats.org/officeDocument/2006/relationships/externalLink" Target="externalLinks/externalLink139.xml"/><Relationship Id="rId595" Type="http://schemas.openxmlformats.org/officeDocument/2006/relationships/externalLink" Target="externalLinks/externalLink584.xml"/><Relationship Id="rId816" Type="http://schemas.openxmlformats.org/officeDocument/2006/relationships/externalLink" Target="externalLinks/externalLink805.xml"/><Relationship Id="rId248" Type="http://schemas.openxmlformats.org/officeDocument/2006/relationships/externalLink" Target="externalLinks/externalLink237.xml"/><Relationship Id="rId455" Type="http://schemas.openxmlformats.org/officeDocument/2006/relationships/externalLink" Target="externalLinks/externalLink444.xml"/><Relationship Id="rId662" Type="http://schemas.openxmlformats.org/officeDocument/2006/relationships/externalLink" Target="externalLinks/externalLink651.xml"/><Relationship Id="rId12" Type="http://schemas.openxmlformats.org/officeDocument/2006/relationships/externalLink" Target="externalLinks/externalLink1.xml"/><Relationship Id="rId108" Type="http://schemas.openxmlformats.org/officeDocument/2006/relationships/externalLink" Target="externalLinks/externalLink97.xml"/><Relationship Id="rId315" Type="http://schemas.openxmlformats.org/officeDocument/2006/relationships/externalLink" Target="externalLinks/externalLink304.xml"/><Relationship Id="rId522" Type="http://schemas.openxmlformats.org/officeDocument/2006/relationships/externalLink" Target="externalLinks/externalLink511.xml"/><Relationship Id="rId96" Type="http://schemas.openxmlformats.org/officeDocument/2006/relationships/externalLink" Target="externalLinks/externalLink85.xml"/><Relationship Id="rId161" Type="http://schemas.openxmlformats.org/officeDocument/2006/relationships/externalLink" Target="externalLinks/externalLink150.xml"/><Relationship Id="rId399" Type="http://schemas.openxmlformats.org/officeDocument/2006/relationships/externalLink" Target="externalLinks/externalLink388.xml"/><Relationship Id="rId827" Type="http://schemas.openxmlformats.org/officeDocument/2006/relationships/externalLink" Target="externalLinks/externalLink816.xml"/><Relationship Id="rId259" Type="http://schemas.openxmlformats.org/officeDocument/2006/relationships/externalLink" Target="externalLinks/externalLink248.xml"/><Relationship Id="rId466" Type="http://schemas.openxmlformats.org/officeDocument/2006/relationships/externalLink" Target="externalLinks/externalLink455.xml"/><Relationship Id="rId673" Type="http://schemas.openxmlformats.org/officeDocument/2006/relationships/externalLink" Target="externalLinks/externalLink662.xml"/><Relationship Id="rId23" Type="http://schemas.openxmlformats.org/officeDocument/2006/relationships/externalLink" Target="externalLinks/externalLink12.xml"/><Relationship Id="rId119" Type="http://schemas.openxmlformats.org/officeDocument/2006/relationships/externalLink" Target="externalLinks/externalLink108.xml"/><Relationship Id="rId326" Type="http://schemas.openxmlformats.org/officeDocument/2006/relationships/externalLink" Target="externalLinks/externalLink315.xml"/><Relationship Id="rId533" Type="http://schemas.openxmlformats.org/officeDocument/2006/relationships/externalLink" Target="externalLinks/externalLink522.xml"/><Relationship Id="rId740" Type="http://schemas.openxmlformats.org/officeDocument/2006/relationships/externalLink" Target="externalLinks/externalLink729.xml"/><Relationship Id="rId838" Type="http://schemas.openxmlformats.org/officeDocument/2006/relationships/externalLink" Target="externalLinks/externalLink827.xml"/><Relationship Id="rId172" Type="http://schemas.openxmlformats.org/officeDocument/2006/relationships/externalLink" Target="externalLinks/externalLink161.xml"/><Relationship Id="rId477" Type="http://schemas.openxmlformats.org/officeDocument/2006/relationships/externalLink" Target="externalLinks/externalLink466.xml"/><Relationship Id="rId600" Type="http://schemas.openxmlformats.org/officeDocument/2006/relationships/externalLink" Target="externalLinks/externalLink589.xml"/><Relationship Id="rId684" Type="http://schemas.openxmlformats.org/officeDocument/2006/relationships/externalLink" Target="externalLinks/externalLink673.xml"/><Relationship Id="rId337" Type="http://schemas.openxmlformats.org/officeDocument/2006/relationships/externalLink" Target="externalLinks/externalLink326.xml"/><Relationship Id="rId34" Type="http://schemas.openxmlformats.org/officeDocument/2006/relationships/externalLink" Target="externalLinks/externalLink23.xml"/><Relationship Id="rId544" Type="http://schemas.openxmlformats.org/officeDocument/2006/relationships/externalLink" Target="externalLinks/externalLink533.xml"/><Relationship Id="rId751" Type="http://schemas.openxmlformats.org/officeDocument/2006/relationships/externalLink" Target="externalLinks/externalLink740.xml"/><Relationship Id="rId849" Type="http://schemas.openxmlformats.org/officeDocument/2006/relationships/sharedStrings" Target="sharedStrings.xml"/><Relationship Id="rId183" Type="http://schemas.openxmlformats.org/officeDocument/2006/relationships/externalLink" Target="externalLinks/externalLink172.xml"/><Relationship Id="rId390" Type="http://schemas.openxmlformats.org/officeDocument/2006/relationships/externalLink" Target="externalLinks/externalLink379.xml"/><Relationship Id="rId404" Type="http://schemas.openxmlformats.org/officeDocument/2006/relationships/externalLink" Target="externalLinks/externalLink393.xml"/><Relationship Id="rId611" Type="http://schemas.openxmlformats.org/officeDocument/2006/relationships/externalLink" Target="externalLinks/externalLink600.xml"/><Relationship Id="rId250" Type="http://schemas.openxmlformats.org/officeDocument/2006/relationships/externalLink" Target="externalLinks/externalLink239.xml"/><Relationship Id="rId488" Type="http://schemas.openxmlformats.org/officeDocument/2006/relationships/externalLink" Target="externalLinks/externalLink477.xml"/><Relationship Id="rId695" Type="http://schemas.openxmlformats.org/officeDocument/2006/relationships/externalLink" Target="externalLinks/externalLink684.xml"/><Relationship Id="rId709" Type="http://schemas.openxmlformats.org/officeDocument/2006/relationships/externalLink" Target="externalLinks/externalLink698.xml"/><Relationship Id="rId45" Type="http://schemas.openxmlformats.org/officeDocument/2006/relationships/externalLink" Target="externalLinks/externalLink34.xml"/><Relationship Id="rId110" Type="http://schemas.openxmlformats.org/officeDocument/2006/relationships/externalLink" Target="externalLinks/externalLink99.xml"/><Relationship Id="rId348" Type="http://schemas.openxmlformats.org/officeDocument/2006/relationships/externalLink" Target="externalLinks/externalLink337.xml"/><Relationship Id="rId555" Type="http://schemas.openxmlformats.org/officeDocument/2006/relationships/externalLink" Target="externalLinks/externalLink544.xml"/><Relationship Id="rId762" Type="http://schemas.openxmlformats.org/officeDocument/2006/relationships/externalLink" Target="externalLinks/externalLink751.xml"/><Relationship Id="rId194" Type="http://schemas.openxmlformats.org/officeDocument/2006/relationships/externalLink" Target="externalLinks/externalLink183.xml"/><Relationship Id="rId208" Type="http://schemas.openxmlformats.org/officeDocument/2006/relationships/externalLink" Target="externalLinks/externalLink197.xml"/><Relationship Id="rId415" Type="http://schemas.openxmlformats.org/officeDocument/2006/relationships/externalLink" Target="externalLinks/externalLink404.xml"/><Relationship Id="rId622" Type="http://schemas.openxmlformats.org/officeDocument/2006/relationships/externalLink" Target="externalLinks/externalLink611.xml"/><Relationship Id="rId261" Type="http://schemas.openxmlformats.org/officeDocument/2006/relationships/externalLink" Target="externalLinks/externalLink250.xml"/><Relationship Id="rId499" Type="http://schemas.openxmlformats.org/officeDocument/2006/relationships/externalLink" Target="externalLinks/externalLink488.xml"/><Relationship Id="rId56" Type="http://schemas.openxmlformats.org/officeDocument/2006/relationships/externalLink" Target="externalLinks/externalLink45.xml"/><Relationship Id="rId359" Type="http://schemas.openxmlformats.org/officeDocument/2006/relationships/externalLink" Target="externalLinks/externalLink348.xml"/><Relationship Id="rId566" Type="http://schemas.openxmlformats.org/officeDocument/2006/relationships/externalLink" Target="externalLinks/externalLink555.xml"/><Relationship Id="rId773" Type="http://schemas.openxmlformats.org/officeDocument/2006/relationships/externalLink" Target="externalLinks/externalLink762.xml"/><Relationship Id="rId121" Type="http://schemas.openxmlformats.org/officeDocument/2006/relationships/externalLink" Target="externalLinks/externalLink110.xml"/><Relationship Id="rId219" Type="http://schemas.openxmlformats.org/officeDocument/2006/relationships/externalLink" Target="externalLinks/externalLink208.xml"/><Relationship Id="rId426" Type="http://schemas.openxmlformats.org/officeDocument/2006/relationships/externalLink" Target="externalLinks/externalLink415.xml"/><Relationship Id="rId633" Type="http://schemas.openxmlformats.org/officeDocument/2006/relationships/externalLink" Target="externalLinks/externalLink622.xml"/><Relationship Id="rId840" Type="http://schemas.openxmlformats.org/officeDocument/2006/relationships/externalLink" Target="externalLinks/externalLink829.xml"/><Relationship Id="rId67" Type="http://schemas.openxmlformats.org/officeDocument/2006/relationships/externalLink" Target="externalLinks/externalLink56.xml"/><Relationship Id="rId272" Type="http://schemas.openxmlformats.org/officeDocument/2006/relationships/externalLink" Target="externalLinks/externalLink261.xml"/><Relationship Id="rId577" Type="http://schemas.openxmlformats.org/officeDocument/2006/relationships/externalLink" Target="externalLinks/externalLink566.xml"/><Relationship Id="rId700" Type="http://schemas.openxmlformats.org/officeDocument/2006/relationships/externalLink" Target="externalLinks/externalLink689.xml"/><Relationship Id="rId132" Type="http://schemas.openxmlformats.org/officeDocument/2006/relationships/externalLink" Target="externalLinks/externalLink121.xml"/><Relationship Id="rId784" Type="http://schemas.openxmlformats.org/officeDocument/2006/relationships/externalLink" Target="externalLinks/externalLink773.xml"/><Relationship Id="rId437" Type="http://schemas.openxmlformats.org/officeDocument/2006/relationships/externalLink" Target="externalLinks/externalLink426.xml"/><Relationship Id="rId644" Type="http://schemas.openxmlformats.org/officeDocument/2006/relationships/externalLink" Target="externalLinks/externalLink633.xml"/><Relationship Id="rId283" Type="http://schemas.openxmlformats.org/officeDocument/2006/relationships/externalLink" Target="externalLinks/externalLink272.xml"/><Relationship Id="rId490" Type="http://schemas.openxmlformats.org/officeDocument/2006/relationships/externalLink" Target="externalLinks/externalLink479.xml"/><Relationship Id="rId504" Type="http://schemas.openxmlformats.org/officeDocument/2006/relationships/externalLink" Target="externalLinks/externalLink493.xml"/><Relationship Id="rId711" Type="http://schemas.openxmlformats.org/officeDocument/2006/relationships/externalLink" Target="externalLinks/externalLink700.xml"/><Relationship Id="rId78" Type="http://schemas.openxmlformats.org/officeDocument/2006/relationships/externalLink" Target="externalLinks/externalLink67.xml"/><Relationship Id="rId143" Type="http://schemas.openxmlformats.org/officeDocument/2006/relationships/externalLink" Target="externalLinks/externalLink132.xml"/><Relationship Id="rId350" Type="http://schemas.openxmlformats.org/officeDocument/2006/relationships/externalLink" Target="externalLinks/externalLink339.xml"/><Relationship Id="rId588" Type="http://schemas.openxmlformats.org/officeDocument/2006/relationships/externalLink" Target="externalLinks/externalLink577.xml"/><Relationship Id="rId795" Type="http://schemas.openxmlformats.org/officeDocument/2006/relationships/externalLink" Target="externalLinks/externalLink784.xml"/><Relationship Id="rId809" Type="http://schemas.openxmlformats.org/officeDocument/2006/relationships/externalLink" Target="externalLinks/externalLink798.xml"/><Relationship Id="rId9" Type="http://schemas.openxmlformats.org/officeDocument/2006/relationships/worksheet" Target="worksheets/sheet9.xml"/><Relationship Id="rId210" Type="http://schemas.openxmlformats.org/officeDocument/2006/relationships/externalLink" Target="externalLinks/externalLink199.xml"/><Relationship Id="rId448" Type="http://schemas.openxmlformats.org/officeDocument/2006/relationships/externalLink" Target="externalLinks/externalLink437.xml"/><Relationship Id="rId655" Type="http://schemas.openxmlformats.org/officeDocument/2006/relationships/externalLink" Target="externalLinks/externalLink644.xml"/><Relationship Id="rId294" Type="http://schemas.openxmlformats.org/officeDocument/2006/relationships/externalLink" Target="externalLinks/externalLink283.xml"/><Relationship Id="rId308" Type="http://schemas.openxmlformats.org/officeDocument/2006/relationships/externalLink" Target="externalLinks/externalLink297.xml"/><Relationship Id="rId515" Type="http://schemas.openxmlformats.org/officeDocument/2006/relationships/externalLink" Target="externalLinks/externalLink504.xml"/><Relationship Id="rId722" Type="http://schemas.openxmlformats.org/officeDocument/2006/relationships/externalLink" Target="externalLinks/externalLink711.xml"/><Relationship Id="rId89" Type="http://schemas.openxmlformats.org/officeDocument/2006/relationships/externalLink" Target="externalLinks/externalLink78.xml"/><Relationship Id="rId154" Type="http://schemas.openxmlformats.org/officeDocument/2006/relationships/externalLink" Target="externalLinks/externalLink143.xml"/><Relationship Id="rId361" Type="http://schemas.openxmlformats.org/officeDocument/2006/relationships/externalLink" Target="externalLinks/externalLink350.xml"/><Relationship Id="rId599" Type="http://schemas.openxmlformats.org/officeDocument/2006/relationships/externalLink" Target="externalLinks/externalLink588.xml"/><Relationship Id="rId459" Type="http://schemas.openxmlformats.org/officeDocument/2006/relationships/externalLink" Target="externalLinks/externalLink448.xml"/><Relationship Id="rId666" Type="http://schemas.openxmlformats.org/officeDocument/2006/relationships/externalLink" Target="externalLinks/externalLink655.xml"/><Relationship Id="rId16" Type="http://schemas.openxmlformats.org/officeDocument/2006/relationships/externalLink" Target="externalLinks/externalLink5.xml"/><Relationship Id="rId221" Type="http://schemas.openxmlformats.org/officeDocument/2006/relationships/externalLink" Target="externalLinks/externalLink210.xml"/><Relationship Id="rId319" Type="http://schemas.openxmlformats.org/officeDocument/2006/relationships/externalLink" Target="externalLinks/externalLink308.xml"/><Relationship Id="rId526" Type="http://schemas.openxmlformats.org/officeDocument/2006/relationships/externalLink" Target="externalLinks/externalLink515.xml"/><Relationship Id="rId733" Type="http://schemas.openxmlformats.org/officeDocument/2006/relationships/externalLink" Target="externalLinks/externalLink722.xml"/><Relationship Id="rId165" Type="http://schemas.openxmlformats.org/officeDocument/2006/relationships/externalLink" Target="externalLinks/externalLink154.xml"/><Relationship Id="rId372" Type="http://schemas.openxmlformats.org/officeDocument/2006/relationships/externalLink" Target="externalLinks/externalLink361.xml"/><Relationship Id="rId677" Type="http://schemas.openxmlformats.org/officeDocument/2006/relationships/externalLink" Target="externalLinks/externalLink666.xml"/><Relationship Id="rId800" Type="http://schemas.openxmlformats.org/officeDocument/2006/relationships/externalLink" Target="externalLinks/externalLink789.xml"/><Relationship Id="rId232" Type="http://schemas.openxmlformats.org/officeDocument/2006/relationships/externalLink" Target="externalLinks/externalLink221.xml"/><Relationship Id="rId27" Type="http://schemas.openxmlformats.org/officeDocument/2006/relationships/externalLink" Target="externalLinks/externalLink16.xml"/><Relationship Id="rId537" Type="http://schemas.openxmlformats.org/officeDocument/2006/relationships/externalLink" Target="externalLinks/externalLink526.xml"/><Relationship Id="rId744" Type="http://schemas.openxmlformats.org/officeDocument/2006/relationships/externalLink" Target="externalLinks/externalLink733.xml"/><Relationship Id="rId80" Type="http://schemas.openxmlformats.org/officeDocument/2006/relationships/externalLink" Target="externalLinks/externalLink69.xml"/><Relationship Id="rId176" Type="http://schemas.openxmlformats.org/officeDocument/2006/relationships/externalLink" Target="externalLinks/externalLink165.xml"/><Relationship Id="rId383" Type="http://schemas.openxmlformats.org/officeDocument/2006/relationships/externalLink" Target="externalLinks/externalLink372.xml"/><Relationship Id="rId590" Type="http://schemas.openxmlformats.org/officeDocument/2006/relationships/externalLink" Target="externalLinks/externalLink579.xml"/><Relationship Id="rId604" Type="http://schemas.openxmlformats.org/officeDocument/2006/relationships/externalLink" Target="externalLinks/externalLink593.xml"/><Relationship Id="rId811" Type="http://schemas.openxmlformats.org/officeDocument/2006/relationships/externalLink" Target="externalLinks/externalLink800.xml"/><Relationship Id="rId243" Type="http://schemas.openxmlformats.org/officeDocument/2006/relationships/externalLink" Target="externalLinks/externalLink232.xml"/><Relationship Id="rId450" Type="http://schemas.openxmlformats.org/officeDocument/2006/relationships/externalLink" Target="externalLinks/externalLink439.xml"/><Relationship Id="rId688" Type="http://schemas.openxmlformats.org/officeDocument/2006/relationships/externalLink" Target="externalLinks/externalLink677.xml"/><Relationship Id="rId38" Type="http://schemas.openxmlformats.org/officeDocument/2006/relationships/externalLink" Target="externalLinks/externalLink27.xml"/><Relationship Id="rId103" Type="http://schemas.openxmlformats.org/officeDocument/2006/relationships/externalLink" Target="externalLinks/externalLink92.xml"/><Relationship Id="rId310" Type="http://schemas.openxmlformats.org/officeDocument/2006/relationships/externalLink" Target="externalLinks/externalLink299.xml"/><Relationship Id="rId548" Type="http://schemas.openxmlformats.org/officeDocument/2006/relationships/externalLink" Target="externalLinks/externalLink537.xml"/><Relationship Id="rId755" Type="http://schemas.openxmlformats.org/officeDocument/2006/relationships/externalLink" Target="externalLinks/externalLink744.xml"/><Relationship Id="rId91" Type="http://schemas.openxmlformats.org/officeDocument/2006/relationships/externalLink" Target="externalLinks/externalLink80.xml"/><Relationship Id="rId187" Type="http://schemas.openxmlformats.org/officeDocument/2006/relationships/externalLink" Target="externalLinks/externalLink176.xml"/><Relationship Id="rId394" Type="http://schemas.openxmlformats.org/officeDocument/2006/relationships/externalLink" Target="externalLinks/externalLink383.xml"/><Relationship Id="rId408" Type="http://schemas.openxmlformats.org/officeDocument/2006/relationships/externalLink" Target="externalLinks/externalLink397.xml"/><Relationship Id="rId615" Type="http://schemas.openxmlformats.org/officeDocument/2006/relationships/externalLink" Target="externalLinks/externalLink604.xml"/><Relationship Id="rId822" Type="http://schemas.openxmlformats.org/officeDocument/2006/relationships/externalLink" Target="externalLinks/externalLink811.xml"/><Relationship Id="rId254" Type="http://schemas.openxmlformats.org/officeDocument/2006/relationships/externalLink" Target="externalLinks/externalLink243.xml"/><Relationship Id="rId699" Type="http://schemas.openxmlformats.org/officeDocument/2006/relationships/externalLink" Target="externalLinks/externalLink688.xml"/><Relationship Id="rId49" Type="http://schemas.openxmlformats.org/officeDocument/2006/relationships/externalLink" Target="externalLinks/externalLink38.xml"/><Relationship Id="rId114" Type="http://schemas.openxmlformats.org/officeDocument/2006/relationships/externalLink" Target="externalLinks/externalLink103.xml"/><Relationship Id="rId461" Type="http://schemas.openxmlformats.org/officeDocument/2006/relationships/externalLink" Target="externalLinks/externalLink450.xml"/><Relationship Id="rId559" Type="http://schemas.openxmlformats.org/officeDocument/2006/relationships/externalLink" Target="externalLinks/externalLink548.xml"/><Relationship Id="rId766" Type="http://schemas.openxmlformats.org/officeDocument/2006/relationships/externalLink" Target="externalLinks/externalLink755.xml"/><Relationship Id="rId198" Type="http://schemas.openxmlformats.org/officeDocument/2006/relationships/externalLink" Target="externalLinks/externalLink187.xml"/><Relationship Id="rId321" Type="http://schemas.openxmlformats.org/officeDocument/2006/relationships/externalLink" Target="externalLinks/externalLink310.xml"/><Relationship Id="rId419" Type="http://schemas.openxmlformats.org/officeDocument/2006/relationships/externalLink" Target="externalLinks/externalLink408.xml"/><Relationship Id="rId626" Type="http://schemas.openxmlformats.org/officeDocument/2006/relationships/externalLink" Target="externalLinks/externalLink615.xml"/><Relationship Id="rId833" Type="http://schemas.openxmlformats.org/officeDocument/2006/relationships/externalLink" Target="externalLinks/externalLink822.xml"/><Relationship Id="rId265" Type="http://schemas.openxmlformats.org/officeDocument/2006/relationships/externalLink" Target="externalLinks/externalLink254.xml"/><Relationship Id="rId472" Type="http://schemas.openxmlformats.org/officeDocument/2006/relationships/externalLink" Target="externalLinks/externalLink461.xml"/><Relationship Id="rId125" Type="http://schemas.openxmlformats.org/officeDocument/2006/relationships/externalLink" Target="externalLinks/externalLink114.xml"/><Relationship Id="rId332" Type="http://schemas.openxmlformats.org/officeDocument/2006/relationships/externalLink" Target="externalLinks/externalLink321.xml"/><Relationship Id="rId777" Type="http://schemas.openxmlformats.org/officeDocument/2006/relationships/externalLink" Target="externalLinks/externalLink766.xml"/><Relationship Id="rId637" Type="http://schemas.openxmlformats.org/officeDocument/2006/relationships/externalLink" Target="externalLinks/externalLink626.xml"/><Relationship Id="rId844" Type="http://schemas.openxmlformats.org/officeDocument/2006/relationships/externalLink" Target="externalLinks/externalLink833.xml"/><Relationship Id="rId276" Type="http://schemas.openxmlformats.org/officeDocument/2006/relationships/externalLink" Target="externalLinks/externalLink265.xml"/><Relationship Id="rId483" Type="http://schemas.openxmlformats.org/officeDocument/2006/relationships/externalLink" Target="externalLinks/externalLink472.xml"/><Relationship Id="rId690" Type="http://schemas.openxmlformats.org/officeDocument/2006/relationships/externalLink" Target="externalLinks/externalLink679.xml"/><Relationship Id="rId704" Type="http://schemas.openxmlformats.org/officeDocument/2006/relationships/externalLink" Target="externalLinks/externalLink693.xml"/><Relationship Id="rId40" Type="http://schemas.openxmlformats.org/officeDocument/2006/relationships/externalLink" Target="externalLinks/externalLink29.xml"/><Relationship Id="rId136" Type="http://schemas.openxmlformats.org/officeDocument/2006/relationships/externalLink" Target="externalLinks/externalLink125.xml"/><Relationship Id="rId343" Type="http://schemas.openxmlformats.org/officeDocument/2006/relationships/externalLink" Target="externalLinks/externalLink332.xml"/><Relationship Id="rId550" Type="http://schemas.openxmlformats.org/officeDocument/2006/relationships/externalLink" Target="externalLinks/externalLink539.xml"/><Relationship Id="rId788" Type="http://schemas.openxmlformats.org/officeDocument/2006/relationships/externalLink" Target="externalLinks/externalLink777.xml"/><Relationship Id="rId203" Type="http://schemas.openxmlformats.org/officeDocument/2006/relationships/externalLink" Target="externalLinks/externalLink192.xml"/><Relationship Id="rId648" Type="http://schemas.openxmlformats.org/officeDocument/2006/relationships/externalLink" Target="externalLinks/externalLink637.xml"/><Relationship Id="rId287" Type="http://schemas.openxmlformats.org/officeDocument/2006/relationships/externalLink" Target="externalLinks/externalLink276.xml"/><Relationship Id="rId410" Type="http://schemas.openxmlformats.org/officeDocument/2006/relationships/externalLink" Target="externalLinks/externalLink399.xml"/><Relationship Id="rId494" Type="http://schemas.openxmlformats.org/officeDocument/2006/relationships/externalLink" Target="externalLinks/externalLink483.xml"/><Relationship Id="rId508" Type="http://schemas.openxmlformats.org/officeDocument/2006/relationships/externalLink" Target="externalLinks/externalLink497.xml"/><Relationship Id="rId715" Type="http://schemas.openxmlformats.org/officeDocument/2006/relationships/externalLink" Target="externalLinks/externalLink704.xml"/><Relationship Id="rId147" Type="http://schemas.openxmlformats.org/officeDocument/2006/relationships/externalLink" Target="externalLinks/externalLink136.xml"/><Relationship Id="rId354" Type="http://schemas.openxmlformats.org/officeDocument/2006/relationships/externalLink" Target="externalLinks/externalLink343.xml"/><Relationship Id="rId799" Type="http://schemas.openxmlformats.org/officeDocument/2006/relationships/externalLink" Target="externalLinks/externalLink788.xml"/><Relationship Id="rId51" Type="http://schemas.openxmlformats.org/officeDocument/2006/relationships/externalLink" Target="externalLinks/externalLink40.xml"/><Relationship Id="rId561" Type="http://schemas.openxmlformats.org/officeDocument/2006/relationships/externalLink" Target="externalLinks/externalLink550.xml"/><Relationship Id="rId659" Type="http://schemas.openxmlformats.org/officeDocument/2006/relationships/externalLink" Target="externalLinks/externalLink648.xml"/><Relationship Id="rId214" Type="http://schemas.openxmlformats.org/officeDocument/2006/relationships/externalLink" Target="externalLinks/externalLink203.xml"/><Relationship Id="rId298" Type="http://schemas.openxmlformats.org/officeDocument/2006/relationships/externalLink" Target="externalLinks/externalLink287.xml"/><Relationship Id="rId421" Type="http://schemas.openxmlformats.org/officeDocument/2006/relationships/externalLink" Target="externalLinks/externalLink410.xml"/><Relationship Id="rId519" Type="http://schemas.openxmlformats.org/officeDocument/2006/relationships/externalLink" Target="externalLinks/externalLink508.xml"/><Relationship Id="rId158" Type="http://schemas.openxmlformats.org/officeDocument/2006/relationships/externalLink" Target="externalLinks/externalLink147.xml"/><Relationship Id="rId726" Type="http://schemas.openxmlformats.org/officeDocument/2006/relationships/externalLink" Target="externalLinks/externalLink715.xml"/><Relationship Id="rId62" Type="http://schemas.openxmlformats.org/officeDocument/2006/relationships/externalLink" Target="externalLinks/externalLink51.xml"/><Relationship Id="rId365" Type="http://schemas.openxmlformats.org/officeDocument/2006/relationships/externalLink" Target="externalLinks/externalLink354.xml"/><Relationship Id="rId572" Type="http://schemas.openxmlformats.org/officeDocument/2006/relationships/externalLink" Target="externalLinks/externalLink561.xml"/><Relationship Id="rId225" Type="http://schemas.openxmlformats.org/officeDocument/2006/relationships/externalLink" Target="externalLinks/externalLink214.xml"/><Relationship Id="rId432" Type="http://schemas.openxmlformats.org/officeDocument/2006/relationships/externalLink" Target="externalLinks/externalLink421.xml"/><Relationship Id="rId737" Type="http://schemas.openxmlformats.org/officeDocument/2006/relationships/externalLink" Target="externalLinks/externalLink726.xml"/><Relationship Id="rId73" Type="http://schemas.openxmlformats.org/officeDocument/2006/relationships/externalLink" Target="externalLinks/externalLink62.xml"/><Relationship Id="rId169" Type="http://schemas.openxmlformats.org/officeDocument/2006/relationships/externalLink" Target="externalLinks/externalLink158.xml"/><Relationship Id="rId376" Type="http://schemas.openxmlformats.org/officeDocument/2006/relationships/externalLink" Target="externalLinks/externalLink365.xml"/><Relationship Id="rId583" Type="http://schemas.openxmlformats.org/officeDocument/2006/relationships/externalLink" Target="externalLinks/externalLink572.xml"/><Relationship Id="rId790" Type="http://schemas.openxmlformats.org/officeDocument/2006/relationships/externalLink" Target="externalLinks/externalLink779.xml"/><Relationship Id="rId804" Type="http://schemas.openxmlformats.org/officeDocument/2006/relationships/externalLink" Target="externalLinks/externalLink793.xml"/><Relationship Id="rId4" Type="http://schemas.openxmlformats.org/officeDocument/2006/relationships/worksheet" Target="worksheets/sheet4.xml"/><Relationship Id="rId236" Type="http://schemas.openxmlformats.org/officeDocument/2006/relationships/externalLink" Target="externalLinks/externalLink225.xml"/><Relationship Id="rId443" Type="http://schemas.openxmlformats.org/officeDocument/2006/relationships/externalLink" Target="externalLinks/externalLink432.xml"/><Relationship Id="rId650" Type="http://schemas.openxmlformats.org/officeDocument/2006/relationships/externalLink" Target="externalLinks/externalLink639.xml"/><Relationship Id="rId303" Type="http://schemas.openxmlformats.org/officeDocument/2006/relationships/externalLink" Target="externalLinks/externalLink292.xml"/><Relationship Id="rId748" Type="http://schemas.openxmlformats.org/officeDocument/2006/relationships/externalLink" Target="externalLinks/externalLink737.xml"/><Relationship Id="rId84" Type="http://schemas.openxmlformats.org/officeDocument/2006/relationships/externalLink" Target="externalLinks/externalLink73.xml"/><Relationship Id="rId387" Type="http://schemas.openxmlformats.org/officeDocument/2006/relationships/externalLink" Target="externalLinks/externalLink376.xml"/><Relationship Id="rId510" Type="http://schemas.openxmlformats.org/officeDocument/2006/relationships/externalLink" Target="externalLinks/externalLink499.xml"/><Relationship Id="rId594" Type="http://schemas.openxmlformats.org/officeDocument/2006/relationships/externalLink" Target="externalLinks/externalLink583.xml"/><Relationship Id="rId608" Type="http://schemas.openxmlformats.org/officeDocument/2006/relationships/externalLink" Target="externalLinks/externalLink597.xml"/><Relationship Id="rId815" Type="http://schemas.openxmlformats.org/officeDocument/2006/relationships/externalLink" Target="externalLinks/externalLink804.xml"/><Relationship Id="rId247" Type="http://schemas.openxmlformats.org/officeDocument/2006/relationships/externalLink" Target="externalLinks/externalLink236.xml"/><Relationship Id="rId107" Type="http://schemas.openxmlformats.org/officeDocument/2006/relationships/externalLink" Target="externalLinks/externalLink96.xml"/><Relationship Id="rId454" Type="http://schemas.openxmlformats.org/officeDocument/2006/relationships/externalLink" Target="externalLinks/externalLink443.xml"/><Relationship Id="rId661" Type="http://schemas.openxmlformats.org/officeDocument/2006/relationships/externalLink" Target="externalLinks/externalLink650.xml"/><Relationship Id="rId759" Type="http://schemas.openxmlformats.org/officeDocument/2006/relationships/externalLink" Target="externalLinks/externalLink748.xml"/><Relationship Id="rId11" Type="http://schemas.openxmlformats.org/officeDocument/2006/relationships/worksheet" Target="worksheets/sheet11.xml"/><Relationship Id="rId314" Type="http://schemas.openxmlformats.org/officeDocument/2006/relationships/externalLink" Target="externalLinks/externalLink303.xml"/><Relationship Id="rId398" Type="http://schemas.openxmlformats.org/officeDocument/2006/relationships/externalLink" Target="externalLinks/externalLink387.xml"/><Relationship Id="rId521" Type="http://schemas.openxmlformats.org/officeDocument/2006/relationships/externalLink" Target="externalLinks/externalLink510.xml"/><Relationship Id="rId619" Type="http://schemas.openxmlformats.org/officeDocument/2006/relationships/externalLink" Target="externalLinks/externalLink608.xml"/><Relationship Id="rId95" Type="http://schemas.openxmlformats.org/officeDocument/2006/relationships/externalLink" Target="externalLinks/externalLink84.xml"/><Relationship Id="rId160" Type="http://schemas.openxmlformats.org/officeDocument/2006/relationships/externalLink" Target="externalLinks/externalLink149.xml"/><Relationship Id="rId826" Type="http://schemas.openxmlformats.org/officeDocument/2006/relationships/externalLink" Target="externalLinks/externalLink815.xml"/><Relationship Id="rId258" Type="http://schemas.openxmlformats.org/officeDocument/2006/relationships/externalLink" Target="externalLinks/externalLink247.xml"/><Relationship Id="rId465" Type="http://schemas.openxmlformats.org/officeDocument/2006/relationships/externalLink" Target="externalLinks/externalLink454.xml"/><Relationship Id="rId672" Type="http://schemas.openxmlformats.org/officeDocument/2006/relationships/externalLink" Target="externalLinks/externalLink661.xml"/><Relationship Id="rId22" Type="http://schemas.openxmlformats.org/officeDocument/2006/relationships/externalLink" Target="externalLinks/externalLink11.xml"/><Relationship Id="rId118" Type="http://schemas.openxmlformats.org/officeDocument/2006/relationships/externalLink" Target="externalLinks/externalLink107.xml"/><Relationship Id="rId325" Type="http://schemas.openxmlformats.org/officeDocument/2006/relationships/externalLink" Target="externalLinks/externalLink314.xml"/><Relationship Id="rId532" Type="http://schemas.openxmlformats.org/officeDocument/2006/relationships/externalLink" Target="externalLinks/externalLink521.xml"/><Relationship Id="rId171" Type="http://schemas.openxmlformats.org/officeDocument/2006/relationships/externalLink" Target="externalLinks/externalLink160.xml"/><Relationship Id="rId837" Type="http://schemas.openxmlformats.org/officeDocument/2006/relationships/externalLink" Target="externalLinks/externalLink826.xml"/><Relationship Id="rId269" Type="http://schemas.openxmlformats.org/officeDocument/2006/relationships/externalLink" Target="externalLinks/externalLink258.xml"/><Relationship Id="rId476" Type="http://schemas.openxmlformats.org/officeDocument/2006/relationships/externalLink" Target="externalLinks/externalLink465.xml"/><Relationship Id="rId683" Type="http://schemas.openxmlformats.org/officeDocument/2006/relationships/externalLink" Target="externalLinks/externalLink672.xml"/><Relationship Id="rId33" Type="http://schemas.openxmlformats.org/officeDocument/2006/relationships/externalLink" Target="externalLinks/externalLink22.xml"/><Relationship Id="rId129" Type="http://schemas.openxmlformats.org/officeDocument/2006/relationships/externalLink" Target="externalLinks/externalLink118.xml"/><Relationship Id="rId336" Type="http://schemas.openxmlformats.org/officeDocument/2006/relationships/externalLink" Target="externalLinks/externalLink325.xml"/><Relationship Id="rId543" Type="http://schemas.openxmlformats.org/officeDocument/2006/relationships/externalLink" Target="externalLinks/externalLink532.xml"/><Relationship Id="rId182" Type="http://schemas.openxmlformats.org/officeDocument/2006/relationships/externalLink" Target="externalLinks/externalLink171.xml"/><Relationship Id="rId403" Type="http://schemas.openxmlformats.org/officeDocument/2006/relationships/externalLink" Target="externalLinks/externalLink392.xml"/><Relationship Id="rId750" Type="http://schemas.openxmlformats.org/officeDocument/2006/relationships/externalLink" Target="externalLinks/externalLink739.xml"/><Relationship Id="rId848" Type="http://schemas.openxmlformats.org/officeDocument/2006/relationships/styles" Target="styles.xml"/><Relationship Id="rId487" Type="http://schemas.openxmlformats.org/officeDocument/2006/relationships/externalLink" Target="externalLinks/externalLink476.xml"/><Relationship Id="rId610" Type="http://schemas.openxmlformats.org/officeDocument/2006/relationships/externalLink" Target="externalLinks/externalLink599.xml"/><Relationship Id="rId694" Type="http://schemas.openxmlformats.org/officeDocument/2006/relationships/externalLink" Target="externalLinks/externalLink683.xml"/><Relationship Id="rId708" Type="http://schemas.openxmlformats.org/officeDocument/2006/relationships/externalLink" Target="externalLinks/externalLink697.xml"/><Relationship Id="rId347" Type="http://schemas.openxmlformats.org/officeDocument/2006/relationships/externalLink" Target="externalLinks/externalLink336.xml"/><Relationship Id="rId44" Type="http://schemas.openxmlformats.org/officeDocument/2006/relationships/externalLink" Target="externalLinks/externalLink33.xml"/><Relationship Id="rId554" Type="http://schemas.openxmlformats.org/officeDocument/2006/relationships/externalLink" Target="externalLinks/externalLink543.xml"/><Relationship Id="rId761" Type="http://schemas.openxmlformats.org/officeDocument/2006/relationships/externalLink" Target="externalLinks/externalLink750.xml"/><Relationship Id="rId193" Type="http://schemas.openxmlformats.org/officeDocument/2006/relationships/externalLink" Target="externalLinks/externalLink182.xml"/><Relationship Id="rId207" Type="http://schemas.openxmlformats.org/officeDocument/2006/relationships/externalLink" Target="externalLinks/externalLink196.xml"/><Relationship Id="rId414" Type="http://schemas.openxmlformats.org/officeDocument/2006/relationships/externalLink" Target="externalLinks/externalLink403.xml"/><Relationship Id="rId498" Type="http://schemas.openxmlformats.org/officeDocument/2006/relationships/externalLink" Target="externalLinks/externalLink487.xml"/><Relationship Id="rId621" Type="http://schemas.openxmlformats.org/officeDocument/2006/relationships/externalLink" Target="externalLinks/externalLink610.xml"/><Relationship Id="rId260" Type="http://schemas.openxmlformats.org/officeDocument/2006/relationships/externalLink" Target="externalLinks/externalLink249.xml"/><Relationship Id="rId719" Type="http://schemas.openxmlformats.org/officeDocument/2006/relationships/externalLink" Target="externalLinks/externalLink708.xml"/><Relationship Id="rId55" Type="http://schemas.openxmlformats.org/officeDocument/2006/relationships/externalLink" Target="externalLinks/externalLink44.xml"/><Relationship Id="rId120" Type="http://schemas.openxmlformats.org/officeDocument/2006/relationships/externalLink" Target="externalLinks/externalLink109.xml"/><Relationship Id="rId358" Type="http://schemas.openxmlformats.org/officeDocument/2006/relationships/externalLink" Target="externalLinks/externalLink347.xml"/><Relationship Id="rId565" Type="http://schemas.openxmlformats.org/officeDocument/2006/relationships/externalLink" Target="externalLinks/externalLink554.xml"/><Relationship Id="rId772" Type="http://schemas.openxmlformats.org/officeDocument/2006/relationships/externalLink" Target="externalLinks/externalLink761.xml"/><Relationship Id="rId218" Type="http://schemas.openxmlformats.org/officeDocument/2006/relationships/externalLink" Target="externalLinks/externalLink207.xml"/><Relationship Id="rId425" Type="http://schemas.openxmlformats.org/officeDocument/2006/relationships/externalLink" Target="externalLinks/externalLink414.xml"/><Relationship Id="rId632" Type="http://schemas.openxmlformats.org/officeDocument/2006/relationships/externalLink" Target="externalLinks/externalLink621.xml"/><Relationship Id="rId271" Type="http://schemas.openxmlformats.org/officeDocument/2006/relationships/externalLink" Target="externalLinks/externalLink260.xml"/><Relationship Id="rId66" Type="http://schemas.openxmlformats.org/officeDocument/2006/relationships/externalLink" Target="externalLinks/externalLink55.xml"/><Relationship Id="rId131" Type="http://schemas.openxmlformats.org/officeDocument/2006/relationships/externalLink" Target="externalLinks/externalLink120.xml"/><Relationship Id="rId369" Type="http://schemas.openxmlformats.org/officeDocument/2006/relationships/externalLink" Target="externalLinks/externalLink358.xml"/><Relationship Id="rId576" Type="http://schemas.openxmlformats.org/officeDocument/2006/relationships/externalLink" Target="externalLinks/externalLink565.xml"/><Relationship Id="rId783" Type="http://schemas.openxmlformats.org/officeDocument/2006/relationships/externalLink" Target="externalLinks/externalLink772.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ko-K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spPr>
            <a:ln w="28575" cap="rnd">
              <a:solidFill>
                <a:schemeClr val="accent1"/>
              </a:solidFill>
              <a:round/>
            </a:ln>
            <a:effectLst/>
          </c:spPr>
          <c:marker>
            <c:symbol val="none"/>
          </c:marker>
          <c:val>
            <c:numRef>
              <c:f>Report!#REF!</c:f>
              <c:numCache>
                <c:formatCode>General</c:formatCode>
                <c:ptCount val="1"/>
                <c:pt idx="0">
                  <c:v>1</c:v>
                </c:pt>
              </c:numCache>
            </c:numRef>
          </c:val>
          <c:smooth val="0"/>
          <c:extLst>
            <c:ext xmlns:c15="http://schemas.microsoft.com/office/drawing/2012/chart" uri="{02D57815-91ED-43cb-92C2-25804820EDAC}">
              <c15:filteredCategoryTitle>
                <c15:cat>
                  <c:strRef>
                    <c:extLst>
                      <c:ext uri="{02D57815-91ED-43cb-92C2-25804820EDAC}">
                        <c15:formulaRef>
                          <c15:sqref>Report!#REF!</c15:sqref>
                        </c15:formulaRef>
                      </c:ext>
                    </c:extLst>
                    <c:strCache>
                      <c:ptCount val="1"/>
                      <c:pt idx="0">
                        <c:v>#REF!</c:v>
                      </c:pt>
                    </c:strCache>
                  </c:strRef>
                </c15:cat>
              </c15:filteredCategoryTitle>
            </c:ext>
            <c:ext xmlns:c16="http://schemas.microsoft.com/office/drawing/2014/chart" uri="{C3380CC4-5D6E-409C-BE32-E72D297353CC}">
              <c16:uniqueId val="{00000000-3F80-4330-AA22-BB63FA6D12B2}"/>
            </c:ext>
          </c:extLst>
        </c:ser>
        <c:dLbls>
          <c:showLegendKey val="0"/>
          <c:showVal val="0"/>
          <c:showCatName val="0"/>
          <c:showSerName val="0"/>
          <c:showPercent val="0"/>
          <c:showBubbleSize val="0"/>
        </c:dLbls>
        <c:smooth val="0"/>
        <c:axId val="1750100336"/>
        <c:axId val="1750099504"/>
      </c:lineChart>
      <c:catAx>
        <c:axId val="175010033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50099504"/>
        <c:crosses val="autoZero"/>
        <c:auto val="1"/>
        <c:lblAlgn val="ctr"/>
        <c:lblOffset val="100"/>
        <c:noMultiLvlLbl val="1"/>
      </c:catAx>
      <c:valAx>
        <c:axId val="175009950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5010033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ko-K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1"/>
          <c:order val="0"/>
          <c:spPr>
            <a:ln w="28575" cap="rnd">
              <a:solidFill>
                <a:schemeClr val="accent2"/>
              </a:solidFill>
              <a:round/>
            </a:ln>
            <a:effectLst/>
          </c:spPr>
          <c:marker>
            <c:symbol val="none"/>
          </c:marker>
          <c:val>
            <c:numRef>
              <c:f>Report!#REF!</c:f>
              <c:numCache>
                <c:formatCode>General</c:formatCode>
                <c:ptCount val="1"/>
                <c:pt idx="0">
                  <c:v>1</c:v>
                </c:pt>
              </c:numCache>
            </c:numRef>
          </c:val>
          <c:smooth val="0"/>
          <c:extLst>
            <c:ext xmlns:c15="http://schemas.microsoft.com/office/drawing/2012/chart" uri="{02D57815-91ED-43cb-92C2-25804820EDAC}">
              <c15:filteredCategoryTitle>
                <c15:cat>
                  <c:strRef>
                    <c:extLst>
                      <c:ext uri="{02D57815-91ED-43cb-92C2-25804820EDAC}">
                        <c15:formulaRef>
                          <c15:sqref>Report!#REF!</c15:sqref>
                        </c15:formulaRef>
                      </c:ext>
                    </c:extLst>
                    <c:strCache>
                      <c:ptCount val="1"/>
                      <c:pt idx="0">
                        <c:v>#REF!</c:v>
                      </c:pt>
                    </c:strCache>
                  </c:strRef>
                </c15:cat>
              </c15:filteredCategoryTitle>
            </c:ext>
            <c:ext xmlns:c16="http://schemas.microsoft.com/office/drawing/2014/chart" uri="{C3380CC4-5D6E-409C-BE32-E72D297353CC}">
              <c16:uniqueId val="{00000001-A39F-412C-A72F-37A54F8961CE}"/>
            </c:ext>
          </c:extLst>
        </c:ser>
        <c:ser>
          <c:idx val="0"/>
          <c:order val="1"/>
          <c:spPr>
            <a:ln w="28575" cap="rnd">
              <a:solidFill>
                <a:schemeClr val="accent1"/>
              </a:solidFill>
              <a:round/>
            </a:ln>
            <a:effectLst/>
          </c:spPr>
          <c:marker>
            <c:symbol val="none"/>
          </c:marker>
          <c:val>
            <c:numRef>
              <c:f>Report!#REF!</c:f>
              <c:numCache>
                <c:formatCode>General</c:formatCode>
                <c:ptCount val="1"/>
                <c:pt idx="0">
                  <c:v>1</c:v>
                </c:pt>
              </c:numCache>
            </c:numRef>
          </c:val>
          <c:smooth val="0"/>
          <c:extLst>
            <c:ext xmlns:c15="http://schemas.microsoft.com/office/drawing/2012/chart" uri="{02D57815-91ED-43cb-92C2-25804820EDAC}">
              <c15:filteredCategoryTitle>
                <c15:cat>
                  <c:strRef>
                    <c:extLst>
                      <c:ext uri="{02D57815-91ED-43cb-92C2-25804820EDAC}">
                        <c15:formulaRef>
                          <c15:sqref>Report!#REF!</c15:sqref>
                        </c15:formulaRef>
                      </c:ext>
                    </c:extLst>
                    <c:strCache>
                      <c:ptCount val="1"/>
                      <c:pt idx="0">
                        <c:v>#REF!</c:v>
                      </c:pt>
                    </c:strCache>
                  </c:strRef>
                </c15:cat>
              </c15:filteredCategoryTitle>
            </c:ext>
            <c:ext xmlns:c16="http://schemas.microsoft.com/office/drawing/2014/chart" uri="{C3380CC4-5D6E-409C-BE32-E72D297353CC}">
              <c16:uniqueId val="{00000000-A39F-412C-A72F-37A54F8961CE}"/>
            </c:ext>
          </c:extLst>
        </c:ser>
        <c:dLbls>
          <c:showLegendKey val="0"/>
          <c:showVal val="0"/>
          <c:showCatName val="0"/>
          <c:showSerName val="0"/>
          <c:showPercent val="0"/>
          <c:showBubbleSize val="0"/>
        </c:dLbls>
        <c:smooth val="0"/>
        <c:axId val="1750119056"/>
        <c:axId val="1750119472"/>
      </c:lineChart>
      <c:catAx>
        <c:axId val="17501190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50119472"/>
        <c:crosses val="autoZero"/>
        <c:auto val="1"/>
        <c:lblAlgn val="ctr"/>
        <c:lblOffset val="100"/>
        <c:noMultiLvlLbl val="1"/>
      </c:catAx>
      <c:valAx>
        <c:axId val="175011947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5011905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ko-K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spPr>
            <a:ln w="28575" cap="rnd">
              <a:solidFill>
                <a:schemeClr val="accent1"/>
              </a:solidFill>
              <a:round/>
            </a:ln>
            <a:effectLst/>
          </c:spPr>
          <c:marker>
            <c:symbol val="none"/>
          </c:marker>
          <c:val>
            <c:numRef>
              <c:f>Report!#REF!</c:f>
              <c:numCache>
                <c:formatCode>General</c:formatCode>
                <c:ptCount val="1"/>
                <c:pt idx="0">
                  <c:v>1</c:v>
                </c:pt>
              </c:numCache>
            </c:numRef>
          </c:val>
          <c:smooth val="0"/>
          <c:extLst>
            <c:ext xmlns:c15="http://schemas.microsoft.com/office/drawing/2012/chart" uri="{02D57815-91ED-43cb-92C2-25804820EDAC}">
              <c15:filteredSeriesTitle>
                <c15:tx>
                  <c:strRef>
                    <c:extLst>
                      <c:ext uri="{02D57815-91ED-43cb-92C2-25804820EDAC}">
                        <c15:formulaRef>
                          <c15:sqref>Report!#REF!</c15:sqref>
                        </c15:formulaRef>
                      </c:ext>
                    </c:extLst>
                    <c:strCache>
                      <c:ptCount val="1"/>
                      <c:pt idx="0">
                        <c:v>#REF!</c:v>
                      </c:pt>
                    </c:strCache>
                  </c:strRef>
                </c15:tx>
              </c15:filteredSeriesTitle>
            </c:ext>
            <c:ext xmlns:c15="http://schemas.microsoft.com/office/drawing/2012/chart" uri="{02D57815-91ED-43cb-92C2-25804820EDAC}">
              <c15:filteredCategoryTitle>
                <c15:cat>
                  <c:strRef>
                    <c:extLst>
                      <c:ext uri="{02D57815-91ED-43cb-92C2-25804820EDAC}">
                        <c15:formulaRef>
                          <c15:sqref>Report!#REF!</c15:sqref>
                        </c15:formulaRef>
                      </c:ext>
                    </c:extLst>
                    <c:strCache>
                      <c:ptCount val="1"/>
                      <c:pt idx="0">
                        <c:v>#REF!</c:v>
                      </c:pt>
                    </c:strCache>
                  </c:strRef>
                </c15:cat>
              </c15:filteredCategoryTitle>
            </c:ext>
            <c:ext xmlns:c16="http://schemas.microsoft.com/office/drawing/2014/chart" uri="{C3380CC4-5D6E-409C-BE32-E72D297353CC}">
              <c16:uniqueId val="{00000000-A469-4EC8-ADFA-085B529CE679}"/>
            </c:ext>
          </c:extLst>
        </c:ser>
        <c:ser>
          <c:idx val="1"/>
          <c:order val="1"/>
          <c:spPr>
            <a:ln w="28575" cap="rnd">
              <a:solidFill>
                <a:schemeClr val="accent2"/>
              </a:solidFill>
              <a:round/>
            </a:ln>
            <a:effectLst/>
          </c:spPr>
          <c:marker>
            <c:symbol val="none"/>
          </c:marker>
          <c:val>
            <c:numRef>
              <c:f>Report!#REF!</c:f>
              <c:numCache>
                <c:formatCode>General</c:formatCode>
                <c:ptCount val="1"/>
                <c:pt idx="0">
                  <c:v>1</c:v>
                </c:pt>
              </c:numCache>
            </c:numRef>
          </c:val>
          <c:smooth val="0"/>
          <c:extLst>
            <c:ext xmlns:c15="http://schemas.microsoft.com/office/drawing/2012/chart" uri="{02D57815-91ED-43cb-92C2-25804820EDAC}">
              <c15:filteredSeriesTitle>
                <c15:tx>
                  <c:strRef>
                    <c:extLst>
                      <c:ext uri="{02D57815-91ED-43cb-92C2-25804820EDAC}">
                        <c15:formulaRef>
                          <c15:sqref>Report!#REF!</c15:sqref>
                        </c15:formulaRef>
                      </c:ext>
                    </c:extLst>
                    <c:strCache>
                      <c:ptCount val="1"/>
                      <c:pt idx="0">
                        <c:v>#REF!</c:v>
                      </c:pt>
                    </c:strCache>
                  </c:strRef>
                </c15:tx>
              </c15:filteredSeriesTitle>
            </c:ext>
            <c:ext xmlns:c15="http://schemas.microsoft.com/office/drawing/2012/chart" uri="{02D57815-91ED-43cb-92C2-25804820EDAC}">
              <c15:filteredCategoryTitle>
                <c15:cat>
                  <c:strRef>
                    <c:extLst>
                      <c:ext uri="{02D57815-91ED-43cb-92C2-25804820EDAC}">
                        <c15:formulaRef>
                          <c15:sqref>Report!#REF!</c15:sqref>
                        </c15:formulaRef>
                      </c:ext>
                    </c:extLst>
                    <c:strCache>
                      <c:ptCount val="1"/>
                      <c:pt idx="0">
                        <c:v>#REF!</c:v>
                      </c:pt>
                    </c:strCache>
                  </c:strRef>
                </c15:cat>
              </c15:filteredCategoryTitle>
            </c:ext>
            <c:ext xmlns:c16="http://schemas.microsoft.com/office/drawing/2014/chart" uri="{C3380CC4-5D6E-409C-BE32-E72D297353CC}">
              <c16:uniqueId val="{00000001-A469-4EC8-ADFA-085B529CE679}"/>
            </c:ext>
          </c:extLst>
        </c:ser>
        <c:ser>
          <c:idx val="2"/>
          <c:order val="2"/>
          <c:spPr>
            <a:ln w="28575" cap="rnd">
              <a:solidFill>
                <a:schemeClr val="accent3"/>
              </a:solidFill>
              <a:round/>
            </a:ln>
            <a:effectLst/>
          </c:spPr>
          <c:marker>
            <c:symbol val="none"/>
          </c:marker>
          <c:val>
            <c:numRef>
              <c:f>Report!#REF!</c:f>
              <c:numCache>
                <c:formatCode>General</c:formatCode>
                <c:ptCount val="1"/>
                <c:pt idx="0">
                  <c:v>1</c:v>
                </c:pt>
              </c:numCache>
            </c:numRef>
          </c:val>
          <c:smooth val="0"/>
          <c:extLst>
            <c:ext xmlns:c15="http://schemas.microsoft.com/office/drawing/2012/chart" uri="{02D57815-91ED-43cb-92C2-25804820EDAC}">
              <c15:filteredSeriesTitle>
                <c15:tx>
                  <c:strRef>
                    <c:extLst>
                      <c:ext uri="{02D57815-91ED-43cb-92C2-25804820EDAC}">
                        <c15:formulaRef>
                          <c15:sqref>Report!#REF!</c15:sqref>
                        </c15:formulaRef>
                      </c:ext>
                    </c:extLst>
                    <c:strCache>
                      <c:ptCount val="1"/>
                      <c:pt idx="0">
                        <c:v>#REF!</c:v>
                      </c:pt>
                    </c:strCache>
                  </c:strRef>
                </c15:tx>
              </c15:filteredSeriesTitle>
            </c:ext>
            <c:ext xmlns:c15="http://schemas.microsoft.com/office/drawing/2012/chart" uri="{02D57815-91ED-43cb-92C2-25804820EDAC}">
              <c15:filteredCategoryTitle>
                <c15:cat>
                  <c:strRef>
                    <c:extLst>
                      <c:ext uri="{02D57815-91ED-43cb-92C2-25804820EDAC}">
                        <c15:formulaRef>
                          <c15:sqref>Report!#REF!</c15:sqref>
                        </c15:formulaRef>
                      </c:ext>
                    </c:extLst>
                    <c:strCache>
                      <c:ptCount val="1"/>
                      <c:pt idx="0">
                        <c:v>#REF!</c:v>
                      </c:pt>
                    </c:strCache>
                  </c:strRef>
                </c15:cat>
              </c15:filteredCategoryTitle>
            </c:ext>
            <c:ext xmlns:c16="http://schemas.microsoft.com/office/drawing/2014/chart" uri="{C3380CC4-5D6E-409C-BE32-E72D297353CC}">
              <c16:uniqueId val="{00000002-A469-4EC8-ADFA-085B529CE679}"/>
            </c:ext>
          </c:extLst>
        </c:ser>
        <c:dLbls>
          <c:showLegendKey val="0"/>
          <c:showVal val="0"/>
          <c:showCatName val="0"/>
          <c:showSerName val="0"/>
          <c:showPercent val="0"/>
          <c:showBubbleSize val="0"/>
        </c:dLbls>
        <c:smooth val="0"/>
        <c:axId val="1863409088"/>
        <c:axId val="1863407424"/>
      </c:lineChart>
      <c:catAx>
        <c:axId val="18634090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63407424"/>
        <c:crosses val="autoZero"/>
        <c:auto val="1"/>
        <c:lblAlgn val="ctr"/>
        <c:lblOffset val="100"/>
        <c:noMultiLvlLbl val="1"/>
      </c:catAx>
      <c:valAx>
        <c:axId val="186340742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63409088"/>
        <c:crosses val="autoZero"/>
        <c:crossBetween val="between"/>
      </c:valAx>
      <c:spPr>
        <a:noFill/>
        <a:ln>
          <a:noFill/>
        </a:ln>
        <a:effectLst/>
      </c:spPr>
    </c:plotArea>
    <c:legend>
      <c:legendPos val="t"/>
      <c:overlay val="1"/>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ko-K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8.2734057971014491E-2"/>
          <c:y val="5.7067016775742149E-2"/>
          <c:w val="0.8960992753623187"/>
          <c:h val="0.79068518518518505"/>
        </c:manualLayout>
      </c:layout>
      <c:lineChart>
        <c:grouping val="standard"/>
        <c:varyColors val="0"/>
        <c:ser>
          <c:idx val="0"/>
          <c:order val="0"/>
          <c:spPr>
            <a:ln w="28575" cap="rnd">
              <a:solidFill>
                <a:schemeClr val="accent1"/>
              </a:solidFill>
              <a:round/>
            </a:ln>
            <a:effectLst/>
          </c:spPr>
          <c:marker>
            <c:symbol val="none"/>
          </c:marker>
          <c:val>
            <c:numRef>
              <c:f>Report!#REF!</c:f>
              <c:numCache>
                <c:formatCode>General</c:formatCode>
                <c:ptCount val="1"/>
                <c:pt idx="0">
                  <c:v>1</c:v>
                </c:pt>
              </c:numCache>
            </c:numRef>
          </c:val>
          <c:smooth val="0"/>
          <c:extLst>
            <c:ext xmlns:c15="http://schemas.microsoft.com/office/drawing/2012/chart" uri="{02D57815-91ED-43cb-92C2-25804820EDAC}">
              <c15:filteredCategoryTitle>
                <c15:cat>
                  <c:strRef>
                    <c:extLst>
                      <c:ext uri="{02D57815-91ED-43cb-92C2-25804820EDAC}">
                        <c15:formulaRef>
                          <c15:sqref>Report!#REF!</c15:sqref>
                        </c15:formulaRef>
                      </c:ext>
                    </c:extLst>
                    <c:strCache>
                      <c:ptCount val="1"/>
                      <c:pt idx="0">
                        <c:v>#REF!</c:v>
                      </c:pt>
                    </c:strCache>
                  </c:strRef>
                </c15:cat>
              </c15:filteredCategoryTitle>
            </c:ext>
            <c:ext xmlns:c16="http://schemas.microsoft.com/office/drawing/2014/chart" uri="{C3380CC4-5D6E-409C-BE32-E72D297353CC}">
              <c16:uniqueId val="{00000000-DC9B-4BF7-AD22-C102E5DE41CF}"/>
            </c:ext>
          </c:extLst>
        </c:ser>
        <c:dLbls>
          <c:showLegendKey val="0"/>
          <c:showVal val="0"/>
          <c:showCatName val="0"/>
          <c:showSerName val="0"/>
          <c:showPercent val="0"/>
          <c:showBubbleSize val="0"/>
        </c:dLbls>
        <c:smooth val="0"/>
        <c:axId val="709852968"/>
        <c:axId val="709858872"/>
      </c:lineChart>
      <c:catAx>
        <c:axId val="7098529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9858872"/>
        <c:crosses val="autoZero"/>
        <c:auto val="1"/>
        <c:lblAlgn val="ctr"/>
        <c:lblOffset val="100"/>
        <c:noMultiLvlLbl val="1"/>
      </c:catAx>
      <c:valAx>
        <c:axId val="70985887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985296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ko-K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spPr>
            <a:ln w="28575" cap="rnd">
              <a:solidFill>
                <a:schemeClr val="accent1"/>
              </a:solidFill>
              <a:round/>
            </a:ln>
            <a:effectLst/>
          </c:spPr>
          <c:marker>
            <c:symbol val="none"/>
          </c:marker>
          <c:val>
            <c:numRef>
              <c:f>Report!#REF!</c:f>
              <c:numCache>
                <c:formatCode>General</c:formatCode>
                <c:ptCount val="1"/>
                <c:pt idx="0">
                  <c:v>1</c:v>
                </c:pt>
              </c:numCache>
            </c:numRef>
          </c:val>
          <c:smooth val="0"/>
          <c:extLst>
            <c:ext xmlns:c15="http://schemas.microsoft.com/office/drawing/2012/chart" uri="{02D57815-91ED-43cb-92C2-25804820EDAC}">
              <c15:filteredCategoryTitle>
                <c15:cat>
                  <c:strRef>
                    <c:extLst>
                      <c:ext uri="{02D57815-91ED-43cb-92C2-25804820EDAC}">
                        <c15:formulaRef>
                          <c15:sqref>Report!#REF!</c15:sqref>
                        </c15:formulaRef>
                      </c:ext>
                    </c:extLst>
                    <c:strCache>
                      <c:ptCount val="1"/>
                      <c:pt idx="0">
                        <c:v>#REF!</c:v>
                      </c:pt>
                    </c:strCache>
                  </c:strRef>
                </c15:cat>
              </c15:filteredCategoryTitle>
            </c:ext>
            <c:ext xmlns:c16="http://schemas.microsoft.com/office/drawing/2014/chart" uri="{C3380CC4-5D6E-409C-BE32-E72D297353CC}">
              <c16:uniqueId val="{00000001-E7D8-4E0D-BD5C-D47964F62F74}"/>
            </c:ext>
          </c:extLst>
        </c:ser>
        <c:dLbls>
          <c:showLegendKey val="0"/>
          <c:showVal val="0"/>
          <c:showCatName val="0"/>
          <c:showSerName val="0"/>
          <c:showPercent val="0"/>
          <c:showBubbleSize val="0"/>
        </c:dLbls>
        <c:smooth val="0"/>
        <c:axId val="816074560"/>
        <c:axId val="816074888"/>
      </c:lineChart>
      <c:catAx>
        <c:axId val="8160745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16074888"/>
        <c:crosses val="autoZero"/>
        <c:auto val="1"/>
        <c:lblAlgn val="ctr"/>
        <c:lblOffset val="100"/>
        <c:noMultiLvlLbl val="0"/>
      </c:catAx>
      <c:valAx>
        <c:axId val="81607488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1607456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ko-K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spPr>
            <a:ln w="28575" cap="rnd">
              <a:solidFill>
                <a:schemeClr val="accent1"/>
              </a:solidFill>
              <a:round/>
            </a:ln>
            <a:effectLst/>
          </c:spPr>
          <c:marker>
            <c:symbol val="none"/>
          </c:marker>
          <c:val>
            <c:numRef>
              <c:f>Report!#REF!</c:f>
              <c:numCache>
                <c:formatCode>General</c:formatCode>
                <c:ptCount val="1"/>
                <c:pt idx="0">
                  <c:v>1</c:v>
                </c:pt>
              </c:numCache>
            </c:numRef>
          </c:val>
          <c:smooth val="0"/>
          <c:extLst>
            <c:ext xmlns:c15="http://schemas.microsoft.com/office/drawing/2012/chart" uri="{02D57815-91ED-43cb-92C2-25804820EDAC}">
              <c15:filteredCategoryTitle>
                <c15:cat>
                  <c:strRef>
                    <c:extLst>
                      <c:ext uri="{02D57815-91ED-43cb-92C2-25804820EDAC}">
                        <c15:formulaRef>
                          <c15:sqref>Report!#REF!</c15:sqref>
                        </c15:formulaRef>
                      </c:ext>
                    </c:extLst>
                    <c:strCache>
                      <c:ptCount val="1"/>
                      <c:pt idx="0">
                        <c:v>#REF!</c:v>
                      </c:pt>
                    </c:strCache>
                  </c:strRef>
                </c15:cat>
              </c15:filteredCategoryTitle>
            </c:ext>
            <c:ext xmlns:c16="http://schemas.microsoft.com/office/drawing/2014/chart" uri="{C3380CC4-5D6E-409C-BE32-E72D297353CC}">
              <c16:uniqueId val="{00000001-F218-458C-9911-14F0F78AC2A7}"/>
            </c:ext>
          </c:extLst>
        </c:ser>
        <c:dLbls>
          <c:showLegendKey val="0"/>
          <c:showVal val="0"/>
          <c:showCatName val="0"/>
          <c:showSerName val="0"/>
          <c:showPercent val="0"/>
          <c:showBubbleSize val="0"/>
        </c:dLbls>
        <c:smooth val="0"/>
        <c:axId val="816074560"/>
        <c:axId val="816074888"/>
      </c:lineChart>
      <c:catAx>
        <c:axId val="8160745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16074888"/>
        <c:crosses val="autoZero"/>
        <c:auto val="1"/>
        <c:lblAlgn val="ctr"/>
        <c:lblOffset val="100"/>
        <c:noMultiLvlLbl val="0"/>
      </c:catAx>
      <c:valAx>
        <c:axId val="81607488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1607456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ko-K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stacked"/>
        <c:varyColors val="0"/>
        <c:ser>
          <c:idx val="0"/>
          <c:order val="0"/>
          <c:spPr>
            <a:solidFill>
              <a:schemeClr val="tx2"/>
            </a:solidFill>
            <a:ln>
              <a:noFill/>
            </a:ln>
            <a:effectLst/>
          </c:spPr>
          <c:invertIfNegative val="0"/>
          <c:dPt>
            <c:idx val="1"/>
            <c:invertIfNegative val="0"/>
            <c:bubble3D val="0"/>
            <c:spPr>
              <a:solidFill>
                <a:schemeClr val="accent5"/>
              </a:solidFill>
              <a:ln>
                <a:noFill/>
              </a:ln>
              <a:effectLst/>
            </c:spPr>
            <c:extLst>
              <c:ext xmlns:c16="http://schemas.microsoft.com/office/drawing/2014/chart" uri="{C3380CC4-5D6E-409C-BE32-E72D297353CC}">
                <c16:uniqueId val="{00000003-C70C-4C0A-902E-AE04DB7138DB}"/>
              </c:ext>
            </c:extLst>
          </c:dPt>
          <c:dPt>
            <c:idx val="5"/>
            <c:invertIfNegative val="0"/>
            <c:bubble3D val="0"/>
            <c:spPr>
              <a:solidFill>
                <a:schemeClr val="accent5"/>
              </a:solidFill>
              <a:ln>
                <a:noFill/>
              </a:ln>
              <a:effectLst/>
            </c:spPr>
            <c:extLst>
              <c:ext xmlns:c16="http://schemas.microsoft.com/office/drawing/2014/chart" uri="{C3380CC4-5D6E-409C-BE32-E72D297353CC}">
                <c16:uniqueId val="{00000004-C70C-4C0A-902E-AE04DB7138DB}"/>
              </c:ext>
            </c:extLst>
          </c:dPt>
          <c:cat>
            <c:strRef>
              <c:f>Report!$L$33:$Q$33</c:f>
              <c:strCache>
                <c:ptCount val="6"/>
                <c:pt idx="0">
                  <c:v>Total</c:v>
                </c:pt>
                <c:pt idx="1">
                  <c:v>SK Square 지분</c:v>
                </c:pt>
                <c:pt idx="4">
                  <c:v>Total</c:v>
                </c:pt>
                <c:pt idx="5">
                  <c:v>SK Square 지분</c:v>
                </c:pt>
              </c:strCache>
            </c:strRef>
          </c:cat>
          <c:val>
            <c:numRef>
              <c:f>Report!$L$34:$Q$34</c:f>
              <c:numCache>
                <c:formatCode>#,##0_);\(#,##0\);\-_)</c:formatCode>
                <c:ptCount val="6"/>
                <c:pt idx="0">
                  <c:v>0</c:v>
                </c:pt>
                <c:pt idx="1">
                  <c:v>0</c:v>
                </c:pt>
                <c:pt idx="4">
                  <c:v>0</c:v>
                </c:pt>
                <c:pt idx="5">
                  <c:v>0</c:v>
                </c:pt>
              </c:numCache>
            </c:numRef>
          </c:val>
          <c:extLst>
            <c:ext xmlns:c16="http://schemas.microsoft.com/office/drawing/2014/chart" uri="{C3380CC4-5D6E-409C-BE32-E72D297353CC}">
              <c16:uniqueId val="{00000000-C70C-4C0A-902E-AE04DB7138DB}"/>
            </c:ext>
          </c:extLst>
        </c:ser>
        <c:ser>
          <c:idx val="1"/>
          <c:order val="1"/>
          <c:spPr>
            <a:solidFill>
              <a:schemeClr val="accent2"/>
            </a:solidFill>
            <a:ln>
              <a:noFill/>
            </a:ln>
            <a:effectLst/>
          </c:spPr>
          <c:invertIfNegative val="0"/>
          <c:dPt>
            <c:idx val="4"/>
            <c:invertIfNegative val="0"/>
            <c:bubble3D val="0"/>
            <c:spPr>
              <a:solidFill>
                <a:schemeClr val="accent1">
                  <a:lumMod val="60000"/>
                  <a:lumOff val="40000"/>
                </a:schemeClr>
              </a:solidFill>
              <a:ln>
                <a:noFill/>
              </a:ln>
              <a:effectLst/>
            </c:spPr>
            <c:extLst>
              <c:ext xmlns:c16="http://schemas.microsoft.com/office/drawing/2014/chart" uri="{C3380CC4-5D6E-409C-BE32-E72D297353CC}">
                <c16:uniqueId val="{00000005-C70C-4C0A-902E-AE04DB7138DB}"/>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Trebuchet MS" panose="020B0603020202020204" pitchFamily="34" charset="0"/>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Report!$L$33:$Q$33</c:f>
              <c:strCache>
                <c:ptCount val="6"/>
                <c:pt idx="0">
                  <c:v>Total</c:v>
                </c:pt>
                <c:pt idx="1">
                  <c:v>SK Square 지분</c:v>
                </c:pt>
                <c:pt idx="4">
                  <c:v>Total</c:v>
                </c:pt>
                <c:pt idx="5">
                  <c:v>SK Square 지분</c:v>
                </c:pt>
              </c:strCache>
            </c:strRef>
          </c:cat>
          <c:val>
            <c:numRef>
              <c:f>Report!$L$35:$Q$35</c:f>
              <c:numCache>
                <c:formatCode>#,##0_);\(#,##0\);\-_)</c:formatCode>
                <c:ptCount val="6"/>
                <c:pt idx="4">
                  <c:v>90132.627032000004</c:v>
                </c:pt>
              </c:numCache>
            </c:numRef>
          </c:val>
          <c:extLst>
            <c:ext xmlns:c16="http://schemas.microsoft.com/office/drawing/2014/chart" uri="{C3380CC4-5D6E-409C-BE32-E72D297353CC}">
              <c16:uniqueId val="{00000001-C70C-4C0A-902E-AE04DB7138DB}"/>
            </c:ext>
          </c:extLst>
        </c:ser>
        <c:dLbls>
          <c:showLegendKey val="0"/>
          <c:showVal val="0"/>
          <c:showCatName val="0"/>
          <c:showSerName val="0"/>
          <c:showPercent val="0"/>
          <c:showBubbleSize val="0"/>
        </c:dLbls>
        <c:gapWidth val="150"/>
        <c:overlap val="100"/>
        <c:axId val="685031711"/>
        <c:axId val="685037535"/>
      </c:barChart>
      <c:lineChart>
        <c:grouping val="standard"/>
        <c:varyColors val="0"/>
        <c:ser>
          <c:idx val="2"/>
          <c:order val="2"/>
          <c:spPr>
            <a:ln w="28575" cap="rnd">
              <a:noFill/>
              <a:round/>
            </a:ln>
            <a:effectLst/>
          </c:spPr>
          <c:marker>
            <c:symbol val="none"/>
          </c:marker>
          <c:dLbls>
            <c:spPr>
              <a:noFill/>
              <a:ln>
                <a:noFill/>
              </a:ln>
              <a:effectLst/>
            </c:spPr>
            <c:txPr>
              <a:bodyPr rot="0" spcFirstLastPara="1" vertOverflow="ellipsis" vert="horz" wrap="square" anchor="ctr" anchorCtr="1"/>
              <a:lstStyle/>
              <a:p>
                <a:pPr>
                  <a:defRPr sz="1100" b="1" i="0" u="none" strike="noStrike" kern="1200" baseline="0">
                    <a:solidFill>
                      <a:schemeClr val="tx1">
                        <a:lumMod val="75000"/>
                        <a:lumOff val="25000"/>
                      </a:schemeClr>
                    </a:solidFill>
                    <a:latin typeface="Trebuchet MS" panose="020B0603020202020204" pitchFamily="34" charset="0"/>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Report!$L$36:$Q$36</c:f>
              <c:numCache>
                <c:formatCode>#,##0_);\(#,##0\);\-_)</c:formatCode>
                <c:ptCount val="6"/>
                <c:pt idx="0">
                  <c:v>0</c:v>
                </c:pt>
                <c:pt idx="1">
                  <c:v>0</c:v>
                </c:pt>
                <c:pt idx="4">
                  <c:v>0</c:v>
                </c:pt>
                <c:pt idx="5">
                  <c:v>0</c:v>
                </c:pt>
              </c:numCache>
            </c:numRef>
          </c:val>
          <c:smooth val="0"/>
          <c:extLst>
            <c:ext xmlns:c16="http://schemas.microsoft.com/office/drawing/2014/chart" uri="{C3380CC4-5D6E-409C-BE32-E72D297353CC}">
              <c16:uniqueId val="{00000002-C70C-4C0A-902E-AE04DB7138DB}"/>
            </c:ext>
          </c:extLst>
        </c:ser>
        <c:dLbls>
          <c:showLegendKey val="0"/>
          <c:showVal val="0"/>
          <c:showCatName val="0"/>
          <c:showSerName val="0"/>
          <c:showPercent val="0"/>
          <c:showBubbleSize val="0"/>
        </c:dLbls>
        <c:marker val="1"/>
        <c:smooth val="0"/>
        <c:axId val="385208719"/>
        <c:axId val="385207471"/>
      </c:lineChart>
      <c:catAx>
        <c:axId val="68503171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Trebuchet MS" panose="020B0603020202020204" pitchFamily="34" charset="0"/>
                <a:ea typeface="+mn-ea"/>
                <a:cs typeface="+mn-cs"/>
              </a:defRPr>
            </a:pPr>
            <a:endParaRPr lang="en-US"/>
          </a:p>
        </c:txPr>
        <c:crossAx val="685037535"/>
        <c:crosses val="autoZero"/>
        <c:auto val="1"/>
        <c:lblAlgn val="ctr"/>
        <c:lblOffset val="100"/>
        <c:noMultiLvlLbl val="0"/>
      </c:catAx>
      <c:valAx>
        <c:axId val="685037535"/>
        <c:scaling>
          <c:orientation val="minMax"/>
        </c:scaling>
        <c:delete val="0"/>
        <c:axPos val="l"/>
        <c:numFmt formatCode="#,##0_);\(#,##0\);\-_)"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Trebuchet MS" panose="020B0603020202020204" pitchFamily="34" charset="0"/>
                <a:ea typeface="+mn-ea"/>
                <a:cs typeface="+mn-cs"/>
              </a:defRPr>
            </a:pPr>
            <a:endParaRPr lang="en-US"/>
          </a:p>
        </c:txPr>
        <c:crossAx val="685031711"/>
        <c:crosses val="autoZero"/>
        <c:crossBetween val="between"/>
      </c:valAx>
      <c:valAx>
        <c:axId val="385207471"/>
        <c:scaling>
          <c:orientation val="minMax"/>
        </c:scaling>
        <c:delete val="0"/>
        <c:axPos val="r"/>
        <c:numFmt formatCode="#,##0_);\(#,##0\);\-_)"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Trebuchet MS" panose="020B0603020202020204" pitchFamily="34" charset="0"/>
                <a:ea typeface="+mn-ea"/>
                <a:cs typeface="+mn-cs"/>
              </a:defRPr>
            </a:pPr>
            <a:endParaRPr lang="en-US"/>
          </a:p>
        </c:txPr>
        <c:crossAx val="385208719"/>
        <c:crosses val="max"/>
        <c:crossBetween val="between"/>
      </c:valAx>
      <c:catAx>
        <c:axId val="385208719"/>
        <c:scaling>
          <c:orientation val="minMax"/>
        </c:scaling>
        <c:delete val="1"/>
        <c:axPos val="b"/>
        <c:majorTickMark val="out"/>
        <c:minorTickMark val="none"/>
        <c:tickLblPos val="nextTo"/>
        <c:crossAx val="385207471"/>
        <c:crosses val="autoZero"/>
        <c:auto val="1"/>
        <c:lblAlgn val="ctr"/>
        <c:lblOffset val="100"/>
        <c:noMultiLvlLbl val="0"/>
      </c:cat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latin typeface="Trebuchet MS" panose="020B0603020202020204" pitchFamily="34" charset="0"/>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1</xdr:col>
      <xdr:colOff>0</xdr:colOff>
      <xdr:row>283</xdr:row>
      <xdr:rowOff>0</xdr:rowOff>
    </xdr:from>
    <xdr:to>
      <xdr:col>12</xdr:col>
      <xdr:colOff>368647</xdr:colOff>
      <xdr:row>310</xdr:row>
      <xdr:rowOff>84176</xdr:rowOff>
    </xdr:to>
    <xdr:graphicFrame macro="">
      <xdr:nvGraphicFramePr>
        <xdr:cNvPr id="2" name="차트 1">
          <a:extLst>
            <a:ext uri="{FF2B5EF4-FFF2-40B4-BE49-F238E27FC236}">
              <a16:creationId xmlns:a16="http://schemas.microsoft.com/office/drawing/2014/main" id="{69E8DEF9-0382-4BC7-8E37-0A13084A00D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133349</xdr:colOff>
      <xdr:row>344</xdr:row>
      <xdr:rowOff>0</xdr:rowOff>
    </xdr:from>
    <xdr:to>
      <xdr:col>12</xdr:col>
      <xdr:colOff>364724</xdr:colOff>
      <xdr:row>372</xdr:row>
      <xdr:rowOff>52800</xdr:rowOff>
    </xdr:to>
    <xdr:graphicFrame macro="">
      <xdr:nvGraphicFramePr>
        <xdr:cNvPr id="3" name="차트 2">
          <a:extLst>
            <a:ext uri="{FF2B5EF4-FFF2-40B4-BE49-F238E27FC236}">
              <a16:creationId xmlns:a16="http://schemas.microsoft.com/office/drawing/2014/main" id="{31C4D5AC-1DCB-4527-B1BF-75030599560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xdr:col>
      <xdr:colOff>0</xdr:colOff>
      <xdr:row>313</xdr:row>
      <xdr:rowOff>0</xdr:rowOff>
    </xdr:from>
    <xdr:to>
      <xdr:col>12</xdr:col>
      <xdr:colOff>364725</xdr:colOff>
      <xdr:row>341</xdr:row>
      <xdr:rowOff>52800</xdr:rowOff>
    </xdr:to>
    <xdr:graphicFrame macro="">
      <xdr:nvGraphicFramePr>
        <xdr:cNvPr id="11" name="차트 10">
          <a:extLst>
            <a:ext uri="{FF2B5EF4-FFF2-40B4-BE49-F238E27FC236}">
              <a16:creationId xmlns:a16="http://schemas.microsoft.com/office/drawing/2014/main" id="{7AC0731B-129E-4CA6-9408-989D9E3F121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xdr:col>
      <xdr:colOff>0</xdr:colOff>
      <xdr:row>375</xdr:row>
      <xdr:rowOff>0</xdr:rowOff>
    </xdr:from>
    <xdr:to>
      <xdr:col>12</xdr:col>
      <xdr:colOff>364725</xdr:colOff>
      <xdr:row>403</xdr:row>
      <xdr:rowOff>52800</xdr:rowOff>
    </xdr:to>
    <xdr:graphicFrame macro="">
      <xdr:nvGraphicFramePr>
        <xdr:cNvPr id="4" name="차트 3">
          <a:extLst>
            <a:ext uri="{FF2B5EF4-FFF2-40B4-BE49-F238E27FC236}">
              <a16:creationId xmlns:a16="http://schemas.microsoft.com/office/drawing/2014/main" id="{C084C70E-D49D-4B88-8574-F9863A53E86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12</xdr:col>
      <xdr:colOff>828674</xdr:colOff>
      <xdr:row>375</xdr:row>
      <xdr:rowOff>0</xdr:rowOff>
    </xdr:from>
    <xdr:to>
      <xdr:col>17</xdr:col>
      <xdr:colOff>645299</xdr:colOff>
      <xdr:row>403</xdr:row>
      <xdr:rowOff>52800</xdr:rowOff>
    </xdr:to>
    <xdr:graphicFrame macro="">
      <xdr:nvGraphicFramePr>
        <xdr:cNvPr id="5" name="차트 4">
          <a:extLst>
            <a:ext uri="{FF2B5EF4-FFF2-40B4-BE49-F238E27FC236}">
              <a16:creationId xmlns:a16="http://schemas.microsoft.com/office/drawing/2014/main" id="{39FD05D7-D5AE-455D-B793-6451DC0DA02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18</xdr:col>
      <xdr:colOff>0</xdr:colOff>
      <xdr:row>375</xdr:row>
      <xdr:rowOff>0</xdr:rowOff>
    </xdr:from>
    <xdr:to>
      <xdr:col>22</xdr:col>
      <xdr:colOff>645300</xdr:colOff>
      <xdr:row>403</xdr:row>
      <xdr:rowOff>52800</xdr:rowOff>
    </xdr:to>
    <xdr:graphicFrame macro="">
      <xdr:nvGraphicFramePr>
        <xdr:cNvPr id="7" name="차트 6">
          <a:extLst>
            <a:ext uri="{FF2B5EF4-FFF2-40B4-BE49-F238E27FC236}">
              <a16:creationId xmlns:a16="http://schemas.microsoft.com/office/drawing/2014/main" id="{8A94853B-7963-43DF-BCA0-AFC69AB0DE3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xdr:col>
      <xdr:colOff>0</xdr:colOff>
      <xdr:row>38</xdr:row>
      <xdr:rowOff>0</xdr:rowOff>
    </xdr:from>
    <xdr:to>
      <xdr:col>12</xdr:col>
      <xdr:colOff>364725</xdr:colOff>
      <xdr:row>56</xdr:row>
      <xdr:rowOff>171000</xdr:rowOff>
    </xdr:to>
    <xdr:graphicFrame macro="">
      <xdr:nvGraphicFramePr>
        <xdr:cNvPr id="8" name="차트 7">
          <a:extLst>
            <a:ext uri="{FF2B5EF4-FFF2-40B4-BE49-F238E27FC236}">
              <a16:creationId xmlns:a16="http://schemas.microsoft.com/office/drawing/2014/main" id="{1059A6D0-5466-44E0-8F84-DF28A6A662B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0</xdr:col>
      <xdr:colOff>0</xdr:colOff>
      <xdr:row>0</xdr:row>
      <xdr:rowOff>0</xdr:rowOff>
    </xdr:from>
    <xdr:to>
      <xdr:col>0</xdr:col>
      <xdr:colOff>914400</xdr:colOff>
      <xdr:row>2</xdr:row>
      <xdr:rowOff>104775</xdr:rowOff>
    </xdr:to>
    <xdr:pic>
      <xdr:nvPicPr>
        <xdr:cNvPr id="2" name="Picture 2">
          <a:extLst>
            <a:ext uri="{FF2B5EF4-FFF2-40B4-BE49-F238E27FC236}">
              <a16:creationId xmlns:a16="http://schemas.microsoft.com/office/drawing/2014/main" id="{95480B1A-EB2C-4C84-8D11-F28713CC2BC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0"/>
          <a:ext cx="914400" cy="390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0</xdr:row>
      <xdr:rowOff>0</xdr:rowOff>
    </xdr:from>
    <xdr:to>
      <xdr:col>0</xdr:col>
      <xdr:colOff>914400</xdr:colOff>
      <xdr:row>2</xdr:row>
      <xdr:rowOff>104775</xdr:rowOff>
    </xdr:to>
    <xdr:pic>
      <xdr:nvPicPr>
        <xdr:cNvPr id="4" name="Picture 2">
          <a:extLst>
            <a:ext uri="{FF2B5EF4-FFF2-40B4-BE49-F238E27FC236}">
              <a16:creationId xmlns:a16="http://schemas.microsoft.com/office/drawing/2014/main" id="{B2DD0F70-7D66-4962-8CD9-EFF1EE361BB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0"/>
          <a:ext cx="914400" cy="390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MP95\&#44277;&#50976;\AFTER\&#50900;&#52264;&#44208;&#49328;\&#50900;&#52264;&#51200;&#51109;.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45824;&#54364;&#51060;&#49324;&#49892;-pc\&#49900;&#47532;&#49892;_&#49436;&#48260;\&#45208;&#47924;&#48156;&#48156;&#51060;\&#49352;%20&#54260;&#45908;\&#54620;&#44277;&#54924;&#51032;%20&#44048;&#49324;&#49436;&#49885;\&#44048;&#49324;&#51312;&#49436;%20&#49436;&#49885;\&#44048;&#49324;&#51312;&#49436;&#50641;&#49472;&#49436;&#49885;(2013)\&#44048;&#49324;&#51312;&#49436;&#49436;&#49885;(2013)\&#44048;&#49324;&#51312;&#49436;&#50641;&#49472;&#49436;&#49885;(2013)\Users\scjung\AppData\Local\Microsoft\Windows\Temporary%20Internet%20Files\OLKFE3B\&#51473;&#50836;&#49457;&#44592;&#51456;(new)%20(2).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45824;&#54364;&#51060;&#49324;&#49892;-pc\&#49900;&#47532;&#49892;_&#49436;&#48260;\&#45208;&#47924;&#48156;&#48156;&#51060;\&#49352;%20&#54260;&#45908;\&#54620;&#44277;&#54924;&#51032;%20&#44048;&#49324;&#49436;&#49885;\&#44048;&#49324;&#51312;&#49436;%20&#49436;&#49885;\&#44048;&#49324;&#51312;&#49436;&#50641;&#49472;&#49436;&#49885;(2013)\&#44048;&#49324;&#51312;&#49436;&#49436;&#49885;(2013)\&#44048;&#49324;&#51312;&#49436;&#50641;&#49472;&#49436;&#49885;(2013)\Users\scjung\AppData\Local\Microsoft\Windows\Temporary%20Internet%20Files\OLKFE3B\2011&#44048;&#49324;\&#44277;&#51452;&#54872;&#44221;\&#44277;&#51452;&#54872;&#44221;(&#52572;&#51333;)\&#44277;&#51452;&#54872;&#44221;%20&#51221;&#49328;&#54364;_20120130_v5.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B:\MSOFFICE\EXCEL\DATA\ETC\&#51064;&#47141;.XLS"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https://hideep-my.sharepoint.com/Documents%20and%20Settings/Administrator/My%20Documents/&#44048;&#49324;/2008&#54924;&#44228;&#50672;&#46020;/&#51068;&#47532;&#51221;&#44277;/&#54924;&#49324;&#51228;&#49884;/COST/97%20Plant%20Exp%20tot.xls"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file:///A:\CKD\&#45824;&#47564;\MASTER1.XLS"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file:///\\9665883\&#47928;&#49436;&#54632;\WINDOWS\TEMP\WINDOWS\TEMP\9899&#49373;&#49328;&#48169;&#49885;\LEE\&#49324;&#50629;&#44228;&#54925;\&#54788;&#44552;&#50696;&#49328;\&#51217;&#45824;44.XLS"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file:///G:\MSOffice\Excel\&#50641;&#49472;&#51088;&#47308;\&#50900;&#48372;&#51088;&#47308;\MSOffice\Excel\&#50641;&#49472;&#51088;&#47308;\&#44208;&#49328;\&#50900;&#48372;1.XLS"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file:///E:\Documents%20and%20Settings\jaepjung\My%20Documents\Liquid%20Metal\wizard\wizard\Data\Client(I%20-%20Z)\Lightscape\EXCEL\&#44208;&#49328;\&#50900;&#48372;1.XLS"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file:///\\&#50577;&#48393;&#44592;\&#44592;&#54925;-&#51060;&#44284;&#51109;\My%20Documents\&#50640;&#45320;&#51648;&#48737;\El%20Paso\Work_Data\2001\&#44277;&#50976;&#54260;&#45908;\My%20Documents\&#50640;&#45320;&#51648;&#48737;\El%20Paso\Work_Data\2001\My%20Documents\&#50640;&#45320;&#51648;&#48737;\dummy.xls"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file:///\\H971057\c\WINDOWS\TEMP\DOS\CMK\XLSRULE\&#44060;&#51221;&#44508;&#51221;\&#50756;&#49345;.XLS" TargetMode="External"/></Relationships>
</file>

<file path=xl/externalLinks/_rels/externalLink12.xml.rels><?xml version="1.0" encoding="UTF-8" standalone="yes"?>
<Relationships xmlns="http://schemas.openxmlformats.org/package/2006/relationships"><Relationship Id="rId1" Type="http://schemas.openxmlformats.org/officeDocument/2006/relationships/externalLinkPath" Target="file:///A:\DOS\&#45824;&#49345;.XLS" TargetMode="External"/></Relationships>
</file>

<file path=xl/externalLinks/_rels/externalLink13.xml.rels><?xml version="1.0" encoding="UTF-8" standalone="yes"?>
<Relationships xmlns="http://schemas.openxmlformats.org/package/2006/relationships"><Relationship Id="rId1" Type="http://schemas.openxmlformats.org/officeDocument/2006/relationships/externalLinkPath" Target="file:///\\&#51204;&#50857;&#52384;\&#54252;&#52380;&#49569;&#50864;&#49688;&#47049;\hb\&#49340;&#49328;1&#51648;&#44396;(&#49892;&#49884;)\&#51452;&#44277;&#49688;&#47049;\&#51068;&#50948;&#45824;&#44032;9803.xls" TargetMode="External"/></Relationships>
</file>

<file path=xl/externalLinks/_rels/externalLink14.xml.rels><?xml version="1.0" encoding="UTF-8" standalone="yes"?>
<Relationships xmlns="http://schemas.openxmlformats.org/package/2006/relationships"><Relationship Id="rId1" Type="http://schemas.openxmlformats.org/officeDocument/2006/relationships/externalLinkPath" Target="file:///A:\&#51068;&#50948;&#45824;&#44032;9803.xls" TargetMode="External"/></Relationships>
</file>

<file path=xl/externalLinks/_rels/externalLink15.xml.rels><?xml version="1.0" encoding="UTF-8" standalone="yes"?>
<Relationships xmlns="http://schemas.openxmlformats.org/package/2006/relationships"><Relationship Id="rId1" Type="http://schemas.openxmlformats.org/officeDocument/2006/relationships/externalLinkPath" Target="file:///A:\LOTUS\&#44144;&#51228;&#46020;\&#44144;&#51228;&#46020;.XLS" TargetMode="External"/></Relationships>
</file>

<file path=xl/externalLinks/_rels/externalLink16.xml.rels><?xml version="1.0" encoding="UTF-8" standalone="yes"?>
<Relationships xmlns="http://schemas.openxmlformats.org/package/2006/relationships"><Relationship Id="rId1" Type="http://schemas.openxmlformats.org/officeDocument/2006/relationships/externalLinkPath" Target="https://hideep-my.sharepoint.com/My%20Documents/&#47784;&#46304;&#54028;&#51068;/&#50857;&#50669;/&#54588;&#50612;&#47532;&#49828;/&#48372;&#44256;&#49436;/&#54924;&#49324;&#51088;&#47308;/10&#50900;&#47568;&#48155;&#51012;&#50612;&#51020;&#54788;&#54889;.XLS" TargetMode="External"/></Relationships>
</file>

<file path=xl/externalLinks/_rels/externalLink17.xml.rels><?xml version="1.0" encoding="UTF-8" standalone="yes"?>
<Relationships xmlns="http://schemas.openxmlformats.org/package/2006/relationships"><Relationship Id="rId1" Type="http://schemas.openxmlformats.org/officeDocument/2006/relationships/externalLinkPath" Target="file:///L:\My%20Documents\&#47784;&#46304;&#54028;&#51068;\&#50857;&#50669;\&#54588;&#50612;&#47532;&#49828;\&#48372;&#44256;&#49436;\&#54924;&#49324;&#51088;&#47308;\10&#50900;&#47568;&#48155;&#51012;&#50612;&#51020;&#54788;&#54889;.XLS" TargetMode="External"/></Relationships>
</file>

<file path=xl/externalLinks/_rels/externalLink18.xml.rels><?xml version="1.0" encoding="UTF-8" standalone="yes"?>
<Relationships xmlns="http://schemas.openxmlformats.org/package/2006/relationships"><Relationship Id="rId1" Type="http://schemas.openxmlformats.org/officeDocument/2006/relationships/externalLinkPath" Target="file:///\\&#52572;&#44305;&#50676;\&#48376;&#49324;97&#49688;&#51221;\MSOffice\Templates\Spreadsheet%20Solutions\CommonDataBase.xls" TargetMode="External"/></Relationships>
</file>

<file path=xl/externalLinks/_rels/externalLink19.xml.rels><?xml version="1.0" encoding="UTF-8" standalone="yes"?>
<Relationships xmlns="http://schemas.openxmlformats.org/package/2006/relationships"><Relationship Id="rId1" Type="http://schemas.openxmlformats.org/officeDocument/2006/relationships/externalLinkPath" Target="file:///G:\Data-&#49888;&#50864;&#54924;&#44228;&#48277;&#51064;\Modottel\2002\Modottel%20200212%20&#50672;&#47568;&#44208;&#49328;\&#54924;&#49324;&#51088;&#47308;\0101&#49884;&#49328;&#54364;.xls" TargetMode="External"/></Relationships>
</file>

<file path=xl/externalLinks/_rels/externalLink20.xml.rels><?xml version="1.0" encoding="UTF-8" standalone="yes"?>
<Relationships xmlns="http://schemas.openxmlformats.org/package/2006/relationships"><Relationship Id="rId1" Type="http://schemas.microsoft.com/office/2006/relationships/xlExternalLinkPath/xlStartup" Target="DATA%232/&#44221;&#49345;&#53804;&#51088;/97&#44221;&#49345;/HEXCEL/DATA/&#51060;&#52380;&#49324;&#50629;/&#49552;&#51061;1.XLS" TargetMode="External"/></Relationships>
</file>

<file path=xl/externalLinks/_rels/externalLink21.xml.rels><?xml version="1.0" encoding="UTF-8" standalone="yes"?>
<Relationships xmlns="http://schemas.openxmlformats.org/package/2006/relationships"><Relationship Id="rId1" Type="http://schemas.openxmlformats.org/officeDocument/2006/relationships/externalLinkPath" Target="file:///\\IMYEON\99&#44208;&#49328;\&#51068;&#47784;\99&#48152;&#44592;\&#44208;&#49328;&#49436;&#49885;\101-116.xls" TargetMode="External"/></Relationships>
</file>

<file path=xl/externalLinks/_rels/externalLink22.xml.rels><?xml version="1.0" encoding="UTF-8" standalone="yes"?>
<Relationships xmlns="http://schemas.openxmlformats.org/package/2006/relationships"><Relationship Id="rId1" Type="http://schemas.openxmlformats.org/officeDocument/2006/relationships/externalLinkPath" Target="file:///G:\&#54924;&#46988;\&#48176;&#44600;&#46041;\&#50629;&#47924;&#44288;&#47144;\&#44221;&#44592;&#48169;&#49569;\&#44208;&#49328;\99\101-116.xls" TargetMode="External"/></Relationships>
</file>

<file path=xl/externalLinks/_rels/externalLink23.xml.rels><?xml version="1.0" encoding="UTF-8" standalone="yes"?>
<Relationships xmlns="http://schemas.openxmlformats.org/package/2006/relationships"><Relationship Id="rId1" Type="http://schemas.openxmlformats.org/officeDocument/2006/relationships/externalLinkPath" Target="file:///\\&#44608;&#54620;&#50500;\shareddocs\My%20Documents\&#45824;&#45909;&#51204;&#51088;\dde98.xls" TargetMode="External"/></Relationships>
</file>

<file path=xl/externalLinks/_rels/externalLink24.xml.rels><?xml version="1.0" encoding="UTF-8" standalone="yes"?>
<Relationships xmlns="http://schemas.openxmlformats.org/package/2006/relationships"><Relationship Id="rId1" Type="http://schemas.openxmlformats.org/officeDocument/2006/relationships/externalLinkPath" Target="https://hideep-my.sharepoint.com/&#54924;&#44228;&#44048;&#49324;/&#50808;&#54872;&#52852;&#46300;/02&#44048;&#49324;/&#44592;&#47568;&#44048;&#49324;/W_S/My%20Documents/2002fm/2002&#52264;&#51077;&#44552;.xls" TargetMode="External"/></Relationships>
</file>

<file path=xl/externalLinks/_rels/externalLink25.xml.rels><?xml version="1.0" encoding="UTF-8" standalone="yes"?>
<Relationships xmlns="http://schemas.openxmlformats.org/package/2006/relationships"><Relationship Id="rId1" Type="http://schemas.openxmlformats.org/officeDocument/2006/relationships/externalLinkPath" Target="http://netswork4/mail/02312.nsf/($All)/661FC79B2A2C875449256922003731FF/$file/00&#52628;&#51652;/&#53804;&#51088;&#49324;&#50629;/&#51648;&#50669;&#51473;&#49900;&#44397;/00&#52628;&#51652;/&#53804;&#51088;&#49324;&#50629;/&#51648;&#50669;&#51473;&#49900;&#44397;/00&#52628;&#51652;/&#53804;&#51088;&#49324;&#50629;/&#51648;&#50669;&#51473;&#49900;&#44397;/&#44277;&#50976;&#47928;&#49436;/3838/&#51204;&#49569;&#50629;&#47924;/&#51648;&#50669;&#51473;&#49900;&#44397;&#54869;&#51109;&#44228;&#54925;/PRJ9901cn.xls" TargetMode="External"/></Relationships>
</file>

<file path=xl/externalLinks/_rels/externalLink26.xml.rels><?xml version="1.0" encoding="UTF-8" standalone="yes"?>
<Relationships xmlns="http://schemas.openxmlformats.org/package/2006/relationships"><Relationship Id="rId1" Type="http://schemas.openxmlformats.org/officeDocument/2006/relationships/externalLinkPath" Target="file:///\\&#44053;&#51221;&#51060;\2003&#51221;&#51060;\&#45796;&#53328;&#45796;&#53328;\&#49900;&#49324;&#48516;&#49437;&#54217;&#44032;\2001&#45380;\200107\&#52509;&#44292;\&#47560;&#49828;&#53552;&#53596;&#54540;&#47532;&#53944;2.xls" TargetMode="External"/></Relationships>
</file>

<file path=xl/externalLinks/_rels/externalLink27.xml.rels><?xml version="1.0" encoding="UTF-8" standalone="yes"?>
<Relationships xmlns="http://schemas.openxmlformats.org/package/2006/relationships"><Relationship Id="rId1" Type="http://schemas.openxmlformats.org/officeDocument/2006/relationships/externalLinkPath" Target="file:///\\256LC_2\D\A_user\jspark\6LG&#44592;&#54925;\64LG_ProFlowR00.xls" TargetMode="External"/></Relationships>
</file>

<file path=xl/externalLinks/_rels/externalLink28.xml.rels><?xml version="1.0" encoding="UTF-8" standalone="yes"?>
<Relationships xmlns="http://schemas.openxmlformats.org/package/2006/relationships"><Relationship Id="rId1" Type="http://schemas.openxmlformats.org/officeDocument/2006/relationships/externalLinkPath" Target="file:///\\256LC_2\D\A_user\jspark\2LC_&#44592;&#54925;\256LC_ProFlowR04.xls" TargetMode="External"/></Relationships>
</file>

<file path=xl/externalLinks/_rels/externalLink29.xml.rels><?xml version="1.0" encoding="UTF-8" standalone="yes"?>
<Relationships xmlns="http://schemas.openxmlformats.org/package/2006/relationships"><Relationship Id="rId1" Type="http://schemas.openxmlformats.org/officeDocument/2006/relationships/externalLinkPath" Target="file:///h:\WINDOWS\Temporary%20Internet%20Files\KV5N029O\&#52572;&#51333;\2&#49324;&#48516;&#44592;&#47932;&#51088;&#45572;&#44228;.xls" TargetMode="External"/></Relationships>
</file>

<file path=xl/externalLinks/_rels/externalLink30.xml.rels><?xml version="1.0" encoding="UTF-8" standalone="yes"?>
<Relationships xmlns="http://schemas.openxmlformats.org/package/2006/relationships"><Relationship Id="rId1" Type="http://schemas.openxmlformats.org/officeDocument/2006/relationships/externalLinkPath" Target="http://ic.officeware.hei.co.kr/MSOffice/Templates/Spreadsheet%20Solutions/CommonDataBase.xls" TargetMode="External"/></Relationships>
</file>

<file path=xl/externalLinks/_rels/externalLink31.xml.rels><?xml version="1.0" encoding="UTF-8" standalone="yes"?>
<Relationships xmlns="http://schemas.openxmlformats.org/package/2006/relationships"><Relationship Id="rId1" Type="http://schemas.openxmlformats.org/officeDocument/2006/relationships/externalLinkPath" Target="file:///h:\DATA\&#51088;&#49328;&#44288;&#47532;\&#51088;&#49328;List\&#51076;&#49884;.xls" TargetMode="External"/></Relationships>
</file>

<file path=xl/externalLinks/_rels/externalLink32.xml.rels><?xml version="1.0" encoding="UTF-8" standalone="yes"?>
<Relationships xmlns="http://schemas.openxmlformats.org/package/2006/relationships"><Relationship Id="rId1" Type="http://schemas.openxmlformats.org/officeDocument/2006/relationships/externalLinkPath" Target="https://hideep-my.sharepoint.com/&#44221;&#50689;&#44592;&#54925;/&#44221;&#50689;&#44592;&#54925;&#54016;/&#9670;2011%20&#44221;&#50689;&#44228;&#54925;/110701_&#51312;&#51649;&#44060;&#54200;/&#9733;110819_2011&#45380;%20&#44221;&#50689;&#44228;&#54925;%20&#48143;%20&#51473;&#44592;%20Target_Execution.xlsx" TargetMode="External"/></Relationships>
</file>

<file path=xl/externalLinks/_rels/externalLink33.xml.rels><?xml version="1.0" encoding="UTF-8" standalone="yes"?>
<Relationships xmlns="http://schemas.openxmlformats.org/package/2006/relationships"><Relationship Id="rId1" Type="http://schemas.openxmlformats.org/officeDocument/2006/relationships/externalLinkPath" Target="file:///\\219.250.49.133\&#44053;&#48276;&#44396;\Documents%20and%20Settings\Administrator\Local%20Settings\Temporary%20Internet%20Files\Content.IE5\M1JS1SZY\WINDOWS\TEMP\DATA\XLSDATA\97&#50900;&#48324;.XLS" TargetMode="External"/></Relationships>
</file>

<file path=xl/externalLinks/_rels/externalLink34.xml.rels><?xml version="1.0" encoding="UTF-8" standalone="yes"?>
<Relationships xmlns="http://schemas.openxmlformats.org/package/2006/relationships"><Relationship Id="rId1" Type="http://schemas.openxmlformats.org/officeDocument/2006/relationships/externalLinkPath" Target="file:///D:\C\Users\Vectus\Library\Caches\TemporaryItems\Outlook%20Temp\Ss&#51221;&#49457;&#49885;\&#51221;&#49457;&#49885;\&#44048;&#49324;-&#44592;&#47568;\00-5%20&#54620;&#51652;&#51473;&#44277;&#50629;\WF200\TMP\~TMP7233.$$$\WF200\TMP\~TMP7201.$$$\ACT\ACT97\&#51116;&#47924;&#51228;&#54364;.xls" TargetMode="External"/></Relationships>
</file>

<file path=xl/externalLinks/_rels/externalLink35.xml.rels><?xml version="1.0" encoding="UTF-8" standalone="yes"?>
<Relationships xmlns="http://schemas.openxmlformats.org/package/2006/relationships"><Relationship Id="rId1" Type="http://schemas.openxmlformats.org/officeDocument/2006/relationships/externalLinkPath" Target="file:///D:\C\&#44048;&#49324;-&#44592;&#47568;\00-5%20&#54620;&#51652;&#51473;&#44277;&#50629;\WF200\TMP\~TMP7233.$$$\WF200\TMP\~TMP5043.$$$\&#44228;&#51221;&#44284;&#47785;.xls" TargetMode="External"/></Relationships>
</file>

<file path=xl/externalLinks/_rels/externalLink36.xml.rels><?xml version="1.0" encoding="UTF-8" standalone="yes"?>
<Relationships xmlns="http://schemas.openxmlformats.org/package/2006/relationships"><Relationship Id="rId1" Type="http://schemas.openxmlformats.org/officeDocument/2006/relationships/externalLinkPath" Target="file:///\\Off153\c\&#47928;&#49436;&#44288;&#47532;&#52384;\&#44592;%20%20%20%20%20%20&#53440;\EXCEL\99&#49324;&#50629;&#44228;&#54925;\99&#51648;&#52840;\&#51648;&#52840;.XLS" TargetMode="External"/></Relationships>
</file>

<file path=xl/externalLinks/_rels/externalLink37.xml.rels><?xml version="1.0" encoding="UTF-8" standalone="yes"?>
<Relationships xmlns="http://schemas.openxmlformats.org/package/2006/relationships"><Relationship Id="rId1" Type="http://schemas.openxmlformats.org/officeDocument/2006/relationships/externalLinkPath" Target="https://hideep-my.sharepoint.com/EXCEL/&#49688;&#51452;/&#49324;&#50629;&#49457;~1/96/&#49552;&#51061;&#44592;01.XLS" TargetMode="External"/></Relationships>
</file>

<file path=xl/externalLinks/_rels/externalLink38.xml.rels><?xml version="1.0" encoding="UTF-8" standalone="yes"?>
<Relationships xmlns="http://schemas.openxmlformats.org/package/2006/relationships"><Relationship Id="rId1" Type="http://schemas.openxmlformats.org/officeDocument/2006/relationships/externalLinkPath" Target="file:///\\&#51076;&#49457;&#50756;\&#50896;&#44032;2\111\MSOFFICE\HEXCEL\&#47700;&#47540;&#47536;&#52236;\consolidated.xls" TargetMode="External"/></Relationships>
</file>

<file path=xl/externalLinks/_rels/externalLink39.xml.rels><?xml version="1.0" encoding="UTF-8" standalone="yes"?>
<Relationships xmlns="http://schemas.openxmlformats.org/package/2006/relationships"><Relationship Id="rId1" Type="http://schemas.openxmlformats.org/officeDocument/2006/relationships/externalLinkPath" Target="file:///\\&#44608;&#54620;&#50500;\shareddocs\My%20Documents\Client\&#44048;&#49324;\&#49464;&#53328;&#47532;&#53944;\&#51473;&#44036;\2003\Client\&#44048;&#49324;\&#51312;&#47749;&#50976;&#47532;\&#48152;&#44592;\WF200\TMP\~TMP5043.$$$\&#44228;&#51221;&#44284;&#47785;.xls" TargetMode="External"/></Relationships>
</file>

<file path=xl/externalLinks/_rels/externalLink40.xml.rels><?xml version="1.0" encoding="UTF-8" standalone="yes"?>
<Relationships xmlns="http://schemas.openxmlformats.org/package/2006/relationships"><Relationship Id="rId1" Type="http://schemas.openxmlformats.org/officeDocument/2006/relationships/externalLinkPath" Target="file:///\\&#50668;&#51221;&#44396;\&#48512;&#51201;&#54633;&#54408;\EXPRESS\9519103\&#51652;&#51676;.xls" TargetMode="External"/></Relationships>
</file>

<file path=xl/externalLinks/_rels/externalLink41.xml.rels><?xml version="1.0" encoding="UTF-8" standalone="yes"?>
<Relationships xmlns="http://schemas.openxmlformats.org/package/2006/relationships"><Relationship Id="rId1" Type="http://schemas.openxmlformats.org/officeDocument/2006/relationships/externalLinkPath" Target="https://hideep-my.sharepoint.com/&#49436;&#48512;&#48176;&#54633;&#44208;&#49328;&#51088;&#47308;/SEOBU/PART1/&#48372;&#44256;&#49436;.xls" TargetMode="External"/></Relationships>
</file>

<file path=xl/externalLinks/_rels/externalLink42.xml.rels><?xml version="1.0" encoding="UTF-8" standalone="yes"?>
<Relationships xmlns="http://schemas.openxmlformats.org/package/2006/relationships"><Relationship Id="rId1" Type="http://schemas.openxmlformats.org/officeDocument/2006/relationships/externalLinkPath" Target="file:///G:\&#54924;&#46988;\data\99&#44208;&#49328;&#47749;&#49464;.xls" TargetMode="External"/></Relationships>
</file>

<file path=xl/externalLinks/_rels/externalLink43.xml.rels><?xml version="1.0" encoding="UTF-8" standalone="yes"?>
<Relationships xmlns="http://schemas.openxmlformats.org/package/2006/relationships"><Relationship Id="rId1" Type="http://schemas.openxmlformats.org/officeDocument/2006/relationships/externalLinkPath" Target="file:///A:\Data\ABSTRACT\SSBP\1999\&#50896;&#48512;&#51116;&#47308;(99).xls" TargetMode="External"/></Relationships>
</file>

<file path=xl/externalLinks/_rels/externalLink44.xml.rels><?xml version="1.0" encoding="UTF-8" standalone="yes"?>
<Relationships xmlns="http://schemas.openxmlformats.org/package/2006/relationships"><Relationship Id="rId1" Type="http://schemas.openxmlformats.org/officeDocument/2006/relationships/externalLinkPath" Target="file:///G:\&#50276;&#44592;&#54260;&#45908;\&#48376;&#44228;&#51221;\&#47560;&#44048;\Documents%20and%20Settings\Owner\Local%20Settings\Temporary%20Internet%20Files\OLKC\Data-&#49888;&#50864;&#54924;&#44228;&#48277;&#51064;\Modottel\2002\Modottel%20200212%20&#50672;&#47568;&#44208;&#49328;\&#54924;&#49324;&#51088;&#47308;\0101&#49884;&#49328;&#54364;.xls" TargetMode="External"/></Relationships>
</file>

<file path=xl/externalLinks/_rels/externalLink45.xml.rels><?xml version="1.0" encoding="UTF-8" standalone="yes"?>
<Relationships xmlns="http://schemas.openxmlformats.org/package/2006/relationships"><Relationship Id="rId1" Type="http://schemas.openxmlformats.org/officeDocument/2006/relationships/externalLinkPath" Target="file:///\\Krselfsr01\New\2001%20kds\FAS\3&#50900;%20&#51088;&#47308;\&#47560;&#49828;&#53440;&#45936;&#51060;&#53440;(&#51333;&#54633;-200).xls" TargetMode="External"/></Relationships>
</file>

<file path=xl/externalLinks/_rels/externalLink46.xml.rels><?xml version="1.0" encoding="UTF-8" standalone="yes"?>
<Relationships xmlns="http://schemas.openxmlformats.org/package/2006/relationships"><Relationship Id="rId1" Type="http://schemas.openxmlformats.org/officeDocument/2006/relationships/externalLinkPath" Target="file:///I:\Documents%20and%20Settings\wj\My%20Documents\07_&#47560;&#52992;&#54021;&#54016;\&#50696;&#49328;_KPI&#44288;&#47144;\2008&#45380;\2008&#45380;&#50696;&#49328;-&#48120;&#47000;&#47560;&#52992;&#54021;&#54016;(071231)%20-%20&#54869;&#51221;.xls" TargetMode="External"/></Relationships>
</file>

<file path=xl/externalLinks/_rels/externalLink47.xml.rels><?xml version="1.0" encoding="UTF-8" standalone="yes"?>
<Relationships xmlns="http://schemas.openxmlformats.org/package/2006/relationships"><Relationship Id="rId1" Type="http://schemas.openxmlformats.org/officeDocument/2006/relationships/externalLinkPath" Target="file:///A:\Documents%20and%20Settings\shong\My%20Documents\&#52992;&#51060;&#54588;&#52992;&#48120;&#52860;\&#50629;&#52404;&#51088;&#47308;\Document\&#49688;&#51221;2000\&#49373;&#49328;&#44228;&#54925;\98Y5M.XLS" TargetMode="External"/></Relationships>
</file>

<file path=xl/externalLinks/_rels/externalLink48.xml.rels><?xml version="1.0" encoding="UTF-8" standalone="yes"?>
<Relationships xmlns="http://schemas.openxmlformats.org/package/2006/relationships"><Relationship Id="rId1" Type="http://schemas.microsoft.com/office/2006/relationships/xlExternalLinkPath/xlPathMissing" Target="20010831.xls" TargetMode="External"/></Relationships>
</file>

<file path=xl/externalLinks/_rels/externalLink49.xml.rels><?xml version="1.0" encoding="UTF-8" standalone="yes"?>
<Relationships xmlns="http://schemas.openxmlformats.org/package/2006/relationships"><Relationship Id="rId1" Type="http://schemas.openxmlformats.org/officeDocument/2006/relationships/externalLinkPath" Target="file:///\\&#50628;&#49457;&#44600;\2000&#54616;&#48152;&#44592;\windows\TEMP\98&#44221;&#50689;\&#49373;&#49328;&#48512;&#47928;\98&#44221;1212.XLS" TargetMode="External"/></Relationships>
</file>

<file path=xl/externalLinks/_rels/externalLink50.xml.rels><?xml version="1.0" encoding="UTF-8" standalone="yes"?>
<Relationships xmlns="http://schemas.openxmlformats.org/package/2006/relationships"><Relationship Id="rId1" Type="http://schemas.openxmlformats.org/officeDocument/2006/relationships/externalLinkPath" Target="file:///\\&#44053;&#51116;&#52632;C\2001&#45380;\11&#44221;&#50689;\&#51312;&#51649;\&#51312;&#51649;&#49888;&#49444;.xls" TargetMode="External"/></Relationships>
</file>

<file path=xl/externalLinks/_rels/externalLink51.xml.rels><?xml version="1.0" encoding="UTF-8" standalone="yes"?>
<Relationships xmlns="http://schemas.openxmlformats.org/package/2006/relationships"><Relationship Id="rId1" Type="http://schemas.openxmlformats.org/officeDocument/2006/relationships/externalLinkPath" Target="file:///A:\My%20Documents\Tax%20Return\Treasure%20Asset\00.12TR\JVAC-DEC(Final).xls" TargetMode="External"/></Relationships>
</file>

<file path=xl/externalLinks/_rels/externalLink52.xml.rels><?xml version="1.0" encoding="UTF-8" standalone="yes"?>
<Relationships xmlns="http://schemas.openxmlformats.org/package/2006/relationships"><Relationship Id="rId1" Type="http://schemas.openxmlformats.org/officeDocument/2006/relationships/externalLinkPath" Target="file:///E:\DOS\&#49892;&#51201;&#51221;&#47532;\&#48372;&#44256;&#50857;\3&#50900;&#53804;&#51088;.XLS" TargetMode="External"/></Relationships>
</file>

<file path=xl/externalLinks/_rels/externalLink53.xml.rels><?xml version="1.0" encoding="UTF-8" standalone="yes"?>
<Relationships xmlns="http://schemas.openxmlformats.org/package/2006/relationships"><Relationship Id="rId1" Type="http://schemas.openxmlformats.org/officeDocument/2006/relationships/externalLinkPath" Target="https://hideep-my.sharepoint.com/closing/FY-99/fy99-4/&#50896;&#44032;99.XLS" TargetMode="External"/></Relationships>
</file>

<file path=xl/externalLinks/_rels/externalLink54.xml.rels><?xml version="1.0" encoding="UTF-8" standalone="yes"?>
<Relationships xmlns="http://schemas.openxmlformats.org/package/2006/relationships"><Relationship Id="rId1" Type="http://schemas.openxmlformats.org/officeDocument/2006/relationships/externalLinkPath" Target="file:///\\&#50577;&#50672;&#49689;\CLIENT\CLIENTS\Maa98\Maafs98.xls" TargetMode="External"/></Relationships>
</file>

<file path=xl/externalLinks/_rels/externalLink55.xml.rels><?xml version="1.0" encoding="UTF-8" standalone="yes"?>
<Relationships xmlns="http://schemas.openxmlformats.org/package/2006/relationships"><Relationship Id="rId1" Type="http://schemas.openxmlformats.org/officeDocument/2006/relationships/externalLinkPath" Target="file:///\\&#50577;&#50672;&#49689;\CLIENT\CLASS\CLIENTS\Misung97\97audit\Maa97001.xls" TargetMode="External"/></Relationships>
</file>

<file path=xl/externalLinks/_rels/externalLink56.xml.rels><?xml version="1.0" encoding="UTF-8" standalone="yes"?>
<Relationships xmlns="http://schemas.openxmlformats.org/package/2006/relationships"><Relationship Id="rId1" Type="http://schemas.openxmlformats.org/officeDocument/2006/relationships/externalLinkPath" Target="file:///\\192.168.101.66\ilb&#44540;&#47924;&#48372;&#44256;\Documents%20and%20Settings\Administrator\Local%20Settings\Temporary%20Internet%20Files\Content.IE5\M1JS1SZY\WINDOWS\TEMP\DATA\XLSDATA\97&#50900;&#48324;.XLS" TargetMode="External"/></Relationships>
</file>

<file path=xl/externalLinks/_rels/externalLink57.xml.rels><?xml version="1.0" encoding="UTF-8" standalone="yes"?>
<Relationships xmlns="http://schemas.openxmlformats.org/package/2006/relationships"><Relationship Id="rId1" Type="http://schemas.openxmlformats.org/officeDocument/2006/relationships/externalLinkPath" Target="https://hideep-my.sharepoint.com/&#50629;&#47924;&#51088;&#47308;&#49892;/2003/&#51116;&#47924;&#44208;&#49328;/032&#48516;&#44592;/&#54869;&#51221;/&#52280;&#44256;&#51088;&#47308;/&#49688;&#51452;_&#47588;&#52636;_&#44288;&#47532;&#52509;&#44292;(&#49328;&#51204;&#49324;&#50629;&#54016;_2003).xls" TargetMode="External"/></Relationships>
</file>

<file path=xl/externalLinks/_rels/externalLink58.xml.rels><?xml version="1.0" encoding="UTF-8" standalone="yes"?>
<Relationships xmlns="http://schemas.openxmlformats.org/package/2006/relationships"><Relationship Id="rId1" Type="http://schemas.microsoft.com/office/2006/relationships/xlExternalLinkPath/xlLibrary" Target="Common%20DataBase.xls" TargetMode="External"/></Relationships>
</file>

<file path=xl/externalLinks/_rels/externalLink59.xml.rels><?xml version="1.0" encoding="UTF-8" standalone="yes"?>
<Relationships xmlns="http://schemas.openxmlformats.org/package/2006/relationships"><Relationship Id="rId1" Type="http://schemas.openxmlformats.org/officeDocument/2006/relationships/externalLinkPath" Target="file:///\\1ka_g09\d\&#25216;&#34899;&#19968;&#35506;\ASADA\&#65420;&#65387;&#65392;&#65424;&#65437;&#65400;&#65438;\53010.XLS" TargetMode="External"/></Relationships>
</file>

<file path=xl/externalLinks/_rels/externalLink60.xml.rels><?xml version="1.0" encoding="UTF-8" standalone="yes"?>
<Relationships xmlns="http://schemas.openxmlformats.org/package/2006/relationships"><Relationship Id="rId1" Type="http://schemas.openxmlformats.org/officeDocument/2006/relationships/externalLinkPath" Target="file:///\\&#51109;&#54840;&#52384;\C\My%20Documents\&#51109;&#54840;&#52384;\CAR%20PRO\T100\T150\ar\T150Ar.xls" TargetMode="External"/></Relationships>
</file>

<file path=xl/externalLinks/_rels/externalLink61.xml.rels><?xml version="1.0" encoding="UTF-8" standalone="yes"?>
<Relationships xmlns="http://schemas.openxmlformats.org/package/2006/relationships"><Relationship Id="rId1" Type="http://schemas.openxmlformats.org/officeDocument/2006/relationships/externalLinkPath" Target="file:///\\&#48149;&#50773;&#44540;\2001&#50696;&#49328;\All-Data\&#54924;&#51032;&#51088;&#47308;\99&#52628;&#51221;&#48372;&#44256;_&#54616;&#48152;&#44592;\float&#44277;&#51109;&#50696;&#49328;.xls" TargetMode="External"/></Relationships>
</file>

<file path=xl/externalLinks/_rels/externalLink62.xml.rels><?xml version="1.0" encoding="UTF-8" standalone="yes"?>
<Relationships xmlns="http://schemas.openxmlformats.org/package/2006/relationships"><Relationship Id="rId1" Type="http://schemas.openxmlformats.org/officeDocument/2006/relationships/externalLinkPath" Target="file:///\\Dw021\sys\CHA\DHI\&#44397;&#47928;&#50672;&#44208;\95&#50672;&#44208;\BS&#51456;&#48708;.XLS" TargetMode="External"/></Relationships>
</file>

<file path=xl/externalLinks/_rels/externalLink63.xml.rels><?xml version="1.0" encoding="UTF-8" standalone="yes"?>
<Relationships xmlns="http://schemas.openxmlformats.org/package/2006/relationships"><Relationship Id="rId1" Type="http://schemas.openxmlformats.org/officeDocument/2006/relationships/externalLinkPath" Target="file:///J:\SG\XF\4110.3\2000.xls" TargetMode="External"/></Relationships>
</file>

<file path=xl/externalLinks/_rels/externalLink64.xml.rels><?xml version="1.0" encoding="UTF-8" standalone="yes"?>
<Relationships xmlns="http://schemas.openxmlformats.org/package/2006/relationships"><Relationship Id="rId1" Type="http://schemas.openxmlformats.org/officeDocument/2006/relationships/externalLinkPath" Target="https://hideep-my.sharepoint.com/USER/0601/9612YON/&#44397;&#47928;&#50672;&#44208;/95&#50672;&#44208;/BS&#51456;&#48708;.XLS" TargetMode="External"/></Relationships>
</file>

<file path=xl/externalLinks/_rels/externalLink65.xml.rels><?xml version="1.0" encoding="UTF-8" standalone="yes"?>
<Relationships xmlns="http://schemas.openxmlformats.org/package/2006/relationships"><Relationship Id="rId1" Type="http://schemas.openxmlformats.org/officeDocument/2006/relationships/externalLinkPath" Target="file:///\\&#51076;&#50672;&#51068;\MY%20DOCUMENTS\OWARE\CACHE\&#49688;&#51221;&#50577;&#49885;.XLS" TargetMode="External"/></Relationships>
</file>

<file path=xl/externalLinks/_rels/externalLink66.xml.rels><?xml version="1.0" encoding="UTF-8" standalone="yes"?>
<Relationships xmlns="http://schemas.openxmlformats.org/package/2006/relationships"><Relationship Id="rId1" Type="http://schemas.microsoft.com/office/2006/relationships/xlExternalLinkPath/xlPathMissing" Target="&#44221;&#50689;&#54788;&#54889;" TargetMode="External"/></Relationships>
</file>

<file path=xl/externalLinks/_rels/externalLink67.xml.rels><?xml version="1.0" encoding="UTF-8" standalone="yes"?>
<Relationships xmlns="http://schemas.openxmlformats.org/package/2006/relationships"><Relationship Id="rId1" Type="http://schemas.openxmlformats.org/officeDocument/2006/relationships/externalLinkPath" Target="file:///B:\MSOFFICE\EXCEL\&#44592;&#50629;&#44277;&#44060;\&#49340;&#49457;&#50644;&#51648;\&#48516;&#49437;&#51312;&#49436;\&#50836;&#50557;&#51116;&#47924;.XLS" TargetMode="External"/></Relationships>
</file>

<file path=xl/externalLinks/_rels/externalLink68.xml.rels><?xml version="1.0" encoding="UTF-8" standalone="yes"?>
<Relationships xmlns="http://schemas.openxmlformats.org/package/2006/relationships"><Relationship Id="rId1" Type="http://schemas.openxmlformats.org/officeDocument/2006/relationships/externalLinkPath" Target="file:///\\DWFS1\APP\DEPT\1DAAJ\9512\&#50900;&#52264;9512.XLS" TargetMode="External"/></Relationships>
</file>

<file path=xl/externalLinks/_rels/externalLink69.xml.rels><?xml version="1.0" encoding="UTF-8" standalone="yes"?>
<Relationships xmlns="http://schemas.openxmlformats.org/package/2006/relationships"><Relationship Id="rId1" Type="http://schemas.openxmlformats.org/officeDocument/2006/relationships/externalLinkPath" Target="file:///\\&#50577;&#48393;&#44592;\&#44592;&#54925;-&#44608;&#44284;&#51109;\dummy.xls" TargetMode="External"/></Relationships>
</file>

<file path=xl/externalLinks/_rels/externalLink70.xml.rels><?xml version="1.0" encoding="UTF-8" standalone="yes"?>
<Relationships xmlns="http://schemas.openxmlformats.org/package/2006/relationships"><Relationship Id="rId1" Type="http://schemas.openxmlformats.org/officeDocument/2006/relationships/externalLinkPath" Target="file:///\\&#48149;&#51452;&#50689;\C\NYJ\JMN\PLAN\97PLAN\0924\&#51228;&#54408;&#48324;.XLS" TargetMode="External"/></Relationships>
</file>

<file path=xl/externalLinks/_rels/externalLink71.xml.rels><?xml version="1.0" encoding="UTF-8" standalone="yes"?>
<Relationships xmlns="http://schemas.openxmlformats.org/package/2006/relationships"><Relationship Id="rId1" Type="http://schemas.openxmlformats.org/officeDocument/2006/relationships/externalLinkPath" Target="file:///\\&#50577;&#48393;&#44592;\&#44592;&#54925;-&#44608;&#52264;&#51109;\dummy.xls" TargetMode="External"/></Relationships>
</file>

<file path=xl/externalLinks/_rels/externalLink72.xml.rels><?xml version="1.0" encoding="UTF-8" standalone="yes"?>
<Relationships xmlns="http://schemas.openxmlformats.org/package/2006/relationships"><Relationship Id="rId1" Type="http://schemas.openxmlformats.org/officeDocument/2006/relationships/externalLinkPath" Target="https://hideep-my.sharepoint.com/My%20Documents/&#51473;&#51109;&#44592;&#44221;&#50689;&#44228;&#54925;/1&#52264;&#51312;&#51221;/&#44277;&#47924;&#50629;&#47924;/&#45824;&#48376;&#49324;/&#44148;&#52629;&#49884;&#44277;&#54016;%20&#44277;&#49324;&#54788;&#54889;&#48372;&#44256;/4&#50900;&#49892;&#51201;.XLS" TargetMode="External"/></Relationships>
</file>

<file path=xl/externalLinks/_rels/externalLink73.xml.rels><?xml version="1.0" encoding="UTF-8" standalone="yes"?>
<Relationships xmlns="http://schemas.openxmlformats.org/package/2006/relationships"><Relationship Id="rId1" Type="http://schemas.openxmlformats.org/officeDocument/2006/relationships/externalLinkPath" Target="https://hideep-my.sharepoint.com/Documents%20and%20Settings/user/My%20Documents/BOD%20&#45824;&#51452;/&#44048;&#49324;06/&#51105;&#53076;&#47532;&#50500;06/CLIENT/kungdo97/taxkd97.xls" TargetMode="External"/></Relationships>
</file>

<file path=xl/externalLinks/_rels/externalLink74.xml.rels><?xml version="1.0" encoding="UTF-8" standalone="yes"?>
<Relationships xmlns="http://schemas.openxmlformats.org/package/2006/relationships"><Relationship Id="rId1" Type="http://schemas.openxmlformats.org/officeDocument/2006/relationships/externalLinkPath" Target="file:///\\Cute1\FAT_FOLDER\Documents%20and%20Settings\sangmannoh\My%20Documents\1.%20audit\3.%20&#45824;&#46041;&#49828;&#54008;\2002&#45380;%20&#48152;&#44592;\&#44048;&#49324;-&#44592;&#47568;\00-5%20&#54620;&#51652;&#51473;&#44277;&#50629;\WF200\TMP\~TMP7233.$$$\WF200\TMP\~TMP7201.$$$\ACT\ACT97\&#51116;&#47924;&#51228;&#54364;.xls" TargetMode="External"/></Relationships>
</file>

<file path=xl/externalLinks/_rels/externalLink75.xml.rels><?xml version="1.0" encoding="UTF-8" standalone="yes"?>
<Relationships xmlns="http://schemas.openxmlformats.org/package/2006/relationships"><Relationship Id="rId1" Type="http://schemas.openxmlformats.org/officeDocument/2006/relationships/externalLinkPath" Target="file:///\\Jylee95115\Reporting%20Package_KGAAP\Documents%20and%20Settings\&#48376;&#51064;&#51032;%20Netware%20Login%20ID\My%20Documents\&#50641;&#49472;&#47196;%20VB&#47484;%20&#48176;&#50881;&#49884;&#45796;\X0017\My%20Documents\mylesson_0004.xls" TargetMode="External"/></Relationships>
</file>

<file path=xl/externalLinks/_rels/externalLink76.xml.rels><?xml version="1.0" encoding="UTF-8" standalone="yes"?>
<Relationships xmlns="http://schemas.openxmlformats.org/package/2006/relationships"><Relationship Id="rId1" Type="http://schemas.openxmlformats.org/officeDocument/2006/relationships/externalLinkPath" Target="file:///\\&#48149;&#46160;&#54872;\C\MGT\PLAN\97\&#47560;&#52992;&#47588;&#52636;.XLS" TargetMode="External"/></Relationships>
</file>

<file path=xl/externalLinks/_rels/externalLink77.xml.rels><?xml version="1.0" encoding="UTF-8" standalone="yes"?>
<Relationships xmlns="http://schemas.openxmlformats.org/package/2006/relationships"><Relationship Id="rId1" Type="http://schemas.openxmlformats.org/officeDocument/2006/relationships/externalLinkPath" Target="https://hideep-my.sharepoint.com/&#50629;&#47924;&#51088;&#47308;&#49892;/2003/spot%20job/&#44060;&#48156;&#48708;(0310_IU).xls" TargetMode="External"/></Relationships>
</file>

<file path=xl/externalLinks/_rels/externalLink78.xml.rels><?xml version="1.0" encoding="UTF-8" standalone="yes"?>
<Relationships xmlns="http://schemas.openxmlformats.org/package/2006/relationships"><Relationship Id="rId1" Type="http://schemas.openxmlformats.org/officeDocument/2006/relationships/externalLinkPath" Target="file:///A:\WINDOWS\&#48148;&#53461;%20&#54868;&#47732;\&#50689;&#53685;_s(00.08).xls" TargetMode="External"/></Relationships>
</file>

<file path=xl/externalLinks/_rels/externalLink79.xml.rels><?xml version="1.0" encoding="UTF-8" standalone="yes"?>
<Relationships xmlns="http://schemas.openxmlformats.org/package/2006/relationships"><Relationship Id="rId1" Type="http://schemas.openxmlformats.org/officeDocument/2006/relationships/externalLinkPath" Target="file:///\\9410714\2000&#45380;&#50577;&#49885;\DATA\MONTH\&#51204;&#47029;&#54924;&#51032;\&#49373;&#54032;9601.XLS" TargetMode="External"/></Relationships>
</file>

<file path=xl/externalLinks/_rels/externalLink80.xml.rels><?xml version="1.0" encoding="UTF-8" standalone="yes"?>
<Relationships xmlns="http://schemas.openxmlformats.org/package/2006/relationships"><Relationship Id="rId1" Type="http://schemas.openxmlformats.org/officeDocument/2006/relationships/externalLinkPath" Target="file:///G:\Documents%20and%20Settings\&#48149;&#51456;&#49453;\&#48148;&#53461;%20&#54868;&#47732;\&#44048;&#49324;&#51312;&#49436;\&#44048;&#49324;&#51312;&#49436;2006\&#48260;&#49828;&#54924;&#49324;\&#51652;&#54868;&#50868;&#49688;\&#51652;&#54868;37&#44592;FS.xls" TargetMode="External"/></Relationships>
</file>

<file path=xl/externalLinks/_rels/externalLink81.xml.rels><?xml version="1.0" encoding="UTF-8" standalone="yes"?>
<Relationships xmlns="http://schemas.openxmlformats.org/package/2006/relationships"><Relationship Id="rId1" Type="http://schemas.openxmlformats.org/officeDocument/2006/relationships/externalLinkPath" Target="file:///G:\Users\&#49888;&#50689;&#51456;\Documents\DB\Audit\(&#51452;)&#52992;.&#51060;.&#54000;.&#51064;&#53552;&#45236;&#49660;&#45216;\FY2009\DB2000\save\&#49464;&#44221;2.xls" TargetMode="External"/></Relationships>
</file>

<file path=xl/externalLinks/_rels/externalLink82.xml.rels><?xml version="1.0" encoding="UTF-8" standalone="yes"?>
<Relationships xmlns="http://schemas.openxmlformats.org/package/2006/relationships"><Relationship Id="rId1" Type="http://schemas.openxmlformats.org/officeDocument/2006/relationships/externalLinkPath" Target="file:///G:\&#45224;&#49440;&#44592;&#44277;\virus.xls" TargetMode="External"/></Relationships>
</file>

<file path=xl/externalLinks/_rels/externalLink83.xml.rels><?xml version="1.0" encoding="UTF-8" standalone="yes"?>
<Relationships xmlns="http://schemas.openxmlformats.org/package/2006/relationships"><Relationship Id="rId1" Type="http://schemas.openxmlformats.org/officeDocument/2006/relationships/externalLinkPath" Target="file:///\\&#50980;&#52285;&#49437;\C\My%20Documents\&#49892;&#51201;&#50896;&#44032;\1999\9903.xls" TargetMode="External"/></Relationships>
</file>

<file path=xl/externalLinks/_rels/externalLink84.xml.rels><?xml version="1.0" encoding="UTF-8" standalone="yes"?>
<Relationships xmlns="http://schemas.openxmlformats.org/package/2006/relationships"><Relationship Id="rId1" Type="http://schemas.openxmlformats.org/officeDocument/2006/relationships/externalLinkPath" Target="file:///G:\Documents%20and%20Settings\LG\My%20Documents\&#45348;&#51060;&#53944;&#50728;%20&#48155;&#51008;%20&#54028;&#51068;\1.%20Documents\&#52572;&#47928;&#49688;\Industrial%20Report\Documents%20and%20Settings\bjjang\Local%20Settings\Temporary%20Internet%20Files\Content.IE5\WB2D6VQX\ESTIME\TAB10.xls" TargetMode="External"/></Relationships>
</file>

<file path=xl/externalLinks/_rels/externalLink85.xml.rels><?xml version="1.0" encoding="UTF-8" standalone="yes"?>
<Relationships xmlns="http://schemas.openxmlformats.org/package/2006/relationships"><Relationship Id="rId1" Type="http://schemas.openxmlformats.org/officeDocument/2006/relationships/externalLinkPath" Target="file:///G:\&#44428;&#51032;&#51473;(&#45796;)\&#44592;&#50504;\&#47928;&#52384;&#49688;\IR&#49888;&#44508;(9908)\OWARE\CACHE\&#49688;&#51221;&#50577;&#49885;.XLS" TargetMode="External"/></Relationships>
</file>

<file path=xl/externalLinks/_rels/externalLink86.xml.rels><?xml version="1.0" encoding="UTF-8" standalone="yes"?>
<Relationships xmlns="http://schemas.openxmlformats.org/package/2006/relationships"><Relationship Id="rId1" Type="http://schemas.openxmlformats.org/officeDocument/2006/relationships/externalLinkPath" Target="file:///M:\USER\FLORENCE\123FM&amp;OC\1999\MTH-REP\M9912\Arlington\From%20Tom%20-%20blank\FRP99.xls" TargetMode="External"/></Relationships>
</file>

<file path=xl/externalLinks/_rels/externalLink87.xml.rels><?xml version="1.0" encoding="UTF-8" standalone="yes"?>
<Relationships xmlns="http://schemas.openxmlformats.org/package/2006/relationships"><Relationship Id="rId1" Type="http://schemas.microsoft.com/office/2006/relationships/xlExternalLinkPath/xlPathMissing" Target="scale%20&amp;%20Income" TargetMode="External"/></Relationships>
</file>

<file path=xl/externalLinks/_rels/externalLink88.xml.rels><?xml version="1.0" encoding="UTF-8" standalone="yes"?>
<Relationships xmlns="http://schemas.openxmlformats.org/package/2006/relationships"><Relationship Id="rId1" Type="http://schemas.openxmlformats.org/officeDocument/2006/relationships/externalLinkPath" Target="file:///D:\&#49436;&#48512;&#48176;&#54633;&#44208;&#49328;&#51088;&#47308;\SEOBU\PART1\&#48372;&#44256;&#49436;.xls" TargetMode="External"/></Relationships>
</file>

<file path=xl/externalLinks/_rels/externalLink89.xml.rels><?xml version="1.0" encoding="UTF-8" standalone="yes"?>
<Relationships xmlns="http://schemas.openxmlformats.org/package/2006/relationships"><Relationship Id="rId1" Type="http://schemas.microsoft.com/office/2006/relationships/xlExternalLinkPath/xlStartup" Target="&#48372;&#44256;/&#49892;&#51201;&#48372;&#44256;/9&#50900;&#49892;&#51201;/TABLE.XLS" TargetMode="External"/></Relationships>
</file>

<file path=xl/externalLinks/_rels/externalLink90.xml.rels><?xml version="1.0" encoding="UTF-8" standalone="yes"?>
<Relationships xmlns="http://schemas.openxmlformats.org/package/2006/relationships"><Relationship Id="rId1" Type="http://schemas.openxmlformats.org/officeDocument/2006/relationships/externalLinkPath" Target="file:///\\&#48149;&#54788;&#49689;\&#54788;&#51109;&#48324;\DOCUME~1\ADMINI~1\LOCALS~1\Temp\&#49569;&#49888;&#44288;'s&#47928;&#49436;\&#44277;&#47928;&#50577;&#49885;.xls" TargetMode="External"/></Relationships>
</file>

<file path=xl/externalLinks/_rels/externalLink91.xml.rels><?xml version="1.0" encoding="UTF-8" standalone="yes"?>
<Relationships xmlns="http://schemas.openxmlformats.org/package/2006/relationships"><Relationship Id="rId1" Type="http://schemas.openxmlformats.org/officeDocument/2006/relationships/externalLinkPath" Target="file:///\\&#54620;&#49849;&#50857;\C\HSJJ\JUNG\W-CAR\96YEAR\W-100.XLS" TargetMode="External"/></Relationships>
</file>

<file path=xl/externalLinks/_rels/externalLink92.xml.rels><?xml version="1.0" encoding="UTF-8" standalone="yes"?>
<Relationships xmlns="http://schemas.openxmlformats.org/package/2006/relationships"><Relationship Id="rId1" Type="http://schemas.microsoft.com/office/2006/relationships/xlExternalLinkPath/xlPathMissing" Target="&#49884;&#49444;&#53804;&#51088;" TargetMode="External"/></Relationships>
</file>

<file path=xl/externalLinks/_rels/externalLink93.xml.rels><?xml version="1.0" encoding="UTF-8" standalone="yes"?>
<Relationships xmlns="http://schemas.openxmlformats.org/package/2006/relationships"><Relationship Id="rId1" Type="http://schemas.openxmlformats.org/officeDocument/2006/relationships/externalLinkPath" Target="file:///\\&#49900;&#50689;&#53469;\D\khk\ap&#49884;&#49444;\&#44608;&#52380;&#49688;\WINDOWS\TEMP\PRICE%20RANGE.XLS" TargetMode="External"/></Relationships>
</file>

<file path=xl/externalLinks/_rels/externalLink94.xml.rels><?xml version="1.0" encoding="UTF-8" standalone="yes"?>
<Relationships xmlns="http://schemas.openxmlformats.org/package/2006/relationships"><Relationship Id="rId1" Type="http://schemas.openxmlformats.org/officeDocument/2006/relationships/externalLinkPath" Target="file:///\\Krselfsr01\Assurance%202\&#52572;&#51116;&#44512;\ROYALTY\ROY-&#49888;-99.xls" TargetMode="External"/></Relationships>
</file>

<file path=xl/externalLinks/_rels/externalLink95.xml.rels><?xml version="1.0" encoding="UTF-8" standalone="yes"?>
<Relationships xmlns="http://schemas.openxmlformats.org/package/2006/relationships"><Relationship Id="rId1" Type="http://schemas.openxmlformats.org/officeDocument/2006/relationships/externalLinkPath" Target="file:///F:\&#52572;&#51116;&#44512;\&#50689;&#50629;&#47588;&#52636;\&#32317;&#25324;9801.xls" TargetMode="External"/></Relationships>
</file>

<file path=xl/externalLinks/_rels/externalLink96.xml.rels><?xml version="1.0" encoding="UTF-8" standalone="yes"?>
<Relationships xmlns="http://schemas.openxmlformats.org/package/2006/relationships"><Relationship Id="rId1" Type="http://schemas.openxmlformats.org/officeDocument/2006/relationships/externalLinkPath" Target="file:///\\172.17.1.18\&#49340;&#51068;&#54924;&#44228;\KimSangGu\96&#45380;&#50696;&#49328;&#44288;&#47532;\96&#50696;&#49328;&#49888;&#52397;&#51012;%20&#50948;&#54620;%20&#50577;&#49885;&#48143;%20&#44277;&#47928;.XLS" TargetMode="External"/></Relationships>
</file>

<file path=xl/externalLinks/_rels/externalLink97.xml.rels><?xml version="1.0" encoding="UTF-8" standalone="yes"?>
<Relationships xmlns="http://schemas.openxmlformats.org/package/2006/relationships"><Relationship Id="rId1" Type="http://schemas.openxmlformats.org/officeDocument/2006/relationships/externalLinkPath" Target="file:///\\H971057\c\WINDOWS\TEMP\WINDOWS\TEMP\CMK\XLSRULE\&#44060;&#51221;&#44508;&#51221;\&#50756;&#49345;.XLS" TargetMode="External"/></Relationships>
</file>

<file path=xl/externalLinks/_rels/externalLink98.xml.rels><?xml version="1.0" encoding="UTF-8" standalone="yes"?>
<Relationships xmlns="http://schemas.openxmlformats.org/package/2006/relationships"><Relationship Id="rId1" Type="http://schemas.openxmlformats.org/officeDocument/2006/relationships/externalLinkPath" Target="file:///G:\Documents%20and%20Settings\user\My%20Documents\DB\Audit\&#49464;&#54413;&#50868;&#49688;\&#49464;&#54413;&#44592;&#47568;&#44048;&#49324;(2006.12.31)\&#49464;&#54413;FS34&#44592;.xls" TargetMode="External"/></Relationships>
</file>

<file path=xl/externalLinks/_rels/externalLink99.xml.rels><?xml version="1.0" encoding="UTF-8" standalone="yes"?>
<Relationships xmlns="http://schemas.openxmlformats.org/package/2006/relationships"><Relationship Id="rId1" Type="http://schemas.openxmlformats.org/officeDocument/2006/relationships/externalLinkPath" Target="https://hideep-my.sharepoint.com/Users/&#51221;&#52285;&#54840;/Documents/Works/04.&#51221;&#52285;&#54840;%20project/03.FAS%20&#50629;&#47924;/&#47588;&#49688;&#51088;&#47928;/Project%20Atom%201705/Valuation/From%20Atom/7.2%20ATOM%20Financial%20Projection(updated).xlsx" TargetMode="External"/></Relationships>
</file>

<file path=xl/externalLinks/_rels/externalLink100.xml.rels><?xml version="1.0" encoding="UTF-8" standalone="yes"?>
<Relationships xmlns="http://schemas.openxmlformats.org/package/2006/relationships"><Relationship Id="rId1" Type="http://schemas.openxmlformats.org/officeDocument/2006/relationships/externalLinkPath" Target="https://hideep-my.sharepoint.com/Work/2.%20Domestic/0.%20Projects/LG%20CNS/04%20Valuation/Project%20ATOM_Model_v0731%20-%20Copy.xlsx" TargetMode="External"/></Relationships>
</file>

<file path=xl/externalLinks/_rels/externalLink101.xml.rels><?xml version="1.0" encoding="UTF-8" standalone="yes"?>
<Relationships xmlns="http://schemas.openxmlformats.org/package/2006/relationships"><Relationship Id="rId1" Type="http://schemas.openxmlformats.org/officeDocument/2006/relationships/externalLinkPath" Target="file:///\\LYH\99&#45380;\My%20Documents\99&#45380;\&#44036;&#51060;&#50672;&#46973;(&#54924;&#51032;&#53685;&#48372;&#49436;).xls" TargetMode="External"/></Relationships>
</file>

<file path=xl/externalLinks/_rels/externalLink102.xml.rels><?xml version="1.0" encoding="UTF-8" standalone="yes"?>
<Relationships xmlns="http://schemas.openxmlformats.org/package/2006/relationships"><Relationship Id="rId1" Type="http://schemas.openxmlformats.org/officeDocument/2006/relationships/externalLinkPath" Target="file:///G:\Documents%20and%20Settings\LG\My%20Documents\&#45348;&#51060;&#53944;&#50728;%20&#48155;&#51008;%20&#54028;&#51068;\Documents%20and%20Settings\sunkim\My%20Documents\G-Project\&#51228;&#51312;&#50896;&#44032;\&#51089;&#49457;&#51068;0507\GP&#49373;&#49328;,&#54032;&#47588;%20&#50696;&#49345;(2002&#44228;&#49328;0507).xls" TargetMode="External"/></Relationships>
</file>

<file path=xl/externalLinks/_rels/externalLink103.xml.rels><?xml version="1.0" encoding="UTF-8" standalone="yes"?>
<Relationships xmlns="http://schemas.openxmlformats.org/package/2006/relationships"><Relationship Id="rId1" Type="http://schemas.openxmlformats.org/officeDocument/2006/relationships/externalLinkPath" Target="file:///G:\2001&#45380;&#44048;&#49324;\01&#45380;%20&#44592;&#47568;\&#45824;&#54620;&#44368;&#50896;&#44277;&#51228;&#54924;\0109%20&#44048;&#49324;&#50857;%20tb.xls" TargetMode="External"/></Relationships>
</file>

<file path=xl/externalLinks/_rels/externalLink104.xml.rels><?xml version="1.0" encoding="UTF-8" standalone="yes"?>
<Relationships xmlns="http://schemas.openxmlformats.org/package/2006/relationships"><Relationship Id="rId1" Type="http://schemas.openxmlformats.org/officeDocument/2006/relationships/externalLinkPath" Target="https://hideep-my.sharepoint.com/Users/&#44053;&#44592;&#52285;1/Desktop/template%20manager/kicpa/&#44277;&#49884;&#49324;&#54637;&#51216;&#44160;&#54364;%20-kicpa.xlsx" TargetMode="External"/></Relationships>
</file>

<file path=xl/externalLinks/_rels/externalLink105.xml.rels><?xml version="1.0" encoding="UTF-8" standalone="yes"?>
<Relationships xmlns="http://schemas.openxmlformats.org/package/2006/relationships"><Relationship Id="rId1" Type="http://schemas.openxmlformats.org/officeDocument/2006/relationships/externalLinkPath" Target="file:///I:\&#51088;&#44552;97\&#51088;970822.XLS" TargetMode="External"/></Relationships>
</file>

<file path=xl/externalLinks/_rels/externalLink106.xml.rels><?xml version="1.0" encoding="UTF-8" standalone="yes"?>
<Relationships xmlns="http://schemas.openxmlformats.org/package/2006/relationships"><Relationship Id="rId1" Type="http://schemas.openxmlformats.org/officeDocument/2006/relationships/externalLinkPath" Target="file:///G:\IBDUSER\SINGAPORE\Starburst\Valuation\scv%20projections%20as%20presented%20to%20bankers\Cmbp.xls" TargetMode="External"/></Relationships>
</file>

<file path=xl/externalLinks/_rels/externalLink107.xml.rels><?xml version="1.0" encoding="UTF-8" standalone="yes"?>
<Relationships xmlns="http://schemas.openxmlformats.org/package/2006/relationships"><Relationship Id="rId1" Type="http://schemas.openxmlformats.org/officeDocument/2006/relationships/externalLinkPath" Target="file:///G:\My%20Documents\&#47784;&#46304;&#54028;&#51068;\&#50857;&#50669;\&#54588;&#50612;&#47532;&#49828;\&#48372;&#44256;&#49436;\&#54924;&#49324;&#51088;&#47308;\10&#50900;&#47568;&#48155;&#51012;&#50612;&#51020;&#54788;&#54889;.XLS" TargetMode="External"/></Relationships>
</file>

<file path=xl/externalLinks/_rels/externalLink108.xml.rels><?xml version="1.0" encoding="UTF-8" standalone="yes"?>
<Relationships xmlns="http://schemas.openxmlformats.org/package/2006/relationships"><Relationship Id="rId1" Type="http://schemas.microsoft.com/office/2006/relationships/xlExternalLinkPath/xlStartup" Target="XTWJ/KASHIWA/KASHITEO.XLS" TargetMode="External"/></Relationships>
</file>

<file path=xl/externalLinks/_rels/externalLink109.xml.rels><?xml version="1.0" encoding="UTF-8" standalone="yes"?>
<Relationships xmlns="http://schemas.openxmlformats.org/package/2006/relationships"><Relationship Id="rId1" Type="http://schemas.openxmlformats.org/officeDocument/2006/relationships/externalLinkPath" Target="file:///G:\Documents%20and%20Settings\LG\My%20Documents\&#45348;&#51060;&#53944;&#50728;%20&#48155;&#51008;%20&#54028;&#51068;\02-&#44608;&#50689;&#53468;\My%20Documents\GR%20Project\Isover+Korea\&#48372;&#44256;&#50857;%20&#51088;&#47308;\&#51089;&#49457;&#51068;0502\2002(1~3&#50900;)%20&#54252;&#51109;&#50896;&#45800;&#50948;2.xls" TargetMode="External"/></Relationships>
</file>

<file path=xl/externalLinks/_rels/externalLink110.xml.rels><?xml version="1.0" encoding="UTF-8" standalone="yes"?>
<Relationships xmlns="http://schemas.openxmlformats.org/package/2006/relationships"><Relationship Id="rId1" Type="http://schemas.openxmlformats.org/officeDocument/2006/relationships/externalLinkPath" Target="file:///G:\Documents%20and%20Settings\LG\My%20Documents\&#45348;&#51060;&#53944;&#50728;%20&#48155;&#51008;%20&#54028;&#51068;\1.%20Documents\&#52572;&#47928;&#49688;\Industrial%20Report\Documents%20and%20Settings\bjjang\Local%20Settings\Temporary%20Internet%20Files\Content.IE5\WB2D6VQX\AUTO\BUDGET\97\SSGI\SSGDBU97.XLS" TargetMode="External"/></Relationships>
</file>

<file path=xl/externalLinks/_rels/externalLink111.xml.rels><?xml version="1.0" encoding="UTF-8" standalone="yes"?>
<Relationships xmlns="http://schemas.openxmlformats.org/package/2006/relationships"><Relationship Id="rId1" Type="http://schemas.openxmlformats.org/officeDocument/2006/relationships/externalLinkPath" Target="file:///G:\&#44428;&#51032;&#51473;(&#45796;)\&#44592;&#50504;\&#52268;&#46020;&#47532;\&#50696;&#49328;\&#50696;&#49892;&#48516;&#49437;\2000\&#44277;&#51089;&#44592;&#44228;&#50896;&#44032;&#44228;&#49328;\2000&#45380;&#44288;&#47532;&#51088;&#47308;\&#48176;&#48512;&#44592;&#51456;\&#44396;&#48516;&#49552;&#51061;.XLS" TargetMode="External"/></Relationships>
</file>

<file path=xl/externalLinks/_rels/externalLink112.xml.rels><?xml version="1.0" encoding="UTF-8" standalone="yes"?>
<Relationships xmlns="http://schemas.openxmlformats.org/package/2006/relationships"><Relationship Id="rId1" Type="http://schemas.openxmlformats.org/officeDocument/2006/relationships/externalLinkPath" Target="file:///\\&#51204;&#52268;&#44600;\C\DATA\&#49373;&#49328;\&#51204;&#47581;\&#48337;&#51204;&#47581;\&#50896;&#50504;\982&#50896;&#50504;.xls" TargetMode="External"/></Relationships>
</file>

<file path=xl/externalLinks/_rels/externalLink113.xml.rels><?xml version="1.0" encoding="UTF-8" standalone="yes"?>
<Relationships xmlns="http://schemas.openxmlformats.org/package/2006/relationships"><Relationship Id="rId1" Type="http://schemas.openxmlformats.org/officeDocument/2006/relationships/externalLinkPath" Target="file:///G:\WINDOWS\Temporary%20Internet%20Files\Content.IE5\O832F793\HMM%20Aug12_2001(aaaacwlee).xls" TargetMode="External"/></Relationships>
</file>

<file path=xl/externalLinks/_rels/externalLink114.xml.rels><?xml version="1.0" encoding="UTF-8" standalone="yes"?>
<Relationships xmlns="http://schemas.openxmlformats.org/package/2006/relationships"><Relationship Id="rId1" Type="http://schemas.openxmlformats.org/officeDocument/2006/relationships/externalLinkPath" Target="file:///H:\Documents%20and%20Settings\&#52264;&#50689;&#49688;1\My%20Documents\&#51333;&#54633;&#48169;\&#49444;&#44228;&#51089;&#50629;&#48169;\&#49444;&#44228;&#49436;\TB\2003\&#50504;&#51473;\IRWK&#49328;&#52636;(TB).XLS" TargetMode="External"/></Relationships>
</file>

<file path=xl/externalLinks/_rels/externalLink115.xml.rels><?xml version="1.0" encoding="UTF-8" standalone="yes"?>
<Relationships xmlns="http://schemas.openxmlformats.org/package/2006/relationships"><Relationship Id="rId1" Type="http://schemas.openxmlformats.org/officeDocument/2006/relationships/externalLinkPath" Target="file:///H:\MyMy\LES\Main\Planning\03&#45380;&#49324;&#50629;&#44228;&#54925;\&#51221;&#50689;'s\&#51089;&#50629;\Projects\5163\&#47932;&#47049;.&#44204;&#51201;\NIS+&#47932;&#47049;+(Pasx+0424,1250,4500).xls" TargetMode="External"/></Relationships>
</file>

<file path=xl/externalLinks/_rels/externalLink116.xml.rels><?xml version="1.0" encoding="UTF-8" standalone="yes"?>
<Relationships xmlns="http://schemas.openxmlformats.org/package/2006/relationships"><Relationship Id="rId1" Type="http://schemas.openxmlformats.org/officeDocument/2006/relationships/externalLinkPath" Target="file:///B:\&#51649;&#51228;&#44060;&#54200;.&#51473;" TargetMode="External"/></Relationships>
</file>

<file path=xl/externalLinks/_rels/externalLink117.xml.rels><?xml version="1.0" encoding="UTF-8" standalone="yes"?>
<Relationships xmlns="http://schemas.openxmlformats.org/package/2006/relationships"><Relationship Id="rId1" Type="http://schemas.openxmlformats.org/officeDocument/2006/relationships/externalLinkPath" Target="file:///\\DWFS11\SYS\unzipped\&#51116;&#47924;&#44396;&#51312;&#44060;&#49440;&#48169;&#50504;\&#45824;&#44288;&#51088;&#47308;\&#50668;&#49888;&#44144;&#47000;\&#54644;&#50808;BSPL\&#54644;&#50808;&#48277;&#51064;.XLS" TargetMode="External"/></Relationships>
</file>

<file path=xl/externalLinks/_rels/externalLink118.xml.rels><?xml version="1.0" encoding="UTF-8" standalone="yes"?>
<Relationships xmlns="http://schemas.openxmlformats.org/package/2006/relationships"><Relationship Id="rId1" Type="http://schemas.openxmlformats.org/officeDocument/2006/relationships/externalLinkPath" Target="file:///\\&#47928;&#52384;&#49688;\&#54016;&#51109;\My%20Documents\&#45432;&#48512;(&#49888;)\&#44552;&#50997;&#48708;&#50857;\&#54788;&#45824;&#51221;&#44277;\MSOFFICE\EXCEL\&#50900;&#44036;&#51088;&#44552;\&#51088;&#44552;&#49892;&#51201;.XLS" TargetMode="External"/></Relationships>
</file>

<file path=xl/externalLinks/_rels/externalLink119.xml.rels><?xml version="1.0" encoding="UTF-8" standalone="yes"?>
<Relationships xmlns="http://schemas.openxmlformats.org/package/2006/relationships"><Relationship Id="rId1" Type="http://schemas.openxmlformats.org/officeDocument/2006/relationships/externalLinkPath" Target="file:///\\9964624\&#49444;&#44228;2&#54016;&#44288;&#47532;\LEE\&#50896;&#44032;&#51208;&#44048;\KANG\CDOWN\98&#44228;&#54925;\CDOWN\98&#44228;&#54925;\&#44228;&#54925;&#54801;&#51204;.XLS" TargetMode="External"/></Relationships>
</file>

<file path=xl/externalLinks/_rels/externalLink120.xml.rels><?xml version="1.0" encoding="UTF-8" standalone="yes"?>
<Relationships xmlns="http://schemas.openxmlformats.org/package/2006/relationships"><Relationship Id="rId1" Type="http://schemas.openxmlformats.org/officeDocument/2006/relationships/externalLinkPath" Target="https://hideep-my.sharepoint.com/Users/inno01/Desktop/&#51116;&#47924;&#54924;&#51032;/2017&#45380;-&#51116;&#47924;&#54924;&#51032;/Users/seo/Downloads/&#21029;&#32025;1&#9314;_&#12459;&#12473;&#12479;&#12510;&#12452;&#12474;&#35506;&#38988;&#23550;&#24540;.xls" TargetMode="External"/></Relationships>
</file>

<file path=xl/externalLinks/_rels/externalLink121.xml.rels><?xml version="1.0" encoding="UTF-8" standalone="yes"?>
<Relationships xmlns="http://schemas.openxmlformats.org/package/2006/relationships"><Relationship Id="rId1" Type="http://schemas.openxmlformats.org/officeDocument/2006/relationships/externalLinkPath" Target="file:///\\acc5\&#47196;&#52972;%20&#46356;&#49828;&#53356;%20(F)\&#51204;&#51652;&#50864;\&#50629;&#47924;\2004&#45380;\2004-1&#48516;&#44592;&#44208;&#49328;\&#49552;&#51061;&#52628;&#51221;\&#54924;&#44228;&#44208;&#49328;\&#49552;&#51061;&#48372;&#44256;_&#51228;&#51648;2003&#45380;01~05&#50900;.xls" TargetMode="External"/></Relationships>
</file>

<file path=xl/externalLinks/_rels/externalLink122.xml.rels><?xml version="1.0" encoding="UTF-8" standalone="yes"?>
<Relationships xmlns="http://schemas.openxmlformats.org/package/2006/relationships"><Relationship Id="rId1" Type="http://schemas.openxmlformats.org/officeDocument/2006/relationships/externalLinkPath" Target="file:///\\Misserver\f&amp;c\C\DBPLUS2000\save\&#49464;&#44221;2.xls" TargetMode="External"/></Relationships>
</file>

<file path=xl/externalLinks/_rels/externalLink123.xml.rels><?xml version="1.0" encoding="UTF-8" standalone="yes"?>
<Relationships xmlns="http://schemas.openxmlformats.org/package/2006/relationships"><Relationship Id="rId1" Type="http://schemas.openxmlformats.org/officeDocument/2006/relationships/externalLinkPath" Target="file:///G:\&#44428;&#51032;&#51473;(&#45796;)\&#44592;&#50504;\&#48320;&#49549;&#44592;\&#51473;&#44592;\TM&#48320;&#51312;&#51649;.XLS" TargetMode="External"/></Relationships>
</file>

<file path=xl/externalLinks/_rels/externalLink124.xml.rels><?xml version="1.0" encoding="UTF-8" standalone="yes"?>
<Relationships xmlns="http://schemas.openxmlformats.org/package/2006/relationships"><Relationship Id="rId1" Type="http://schemas.openxmlformats.org/officeDocument/2006/relationships/externalLinkPath" Target="file:///\\&#48149;&#47928;&#49436;\&#47928;&#48393;&#44592;\&#44221;&#50689;&#48516;&#49437;\&#49345;&#48152;&#44592;\3&#49324;&#48516;&#44592;.xls" TargetMode="External"/></Relationships>
</file>

<file path=xl/externalLinks/_rels/externalLink125.xml.rels><?xml version="1.0" encoding="UTF-8" standalone="yes"?>
<Relationships xmlns="http://schemas.openxmlformats.org/package/2006/relationships"><Relationship Id="rId1" Type="http://schemas.openxmlformats.org/officeDocument/2006/relationships/externalLinkPath" Target="file:///\\&#44592;&#54925;&#44284;&#51109;\MY%20DOCUMENTS\IMSI\2000CF.xls" TargetMode="External"/></Relationships>
</file>

<file path=xl/externalLinks/_rels/externalLink126.xml.rels><?xml version="1.0" encoding="UTF-8" standalone="yes"?>
<Relationships xmlns="http://schemas.openxmlformats.org/package/2006/relationships"><Relationship Id="rId1" Type="http://schemas.openxmlformats.org/officeDocument/2006/relationships/externalLinkPath" Target="https://hideep-my.sharepoint.com/WINDOWS/Temporary%20Internet%20Files/Content.IE5/2TC1SH01/IIIIIIIIIIIIIIIIKamco_abs/Template/&#49688;&#51221;Template/&#52380;&#44305;&#49328;&#50629;(&#51452;).xls" TargetMode="External"/></Relationships>
</file>

<file path=xl/externalLinks/_rels/externalLink127.xml.rels><?xml version="1.0" encoding="UTF-8" standalone="yes"?>
<Relationships xmlns="http://schemas.openxmlformats.org/package/2006/relationships"><Relationship Id="rId1" Type="http://schemas.openxmlformats.org/officeDocument/2006/relationships/externalLinkPath" Target="https://hideep-my.sharepoint.com/&#9734;HST/06%20&#49464;&#47924;/&#9733;&#48277;&#51064;&#49464;/2016/&#51473;&#44036;&#50696;&#45225;/0_&#48277;&#51064;&#49464;%20&#50836;&#52397;%20&#49436;&#49885;_160224/&#49464;&#47924;&#51312;&#51221;&#47560;&#48277;&#49324;(2015&#45380;_&#44480;&#49549;&#48516;,_20160211_&#44032;&#49436;&#49885;_&#48152;&#50689;)/&#44397;&#51228;&#51312;&#49464;&#47560;&#48277;&#49324;.xls" TargetMode="External"/></Relationships>
</file>

<file path=xl/externalLinks/_rels/externalLink128.xml.rels><?xml version="1.0" encoding="UTF-8" standalone="yes"?>
<Relationships xmlns="http://schemas.openxmlformats.org/package/2006/relationships"><Relationship Id="rId1" Type="http://schemas.openxmlformats.org/officeDocument/2006/relationships/externalLinkPath" Target="file:///\\&#48149;&#55148;&#54805;\&#49688;&#49888;&#54632;\WORK\HB_Telecom\KPX-1300\KPX-1300w01.xls" TargetMode="External"/></Relationships>
</file>

<file path=xl/externalLinks/_rels/externalLink129.xml.rels><?xml version="1.0" encoding="UTF-8" standalone="yes"?>
<Relationships xmlns="http://schemas.openxmlformats.org/package/2006/relationships"><Relationship Id="rId1" Type="http://schemas.openxmlformats.org/officeDocument/2006/relationships/externalLinkPath" Target="file:///G:\Users\&#49888;&#50689;&#51456;\Documents\DB\Audit\(&#51452;)&#52992;.&#51060;.&#54000;.&#51064;&#53552;&#45236;&#49660;&#45216;\FY2009\My%20Documents\&#49552;&#46041;&#52384;\99&#44208;&#49328;\'99%20&#54924;&#44228;&#44048;&#49324;.xls" TargetMode="External"/></Relationships>
</file>

<file path=xl/externalLinks/_rels/externalLink130.xml.rels><?xml version="1.0" encoding="UTF-8" standalone="yes"?>
<Relationships xmlns="http://schemas.openxmlformats.org/package/2006/relationships"><Relationship Id="rId1" Type="http://schemas.openxmlformats.org/officeDocument/2006/relationships/externalLinkPath" Target="file:///G:\Documents%20and%20Settings\LG\My%20Documents\&#45348;&#51060;&#53944;&#50728;%20&#48155;&#51008;%20&#54028;&#51068;\WINDOWS\TEMP\2000&#45380;&#50696;&#49328;\99&#45380;&#52628;&#51221;.xls" TargetMode="External"/></Relationships>
</file>

<file path=xl/externalLinks/_rels/externalLink131.xml.rels><?xml version="1.0" encoding="UTF-8" standalone="yes"?>
<Relationships xmlns="http://schemas.openxmlformats.org/package/2006/relationships"><Relationship Id="rId1" Type="http://schemas.openxmlformats.org/officeDocument/2006/relationships/externalLinkPath" Target="file:///h:\AHTLIM\LIM\&#51076;&#54788;&#53468;\99&#50696;&#49328;-1.XLS" TargetMode="External"/></Relationships>
</file>

<file path=xl/externalLinks/_rels/externalLink132.xml.rels><?xml version="1.0" encoding="UTF-8" standalone="yes"?>
<Relationships xmlns="http://schemas.openxmlformats.org/package/2006/relationships"><Relationship Id="rId1" Type="http://schemas.openxmlformats.org/officeDocument/2006/relationships/externalLinkPath" Target="file:///\\966680402\ART&#51312;&#50689;\LZ&#49688;&#51061;&#49457;\HEE-DONG\AVANTE\WAGON\&#47588;&#44032;&#44208;&#51221;\DEP&#44228;&#49328;.XLS" TargetMode="External"/></Relationships>
</file>

<file path=xl/externalLinks/_rels/externalLink133.xml.rels><?xml version="1.0" encoding="UTF-8" standalone="yes"?>
<Relationships xmlns="http://schemas.openxmlformats.org/package/2006/relationships"><Relationship Id="rId1" Type="http://schemas.openxmlformats.org/officeDocument/2006/relationships/externalLinkPath" Target="file:///\\&#48149;&#51064;&#52384;\D\NYJ\JMN\PLAN\97PLAN\0924\&#51228;&#54408;&#48324;.XLS" TargetMode="External"/></Relationships>
</file>

<file path=xl/externalLinks/_rels/externalLink134.xml.rels><?xml version="1.0" encoding="UTF-8" standalone="yes"?>
<Relationships xmlns="http://schemas.openxmlformats.org/package/2006/relationships"><Relationship Id="rId1" Type="http://schemas.openxmlformats.org/officeDocument/2006/relationships/externalLinkPath" Target="file:///\\9810165\98M.M\DATA\MONTH\&#51204;&#47029;&#54924;&#51032;\&#49373;&#54032;9601.XLS" TargetMode="External"/></Relationships>
</file>

<file path=xl/externalLinks/_rels/externalLink135.xml.rels><?xml version="1.0" encoding="UTF-8" standalone="yes"?>
<Relationships xmlns="http://schemas.openxmlformats.org/package/2006/relationships"><Relationship Id="rId1" Type="http://schemas.openxmlformats.org/officeDocument/2006/relationships/externalLinkPath" Target="https://hideep-my.sharepoint.com/WINDOWS/TEMP/&#49884;&#49328;&#54364;.xls" TargetMode="External"/></Relationships>
</file>

<file path=xl/externalLinks/_rels/externalLink136.xml.rels><?xml version="1.0" encoding="UTF-8" standalone="yes"?>
<Relationships xmlns="http://schemas.openxmlformats.org/package/2006/relationships"><Relationship Id="rId1" Type="http://schemas.openxmlformats.org/officeDocument/2006/relationships/externalLinkPath" Target="file:///\\9479829\c\AAA\WINDOWS\TEMP\DOS\RKS\AU\9511\RKS\AU\95&#51208;&#44048;\PART3.XLS" TargetMode="External"/></Relationships>
</file>

<file path=xl/externalLinks/_rels/externalLink137.xml.rels><?xml version="1.0" encoding="UTF-8" standalone="yes"?>
<Relationships xmlns="http://schemas.openxmlformats.org/package/2006/relationships"><Relationship Id="rId1" Type="http://schemas.openxmlformats.org/officeDocument/2006/relationships/externalLinkPath" Target="file:///A:\Aplpl97.xls" TargetMode="External"/></Relationships>
</file>

<file path=xl/externalLinks/_rels/externalLink138.xml.rels><?xml version="1.0" encoding="UTF-8" standalone="yes"?>
<Relationships xmlns="http://schemas.openxmlformats.org/package/2006/relationships"><Relationship Id="rId1" Type="http://schemas.openxmlformats.org/officeDocument/2006/relationships/externalLinkPath" Target="file:///\\&#54924;&#44228;&#54016;&#44277;&#50857;\&#54924;&#44228;&#54016;&#47928;&#49436;&#44277;\My%20Documents\dummy.xls" TargetMode="External"/></Relationships>
</file>

<file path=xl/externalLinks/_rels/externalLink139.xml.rels><?xml version="1.0" encoding="UTF-8" standalone="yes"?>
<Relationships xmlns="http://schemas.openxmlformats.org/package/2006/relationships"><Relationship Id="rId1" Type="http://schemas.openxmlformats.org/officeDocument/2006/relationships/externalLinkPath" Target="https://hideep-my.sharepoint.com/Users/jaejkim/AppData/Local/Aura/4.0/Files/19/AF/bd16e6d9-770b-4aa0-a69b-d18e04952113000000000000000000076040/79b2395e-ee2a-4ff3-8c9e-2561046133f8.xlsm" TargetMode="External"/></Relationships>
</file>

<file path=xl/externalLinks/_rels/externalLink140.xml.rels><?xml version="1.0" encoding="UTF-8" standalone="yes"?>
<Relationships xmlns="http://schemas.openxmlformats.org/package/2006/relationships"><Relationship Id="rId1" Type="http://schemas.openxmlformats.org/officeDocument/2006/relationships/externalLinkPath" Target="file:///\\Krselfsr01\New\My%20Documents\&#45236;&#50857;&#50672;&#49688;Simulation-9911(Rev4).XLS" TargetMode="External"/></Relationships>
</file>

<file path=xl/externalLinks/_rels/externalLink141.xml.rels><?xml version="1.0" encoding="UTF-8" standalone="yes"?>
<Relationships xmlns="http://schemas.openxmlformats.org/package/2006/relationships"><Relationship Id="rId1" Type="http://schemas.openxmlformats.org/officeDocument/2006/relationships/externalLinkPath" Target="file:///I:\Kor7bud-Asia.xls" TargetMode="External"/></Relationships>
</file>

<file path=xl/externalLinks/_rels/externalLink142.xml.rels><?xml version="1.0" encoding="UTF-8" standalone="yes"?>
<Relationships xmlns="http://schemas.openxmlformats.org/package/2006/relationships"><Relationship Id="rId1" Type="http://schemas.openxmlformats.org/officeDocument/2006/relationships/externalLinkPath" Target="file:///O:\IBDUSER\SINGAPORE\Tangent\Coast\Models\DCF\Final%20Models\10-20-00%20CSFB%20Mexico%20Business%20Projection.xls" TargetMode="External"/></Relationships>
</file>

<file path=xl/externalLinks/_rels/externalLink143.xml.rels><?xml version="1.0" encoding="UTF-8" standalone="yes"?>
<Relationships xmlns="http://schemas.openxmlformats.org/package/2006/relationships"><Relationship Id="rId1" Type="http://schemas.openxmlformats.org/officeDocument/2006/relationships/externalLinkPath" Target="file:///F:\Documents%20and%20Settings\swhur\Local%20Settings\Temporary%20Internet%20Files\Content.IE5\9NHZXVRM\Analysisl.xls" TargetMode="External"/></Relationships>
</file>

<file path=xl/externalLinks/_rels/externalLink144.xml.rels><?xml version="1.0" encoding="UTF-8" standalone="yes"?>
<Relationships xmlns="http://schemas.openxmlformats.org/package/2006/relationships"><Relationship Id="rId1" Type="http://schemas.openxmlformats.org/officeDocument/2006/relationships/externalLinkPath" Target="file:///G:\Documents%20and%20Settings\LG\My%20Documents\&#45348;&#51060;&#53944;&#50728;%20&#48155;&#51008;%20&#54028;&#51068;\PLAN2000\TECHNIQ\PISE.XLS" TargetMode="External"/></Relationships>
</file>

<file path=xl/externalLinks/_rels/externalLink145.xml.rels><?xml version="1.0" encoding="UTF-8" standalone="yes"?>
<Relationships xmlns="http://schemas.openxmlformats.org/package/2006/relationships"><Relationship Id="rId1" Type="http://schemas.openxmlformats.org/officeDocument/2006/relationships/externalLinkPath" Target="file:///\\9479829\c\&#46160;&#52264;&#51109;&#45784;&#50640;&#44172;%20&#47928;&#49436;&#47484;%20&#50732;&#47532;&#45716;%20&#44275;\9905&#49888;&#51076;&#49892;&#51109;&#48372;&#44256;\&#44592;&#49696;&#44228;&#54925;&#44284;\WINDOWS\TEMP\MSOFFICE\&#52509;&#47924;&#51068;&#48152;\&#52509;&#47924;&#51068;&#48152;\&#47928;&#49436;&#49436;&#49885;.XLS" TargetMode="External"/></Relationships>
</file>

<file path=xl/externalLinks/_rels/externalLink146.xml.rels><?xml version="1.0" encoding="UTF-8" standalone="yes"?>
<Relationships xmlns="http://schemas.openxmlformats.org/package/2006/relationships"><Relationship Id="rId1" Type="http://schemas.openxmlformats.org/officeDocument/2006/relationships/externalLinkPath" Target="file:///H:\Documents%20and%20Settings\kyo-sup.shim\My%20Documents\&#54924;&#44228;&#44048;&#49324;\&#54620;&#47924;&#49660;&#54609;\2004&#45380;\&#44592;&#47568;\done\&#54788;&#45824;&#48177;&#54868;&#51216;%20&#54620;&#47924;&#49660;&#54609;\&#50872;&#49328;DSF\2004\KMAIL30\CACHE\97&#53664;&#51648;&#47749;&#49464;.xls" TargetMode="External"/></Relationships>
</file>

<file path=xl/externalLinks/_rels/externalLink147.xml.rels><?xml version="1.0" encoding="UTF-8" standalone="yes"?>
<Relationships xmlns="http://schemas.openxmlformats.org/package/2006/relationships"><Relationship Id="rId1" Type="http://schemas.openxmlformats.org/officeDocument/2006/relationships/externalLinkPath" Target="file:///A:\Data\ABSTRACT\SSBP\2000\&#50896;&#48512;&#51116;&#47308;(2000).xls" TargetMode="External"/></Relationships>
</file>

<file path=xl/externalLinks/_rels/externalLink148.xml.rels><?xml version="1.0" encoding="UTF-8" standalone="yes"?>
<Relationships xmlns="http://schemas.openxmlformats.org/package/2006/relationships"><Relationship Id="rId1" Type="http://schemas.openxmlformats.org/officeDocument/2006/relationships/externalLinkPath" Target="file:///\\&#51204;&#46041;&#49885;\C\&#50689;&#54868;&#45768;\97&#44048;&#44032;\&#44048;&#44032;&#49345;&#44033;97.xls" TargetMode="External"/></Relationships>
</file>

<file path=xl/externalLinks/_rels/externalLink149.xml.rels><?xml version="1.0" encoding="UTF-8" standalone="yes"?>
<Relationships xmlns="http://schemas.openxmlformats.org/package/2006/relationships"><Relationship Id="rId1" Type="http://schemas.openxmlformats.org/officeDocument/2006/relationships/externalLinkPath" Target="file:///Y:\Documents%20and%20Settings\HC54362\Local%20Settings\Temporary%20Internet%20Files\OLKED\Documents%20and%20Settings\wa94127\Temporary%20Internet%20Files\OLK46\GCIB%20RAM%20as%20of%209.05.2003%20Complete%20Package.xls" TargetMode="External"/></Relationships>
</file>

<file path=xl/externalLinks/_rels/externalLink150.xml.rels><?xml version="1.0" encoding="UTF-8" standalone="yes"?>
<Relationships xmlns="http://schemas.openxmlformats.org/package/2006/relationships"><Relationship Id="rId1" Type="http://schemas.openxmlformats.org/officeDocument/2006/relationships/externalLinkPath" Target="file:///\\Krselfsr01\Assurance%202\&#44608;&#51221;&#54984;\MELCO\&#44208;&#49328;&#48372;&#44256;.99%201st.xls" TargetMode="External"/></Relationships>
</file>

<file path=xl/externalLinks/_rels/externalLink151.xml.rels><?xml version="1.0" encoding="UTF-8" standalone="yes"?>
<Relationships xmlns="http://schemas.openxmlformats.org/package/2006/relationships"><Relationship Id="rId1" Type="http://schemas.openxmlformats.org/officeDocument/2006/relationships/externalLinkPath" Target="file:///\\&#44608;&#50980;&#51333;\C\My%20Documents\&#48512;&#51109;&#45784;\&#44400;&#49328;&#54364;&#51456;&#50896;&#44032;\&#49688;&#52636;1&#54016;.xls" TargetMode="External"/></Relationships>
</file>

<file path=xl/externalLinks/_rels/externalLink152.xml.rels><?xml version="1.0" encoding="UTF-8" standalone="yes"?>
<Relationships xmlns="http://schemas.openxmlformats.org/package/2006/relationships"><Relationship Id="rId1" Type="http://schemas.openxmlformats.org/officeDocument/2006/relationships/externalLinkPath" Target="https://hideep-my.sharepoint.com/Costing_Data/ST2001/Template2001/Inventory-YTD2000-Actual(12).xls" TargetMode="External"/></Relationships>
</file>

<file path=xl/externalLinks/_rels/externalLink153.xml.rels><?xml version="1.0" encoding="UTF-8" standalone="yes"?>
<Relationships xmlns="http://schemas.openxmlformats.org/package/2006/relationships"><Relationship Id="rId1" Type="http://schemas.openxmlformats.org/officeDocument/2006/relationships/externalLinkPath" Target="file:///\\&#50976;&#53468;&#50864;\&#50900;&#48372;7&#50900;\&#45796;&#53328;&#45796;&#53328;\&#49900;&#49324;&#48516;&#49437;&#54217;&#44032;\2001&#45380;\200107\&#52509;&#44292;\&#47560;&#49828;&#53552;&#53596;&#54540;&#47532;&#53944;2.xls" TargetMode="External"/></Relationships>
</file>

<file path=xl/externalLinks/_rels/externalLink154.xml.rels><?xml version="1.0" encoding="UTF-8" standalone="yes"?>
<Relationships xmlns="http://schemas.openxmlformats.org/package/2006/relationships"><Relationship Id="rId1" Type="http://schemas.openxmlformats.org/officeDocument/2006/relationships/externalLinkPath" Target="file:///\\Kdetown\&#54924;&#44228;&#44048;&#49324;\Documents%20and%20Settings\&#48376;&#51064;&#51032;%20Netware%20Login%20ID\My%20Documents\My%20Documents\&#51221;&#47928;&#51221;&#48372;\&#51221;&#47928;00&#48152;&#44592;\Clients\&#51452;&#51008;&#49328;&#50629;\(1999)_&#51452;&#51008;&#49328;&#50629;\(&#54924;&#49324;&#51228;&#49884;)&#51116;&#47924;&#51228;&#54364;.xls" TargetMode="External"/></Relationships>
</file>

<file path=xl/externalLinks/_rels/externalLink155.xml.rels><?xml version="1.0" encoding="UTF-8" standalone="yes"?>
<Relationships xmlns="http://schemas.openxmlformats.org/package/2006/relationships"><Relationship Id="rId1" Type="http://schemas.openxmlformats.org/officeDocument/2006/relationships/externalLinkPath" Target="file:///G:\Users\&#49888;&#50689;&#51456;\Documents\DB\Audit\(&#51452;)&#52992;.&#51060;.&#54000;.&#51064;&#53552;&#45236;&#49660;&#45216;\FY2009\My%20Documents\Xls-Book\Asset&amp;Depr\Xls-Budget\Xls-Book\Deprec9903.xls" TargetMode="External"/></Relationships>
</file>

<file path=xl/externalLinks/_rels/externalLink156.xml.rels><?xml version="1.0" encoding="UTF-8" standalone="yes"?>
<Relationships xmlns="http://schemas.openxmlformats.org/package/2006/relationships"><Relationship Id="rId1" Type="http://schemas.openxmlformats.org/officeDocument/2006/relationships/externalLinkPath" Target="https://hideep-my.sharepoint.com/Treasury/Treasury/Balance_Forecast.xls" TargetMode="External"/></Relationships>
</file>

<file path=xl/externalLinks/_rels/externalLink157.xml.rels><?xml version="1.0" encoding="UTF-8" standalone="yes"?>
<Relationships xmlns="http://schemas.openxmlformats.org/package/2006/relationships"><Relationship Id="rId1" Type="http://schemas.openxmlformats.org/officeDocument/2006/relationships/externalLinkPath" Target="file:///G:\Users\&#49888;&#50689;&#51456;\Documents\DB\Audit\(&#51452;)&#52992;.&#51060;.&#54000;.&#51064;&#53552;&#45236;&#49660;&#45216;\FY2009\My%20Documents\Xls-Book\Asset&amp;Depr\Xls-Budget\Xls-Book\Xls-Book\Deprec9811.xls" TargetMode="External"/></Relationships>
</file>

<file path=xl/externalLinks/_rels/externalLink158.xml.rels><?xml version="1.0" encoding="UTF-8" standalone="yes"?>
<Relationships xmlns="http://schemas.openxmlformats.org/package/2006/relationships"><Relationship Id="rId1" Type="http://schemas.openxmlformats.org/officeDocument/2006/relationships/externalLinkPath" Target="http://mail.samil.co.kr/My%20Documents/My%20Documents/AUDIT/&#45796;&#51020;/2000/&#44592;&#47568;/WP/&#44592;&#53440;/&#44228;&#51221;&#47749;&#49464;&#52509;&#44292;.xls" TargetMode="External"/></Relationships>
</file>

<file path=xl/externalLinks/_rels/externalLink159.xml.rels><?xml version="1.0" encoding="UTF-8" standalone="yes"?>
<Relationships xmlns="http://schemas.openxmlformats.org/package/2006/relationships"><Relationship Id="rId1" Type="http://schemas.openxmlformats.org/officeDocument/2006/relationships/externalLinkPath" Target="file:///\\Dhpark.pc\hbjeon\STC\KT\TOOL\KT-HOST.XLS" TargetMode="External"/></Relationships>
</file>

<file path=xl/externalLinks/_rels/externalLink160.xml.rels><?xml version="1.0" encoding="UTF-8" standalone="yes"?>
<Relationships xmlns="http://schemas.openxmlformats.org/package/2006/relationships"><Relationship Id="rId1" Type="http://schemas.openxmlformats.org/officeDocument/2006/relationships/externalLinkPath" Target="file:///G:\WINDOWS\Temporary%20Internet%20Files\Content.IE5\O832F793\Debt\000706%20CSFB%20DCF%20-%20Revised%20CAPEX%20(Clean).xls" TargetMode="External"/></Relationships>
</file>

<file path=xl/externalLinks/_rels/externalLink161.xml.rels><?xml version="1.0" encoding="UTF-8" standalone="yes"?>
<Relationships xmlns="http://schemas.openxmlformats.org/package/2006/relationships"><Relationship Id="rId1" Type="http://schemas.openxmlformats.org/officeDocument/2006/relationships/externalLinkPath" Target="file:///\\&#44608;&#54620;&#50500;\shareddocs\&#44256;&#44061;&#54924;&#49324;\&#49328;&#51008;&#52880;&#54588;&#53448;\2002\3&#48516;&#44592;\&#44048;&#49324;&#51312;&#49436;\&#54924;&#49324;&#51228;&#49884;\&#50808;&#54868;ABS\&#50808;&#54868;ABS_&#52572;&#51333;.xls" TargetMode="External"/></Relationships>
</file>

<file path=xl/externalLinks/_rels/externalLink162.xml.rels><?xml version="1.0" encoding="UTF-8" standalone="yes"?>
<Relationships xmlns="http://schemas.openxmlformats.org/package/2006/relationships"><Relationship Id="rId1" Type="http://schemas.openxmlformats.org/officeDocument/2006/relationships/externalLinkPath" Target="file:///\\&#54028;&#51068;&#49436;&#48260;\&#49328;&#51204;&#49324;&#50629;&#54016;\&#49324;&#50629;&#48512;%20&#54788;&#54889;\&#50900;&#48324;&#47588;&#52636;&#54788;&#54889;\&#49688;&#51452;&#47588;&#52636;-%20&#44288;&#47532;&#52509;&#44292;(&#49328;&#51204;&#49324;&#50629;&#48512;_2002).xls" TargetMode="External"/></Relationships>
</file>

<file path=xl/externalLinks/_rels/externalLink163.xml.rels><?xml version="1.0" encoding="UTF-8" standalone="yes"?>
<Relationships xmlns="http://schemas.openxmlformats.org/package/2006/relationships"><Relationship Id="rId1" Type="http://schemas.openxmlformats.org/officeDocument/2006/relationships/externalLinkPath" Target="file:///\\INTRA\&#54620;&#50500;&#49884;&#49828;&#53596;\A_&#49328;&#50629;&#51204;&#51088;&#49324;&#50629;&#48512;&#54788;&#54889;\&#50689;&#50629;&#49892;&#51201;_&#52509;&#44292;\&#49892;&#51201;-99\&#49892;&#51201;-12&#50900;.xls" TargetMode="External"/></Relationships>
</file>

<file path=xl/externalLinks/_rels/externalLink164.xml.rels><?xml version="1.0" encoding="UTF-8" standalone="yes"?>
<Relationships xmlns="http://schemas.openxmlformats.org/package/2006/relationships"><Relationship Id="rId1" Type="http://schemas.openxmlformats.org/officeDocument/2006/relationships/externalLinkPath" Target="file:///\\FS_HQ_B\USER\USER\COMMON\AACK\PLAN98C.XLS" TargetMode="External"/></Relationships>
</file>

<file path=xl/externalLinks/_rels/externalLink165.xml.rels><?xml version="1.0" encoding="UTF-8" standalone="yes"?>
<Relationships xmlns="http://schemas.openxmlformats.org/package/2006/relationships"><Relationship Id="rId1" Type="http://schemas.openxmlformats.org/officeDocument/2006/relationships/externalLinkPath" Target="file:///G:\Documents%20and%20Settings\LG\My%20Documents\&#45348;&#51060;&#53944;&#50728;%20&#48155;&#51008;%20&#54028;&#51068;\Data\Plan\2000Plan\Plan00df-53ac(CP).xls" TargetMode="External"/></Relationships>
</file>

<file path=xl/externalLinks/_rels/externalLink166.xml.rels><?xml version="1.0" encoding="UTF-8" standalone="yes"?>
<Relationships xmlns="http://schemas.openxmlformats.org/package/2006/relationships"><Relationship Id="rId1" Type="http://schemas.openxmlformats.org/officeDocument/2006/relationships/externalLinkPath" Target="file:///\\&#54861;&#54620;&#49457;\&#50900;&#52264;&#44221;&#50689;&#49892;&#51201;\EXCEL\&#52264;&#44221;&#53468;\&#51088;&#44552;&#49688;&#51648;\EXAMPLES\&#51105;&#46041;&#49324;&#45768;.XLS" TargetMode="External"/></Relationships>
</file>

<file path=xl/externalLinks/_rels/externalLink167.xml.rels><?xml version="1.0" encoding="UTF-8" standalone="yes"?>
<Relationships xmlns="http://schemas.openxmlformats.org/package/2006/relationships"><Relationship Id="rId1" Type="http://schemas.openxmlformats.org/officeDocument/2006/relationships/externalLinkPath" Target="http://lgekrhqms20.lge.com/windows/TEMP/AGC_DWDM_4W.xls" TargetMode="External"/></Relationships>
</file>

<file path=xl/externalLinks/_rels/externalLink168.xml.rels><?xml version="1.0" encoding="UTF-8" standalone="yes"?>
<Relationships xmlns="http://schemas.openxmlformats.org/package/2006/relationships"><Relationship Id="rId1" Type="http://schemas.openxmlformats.org/officeDocument/2006/relationships/externalLinkPath" Target="file:///A:\&#49892;&#47560;&#44048;&#48372;&#44256;(12&#50900;)-&#51204;&#51088;BG.xls" TargetMode="External"/></Relationships>
</file>

<file path=xl/externalLinks/_rels/externalLink169.xml.rels><?xml version="1.0" encoding="UTF-8" standalone="yes"?>
<Relationships xmlns="http://schemas.openxmlformats.org/package/2006/relationships"><Relationship Id="rId1" Type="http://schemas.openxmlformats.org/officeDocument/2006/relationships/externalLinkPath" Target="https://hideep-my.sharepoint.com/&#54924;&#44228;&#44048;&#49324;/&#50808;&#54872;&#52852;&#46300;/02&#44048;&#49324;/&#44592;&#47568;&#44048;&#49324;/W_S/2003&#52264;&#51077;&#44552;.xls" TargetMode="External"/></Relationships>
</file>

<file path=xl/externalLinks/_rels/externalLink170.xml.rels><?xml version="1.0" encoding="UTF-8" standalone="yes"?>
<Relationships xmlns="http://schemas.openxmlformats.org/package/2006/relationships"><Relationship Id="rId1" Type="http://schemas.openxmlformats.org/officeDocument/2006/relationships/externalLinkPath" Target="file:///G:\Documents%20and%20Settings\LG\My%20Documents\&#45348;&#51060;&#53944;&#50728;%20&#48155;&#51008;%20&#54028;&#51068;\02-&#44608;&#50689;&#53468;\My%20Documents\GR%20Project\Isover+Korea\&#48372;&#44256;&#50857;%20&#51088;&#47308;\&#51228;&#51312;&#50896;&#44032;&#44228;&#49328;&#8545;(0513).xls" TargetMode="External"/></Relationships>
</file>

<file path=xl/externalLinks/_rels/externalLink171.xml.rels><?xml version="1.0" encoding="UTF-8" standalone="yes"?>
<Relationships xmlns="http://schemas.openxmlformats.org/package/2006/relationships"><Relationship Id="rId1" Type="http://schemas.openxmlformats.org/officeDocument/2006/relationships/externalLinkPath" Target="file:///\\SERVER\M&amp;A%20&#51221;&#48372;&#44288;&#47532;\FPBankDDM_v15c.xls" TargetMode="External"/></Relationships>
</file>

<file path=xl/externalLinks/_rels/externalLink172.xml.rels><?xml version="1.0" encoding="UTF-8" standalone="yes"?>
<Relationships xmlns="http://schemas.openxmlformats.org/package/2006/relationships"><Relationship Id="rId1" Type="http://schemas.openxmlformats.org/officeDocument/2006/relationships/externalLinkPath" Target="file:///\\Dw021\sys\CHA\DHI\&#44397;&#47928;&#50672;&#44208;\96&#50672;&#44208;\&#51312;&#49436;&#50672;&#44396;.XLS" TargetMode="External"/></Relationships>
</file>

<file path=xl/externalLinks/_rels/externalLink173.xml.rels><?xml version="1.0" encoding="UTF-8" standalone="yes"?>
<Relationships xmlns="http://schemas.openxmlformats.org/package/2006/relationships"><Relationship Id="rId1" Type="http://schemas.openxmlformats.org/officeDocument/2006/relationships/externalLinkPath" Target="https://hideep-my.sharepoint.com/Documents%20and%20Settings/njkim/Local%20Settings/Temporary%20Internet%20Files/Content.IE5/2XJ09CN6/&#44208;&#49328;&#47749;&#49464;/&#44048;&#49324;&#51204;/2002&#45380;/2002&#45380;%20&#44592;&#47568;&#44048;&#49324;/&#48276;&#47928;&#49324;/&#48276;&#47928;&#49324;_2002_&#44592;&#47568;_FS(&#52572;&#51333;).xls" TargetMode="External"/></Relationships>
</file>

<file path=xl/externalLinks/_rels/externalLink174.xml.rels><?xml version="1.0" encoding="UTF-8" standalone="yes"?>
<Relationships xmlns="http://schemas.openxmlformats.org/package/2006/relationships"><Relationship Id="rId1" Type="http://schemas.openxmlformats.org/officeDocument/2006/relationships/externalLinkPath" Target="file:///G:\Documents%20and%20Settings\LG\My%20Documents\&#45348;&#51060;&#53944;&#50728;%20&#48155;&#51008;%20&#54028;&#51068;\windows\TEMP\NCCFF649.xls" TargetMode="External"/></Relationships>
</file>

<file path=xl/externalLinks/_rels/externalLink175.xml.rels><?xml version="1.0" encoding="UTF-8" standalone="yes"?>
<Relationships xmlns="http://schemas.openxmlformats.org/package/2006/relationships"><Relationship Id="rId1" Type="http://schemas.openxmlformats.org/officeDocument/2006/relationships/externalLinkPath" Target="file:///G:\WINDOWS\Temporary%20Internet%20Files\Content.IE5\O832F793\Debt\Lonsum_Revised%20Debt%20Structure_010810_%20v4.xls" TargetMode="External"/></Relationships>
</file>

<file path=xl/externalLinks/_rels/externalLink176.xml.rels><?xml version="1.0" encoding="UTF-8" standalone="yes"?>
<Relationships xmlns="http://schemas.openxmlformats.org/package/2006/relationships"><Relationship Id="rId1" Type="http://schemas.openxmlformats.org/officeDocument/2006/relationships/externalLinkPath" Target="file:///\\9410714\2000&#45380;&#50577;&#49885;\DATA\MONTH\&#49892;&#51201;&#48516;&#49437;\9607&#48372;&#44256;.XLS" TargetMode="External"/></Relationships>
</file>

<file path=xl/externalLinks/_rels/externalLink177.xml.rels><?xml version="1.0" encoding="UTF-8" standalone="yes"?>
<Relationships xmlns="http://schemas.openxmlformats.org/package/2006/relationships"><Relationship Id="rId1" Type="http://schemas.openxmlformats.org/officeDocument/2006/relationships/externalLinkPath" Target="file:///h:\User\&#44228;&#54925;_&#51060;&#46041;\PLN2k0_data.XLS" TargetMode="External"/></Relationships>
</file>

<file path=xl/externalLinks/_rels/externalLink178.xml.rels><?xml version="1.0" encoding="UTF-8" standalone="yes"?>
<Relationships xmlns="http://schemas.openxmlformats.org/package/2006/relationships"><Relationship Id="rId1" Type="http://schemas.openxmlformats.org/officeDocument/2006/relationships/externalLinkPath" Target="https://d.docs.live.net/Users/onlyf/OneDrive/01_&#47928;&#49436;_20151128/01_Project_20151128/03_Osung/64_&#49436;&#50872;&#47928;&#44256;_&#51648;&#48516;&#44032;&#52824;&#54217;&#44032;/04_&#51312;&#49436;/&#49436;&#50872;&#47928;&#44256;_&#51648;&#48516;&#44032;&#52824;&#54217;&#44032;_20171114_v2.xlsm" TargetMode="External"/></Relationships>
</file>

<file path=xl/externalLinks/_rels/externalLink179.xml.rels><?xml version="1.0" encoding="UTF-8" standalone="yes"?>
<Relationships xmlns="http://schemas.openxmlformats.org/package/2006/relationships"><Relationship Id="rId1" Type="http://schemas.openxmlformats.org/officeDocument/2006/relationships/externalLinkPath" Target="file:///\\&#49900;&#51456;&#51068;\&#44277;&#50976;\My%20Document\&#44620;&#52824;\KIECO%20Model_Updated_Sim_simulation.xls" TargetMode="External"/></Relationships>
</file>

<file path=xl/externalLinks/_rels/externalLink180.xml.rels><?xml version="1.0" encoding="UTF-8" standalone="yes"?>
<Relationships xmlns="http://schemas.openxmlformats.org/package/2006/relationships"><Relationship Id="rId1" Type="http://schemas.openxmlformats.org/officeDocument/2006/relationships/externalLinkPath" Target="file:///\\Mp65\c\Backup\MP65\&#44221;&#47532;&#54016;\2000Kumho\2000fs\2.Fs0002.xls" TargetMode="External"/></Relationships>
</file>

<file path=xl/externalLinks/_rels/externalLink181.xml.rels><?xml version="1.0" encoding="UTF-8" standalone="yes"?>
<Relationships xmlns="http://schemas.openxmlformats.org/package/2006/relationships"><Relationship Id="rId1" Type="http://schemas.openxmlformats.org/officeDocument/2006/relationships/externalLinkPath" Target="file:///J:\DOCUME~1\echan\LOCALS~1\Temp\FY03Q4_B003Pkg.xls" TargetMode="External"/></Relationships>
</file>

<file path=xl/externalLinks/_rels/externalLink182.xml.rels><?xml version="1.0" encoding="UTF-8" standalone="yes"?>
<Relationships xmlns="http://schemas.openxmlformats.org/package/2006/relationships"><Relationship Id="rId1" Type="http://schemas.openxmlformats.org/officeDocument/2006/relationships/externalLinkPath" Target="file:///h:\My%20Documents\&#47932;&#51088;&#44288;&#47532;\&#47560;&#51060;&#53356;&#47196;&#49472;\&#47932;&#51088;&#48372;&#44256;\&#47560;&#51060;&#53356;&#47196;&#49472;%20&#44592;&#53440;&#54868;&#51068;\2&#50900;&#52397;&#44396;&#47049;.xls" TargetMode="External"/></Relationships>
</file>

<file path=xl/externalLinks/_rels/externalLink183.xml.rels><?xml version="1.0" encoding="UTF-8" standalone="yes"?>
<Relationships xmlns="http://schemas.openxmlformats.org/package/2006/relationships"><Relationship Id="rId1" Type="http://schemas.openxmlformats.org/officeDocument/2006/relationships/externalLinkPath" Target="file:///G:\Users\&#49888;&#50689;&#51456;\Documents\DB\Audit\(&#51452;)&#52992;.&#51060;.&#54000;.&#51064;&#53552;&#45236;&#49660;&#45216;\FY2009\Documents%20and%20Settings\USER\My%20Documents\&#44048;&#49324;\04&#44048;&#49324;\04&#44592;&#47568;&#44048;&#49324;\&#52992;&#51060;&#54000;&#51064;&#53552;&#45236;&#49660;&#45216;\&#54924;&#49324;&#51228;&#49884;\work\&#45824;&#50689;&#54252;&#51109;00&#51473;&#44036;\work\&#54620;&#49436;&#51228;&#50557;\A&#51312;&#49436;-&#54620;&#49436;.XLS" TargetMode="External"/></Relationships>
</file>

<file path=xl/externalLinks/_rels/externalLink184.xml.rels><?xml version="1.0" encoding="UTF-8" standalone="yes"?>
<Relationships xmlns="http://schemas.openxmlformats.org/package/2006/relationships"><Relationship Id="rId1" Type="http://schemas.openxmlformats.org/officeDocument/2006/relationships/externalLinkPath" Target="file:///A:\F3HK\F3HK&#44204;&#51201;.XLX" TargetMode="External"/></Relationships>
</file>

<file path=xl/externalLinks/_rels/externalLink185.xml.rels><?xml version="1.0" encoding="UTF-8" standalone="yes"?>
<Relationships xmlns="http://schemas.openxmlformats.org/package/2006/relationships"><Relationship Id="rId1" Type="http://schemas.openxmlformats.org/officeDocument/2006/relationships/externalLinkPath" Target="http://empal.empas.com/kr/Documents%20and%20Settings/sungchaekang/My%20Documents/kangsungchae/&#44053;&#49457;&#52292;/&#50629;&#47924;/&#50516;&#50920;&#51060;/2002&#44048;&#49324;/02&#44592;&#47568;&#44048;&#49324;.xls" TargetMode="External"/></Relationships>
</file>

<file path=xl/externalLinks/_rels/externalLink186.xml.rels><?xml version="1.0" encoding="UTF-8" standalone="yes"?>
<Relationships xmlns="http://schemas.openxmlformats.org/package/2006/relationships"><Relationship Id="rId1" Type="http://schemas.openxmlformats.org/officeDocument/2006/relationships/externalLinkPath" Target="file:///\\172.17.1.18\&#49340;&#51068;&#54924;&#44228;\KimSangGu\96&#45380;&#50696;&#49328;&#44288;&#47532;\&#51312;&#51221;&#50577;&#49885;.XLS" TargetMode="External"/></Relationships>
</file>

<file path=xl/externalLinks/_rels/externalLink187.xml.rels><?xml version="1.0" encoding="UTF-8" standalone="yes"?>
<Relationships xmlns="http://schemas.openxmlformats.org/package/2006/relationships"><Relationship Id="rId1" Type="http://schemas.openxmlformats.org/officeDocument/2006/relationships/externalLinkPath" Target="file:///H:\ALKOS3\000update\12Finance\Accounting\Sales_book3.xls" TargetMode="External"/></Relationships>
</file>

<file path=xl/externalLinks/_rels/externalLink188.xml.rels><?xml version="1.0" encoding="UTF-8" standalone="yes"?>
<Relationships xmlns="http://schemas.openxmlformats.org/package/2006/relationships"><Relationship Id="rId1" Type="http://schemas.openxmlformats.org/officeDocument/2006/relationships/externalLinkPath" Target="file:///E:\doc\&#51221;&#48372;&#53685;&#49888;\&#54620;&#44397;&#44221;&#51228;\03&#45380;\&#44592;&#47568;&#44048;&#49324;\&#51312;&#49436;\FXDEAL.XLS" TargetMode="External"/></Relationships>
</file>

<file path=xl/externalLinks/_rels/externalLink189.xml.rels><?xml version="1.0" encoding="UTF-8" standalone="yes"?>
<Relationships xmlns="http://schemas.openxmlformats.org/package/2006/relationships"><Relationship Id="rId1" Type="http://schemas.openxmlformats.org/officeDocument/2006/relationships/externalLinkPath" Target="file:///\\&#50628;&#49457;&#44600;\2000&#54616;&#48152;&#44592;\windows\TEMP\WINDOWS\TEMP\&#44032;&#47560;08.XLS" TargetMode="External"/></Relationships>
</file>

<file path=xl/externalLinks/_rels/externalLink190.xml.rels><?xml version="1.0" encoding="UTF-8" standalone="yes"?>
<Relationships xmlns="http://schemas.openxmlformats.org/package/2006/relationships"><Relationship Id="rId1" Type="http://schemas.openxmlformats.org/officeDocument/2006/relationships/externalLinkPath" Target="file:///\\&#44608;&#48124;&#51221;\abs\WINDOWS\&#48148;&#53461;%20&#54868;&#47732;\98&#45380;%209&#50900;&#47568;%20&#44208;&#49328;&#51088;&#47308;.xls" TargetMode="External"/></Relationships>
</file>

<file path=xl/externalLinks/_rels/externalLink191.xml.rels><?xml version="1.0" encoding="UTF-8" standalone="yes"?>
<Relationships xmlns="http://schemas.openxmlformats.org/package/2006/relationships"><Relationship Id="rId1" Type="http://schemas.openxmlformats.org/officeDocument/2006/relationships/externalLinkPath" Target="file:///h:\User\&#44228;&#54925;_&#51060;&#46041;\PLN2k0_sum.xls" TargetMode="External"/></Relationships>
</file>

<file path=xl/externalLinks/_rels/externalLink192.xml.rels><?xml version="1.0" encoding="UTF-8" standalone="yes"?>
<Relationships xmlns="http://schemas.openxmlformats.org/package/2006/relationships"><Relationship Id="rId1" Type="http://schemas.openxmlformats.org/officeDocument/2006/relationships/externalLinkPath" Target="file:///H:\WINDOWS\TEMP\TD_0002.DIR\5ESS-2000%202001&#47932;&#47049;\5UL\&#54665;&#45817;\H5_12_&#54665;&#45817;_2001P_TRK.xls" TargetMode="External"/></Relationships>
</file>

<file path=xl/externalLinks/_rels/externalLink193.xml.rels><?xml version="1.0" encoding="UTF-8" standalone="yes"?>
<Relationships xmlns="http://schemas.openxmlformats.org/package/2006/relationships"><Relationship Id="rId1" Type="http://schemas.openxmlformats.org/officeDocument/2006/relationships/externalLinkPath" Target="file:///G:\Users\&#49888;&#50689;&#51456;\Documents\DB\Audit\(&#51452;)&#52992;.&#51060;.&#54000;.&#51064;&#53552;&#45236;&#49660;&#45216;\FY2009\Documents%20and%20Settings\Administrator\My%20Documents\&#45432;&#51221;&#53468;\&#45824;&#51452;\&#54924;&#44228;&#44048;&#49324;\&#45768;&#48288;&#50500;&#49436;&#50872;\2005\2005&#44592;&#47568;\&#54924;&#49324;&#51228;&#49884;\2005%20AR%20Balance(Dec).xls" TargetMode="External"/></Relationships>
</file>

<file path=xl/externalLinks/_rels/externalLink194.xml.rels><?xml version="1.0" encoding="UTF-8" standalone="yes"?>
<Relationships xmlns="http://schemas.openxmlformats.org/package/2006/relationships"><Relationship Id="rId1" Type="http://schemas.openxmlformats.org/officeDocument/2006/relationships/externalLinkPath" Target="https://hideep-my.sharepoint.com/WINDOWS/Temporary%20Internet%20Files/Content.IE5/2TC1SH01/&#44277;&#50976;/&#49352;%20&#54260;&#45908;/&#49457;&#50629;&#44277;&#49324;-&#49688;&#51221;/&#50864;&#49457;&#47784;&#51649;.xls" TargetMode="External"/></Relationships>
</file>

<file path=xl/externalLinks/_rels/externalLink195.xml.rels><?xml version="1.0" encoding="UTF-8" standalone="yes"?>
<Relationships xmlns="http://schemas.openxmlformats.org/package/2006/relationships"><Relationship Id="rId1" Type="http://schemas.openxmlformats.org/officeDocument/2006/relationships/externalLinkPath" Target="http://netswork4/mail/02312.nsf/($All)/661FC79B2A2C875449256922003731FF/$file/00&#52628;&#51652;/&#53804;&#51088;&#49324;&#50629;/&#51648;&#50669;&#51473;&#49900;&#44397;/00&#52628;&#51652;/&#53804;&#51088;&#49324;&#50629;/&#51648;&#50669;&#51473;&#49900;&#44397;/00&#52628;&#51652;/&#53804;&#51088;&#49324;&#50629;/&#51648;&#50669;&#51473;&#49900;&#44397;/&#44277;&#50976;&#47928;&#49436;/3838/&#51204;&#49569;&#50629;&#47924;/&#51648;&#50669;&#51473;&#49900;&#44397;&#54869;&#51109;&#44228;&#54925;/PRJ9901.xls" TargetMode="External"/></Relationships>
</file>

<file path=xl/externalLinks/_rels/externalLink196.xml.rels><?xml version="1.0" encoding="UTF-8" standalone="yes"?>
<Relationships xmlns="http://schemas.openxmlformats.org/package/2006/relationships"><Relationship Id="rId1" Type="http://schemas.openxmlformats.org/officeDocument/2006/relationships/externalLinkPath" Target="file:///\\172.19.10.16\&#54016;%20&#47928;&#49436;&#54632;\Users\Administrator\AppData\Local\Microsoft\Windows\INetCache\IE\110B3YSM\&#54869;&#51221;&#51116;&#47924;&#51228;&#54364;\Users\woshin\Desktop\&#44048;&#49324;&#44288;&#47144;&#54260;&#45908;\&#45349;&#49468;&#53440;&#51060;&#50612;&#44060;&#49884;IFRS\&#49688;&#51089;&#50629;&#44160;&#51613;&#49884;&#53944;\&#48373;&#49324;&#48376;%20&#51064;&#53552;&#54168;&#51060;&#49828;&#51221;&#51032;_&#44288;&#44228;&#49324;_&#50577;&#49885;_&#50672;&#44208;&#44208;&#49328;_3.3.xls" TargetMode="External"/></Relationships>
</file>

<file path=xl/externalLinks/_rels/externalLink197.xml.rels><?xml version="1.0" encoding="UTF-8" standalone="yes"?>
<Relationships xmlns="http://schemas.openxmlformats.org/package/2006/relationships"><Relationship Id="rId1" Type="http://schemas.openxmlformats.org/officeDocument/2006/relationships/externalLinkPath" Target="file:///\\&#47560;&#49345;&#54785;\D\MSOffice\Excel\COST02\&#51088;&#47308;.XLS" TargetMode="External"/></Relationships>
</file>

<file path=xl/externalLinks/_rels/externalLink198.xml.rels><?xml version="1.0" encoding="UTF-8" standalone="yes"?>
<Relationships xmlns="http://schemas.openxmlformats.org/package/2006/relationships"><Relationship Id="rId1" Type="http://schemas.openxmlformats.org/officeDocument/2006/relationships/externalLinkPath" Target="file:///\\ZSNGB008A\Department2\Desktop%20Folder\150Klines\60+90\ASP%20Projects\Philippines\Banyantel\ICC\ICC%20150K\SQA%20&amp;%20Pricing\BB%20SQA%20Nov97%20V4.xls" TargetMode="External"/></Relationships>
</file>

<file path=xl/externalLinks/_rels/externalLink199.xml.rels><?xml version="1.0" encoding="UTF-8" standalone="yes"?>
<Relationships xmlns="http://schemas.openxmlformats.org/package/2006/relationships"><Relationship Id="rId1" Type="http://schemas.openxmlformats.org/officeDocument/2006/relationships/externalLinkPath" Target="file:///G:\Documents%20and%20Settings\LG\My%20Documents\&#45348;&#51060;&#53944;&#50728;%20&#48155;&#51008;%20&#54028;&#51068;\Documents%20and%20Settings\pkra\My%20Documents\&#44048;&#49324;\&#51473;&#44036;\2003\HPG\Documents%20and%20Settings\kimhs\My%20Documents\&#44256;&#44061;&#54924;&#49324;\Syngenta%20Korea\2002&#44592;&#47568;\&#48155;&#51008;&#51088;&#47308;\&#52292;&#44428;&#51312;&#54924;&#49436;&#47588;&#53356;&#47196;.XLS" TargetMode="External"/></Relationships>
</file>

<file path=xl/externalLinks/_rels/externalLink200.xml.rels><?xml version="1.0" encoding="UTF-8" standalone="yes"?>
<Relationships xmlns="http://schemas.openxmlformats.org/package/2006/relationships"><Relationship Id="rId1" Type="http://schemas.openxmlformats.org/officeDocument/2006/relationships/externalLinkPath" Target="https://hideep-my.sharepoint.com/Users/jiheechoi/Desktop/20130627%20-%20Test%20of%20Controls%20-%20Generic%20TL%20&amp;%20DELCs_KR_0809.xlsm" TargetMode="External"/></Relationships>
</file>

<file path=xl/externalLinks/_rels/externalLink201.xml.rels><?xml version="1.0" encoding="UTF-8" standalone="yes"?>
<Relationships xmlns="http://schemas.openxmlformats.org/package/2006/relationships"><Relationship Id="rId1" Type="http://schemas.openxmlformats.org/officeDocument/2006/relationships/externalLinkPath" Target="file:///\\krselfsr01\Assurance%202\WINDOWS\TEMP\&#54032;&#47588;&#50696;&#52769;-Oct'2000.xls" TargetMode="External"/></Relationships>
</file>

<file path=xl/externalLinks/_rels/externalLink202.xml.rels><?xml version="1.0" encoding="UTF-8" standalone="yes"?>
<Relationships xmlns="http://schemas.openxmlformats.org/package/2006/relationships"><Relationship Id="rId1" Type="http://schemas.openxmlformats.org/officeDocument/2006/relationships/externalLinkPath" Target="file:///H:\DOCUME~1\USER\LOCALS~1\Temp\&#51216;&#52492;&#51221;&#49328;\&#44305;&#52992;&#51060;&#48660;\&#53580;&#49828;&#53944;.xls" TargetMode="External"/></Relationships>
</file>

<file path=xl/externalLinks/_rels/externalLink203.xml.rels><?xml version="1.0" encoding="UTF-8" standalone="yes"?>
<Relationships xmlns="http://schemas.openxmlformats.org/package/2006/relationships"><Relationship Id="rId1" Type="http://schemas.openxmlformats.org/officeDocument/2006/relationships/externalLinkPath" Target="file:///\\roygbnv\D\EXCEL\&#47588;&#52636;\97\&#49892;&#51201;\11&#50900;&#49892;&#51201;.xls" TargetMode="External"/></Relationships>
</file>

<file path=xl/externalLinks/_rels/externalLink204.xml.rels><?xml version="1.0" encoding="UTF-8" standalone="yes"?>
<Relationships xmlns="http://schemas.openxmlformats.org/package/2006/relationships"><Relationship Id="rId1" Type="http://schemas.openxmlformats.org/officeDocument/2006/relationships/externalLinkPath" Target="https://hideep-my.sharepoint.com/Users/kyunghoonkim/Documents/2010/&#46160;&#49328;Capital/Consolidation/&#51312;&#49436;/Doosan%20Capital_Consolidation_Package_DCFL(2010).xls" TargetMode="External"/></Relationships>
</file>

<file path=xl/externalLinks/_rels/externalLink205.xml.rels><?xml version="1.0" encoding="UTF-8" standalone="yes"?>
<Relationships xmlns="http://schemas.openxmlformats.org/package/2006/relationships"><Relationship Id="rId1" Type="http://schemas.openxmlformats.org/officeDocument/2006/relationships/externalLinkPath" Target="https://d.docs.live.net/C:/Users/Sungyoung%20Park/OneDrive/01_&#47928;&#49436;_20151128/01_Project_20151128/03_Osung/57_&#54868;&#49849;&#50508;&#50532;&#50640;&#51060;_&#49888;&#44508;&#53804;&#51088;&#44160;&#53664;%20&#53596;&#54540;&#47551;&#51089;&#49457;/02_&#51312;&#49436;/&#54868;&#49849;&#50508;&#50532;&#50640;&#51060;_Project%20OOO_&#49324;&#50629;&#53440;&#45817;&#49457;%20&#44160;&#53664;_20170829_v36_&#44396;&#48516;&#49552;&#51061;_&#54844;&#50689;&#46972;&#51064;.xlsm" TargetMode="External"/></Relationships>
</file>

<file path=xl/externalLinks/_rels/externalLink206.xml.rels><?xml version="1.0" encoding="UTF-8" standalone="yes"?>
<Relationships xmlns="http://schemas.openxmlformats.org/package/2006/relationships"><Relationship Id="rId1" Type="http://schemas.openxmlformats.org/officeDocument/2006/relationships/externalLinkPath" Target="file:///K:\&#44208;&#51116;\&#51060;&#51333;&#54785;\Er98104\11&#50900;%20&#49884;&#54744;&#44228;&#54925;.xls" TargetMode="External"/></Relationships>
</file>

<file path=xl/externalLinks/_rels/externalLink207.xml.rels><?xml version="1.0" encoding="UTF-8" standalone="yes"?>
<Relationships xmlns="http://schemas.openxmlformats.org/package/2006/relationships"><Relationship Id="rId1" Type="http://schemas.openxmlformats.org/officeDocument/2006/relationships/externalLinkPath" Target="file:///I:\LEEKS1\2003\Ac-Payable\JanSep-32XX.xls" TargetMode="External"/></Relationships>
</file>

<file path=xl/externalLinks/_rels/externalLink208.xml.rels><?xml version="1.0" encoding="UTF-8" standalone="yes"?>
<Relationships xmlns="http://schemas.openxmlformats.org/package/2006/relationships"><Relationship Id="rId1" Type="http://schemas.openxmlformats.org/officeDocument/2006/relationships/externalLinkPath" Target="file:///\\&#50577;&#51064;&#44540;\MY%20DOCUMENTS\LYJ\SALE\Sale03.xls" TargetMode="External"/></Relationships>
</file>

<file path=xl/externalLinks/_rels/externalLink209.xml.rels><?xml version="1.0" encoding="UTF-8" standalone="yes"?>
<Relationships xmlns="http://schemas.openxmlformats.org/package/2006/relationships"><Relationship Id="rId1" Type="http://schemas.microsoft.com/office/2006/relationships/xlExternalLinkPath/xlPathMissing" Target="1611%20Perform%20Preliminary%20Analytical%20Procedures%20Workbook&#51032;%20&#50892;&#53356;&#49884;&#53944;" TargetMode="External"/></Relationships>
</file>

<file path=xl/externalLinks/_rels/externalLink210.xml.rels><?xml version="1.0" encoding="UTF-8" standalone="yes"?>
<Relationships xmlns="http://schemas.openxmlformats.org/package/2006/relationships"><Relationship Id="rId1" Type="http://schemas.openxmlformats.org/officeDocument/2006/relationships/externalLinkPath" Target="file:///\\&#44608;&#53468;&#50980;\99\KTY\&#48149;&#48337;&#44508;\KTY\Plan\99PLAN\&#49324;&#50629;&#44228;&#54925;\KTY\&#44221;&#50689;&#54924;&#51032;\&#44277;&#50976;\NYJ\PLAN\97PLAN\0924\&#51228;&#54408;&#48324;.XLS" TargetMode="External"/></Relationships>
</file>

<file path=xl/externalLinks/_rels/externalLink211.xml.rels><?xml version="1.0" encoding="UTF-8" standalone="yes"?>
<Relationships xmlns="http://schemas.openxmlformats.org/package/2006/relationships"><Relationship Id="rId1" Type="http://schemas.openxmlformats.org/officeDocument/2006/relationships/externalLinkPath" Target="file:///\\&#44608;&#49328;&#47000;\C\windows\TEMP\01&#45380;%20&#49444;&#48708;&#44032;&#46041;&#50984;.xls" TargetMode="External"/></Relationships>
</file>

<file path=xl/externalLinks/_rels/externalLink212.xml.rels><?xml version="1.0" encoding="UTF-8" standalone="yes"?>
<Relationships xmlns="http://schemas.openxmlformats.org/package/2006/relationships"><Relationship Id="rId1" Type="http://schemas.openxmlformats.org/officeDocument/2006/relationships/externalLinkPath" Target="file:///E:\MIPOS\MAIL\TEMP\207NEW.XLS" TargetMode="External"/></Relationships>
</file>

<file path=xl/externalLinks/_rels/externalLink213.xml.rels><?xml version="1.0" encoding="UTF-8" standalone="yes"?>
<Relationships xmlns="http://schemas.openxmlformats.org/package/2006/relationships"><Relationship Id="rId1" Type="http://schemas.openxmlformats.org/officeDocument/2006/relationships/externalLinkPath" Target="https://hideep-my.sharepoint.com/Users/&#51221;&#52285;&#54840;/Documents/Works/04.&#51221;&#52285;&#54840;%20project/03.FAS%20&#50629;&#47924;/Valuation%20&amp;%20&#49892;&#49324;/&#50885;&#51652;%201712/&#50885;&#51652;&#50640;&#45320;&#51648;/&#54924;&#49324;&#51088;&#47308;/&#50640;&#45320;&#51648;%20&#52628;&#44032;&#51228;&#44277;&#51088;&#47308;/&#50976;&#47924;&#54805;&#51088;&#49328;_&#44048;&#44032;&#49345;&#44033;/2017.3Q%20&#44048;&#44032;&#49345;&#44033;&#48708;%2011&#50900;.xlsx" TargetMode="External"/></Relationships>
</file>

<file path=xl/externalLinks/_rels/externalLink214.xml.rels><?xml version="1.0" encoding="UTF-8" standalone="yes"?>
<Relationships xmlns="http://schemas.openxmlformats.org/package/2006/relationships"><Relationship Id="rId1" Type="http://schemas.openxmlformats.org/officeDocument/2006/relationships/externalLinkPath" Target="file:///\\File_server\My%20Documents\&#47928;&#49436;\&#49444;&#48708;&#50868;&#50689;&#48708;&#50857;\2007&#45380;\&#48708;&#50857;&#48516;&#49437;(0709).xls" TargetMode="External"/></Relationships>
</file>

<file path=xl/externalLinks/_rels/externalLink215.xml.rels><?xml version="1.0" encoding="UTF-8" standalone="yes"?>
<Relationships xmlns="http://schemas.openxmlformats.org/package/2006/relationships"><Relationship Id="rId1" Type="http://schemas.openxmlformats.org/officeDocument/2006/relationships/externalLinkPath" Target="file:///\\&#51221;&#46041;&#54872;\D\My%20Documents\EXCEL\INVESTMENT\&#50672;&#44396;&#44060;&#48156;&#53804;&#51088;.xls" TargetMode="External"/></Relationships>
</file>

<file path=xl/externalLinks/_rels/externalLink216.xml.rels><?xml version="1.0" encoding="UTF-8" standalone="yes"?>
<Relationships xmlns="http://schemas.openxmlformats.org/package/2006/relationships"><Relationship Id="rId1" Type="http://schemas.openxmlformats.org/officeDocument/2006/relationships/externalLinkPath" Target="file:///B:\KBS0.XLS" TargetMode="External"/></Relationships>
</file>

<file path=xl/externalLinks/_rels/externalLink217.xml.rels><?xml version="1.0" encoding="UTF-8" standalone="yes"?>
<Relationships xmlns="http://schemas.openxmlformats.org/package/2006/relationships"><Relationship Id="rId1" Type="http://schemas.openxmlformats.org/officeDocument/2006/relationships/externalLinkPath" Target="https://hideep-my.sharepoint.com/My%20Work/2002&#44592;&#47568;&#44048;&#49324;/&#49436;&#50872;&#49884;&#49828;&#53596;/&#44592;&#47568;&#44048;&#49324;/&#54924;&#49324;&#51228;&#49884;/WINDOWS/TEMP/15&#44592;&#51088;&#48376;&#49552;&#51061;&#47749;&#49464;.xls" TargetMode="External"/></Relationships>
</file>

<file path=xl/externalLinks/_rels/externalLink218.xml.rels><?xml version="1.0" encoding="UTF-8" standalone="yes"?>
<Relationships xmlns="http://schemas.openxmlformats.org/package/2006/relationships"><Relationship Id="rId1" Type="http://schemas.openxmlformats.org/officeDocument/2006/relationships/externalLinkPath" Target="file:///G:\My%20Documents\20\focus\6&#50900;focus.xls" TargetMode="External"/></Relationships>
</file>

<file path=xl/externalLinks/_rels/externalLink219.xml.rels><?xml version="1.0" encoding="UTF-8" standalone="yes"?>
<Relationships xmlns="http://schemas.openxmlformats.org/package/2006/relationships"><Relationship Id="rId1" Type="http://schemas.openxmlformats.org/officeDocument/2006/relationships/externalLinkPath" Target="https://hideep-my.sharepoint.com/eMsn/DownFiles/&#49436;&#47448;/&#50641;&#49472;/&#44208;&#49328;/99&#49345;&#48152;&#44592;/&#44208;&#49328;&#48372;&#44256;&#49436;&#49688;&#47197;/9906.xls" TargetMode="External"/></Relationships>
</file>

<file path=xl/externalLinks/_rels/externalLink220.xml.rels><?xml version="1.0" encoding="UTF-8" standalone="yes"?>
<Relationships xmlns="http://schemas.openxmlformats.org/package/2006/relationships"><Relationship Id="rId1" Type="http://schemas.openxmlformats.org/officeDocument/2006/relationships/externalLinkPath" Target="https://hideep-my.sharepoint.com/Users/twlim/Documents/&#50629;&#47924;&#54028;&#51068;/&#44048;&#49324;&#54952;&#50984;&#54868;/&#47588;&#52636;&#44288;&#47144;/&#52280;&#44256;&#51312;&#49436;/&#50500;&#47784;&#47112;&#54140;&#49884;&#54589;_ToD.XLS" TargetMode="External"/></Relationships>
</file>

<file path=xl/externalLinks/_rels/externalLink221.xml.rels><?xml version="1.0" encoding="UTF-8" standalone="yes"?>
<Relationships xmlns="http://schemas.openxmlformats.org/package/2006/relationships"><Relationship Id="rId1" Type="http://schemas.openxmlformats.org/officeDocument/2006/relationships/externalLinkPath" Target="https://hideep-my.sharepoint.com/Users/micha/Desktop/&#54596;&#46300;/2018audit/&#49933;&#50857;&#50577;&#54924;/&#53484;&#54540;&#47551;/Impact%20Assessment%20Model_0326_v5_&#54620;&#44592;&#49548;.xlsm" TargetMode="External"/></Relationships>
</file>

<file path=xl/externalLinks/_rels/externalLink222.xml.rels><?xml version="1.0" encoding="UTF-8" standalone="yes"?>
<Relationships xmlns="http://schemas.openxmlformats.org/package/2006/relationships"><Relationship Id="rId1" Type="http://schemas.openxmlformats.org/officeDocument/2006/relationships/externalLinkPath" Target="file:///\\172.17.1.18\&#49340;&#51068;&#54924;&#44228;\98&#44221;&#50689;&#49892;&#51201;&#48372;&#44256;\6&#50900;\7&#50900;&#54924;&#51032;(&#51648;&#49345;).XLS" TargetMode="External"/></Relationships>
</file>

<file path=xl/externalLinks/_rels/externalLink223.xml.rels><?xml version="1.0" encoding="UTF-8" standalone="yes"?>
<Relationships xmlns="http://schemas.openxmlformats.org/package/2006/relationships"><Relationship Id="rId1" Type="http://schemas.openxmlformats.org/officeDocument/2006/relationships/externalLinkPath" Target="file:///\\Tqc\iso\&#44160;&#53664;&#50756;&#47308;\&#44160;&#49324;&#50629;&#47924;\&#44160;&#49324;&#50629;&#47924;%20&#44228;&#52769;&#44592;&#44288;&#47532;%20&#48512;&#51201;&#54633;&#51228;&#54408;&#44288;&#47532;\FILE\WIP\11&#50900;\11&#50900;05&#51068;.XLS" TargetMode="External"/></Relationships>
</file>

<file path=xl/externalLinks/_rels/externalLink224.xml.rels><?xml version="1.0" encoding="UTF-8" standalone="yes"?>
<Relationships xmlns="http://schemas.openxmlformats.org/package/2006/relationships"><Relationship Id="rId1" Type="http://schemas.microsoft.com/office/2006/relationships/xlExternalLinkPath/xlStartup" Target="ISban/Grouping.xls" TargetMode="External"/></Relationships>
</file>

<file path=xl/externalLinks/_rels/externalLink225.xml.rels><?xml version="1.0" encoding="UTF-8" standalone="yes"?>
<Relationships xmlns="http://schemas.openxmlformats.org/package/2006/relationships"><Relationship Id="rId1" Type="http://schemas.openxmlformats.org/officeDocument/2006/relationships/externalLinkPath" Target="file:///\\ZSNGB008A\Department2\PCBM\ASP%20PCN%20Bids\Temp%20for%20SIM\CPS\Thailand\TelecomAsia\BoM\CVX%20Order%20Form%20Release%20F.xls" TargetMode="External"/></Relationships>
</file>

<file path=xl/externalLinks/_rels/externalLink226.xml.rels><?xml version="1.0" encoding="UTF-8" standalone="yes"?>
<Relationships xmlns="http://schemas.openxmlformats.org/package/2006/relationships"><Relationship Id="rId1" Type="http://schemas.openxmlformats.org/officeDocument/2006/relationships/externalLinkPath" Target="file:///A:\WINDOWS\&#48148;&#53461;%20&#54868;&#47732;\santong\&#49340;&#49457;BP\&#50500;&#49324;&#53076;\ASA_&#54032;&#47588;.xls" TargetMode="External"/></Relationships>
</file>

<file path=xl/externalLinks/_rels/externalLink227.xml.rels><?xml version="1.0" encoding="UTF-8" standalone="yes"?>
<Relationships xmlns="http://schemas.openxmlformats.org/package/2006/relationships"><Relationship Id="rId1" Type="http://schemas.openxmlformats.org/officeDocument/2006/relationships/externalLinkPath" Target="file:///L:\&#44277;&#50976;\&#44228;&#51221;&#47749;&#49464;&#49436;\My%20Documents\&#54620;&#54868;&#54252;&#47532;&#47560;\&#54252;&#47532;&#47560;00&#44592;&#47568;.xls" TargetMode="External"/></Relationships>
</file>

<file path=xl/externalLinks/_rels/externalLink228.xml.rels><?xml version="1.0" encoding="UTF-8" standalone="yes"?>
<Relationships xmlns="http://schemas.openxmlformats.org/package/2006/relationships"><Relationship Id="rId1" Type="http://schemas.openxmlformats.org/officeDocument/2006/relationships/externalLinkPath" Target="file:///\\Dw019\sys\USER\STR\HGAHN\RECEIVE\JOSUN\&#51333;&#54633;.xls" TargetMode="External"/></Relationships>
</file>

<file path=xl/externalLinks/_rels/externalLink229.xml.rels><?xml version="1.0" encoding="UTF-8" standalone="yes"?>
<Relationships xmlns="http://schemas.openxmlformats.org/package/2006/relationships"><Relationship Id="rId1" Type="http://schemas.openxmlformats.org/officeDocument/2006/relationships/externalLinkPath" Target="file:///\\&#52264;&#50857;&#51652;\C\My%20Documents\48&#44592;&#44208;&#49328;\9&#50900;\&#44208;&#49328;&#47749;&#49464;&#49436;\&#47805;&#46405;1\&#48512;&#52292;\KSW\&#50689;&#50629;&#44288;&#47532;\&#51217;&#45824;&#44592;&#50504;\44&#44592;&#51217;&#45824;\&#44228;&#50557;10&#51068;.XLS" TargetMode="External"/></Relationships>
</file>

<file path=xl/externalLinks/_rels/externalLink230.xml.rels><?xml version="1.0" encoding="UTF-8" standalone="yes"?>
<Relationships xmlns="http://schemas.openxmlformats.org/package/2006/relationships"><Relationship Id="rId1" Type="http://schemas.openxmlformats.org/officeDocument/2006/relationships/externalLinkPath" Target="file:///\\&#44608;&#54616;&#50857;\D\My%20Documents\&#51228;&#50696;&#44552;\&#50696;&#51201;&#44552;95.xls" TargetMode="External"/></Relationships>
</file>

<file path=xl/externalLinks/_rels/externalLink231.xml.rels><?xml version="1.0" encoding="UTF-8" standalone="yes"?>
<Relationships xmlns="http://schemas.openxmlformats.org/package/2006/relationships"><Relationship Id="rId1" Type="http://schemas.openxmlformats.org/officeDocument/2006/relationships/externalLinkPath" Target="https://hideep-my.sharepoint.com/Users/kyunghoonkim/AppData/Local/Microsoft/Windows/Temporary%20Internet%20Files/Content.Outlook/A1869X9C/Doosan%20Footnote%20PKG_1106_Eng(&#49569;&#48512;&#50857;).xlsx" TargetMode="External"/></Relationships>
</file>

<file path=xl/externalLinks/_rels/externalLink232.xml.rels><?xml version="1.0" encoding="UTF-8" standalone="yes"?>
<Relationships xmlns="http://schemas.openxmlformats.org/package/2006/relationships"><Relationship Id="rId1" Type="http://schemas.openxmlformats.org/officeDocument/2006/relationships/externalLinkPath" Target="file:///\\&#48149;&#54032;&#49688;\2000.6%20&#51204;&#49328;\&#48149;&#54032;&#49688;\&#54032;&#49688;&#51089;&#50629;\16&#44592;\16&#44592;%20&#44208;&#49328;\&#51116;&#47924;&#51116;&#54364;\&#49345;&#51008;&#47532;&#49828;0003(&#52572;&#51333;).xls" TargetMode="External"/></Relationships>
</file>

<file path=xl/externalLinks/_rels/externalLink233.xml.rels><?xml version="1.0" encoding="UTF-8" standalone="yes"?>
<Relationships xmlns="http://schemas.openxmlformats.org/package/2006/relationships"><Relationship Id="rId1" Type="http://schemas.openxmlformats.org/officeDocument/2006/relationships/externalLinkPath" Target="https://d.docs.live.net/Users/younghokang/Desktop/&#47564;&#46020;&#49888;&#49548;&#51116;/Users/sunghoonlee/AppData/Local/Microsoft/Windows/Temporary%20Internet%20Files/Content.Outlook/1CB4ARUX/Project%20H_PPA%20Model_20100504_27.xls" TargetMode="External"/></Relationships>
</file>

<file path=xl/externalLinks/_rels/externalLink234.xml.rels><?xml version="1.0" encoding="UTF-8" standalone="yes"?>
<Relationships xmlns="http://schemas.openxmlformats.org/package/2006/relationships"><Relationship Id="rId1" Type="http://schemas.openxmlformats.org/officeDocument/2006/relationships/externalLinkPath" Target="file:///\\ZSNGB008A\Department2\Peter\1997\B-Forms\Process\1998%20ASP-SPS%20(B-Form)%20Workbook" TargetMode="External"/></Relationships>
</file>

<file path=xl/externalLinks/_rels/externalLink235.xml.rels><?xml version="1.0" encoding="UTF-8" standalone="yes"?>
<Relationships xmlns="http://schemas.openxmlformats.org/package/2006/relationships"><Relationship Id="rId1" Type="http://schemas.openxmlformats.org/officeDocument/2006/relationships/externalLinkPath" Target="file:///H:\DATA\TDX-10A\Tool\DATA\10A\ORDER\LOCAL\&#44228;&#49328;\97&#44228;&#49328;2.XLS" TargetMode="External"/></Relationships>
</file>

<file path=xl/externalLinks/_rels/externalLink236.xml.rels><?xml version="1.0" encoding="UTF-8" standalone="yes"?>
<Relationships xmlns="http://schemas.openxmlformats.org/package/2006/relationships"><Relationship Id="rId1" Type="http://schemas.openxmlformats.org/officeDocument/2006/relationships/externalLinkPath" Target="file:///G:\412%20&#50508;&#54028;\412%20&#945;%20Receive\Documents%20and%20Settings\duke\My%20Documents\&#49436;&#48260;_pjy_01.xls" TargetMode="External"/></Relationships>
</file>

<file path=xl/externalLinks/_rels/externalLink237.xml.rels><?xml version="1.0" encoding="UTF-8" standalone="yes"?>
<Relationships xmlns="http://schemas.openxmlformats.org/package/2006/relationships"><Relationship Id="rId1" Type="http://schemas.openxmlformats.org/officeDocument/2006/relationships/externalLinkPath" Target="file:///H:\&#48177;&#50629;\TDX-10A&#44368;&#54872;&#44592;\TDX-10A&#44397;&#48324;&#49444;&#44228;&#51088;&#47308;\LOCAL\&#45224;&#51064;&#52380;\03&#45224;&#51064;&#52380;&#51088;&#44397;&#49888;&#49444;.xls" TargetMode="External"/></Relationships>
</file>

<file path=xl/externalLinks/_rels/externalLink238.xml.rels><?xml version="1.0" encoding="UTF-8" standalone="yes"?>
<Relationships xmlns="http://schemas.openxmlformats.org/package/2006/relationships"><Relationship Id="rId1" Type="http://schemas.openxmlformats.org/officeDocument/2006/relationships/externalLinkPath" Target="file:///G:\WORK\&#45824;&#50689;&#54252;&#51109;\Work\gdgb\jw96fs.xls" TargetMode="External"/></Relationships>
</file>

<file path=xl/externalLinks/_rels/externalLink239.xml.rels><?xml version="1.0" encoding="UTF-8" standalone="yes"?>
<Relationships xmlns="http://schemas.openxmlformats.org/package/2006/relationships"><Relationship Id="rId1" Type="http://schemas.openxmlformats.org/officeDocument/2006/relationships/externalLinkPath" Target="file:///\\IRESHK01D\Projects\BERNARD\CHEMS\MACRO\SUPPLY\Asian%20Chemical%20Capacity%20-%20New.xls" TargetMode="External"/></Relationships>
</file>

<file path=xl/externalLinks/_rels/externalLink240.xml.rels><?xml version="1.0" encoding="UTF-8" standalone="yes"?>
<Relationships xmlns="http://schemas.openxmlformats.org/package/2006/relationships"><Relationship Id="rId1" Type="http://schemas.openxmlformats.org/officeDocument/2006/relationships/externalLinkPath" Target="file:///G:\PRODUCT\&#54364;&#51456;&#44204;&#51201;.XLS" TargetMode="External"/></Relationships>
</file>

<file path=xl/externalLinks/_rels/externalLink241.xml.rels><?xml version="1.0" encoding="UTF-8" standalone="yes"?>
<Relationships xmlns="http://schemas.openxmlformats.org/package/2006/relationships"><Relationship Id="rId1" Type="http://schemas.openxmlformats.org/officeDocument/2006/relationships/externalLinkPath" Target="https://hideep-my.sharepoint.com/Users/Administrator/AppData/Local/Microsoft/Windows/Temporary%20Internet%20Files/Content.Outlook/5R1DDKE5/&#51652;&#54665;%20DATA%20(2)" TargetMode="External"/></Relationships>
</file>

<file path=xl/externalLinks/_rels/externalLink242.xml.rels><?xml version="1.0" encoding="UTF-8" standalone="yes"?>
<Relationships xmlns="http://schemas.openxmlformats.org/package/2006/relationships"><Relationship Id="rId1" Type="http://schemas.openxmlformats.org/officeDocument/2006/relationships/externalLinkPath" Target="https://hideep-my.sharepoint.com/data/Daily%20Operation/Borrowing.xls" TargetMode="External"/></Relationships>
</file>

<file path=xl/externalLinks/_rels/externalLink243.xml.rels><?xml version="1.0" encoding="UTF-8" standalone="yes"?>
<Relationships xmlns="http://schemas.openxmlformats.org/package/2006/relationships"><Relationship Id="rId1" Type="http://schemas.openxmlformats.org/officeDocument/2006/relationships/externalLinkPath" Target="http://mail.hanmir.com/&#51088;&#49328;&#50629;&#47924;/&#51088;&#49328;&#50629;&#47924;/JOB3/99JOB/99&#44208;&#49328;/99&#49345;&#48152;&#44592;&#44208;&#49328;/&#51088;&#49328;&#50629;&#47924;/JOB2/97JOB/&#44148;&#47932;&#54217;&#44032;.962" TargetMode="External"/></Relationships>
</file>

<file path=xl/externalLinks/_rels/externalLink244.xml.rels><?xml version="1.0" encoding="UTF-8" standalone="yes"?>
<Relationships xmlns="http://schemas.openxmlformats.org/package/2006/relationships"><Relationship Id="rId1" Type="http://schemas.openxmlformats.org/officeDocument/2006/relationships/externalLinkPath" Target="file:///\\&#50628;&#49457;&#44600;\2000&#54616;&#48152;&#44592;\windows\TEMP\BOGO\4Q&#49688;.XLS" TargetMode="External"/></Relationships>
</file>

<file path=xl/externalLinks/_rels/externalLink245.xml.rels><?xml version="1.0" encoding="UTF-8" standalone="yes"?>
<Relationships xmlns="http://schemas.openxmlformats.org/package/2006/relationships"><Relationship Id="rId1" Type="http://schemas.openxmlformats.org/officeDocument/2006/relationships/externalLinkPath" Target="https://echonac-my.sharepoint.com/Documents%20and%20Settings/kuchoi/My%20Documents/&#44048;&#49324;/&#54252;&#49828;&#53080;/2004&#45380;/2004&#48152;&#44592;/&#48372;&#44256;&#49436;/&#54252;&#49828;&#53080;040708.xls" TargetMode="External"/></Relationships>
</file>

<file path=xl/externalLinks/_rels/externalLink246.xml.rels><?xml version="1.0" encoding="UTF-8" standalone="yes"?>
<Relationships xmlns="http://schemas.openxmlformats.org/package/2006/relationships"><Relationship Id="rId1" Type="http://schemas.openxmlformats.org/officeDocument/2006/relationships/externalLinkPath" Target="file:///h:\&#53944;&#47000;&#54589;\5&#50900;\&#49884;&#49828;&#53596;&#50900;&#48324;&#53944;&#47000;&#54589;3.xls" TargetMode="External"/></Relationships>
</file>

<file path=xl/externalLinks/_rels/externalLink247.xml.rels><?xml version="1.0" encoding="UTF-8" standalone="yes"?>
<Relationships xmlns="http://schemas.openxmlformats.org/package/2006/relationships"><Relationship Id="rId1" Type="http://schemas.openxmlformats.org/officeDocument/2006/relationships/externalLinkPath" Target="file:///\\&#44608;&#49884;&#48177;\C\&#50689;&#44288;&#44277;&#50976;\TFT&#44277;&#50976;\&#51473;&#50836;&#47928;&#49436;\TFT6&#50900;&#49373;&#54032;\&#49688;&#51221;&#49373;&#54032;6&#50900;TFT\TFT&#49373;&#54032;\&#50689;&#44288;&#44277;&#50976;\TFT&#44277;&#50976;\&#51473;&#50836;&#47928;&#49436;\TFT6&#50900;&#49373;&#54032;\&#49688;&#51221;&#49373;&#54032;6&#50900;TFT\REV4%20TFT%20&#49373;&#54032;.xls" TargetMode="External"/></Relationships>
</file>

<file path=xl/externalLinks/_rels/externalLink248.xml.rels><?xml version="1.0" encoding="UTF-8" standalone="yes"?>
<Relationships xmlns="http://schemas.openxmlformats.org/package/2006/relationships"><Relationship Id="rId1" Type="http://schemas.openxmlformats.org/officeDocument/2006/relationships/externalLinkPath" Target="file:///\\&#44608;&#46020;&#50980;\C\HEE-DONG\&#44592;&#53440;\&#54801;&#51312;&#51204;.XLS" TargetMode="External"/></Relationships>
</file>

<file path=xl/externalLinks/_rels/externalLink249.xml.rels><?xml version="1.0" encoding="UTF-8" standalone="yes"?>
<Relationships xmlns="http://schemas.openxmlformats.org/package/2006/relationships"><Relationship Id="rId1" Type="http://schemas.openxmlformats.org/officeDocument/2006/relationships/externalLinkPath" Target="file:///G:\Documents%20and%20Settings\&#48376;&#51064;&#51032;%20Netware%20Login%20ID\My%20Documents\&#9734;Clients\&#45824;&#47548;&#49328;&#50629;\&#52280;&#44256;&#54028;&#51068;\&#44397;&#48124;&#51008;&#54665;\KM_RP.xls" TargetMode="External"/></Relationships>
</file>

<file path=xl/externalLinks/_rels/externalLink250.xml.rels><?xml version="1.0" encoding="UTF-8" standalone="yes"?>
<Relationships xmlns="http://schemas.openxmlformats.org/package/2006/relationships"><Relationship Id="rId1" Type="http://schemas.openxmlformats.org/officeDocument/2006/relationships/externalLinkPath" Target="file:///J:\Document\&#44032;&#47560;&#50696;&#49345;\00&#45380;0831\&#44592;&#49436;08&#44032;.XLS" TargetMode="External"/></Relationships>
</file>

<file path=xl/externalLinks/_rels/externalLink251.xml.rels><?xml version="1.0" encoding="UTF-8" standalone="yes"?>
<Relationships xmlns="http://schemas.openxmlformats.org/package/2006/relationships"><Relationship Id="rId1" Type="http://schemas.openxmlformats.org/officeDocument/2006/relationships/externalLinkPath" Target="file:///\\&#44608;&#48124;&#49440;\SPUTTER%20&#54217;&#54840;\NYJ\JMN\PLAN\97PLAN\0924\&#51228;&#54408;&#48324;.XLS" TargetMode="External"/></Relationships>
</file>

<file path=xl/externalLinks/_rels/externalLink252.xml.rels><?xml version="1.0" encoding="UTF-8" standalone="yes"?>
<Relationships xmlns="http://schemas.openxmlformats.org/package/2006/relationships"><Relationship Id="rId1" Type="http://schemas.openxmlformats.org/officeDocument/2006/relationships/externalLinkPath" Target="file:///B:\96&#49324;&#50629;&#44228;.XLS" TargetMode="External"/></Relationships>
</file>

<file path=xl/externalLinks/_rels/externalLink253.xml.rels><?xml version="1.0" encoding="UTF-8" standalone="yes"?>
<Relationships xmlns="http://schemas.openxmlformats.org/package/2006/relationships"><Relationship Id="rId1" Type="http://schemas.openxmlformats.org/officeDocument/2006/relationships/externalLinkPath" Target="https://hideep-my.sharepoint.com/News/98&#51116;CM/VBMCM.xls" TargetMode="External"/></Relationships>
</file>

<file path=xl/externalLinks/_rels/externalLink254.xml.rels><?xml version="1.0" encoding="UTF-8" standalone="yes"?>
<Relationships xmlns="http://schemas.openxmlformats.org/package/2006/relationships"><Relationship Id="rId1" Type="http://schemas.openxmlformats.org/officeDocument/2006/relationships/externalLinkPath" Target="file:///B:\s\EXCEL\BANG\BANG96\01&#50900;TTL.XLS" TargetMode="External"/></Relationships>
</file>

<file path=xl/externalLinks/_rels/externalLink255.xml.rels><?xml version="1.0" encoding="UTF-8" standalone="yes"?>
<Relationships xmlns="http://schemas.openxmlformats.org/package/2006/relationships"><Relationship Id="rId1" Type="http://schemas.openxmlformats.org/officeDocument/2006/relationships/externalLinkPath" Target="https://hideep-my.sharepoint.com/Documents%20and%20Settings/user/My%20Documents/BOD%20&#45824;&#51452;/&#44048;&#49324;06/&#51105;&#53076;&#47532;&#50500;06/&#44592;&#47568;&#47532;&#46300;&#49884;&#53944;.xls" TargetMode="External"/></Relationships>
</file>

<file path=xl/externalLinks/_rels/externalLink256.xml.rels><?xml version="1.0" encoding="UTF-8" standalone="yes"?>
<Relationships xmlns="http://schemas.openxmlformats.org/package/2006/relationships"><Relationship Id="rId1" Type="http://schemas.openxmlformats.org/officeDocument/2006/relationships/externalLinkPath" Target="file:///\\&#44608;&#53468;&#50980;\KTY\KTY\&#44221;&#50689;&#54924;&#51032;\&#44277;&#50976;\NYJ\PLAN\97PLAN\0924\&#51228;&#54408;&#48324;.XLS" TargetMode="External"/></Relationships>
</file>

<file path=xl/externalLinks/_rels/externalLink257.xml.rels><?xml version="1.0" encoding="UTF-8" standalone="yes"?>
<Relationships xmlns="http://schemas.openxmlformats.org/package/2006/relationships"><Relationship Id="rId1" Type="http://schemas.openxmlformats.org/officeDocument/2006/relationships/externalLinkPath" Target="file:///B:\&#54924;&#51032;&#51088;&#47308;.XLS" TargetMode="External"/></Relationships>
</file>

<file path=xl/externalLinks/_rels/externalLink258.xml.rels><?xml version="1.0" encoding="UTF-8" standalone="yes"?>
<Relationships xmlns="http://schemas.openxmlformats.org/package/2006/relationships"><Relationship Id="rId1" Type="http://schemas.openxmlformats.org/officeDocument/2006/relationships/externalLinkPath" Target="file:///\\FI2\FI2F\AAA97\&#49345;&#48152;&#44592;\&#44277;&#52292;\&#48176;&#52824;&#44277;&#47928;.XLS" TargetMode="External"/></Relationships>
</file>

<file path=xl/externalLinks/_rels/externalLink259.xml.rels><?xml version="1.0" encoding="UTF-8" standalone="yes"?>
<Relationships xmlns="http://schemas.openxmlformats.org/package/2006/relationships"><Relationship Id="rId1" Type="http://schemas.openxmlformats.org/officeDocument/2006/relationships/externalLinkPath" Target="file:///\\9479829\c\WINDOWS\TEMP\WINDOWS\TEMP\HEXCEL\&#54788;&#54889;.XLS" TargetMode="External"/></Relationships>
</file>

<file path=xl/externalLinks/_rels/externalLink260.xml.rels><?xml version="1.0" encoding="UTF-8" standalone="yes"?>
<Relationships xmlns="http://schemas.openxmlformats.org/package/2006/relationships"><Relationship Id="rId1" Type="http://schemas.openxmlformats.org/officeDocument/2006/relationships/externalLinkPath" Target="file:///G:\PRODUCT\&#51648;&#51216;&#54924;&#51032;.XLS" TargetMode="External"/></Relationships>
</file>

<file path=xl/externalLinks/_rels/externalLink261.xml.rels><?xml version="1.0" encoding="UTF-8" standalone="yes"?>
<Relationships xmlns="http://schemas.openxmlformats.org/package/2006/relationships"><Relationship Id="rId1" Type="http://schemas.openxmlformats.org/officeDocument/2006/relationships/externalLinkPath" Target="file:///B:\&#54801;&#51312;&#50577;&#49885;.XLS" TargetMode="External"/></Relationships>
</file>

<file path=xl/externalLinks/_rels/externalLink262.xml.rels><?xml version="1.0" encoding="UTF-8" standalone="yes"?>
<Relationships xmlns="http://schemas.openxmlformats.org/package/2006/relationships"><Relationship Id="rId1" Type="http://schemas.openxmlformats.org/officeDocument/2006/relationships/externalLinkPath" Target="file:///A:\OD\TEAM.XLS" TargetMode="External"/></Relationships>
</file>

<file path=xl/externalLinks/_rels/externalLink263.xml.rels><?xml version="1.0" encoding="UTF-8" standalone="yes"?>
<Relationships xmlns="http://schemas.openxmlformats.org/package/2006/relationships"><Relationship Id="rId1" Type="http://schemas.openxmlformats.org/officeDocument/2006/relationships/externalLinkPath" Target="file:///\\9367535\&#44277;&#53685;\1T\BUS\A1\96_3\KST\&#49548;&#54805;BUS\BUS&#51228;&#50896;.XLS" TargetMode="External"/></Relationships>
</file>

<file path=xl/externalLinks/_rels/externalLink264.xml.rels><?xml version="1.0" encoding="UTF-8" standalone="yes"?>
<Relationships xmlns="http://schemas.openxmlformats.org/package/2006/relationships"><Relationship Id="rId1" Type="http://schemas.openxmlformats.org/officeDocument/2006/relationships/externalLinkPath" Target="file:///\\Mp65\c\Backup\MP65\&#44221;&#47532;&#54016;\2000Kumho\2000fs\MP65\&#44221;&#47532;&#54016;\1999kumho\99FS\Fs9912(&#54869;&#51221;).xls" TargetMode="External"/></Relationships>
</file>

<file path=xl/externalLinks/_rels/externalLink265.xml.rels><?xml version="1.0" encoding="UTF-8" standalone="yes"?>
<Relationships xmlns="http://schemas.openxmlformats.org/package/2006/relationships"><Relationship Id="rId1" Type="http://schemas.openxmlformats.org/officeDocument/2006/relationships/externalLinkPath" Target="file:///G:\Users\&#49888;&#50689;&#51456;\Documents\DB\Audit\(&#51452;)&#52992;.&#51060;.&#54000;.&#51064;&#53552;&#45236;&#49660;&#45216;\FY2009\DOCUME~1\user\LOCALS~1\Temp\&#51008;&#54665;&#51312;&#54924;&#49436;%20(ver%201.4).xls" TargetMode="External"/></Relationships>
</file>

<file path=xl/externalLinks/_rels/externalLink266.xml.rels><?xml version="1.0" encoding="UTF-8" standalone="yes"?>
<Relationships xmlns="http://schemas.openxmlformats.org/package/2006/relationships"><Relationship Id="rId1" Type="http://schemas.openxmlformats.org/officeDocument/2006/relationships/externalLinkPath" Target="file:///G:\Documents%20and%20Settings\LG\My%20Documents\&#45348;&#51060;&#53944;&#50728;%20&#48155;&#51008;%20&#54028;&#51068;\&#26371;&#35336;\&#50900;&#48324;&#49552;&#51061;&#48372;&#44256;\2002&#45380;&#49552;&#51061;&#48372;&#44256;\WINDOWS\TEMP\2000&#45380;&#50696;&#49328;\99&#45380;&#52628;&#51221;.xls" TargetMode="External"/></Relationships>
</file>

<file path=xl/externalLinks/_rels/externalLink267.xml.rels><?xml version="1.0" encoding="UTF-8" standalone="yes"?>
<Relationships xmlns="http://schemas.openxmlformats.org/package/2006/relationships"><Relationship Id="rId2" Type="http://schemas.microsoft.com/office/2019/04/relationships/externalLinkLongPath" Target="file:///G:\HIOFFICE\CACHE\TEMP\HMMTOA\SENDMAIL\BODY\32F935C8\&#44277;&#50857;&#47928;&#49436;\PB06A486\PB06A522\327E4215\&#44277;&#50857;&#47928;&#49436;\PB06A486\PB06A522\3279029F\&#44277;&#50857;&#47928;&#49436;\PB06A486\PB06A522\325EB3FF\&#44277;&#50857;&#47928;&#49436;\PB06A486\PB06A522\322483DF\HMMTOA\SENDMAIL\BODY\311EC8EC\EXAMPLE.XLS?AA6C4629" TargetMode="External"/><Relationship Id="rId1" Type="http://schemas.openxmlformats.org/officeDocument/2006/relationships/externalLinkPath" Target="file:///\\AA6C4629\EXAMPLE.XLS" TargetMode="External"/></Relationships>
</file>

<file path=xl/externalLinks/_rels/externalLink268.xml.rels><?xml version="1.0" encoding="UTF-8" standalone="yes"?>
<Relationships xmlns="http://schemas.openxmlformats.org/package/2006/relationships"><Relationship Id="rId1" Type="http://schemas.openxmlformats.org/officeDocument/2006/relationships/externalLinkPath" Target="file:///\\roygbnv\D\&#44608;&#46020;&#54805;\2001&#44221;&#47532;\0108&#47560;&#44048;\8&#50900;&#52264;&#51092;.xls" TargetMode="External"/></Relationships>
</file>

<file path=xl/externalLinks/_rels/externalLink269.xml.rels><?xml version="1.0" encoding="UTF-8" standalone="yes"?>
<Relationships xmlns="http://schemas.openxmlformats.org/package/2006/relationships"><Relationship Id="rId1" Type="http://schemas.openxmlformats.org/officeDocument/2006/relationships/externalLinkPath" Target="file:///G:\Documents%20and%20Settings\LG\My%20Documents\&#45348;&#51060;&#53944;&#50728;%20&#48155;&#51008;%20&#54028;&#51068;\Job_Master\0011\FLT_MASTER.XLS" TargetMode="External"/></Relationships>
</file>

<file path=xl/externalLinks/_rels/externalLink270.xml.rels><?xml version="1.0" encoding="UTF-8" standalone="yes"?>
<Relationships xmlns="http://schemas.openxmlformats.org/package/2006/relationships"><Relationship Id="rId1" Type="http://schemas.openxmlformats.org/officeDocument/2006/relationships/externalLinkPath" Target="file:///G:\Documents%20and%20Settings\LG\My%20Documents\&#45348;&#51060;&#53944;&#50728;%20&#48155;&#51008;%20&#54028;&#51068;\1.%20Documents\&#52572;&#47928;&#49688;\Industrial%20Report\Documents%20and%20Settings\bjjang\Local%20Settings\Temporary%20Internet%20Files\Content.IE5\WB2D6VQX\TBORD99\CARAT\TEST\TAB5.XLS" TargetMode="External"/></Relationships>
</file>

<file path=xl/externalLinks/_rels/externalLink271.xml.rels><?xml version="1.0" encoding="UTF-8" standalone="yes"?>
<Relationships xmlns="http://schemas.openxmlformats.org/package/2006/relationships"><Relationship Id="rId1" Type="http://schemas.openxmlformats.org/officeDocument/2006/relationships/externalLinkPath" Target="file:///\\Kdetown\&#54924;&#44228;&#44048;&#49324;\EARTH\&#48372;&#44256;\&#50696;&#49328;\2001&#45380;&#54032;%20&#51228;2&#50504;&#49688;&#51221;%2017200MT%200102.XLS" TargetMode="External"/></Relationships>
</file>

<file path=xl/externalLinks/_rels/externalLink272.xml.rels><?xml version="1.0" encoding="UTF-8" standalone="yes"?>
<Relationships xmlns="http://schemas.openxmlformats.org/package/2006/relationships"><Relationship Id="rId1" Type="http://schemas.openxmlformats.org/officeDocument/2006/relationships/externalLinkPath" Target="http://cj03.hmec.co.kr/&#51060;&#46041;&#44228;&#54925;/PLN_y2k_sum.xls" TargetMode="External"/></Relationships>
</file>

<file path=xl/externalLinks/_rels/externalLink273.xml.rels><?xml version="1.0" encoding="UTF-8" standalone="yes"?>
<Relationships xmlns="http://schemas.openxmlformats.org/package/2006/relationships"><Relationship Id="rId1" Type="http://schemas.openxmlformats.org/officeDocument/2006/relationships/externalLinkPath" Target="http://ic.officeware.hei.co.kr/96&#53804;&#51088;/&#49892;&#48324;&#53804;&#51088;/&#53804;&#51088;&#49892;&#48324;.XLS" TargetMode="External"/></Relationships>
</file>

<file path=xl/externalLinks/_rels/externalLink274.xml.rels><?xml version="1.0" encoding="UTF-8" standalone="yes"?>
<Relationships xmlns="http://schemas.openxmlformats.org/package/2006/relationships"><Relationship Id="rId1" Type="http://schemas.openxmlformats.org/officeDocument/2006/relationships/externalLinkPath" Target="file:///\\&#48149;&#51116;&#50756;\00&#45380;%20&#48152;&#44592;&#44160;\&#44277;&#50976;\&#51092;&#50529;%20backup.xls" TargetMode="External"/></Relationships>
</file>

<file path=xl/externalLinks/_rels/externalLink275.xml.rels><?xml version="1.0" encoding="UTF-8" standalone="yes"?>
<Relationships xmlns="http://schemas.openxmlformats.org/package/2006/relationships"><Relationship Id="rId1" Type="http://schemas.openxmlformats.org/officeDocument/2006/relationships/externalLinkPath" Target="file:///B:\MSOffice\Excel\&#50504;&#48124;&#44508;\VBM\VBM&#50672;&#49845;.XLS" TargetMode="External"/></Relationships>
</file>

<file path=xl/externalLinks/_rels/externalLink276.xml.rels><?xml version="1.0" encoding="UTF-8" standalone="yes"?>
<Relationships xmlns="http://schemas.openxmlformats.org/package/2006/relationships"><Relationship Id="rId1" Type="http://schemas.microsoft.com/office/2006/relationships/xlExternalLinkPath/xlStartup" Target="Jobs/LonSum/Valuation/DCF/LSIP%20Restructuring%20plan.xls" TargetMode="External"/></Relationships>
</file>

<file path=xl/externalLinks/_rels/externalLink277.xml.rels><?xml version="1.0" encoding="UTF-8" standalone="yes"?>
<Relationships xmlns="http://schemas.openxmlformats.org/package/2006/relationships"><Relationship Id="rId1" Type="http://schemas.openxmlformats.org/officeDocument/2006/relationships/externalLinkPath" Target="file:///A:\WORKSHOP\&#48516;&#49437;.XLS" TargetMode="External"/></Relationships>
</file>

<file path=xl/externalLinks/_rels/externalLink278.xml.rels><?xml version="1.0" encoding="UTF-8" standalone="yes"?>
<Relationships xmlns="http://schemas.openxmlformats.org/package/2006/relationships"><Relationship Id="rId1" Type="http://schemas.openxmlformats.org/officeDocument/2006/relationships/externalLinkPath" Target="file:///\\Sel_tec_bjh\doc-bjh\ISO\&#52392;&#48512;&#49436;&#47448;.xls" TargetMode="External"/></Relationships>
</file>

<file path=xl/externalLinks/_rels/externalLink279.xml.rels><?xml version="1.0" encoding="UTF-8" standalone="yes"?>
<Relationships xmlns="http://schemas.openxmlformats.org/package/2006/relationships"><Relationship Id="rId1" Type="http://schemas.openxmlformats.org/officeDocument/2006/relationships/externalLinkPath" Target="file:///\\DWFS11\SYS\MUTUAL\9712&#48512;&#49549;\&#51092;&#50529;\HG&#51092;&#50529;.XLS" TargetMode="External"/></Relationships>
</file>

<file path=xl/externalLinks/_rels/externalLink280.xml.rels><?xml version="1.0" encoding="UTF-8" standalone="yes"?>
<Relationships xmlns="http://schemas.openxmlformats.org/package/2006/relationships"><Relationship Id="rId1" Type="http://schemas.openxmlformats.org/officeDocument/2006/relationships/externalLinkPath" Target="http://gw.samil.com/samilportal/filebox/dbs/24Q7111746.nsf/0/B3AA3A2879E6A87349257A7A002FF6C6/$file/(0915&#50756;&#47308;)001%20-%20Cash_&#48149;&#49464;&#55148;_0828.xlsm" TargetMode="External"/></Relationships>
</file>

<file path=xl/externalLinks/_rels/externalLink281.xml.rels><?xml version="1.0" encoding="UTF-8" standalone="yes"?>
<Relationships xmlns="http://schemas.openxmlformats.org/package/2006/relationships"><Relationship Id="rId1" Type="http://schemas.openxmlformats.org/officeDocument/2006/relationships/externalLinkPath" Target="file:///B:\&#44305;SM\&#50896;&#44032;&#51648;&#52840;\&#52509;&#49552;&#51061;\&#51116;&#47308;&#48708;.XLS" TargetMode="External"/></Relationships>
</file>

<file path=xl/externalLinks/_rels/externalLink282.xml.rels><?xml version="1.0" encoding="UTF-8" standalone="yes"?>
<Relationships xmlns="http://schemas.openxmlformats.org/package/2006/relationships"><Relationship Id="rId1" Type="http://schemas.openxmlformats.org/officeDocument/2006/relationships/externalLinkPath" Target="file:///\\&#50724;&#54861;&#47197;\C\97&#49324;&#50629;&#48372;&#44256;&#49436;\&#51116;&#47924;&#51228;&#54364;.XLS" TargetMode="External"/></Relationships>
</file>

<file path=xl/externalLinks/_rels/externalLink283.xml.rels><?xml version="1.0" encoding="UTF-8" standalone="yes"?>
<Relationships xmlns="http://schemas.openxmlformats.org/package/2006/relationships"><Relationship Id="rId1" Type="http://schemas.openxmlformats.org/officeDocument/2006/relationships/externalLinkPath" Target="file:///A:\&#50980;&#47805;&#54788;1\&#51473;&#44592;&#44228;&#54925;\&#48376;&#48512;&#51204;&#47029;\&#50872;&#49328;&#44277;&#51109;\EXCEL\&#49324;&#50629;&#44228;&#54925;\&#49552;&#51061;956.XLS" TargetMode="External"/></Relationships>
</file>

<file path=xl/externalLinks/_rels/externalLink284.xml.rels><?xml version="1.0" encoding="UTF-8" standalone="yes"?>
<Relationships xmlns="http://schemas.openxmlformats.org/package/2006/relationships"><Relationship Id="rId1" Type="http://schemas.openxmlformats.org/officeDocument/2006/relationships/externalLinkPath" Target="file:///\\Mp48\c\&#44221;&#47532;&#54016;\&#51060;&#52384;&#49688;\98.7&#50900;&#54788;&#44552;&#55120;&#47492;&#54364;.xls" TargetMode="External"/></Relationships>
</file>

<file path=xl/externalLinks/_rels/externalLink285.xml.rels><?xml version="1.0" encoding="UTF-8" standalone="yes"?>
<Relationships xmlns="http://schemas.openxmlformats.org/package/2006/relationships"><Relationship Id="rId1" Type="http://schemas.openxmlformats.org/officeDocument/2006/relationships/externalLinkPath" Target="file:///H:\&#46160;&#49692;&#44592;\DSG\&#49444;&#44228;&#49436;\98LOCAL\98&#49444;&#44228;&#49436;\1&#50900;\98%20PROJECT\98P&#51613;&#49444;1&#52264;\98&#48513;&#54217;.xls" TargetMode="External"/></Relationships>
</file>

<file path=xl/externalLinks/_rels/externalLink286.xml.rels><?xml version="1.0" encoding="UTF-8" standalone="yes"?>
<Relationships xmlns="http://schemas.openxmlformats.org/package/2006/relationships"><Relationship Id="rId1" Type="http://schemas.openxmlformats.org/officeDocument/2006/relationships/externalLinkPath" Target="file:///H:\&#46160;&#49692;&#44592;\DSG\&#49444;&#44228;&#49436;\98LOCAL\98&#49444;&#44228;&#49436;\1&#50900;\98%20PROJECT\LOCAL6&#52264;&#54869;&#51221;&#47932;&#47049;\98&#44552;&#52492;.xls" TargetMode="External"/></Relationships>
</file>

<file path=xl/externalLinks/_rels/externalLink287.xml.rels><?xml version="1.0" encoding="UTF-8" standalone="yes"?>
<Relationships xmlns="http://schemas.openxmlformats.org/package/2006/relationships"><Relationship Id="rId1" Type="http://schemas.openxmlformats.org/officeDocument/2006/relationships/externalLinkPath" Target="file:///\\&#44608;&#54217;&#54840;\&#44284;%20&#52712;&#54633;\NYJ\JMN\PLAN\97PLAN\0924\&#51228;&#54408;&#48324;.XLS" TargetMode="External"/></Relationships>
</file>

<file path=xl/externalLinks/_rels/externalLink288.xml.rels><?xml version="1.0" encoding="UTF-8" standalone="yes"?>
<Relationships xmlns="http://schemas.openxmlformats.org/package/2006/relationships"><Relationship Id="rId1" Type="http://schemas.openxmlformats.org/officeDocument/2006/relationships/externalLinkPath" Target="file:///\\&#49569;&#45224;&#55148;\&#49569;&#45224;&#55148;\A_HK_SON\&#50808;&#49345;&#48120;&#49688;\&#50808;&#49345;9710.xls" TargetMode="External"/></Relationships>
</file>

<file path=xl/externalLinks/_rels/externalLink289.xml.rels><?xml version="1.0" encoding="UTF-8" standalone="yes"?>
<Relationships xmlns="http://schemas.openxmlformats.org/package/2006/relationships"><Relationship Id="rId1" Type="http://schemas.openxmlformats.org/officeDocument/2006/relationships/externalLinkPath" Target="file:///Z:\DOCUME~1\&#48149;&#44592;&#49688;\LOCALS~1\Temp\&#44032;&#49892;&#54665;2.xls" TargetMode="External"/></Relationships>
</file>

<file path=xl/externalLinks/_rels/externalLink290.xml.rels><?xml version="1.0" encoding="UTF-8" standalone="yes"?>
<Relationships xmlns="http://schemas.openxmlformats.org/package/2006/relationships"><Relationship Id="rId1" Type="http://schemas.openxmlformats.org/officeDocument/2006/relationships/externalLinkPath" Target="file:///E:\Shin\Citygas\SeAH\Kangnam\hanabank&#48708;&#44368;.xls" TargetMode="External"/></Relationships>
</file>

<file path=xl/externalLinks/_rels/externalLink291.xml.rels><?xml version="1.0" encoding="UTF-8" standalone="yes"?>
<Relationships xmlns="http://schemas.openxmlformats.org/package/2006/relationships"><Relationship Id="rId1" Type="http://schemas.openxmlformats.org/officeDocument/2006/relationships/externalLinkPath" Target="file:///A:\Sithe\Ichon\Monthly%20Report\Hyperion\Hyperion-&#51089;&#50629;&#50857;-200107.xls" TargetMode="External"/></Relationships>
</file>

<file path=xl/externalLinks/_rels/externalLink292.xml.rels><?xml version="1.0" encoding="UTF-8" standalone="yes"?>
<Relationships xmlns="http://schemas.openxmlformats.org/package/2006/relationships"><Relationship Id="rId1" Type="http://schemas.openxmlformats.org/officeDocument/2006/relationships/externalLinkPath" Target="file:///h:\ENG'R\&#44277;&#51221;2\&#49892;&#54665;&#44228;&#54925;\97&#50696;&#49328;\&#53804;&#51088;\&#44277;2_0.XLS" TargetMode="External"/></Relationships>
</file>

<file path=xl/externalLinks/_rels/externalLink293.xml.rels><?xml version="1.0" encoding="UTF-8" standalone="yes"?>
<Relationships xmlns="http://schemas.openxmlformats.org/package/2006/relationships"><Relationship Id="rId1" Type="http://schemas.openxmlformats.org/officeDocument/2006/relationships/externalLinkPath" Target="file:///D:\DOCUME~1\ADMINI~1\LOCALS~1\Temp\DOCUME~1\&#51060;&#54788;&#44508;2\LOCALS~1\Temp\WINDOWS\TEMP\WINDOWS\TEMP\EMC&#50896;&#47308;.XLS" TargetMode="External"/></Relationships>
</file>

<file path=xl/externalLinks/_rels/externalLink294.xml.rels><?xml version="1.0" encoding="UTF-8" standalone="yes"?>
<Relationships xmlns="http://schemas.openxmlformats.org/package/2006/relationships"><Relationship Id="rId1" Type="http://schemas.microsoft.com/office/2006/relationships/xlExternalLinkPath/xlPathMissing" Target="WBS98" TargetMode="External"/></Relationships>
</file>

<file path=xl/externalLinks/_rels/externalLink295.xml.rels><?xml version="1.0" encoding="UTF-8" standalone="yes"?>
<Relationships xmlns="http://schemas.openxmlformats.org/package/2006/relationships"><Relationship Id="rId1" Type="http://schemas.openxmlformats.org/officeDocument/2006/relationships/externalLinkPath" Target="http://ic4.officeware.hei.co.kr/&#44592;&#47896;&#45380;%20&#49892;&#51201;/LCD8&#50900;.xls" TargetMode="External"/></Relationships>
</file>

<file path=xl/externalLinks/_rels/externalLink296.xml.rels><?xml version="1.0" encoding="UTF-8" standalone="yes"?>
<Relationships xmlns="http://schemas.openxmlformats.org/package/2006/relationships"><Relationship Id="rId1" Type="http://schemas.openxmlformats.org/officeDocument/2006/relationships/externalLinkPath" Target="https://hideep-my.sharepoint.com/HICHO/HICHO/PDEND/2007/AP812/Corp%20Income%20Tax.xls" TargetMode="External"/></Relationships>
</file>

<file path=xl/externalLinks/_rels/externalLink297.xml.rels><?xml version="1.0" encoding="UTF-8" standalone="yes"?>
<Relationships xmlns="http://schemas.openxmlformats.org/package/2006/relationships"><Relationship Id="rId1" Type="http://schemas.openxmlformats.org/officeDocument/2006/relationships/externalLinkPath" Target="file:///\\&#51076;&#44552;&#46976;\5&#52264;10_30\OFFICE21\0B04777\98MRS&#9679;.xls" TargetMode="External"/></Relationships>
</file>

<file path=xl/externalLinks/_rels/externalLink298.xml.rels><?xml version="1.0" encoding="UTF-8" standalone="yes"?>
<Relationships xmlns="http://schemas.openxmlformats.org/package/2006/relationships"><Relationship Id="rId1" Type="http://schemas.openxmlformats.org/officeDocument/2006/relationships/externalLinkPath" Target="file:///\\&#51109;&#54840;&#52384;\C\INFOMAN\TEMP\~($()!%5e)\V112.XLS" TargetMode="External"/></Relationships>
</file>

<file path=xl/externalLinks/_rels/externalLink299.xml.rels><?xml version="1.0" encoding="UTF-8" standalone="yes"?>
<Relationships xmlns="http://schemas.openxmlformats.org/package/2006/relationships"><Relationship Id="rId1" Type="http://schemas.openxmlformats.org/officeDocument/2006/relationships/externalLinkPath" Target="/&#50629;&#47924;/20060803/&#50896;&#49324;&#49324;&#50629;&#48512;&#48516;&#54624;/PROJECT/2001-proj/APT/primevil/prime_apt.xls" TargetMode="External"/></Relationships>
</file>

<file path=xl/externalLinks/_rels/externalLink300.xml.rels><?xml version="1.0" encoding="UTF-8" standalone="yes"?>
<Relationships xmlns="http://schemas.openxmlformats.org/package/2006/relationships"><Relationship Id="rId1" Type="http://schemas.openxmlformats.org/officeDocument/2006/relationships/externalLinkPath" Target="file:///G:\Documents%20and%20Settings\jogh\My%20Documents\JGH%20Working%20File\ctr\Pizza%20Hut\2002Nov30\PBC\2002%20&#51116;&#47924;&#51228;&#54364;%203&#52264;.xls" TargetMode="External"/></Relationships>
</file>

<file path=xl/externalLinks/_rels/externalLink301.xml.rels><?xml version="1.0" encoding="UTF-8" standalone="yes"?>
<Relationships xmlns="http://schemas.openxmlformats.org/package/2006/relationships"><Relationship Id="rId1" Type="http://schemas.openxmlformats.org/officeDocument/2006/relationships/externalLinkPath" Target="file:///\\A100&#51333;&#54217;\&#44608;&#47564;&#49688;\USERS\YKJ\T&amp;D&#51221;&#47532;\USERS\A_YKM\FLEET\V_FLEET.XLS" TargetMode="External"/></Relationships>
</file>

<file path=xl/externalLinks/_rels/externalLink302.xml.rels><?xml version="1.0" encoding="UTF-8" standalone="yes"?>
<Relationships xmlns="http://schemas.openxmlformats.org/package/2006/relationships"><Relationship Id="rId1" Type="http://schemas.openxmlformats.org/officeDocument/2006/relationships/externalLinkPath" Target="file:///F:\&#51060;&#53468;&#44592;\&#49436;&#47536;&#49345;&#49324;\2001\01&#45380;%20&#51473;&#44036;.xls" TargetMode="External"/></Relationships>
</file>

<file path=xl/externalLinks/_rels/externalLink303.xml.rels><?xml version="1.0" encoding="UTF-8" standalone="yes"?>
<Relationships xmlns="http://schemas.openxmlformats.org/package/2006/relationships"><Relationship Id="rId1" Type="http://schemas.openxmlformats.org/officeDocument/2006/relationships/externalLinkPath" Target="file:///\\&#51221;&#52285;&#51652;\C\&#44221;&#47532;\&#44208;&#49328;99(9-12)\&#50976;&#54805;&#51088;&#49328;.xls" TargetMode="External"/></Relationships>
</file>

<file path=xl/externalLinks/_rels/externalLink304.xml.rels><?xml version="1.0" encoding="UTF-8" standalone="yes"?>
<Relationships xmlns="http://schemas.openxmlformats.org/package/2006/relationships"><Relationship Id="rId1" Type="http://schemas.openxmlformats.org/officeDocument/2006/relationships/externalLinkPath" Target="https://d.docs.live.net/6e38c30514cfa227/01_&#47928;&#49436;_20151128/01_Project_20151128/03_Osung/09_&#45908;&#48512;&#50416;_&#44032;&#52824;&#49328;&#51221;&#44160;&#53664;/1.%20&#54693;&#54980;%205&#44060;&#45380;%20&#52628;&#51221;&#49552;&#51061;%20&#48143;%20&#49328;&#51221;&#44540;&#44144;.xlsx" TargetMode="External"/></Relationships>
</file>

<file path=xl/externalLinks/_rels/externalLink305.xml.rels><?xml version="1.0" encoding="UTF-8" standalone="yes"?>
<Relationships xmlns="http://schemas.openxmlformats.org/package/2006/relationships"><Relationship Id="rId1" Type="http://schemas.openxmlformats.org/officeDocument/2006/relationships/externalLinkPath" Target="file:///H:\WINDOWS\TEMP\TD_0002.DIR\5E2000\99proj\99_&#45824;&#54805;&#49324;&#50629;\&#54868;&#44257;LTD.xls" TargetMode="External"/></Relationships>
</file>

<file path=xl/externalLinks/_rels/externalLink306.xml.rels><?xml version="1.0" encoding="UTF-8" standalone="yes"?>
<Relationships xmlns="http://schemas.openxmlformats.org/package/2006/relationships"><Relationship Id="rId1" Type="http://schemas.openxmlformats.org/officeDocument/2006/relationships/externalLinkPath" Target="file:///H:\&#44284;&#44144;&#51088;&#47308;\&#51221;&#50864;&#51068;_&#44288;&#47532;\&#44288;&#47532;\&#49324;&#50629;&#44228;&#54925;\02&#45380;%20&#44228;&#54925;\2&#52264;\02&#50696;&#49345;&#50577;&#49885;_&#49324;&#50629;&#48512;_&#48149;&#51452;&#48337;.xls" TargetMode="External"/></Relationships>
</file>

<file path=xl/externalLinks/_rels/externalLink307.xml.rels><?xml version="1.0" encoding="UTF-8" standalone="yes"?>
<Relationships xmlns="http://schemas.openxmlformats.org/package/2006/relationships"><Relationship Id="rId1" Type="http://schemas.openxmlformats.org/officeDocument/2006/relationships/externalLinkPath" Target="file:///\\&#44608;&#44221;&#47148;\C\98KIM\&#51333;&#51312;&#48372;&#44256;\&#52628;&#51221;\&#52636;&#44592;9909-1.xls" TargetMode="External"/></Relationships>
</file>

<file path=xl/externalLinks/_rels/externalLink308.xml.rels><?xml version="1.0" encoding="UTF-8" standalone="yes"?>
<Relationships xmlns="http://schemas.openxmlformats.org/package/2006/relationships"><Relationship Id="rId1" Type="http://schemas.openxmlformats.org/officeDocument/2006/relationships/externalLinkPath" Target="https://hideep-my.sharepoint.com/99&#49892;&#51201;&#48516;&#49437;/99&#49548;&#51116;&#49892;&#51201;&#48516;&#49437;.xls" TargetMode="External"/></Relationships>
</file>

<file path=xl/externalLinks/_rels/externalLink309.xml.rels><?xml version="1.0" encoding="UTF-8" standalone="yes"?>
<Relationships xmlns="http://schemas.openxmlformats.org/package/2006/relationships"><Relationship Id="rId1" Type="http://schemas.openxmlformats.org/officeDocument/2006/relationships/externalLinkPath" Target="file:///\\krselfsr02\ITC\Documents%20and%20Settings\ekim2\My%20Documents\02&#44048;&#49324;\&#44592;&#47568;\&#50672;&#54633;&#52384;&#44053;\&#54924;&#49324;&#51088;&#47308;\&#50672;&#54633;&#52384;&#44053;\2000audit\&#44592;&#47568;&#44048;&#49324;\&#44277;&#50976;%20&#48143;%20Pbc\APPS\EXCEL\CAAP\ABB15296.XLS" TargetMode="External"/></Relationships>
</file>

<file path=xl/externalLinks/_rels/externalLink310.xml.rels><?xml version="1.0" encoding="UTF-8" standalone="yes"?>
<Relationships xmlns="http://schemas.openxmlformats.org/package/2006/relationships"><Relationship Id="rId1" Type="http://schemas.openxmlformats.org/officeDocument/2006/relationships/externalLinkPath" Target="file:///\\DWFS11\SYS\My%20Documents\97&#51092;&#50529;\MY&#51092;&#50529;.XLS" TargetMode="External"/></Relationships>
</file>

<file path=xl/externalLinks/_rels/externalLink311.xml.rels><?xml version="1.0" encoding="UTF-8" standalone="yes"?>
<Relationships xmlns="http://schemas.openxmlformats.org/package/2006/relationships"><Relationship Id="rId1" Type="http://schemas.openxmlformats.org/officeDocument/2006/relationships/externalLinkPath" Target="file:///G:\Documents%20and%20Settings\LG\My%20Documents\&#45348;&#51060;&#53944;&#50728;%20&#48155;&#51008;%20&#54028;&#51068;\Documents%20and%20Settings\pkra\My%20Documents\&#44048;&#49324;\&#51473;&#44036;\2003\HPG\My%20Documents\My%20Documents\SG\&#49884;&#49328;&#54364;4b%20(1).xls" TargetMode="External"/></Relationships>
</file>

<file path=xl/externalLinks/_rels/externalLink312.xml.rels><?xml version="1.0" encoding="UTF-8" standalone="yes"?>
<Relationships xmlns="http://schemas.openxmlformats.org/package/2006/relationships"><Relationship Id="rId1" Type="http://schemas.openxmlformats.org/officeDocument/2006/relationships/externalLinkPath" Target="file:///A:\SALETRAD.XLS" TargetMode="External"/></Relationships>
</file>

<file path=xl/externalLinks/_rels/externalLink313.xml.rels><?xml version="1.0" encoding="UTF-8" standalone="yes"?>
<Relationships xmlns="http://schemas.openxmlformats.org/package/2006/relationships"><Relationship Id="rId1" Type="http://schemas.openxmlformats.org/officeDocument/2006/relationships/externalLinkPath" Target="https://hideep-my.sharepoint.com/My%20Documents/Excel/LIK/OTH/Inv/00&#48152;&#44592;/&#51116;&#44256;&#51312;&#49324;99.xls" TargetMode="External"/></Relationships>
</file>

<file path=xl/externalLinks/_rels/externalLink314.xml.rels><?xml version="1.0" encoding="UTF-8" standalone="yes"?>
<Relationships xmlns="http://schemas.openxmlformats.org/package/2006/relationships"><Relationship Id="rId1" Type="http://schemas.openxmlformats.org/officeDocument/2006/relationships/externalLinkPath" Target="file:///\\&#44608;&#49440;&#55148;\&#44048;&#49324;&#48372;&#44256;&#49436;\My%20Documents\SOC&#48149;&#48124;&#49440;\&#55092;&#44172;&#49548;\&#48512;&#49549;&#49436;&#47448;\windows\TEMP\&#51116;&#47924;&#51088;&#47308;\My%20Documents\SOC\&#50689;&#46020;\&#51221;&#48512;&#51228;&#52636;.xls" TargetMode="External"/></Relationships>
</file>

<file path=xl/externalLinks/_rels/externalLink315.xml.rels><?xml version="1.0" encoding="UTF-8" standalone="yes"?>
<Relationships xmlns="http://schemas.openxmlformats.org/package/2006/relationships"><Relationship Id="rId1" Type="http://schemas.openxmlformats.org/officeDocument/2006/relationships/externalLinkPath" Target="file:///h:\&#51060;&#46041;&#44228;&#54925;\PLN_db.xls" TargetMode="External"/></Relationships>
</file>

<file path=xl/externalLinks/_rels/externalLink316.xml.rels><?xml version="1.0" encoding="UTF-8" standalone="yes"?>
<Relationships xmlns="http://schemas.openxmlformats.org/package/2006/relationships"><Relationship Id="rId1" Type="http://schemas.openxmlformats.org/officeDocument/2006/relationships/externalLinkPath" Target="file:///\\&#49457;&#54732;&#44221;170545\2002&#49324;&#50629;&#44228;&#54925;\My%20Documents\&#48372;&#44256;\2000\&#49373;&#49328;&#49457;\&#49373;&#49328;&#49457;2000-1.xls" TargetMode="External"/></Relationships>
</file>

<file path=xl/externalLinks/_rels/externalLink317.xml.rels><?xml version="1.0" encoding="UTF-8" standalone="yes"?>
<Relationships xmlns="http://schemas.openxmlformats.org/package/2006/relationships"><Relationship Id="rId1" Type="http://schemas.openxmlformats.org/officeDocument/2006/relationships/externalLinkPath" Target="file:///G:\Documents%20and%20Settings\LG\My%20Documents\&#45348;&#51060;&#53944;&#50728;%20&#48155;&#51008;%20&#54028;&#51068;\1.%20Documents\&#52572;&#47928;&#49688;\Industrial%20Report\Documents%20and%20Settings\bjjang\Local%20Settings\Temporary%20Internet%20Files\Content.IE5\WB2D6VQX\TBORD99\CARAT\TEST\TAB7.XLS" TargetMode="External"/></Relationships>
</file>

<file path=xl/externalLinks/_rels/externalLink318.xml.rels><?xml version="1.0" encoding="UTF-8" standalone="yes"?>
<Relationships xmlns="http://schemas.openxmlformats.org/package/2006/relationships"><Relationship Id="rId1" Type="http://schemas.openxmlformats.org/officeDocument/2006/relationships/externalLinkPath" Target="file:///\\Jylee95115\Reporting%20Package_KGAAP\Documents%20and%20Settings\&#48376;&#51064;&#51032;%20Netware%20Login%20ID\My%20Documents\&#50641;&#49472;&#47196;%20VB&#47484;%20&#48176;&#50881;&#49884;&#45796;\X0017\My%20Documents\mylesson_0003.xls" TargetMode="External"/></Relationships>
</file>

<file path=xl/externalLinks/_rels/externalLink319.xml.rels><?xml version="1.0" encoding="UTF-8" standalone="yes"?>
<Relationships xmlns="http://schemas.openxmlformats.org/package/2006/relationships"><Relationship Id="rId1" Type="http://schemas.openxmlformats.org/officeDocument/2006/relationships/externalLinkPath" Target="file:///\\&#51648;&#54805;&#44540;\MY%20DOCUMENTS\17&#54032;&#44288;&#48708;.xls" TargetMode="External"/></Relationships>
</file>

<file path=xl/externalLinks/_rels/externalLink320.xml.rels><?xml version="1.0" encoding="UTF-8" standalone="yes"?>
<Relationships xmlns="http://schemas.openxmlformats.org/package/2006/relationships"><Relationship Id="rId1" Type="http://schemas.openxmlformats.org/officeDocument/2006/relationships/externalLinkPath" Target="file:///\\&#48149;&#45824;&#51228;\CODE\&#53076;&#46300;(&#49345;&#54408;-&#50896;&#51116;&#47308;).xls" TargetMode="External"/></Relationships>
</file>

<file path=xl/externalLinks/_rels/externalLink321.xml.rels><?xml version="1.0" encoding="UTF-8" standalone="yes"?>
<Relationships xmlns="http://schemas.openxmlformats.org/package/2006/relationships"><Relationship Id="rId1" Type="http://schemas.openxmlformats.org/officeDocument/2006/relationships/externalLinkPath" Target="https://hideep-my.sharepoint.com/&#45236;&#47928;&#49436;/Year%202002%20Report/Financial%20Package/SEL-12-2002.xls" TargetMode="External"/></Relationships>
</file>

<file path=xl/externalLinks/_rels/externalLink322.xml.rels><?xml version="1.0" encoding="UTF-8" standalone="yes"?>
<Relationships xmlns="http://schemas.openxmlformats.org/package/2006/relationships"><Relationship Id="rId1" Type="http://schemas.openxmlformats.org/officeDocument/2006/relationships/externalLinkPath" Target="https://hideep-my.sharepoint.com/Documents%20and%20Settings/&#51060;&#49464;&#54805;/My%20Documents/&#51060;&#51204;&#44048;&#49324;&#51088;&#47308;/lucite/&#51116;&#47924;&#51228;&#54364;.xls" TargetMode="External"/></Relationships>
</file>

<file path=xl/externalLinks/_rels/externalLink323.xml.rels><?xml version="1.0" encoding="UTF-8" standalone="yes"?>
<Relationships xmlns="http://schemas.openxmlformats.org/package/2006/relationships"><Relationship Id="rId1" Type="http://schemas.microsoft.com/office/2006/relationships/xlExternalLinkPath/xlPathMissing" Target="CD-&#49892;&#51201;" TargetMode="External"/></Relationships>
</file>

<file path=xl/externalLinks/_rels/externalLink324.xml.rels><?xml version="1.0" encoding="UTF-8" standalone="yes"?>
<Relationships xmlns="http://schemas.openxmlformats.org/package/2006/relationships"><Relationship Id="rId1" Type="http://schemas.openxmlformats.org/officeDocument/2006/relationships/externalLinkPath" Target="file:///G:\Users\&#49888;&#50689;&#51456;\Documents\DB\Audit\(&#51452;)&#52992;.&#51060;.&#54000;.&#51064;&#53552;&#45236;&#49660;&#45216;\FY2009\Documents%20and%20Settings\jhg\My%20Documents\Universe\&#46020;&#52265;&#54980;%20&#49688;&#51221;&#53596;&#54540;&#47551;(&#44288;&#44228;&#49324;&#51312;&#51221;2)\&#54644;&#50808;&#48277;&#51064;&#54788;&#54889;\REPORT.xls" TargetMode="External"/></Relationships>
</file>

<file path=xl/externalLinks/_rels/externalLink325.xml.rels><?xml version="1.0" encoding="UTF-8" standalone="yes"?>
<Relationships xmlns="http://schemas.openxmlformats.org/package/2006/relationships"><Relationship Id="rId1" Type="http://schemas.openxmlformats.org/officeDocument/2006/relationships/externalLinkPath" Target="file:///\\Sunt-cad\d\CABLE\Tdx10A\FILE\&#44305;&#54868;&#47928;TD.xls" TargetMode="External"/></Relationships>
</file>

<file path=xl/externalLinks/_rels/externalLink326.xml.rels><?xml version="1.0" encoding="UTF-8" standalone="yes"?>
<Relationships xmlns="http://schemas.openxmlformats.org/package/2006/relationships"><Relationship Id="rId1" Type="http://schemas.openxmlformats.org/officeDocument/2006/relationships/externalLinkPath" Target="file:///L:\DBZ%20docs\templates\DCF.LBO\DCFmodel(temp).xls" TargetMode="External"/></Relationships>
</file>

<file path=xl/externalLinks/_rels/externalLink327.xml.rels><?xml version="1.0" encoding="UTF-8" standalone="yes"?>
<Relationships xmlns="http://schemas.openxmlformats.org/package/2006/relationships"><Relationship Id="rId1" Type="http://schemas.openxmlformats.org/officeDocument/2006/relationships/externalLinkPath" Target="https://hideep-my.sharepoint.com/Documents%20and%20Settings/Administrator/Local%20Settings/Temporary%20Internet%20Files/Content.IE5/4KGYWVYY/&#49552;&#51061;&#48516;&#44592;&#51216;&#48516;&#49437;tool.xls" TargetMode="External"/></Relationships>
</file>

<file path=xl/externalLinks/_rels/externalLink328.xml.rels><?xml version="1.0" encoding="UTF-8" standalone="yes"?>
<Relationships xmlns="http://schemas.openxmlformats.org/package/2006/relationships"><Relationship Id="rId1" Type="http://schemas.openxmlformats.org/officeDocument/2006/relationships/externalLinkPath" Target="file:///\\SERVER\M&amp;A%20&#51221;&#48372;&#44288;&#47532;\WINDOWS\Temporary%20Internet%20Files\Content.IE5\C9EDDXUY\Accretion%20dilution%20analysis%20020502%20v2.xls" TargetMode="External"/></Relationships>
</file>

<file path=xl/externalLinks/_rels/externalLink329.xml.rels><?xml version="1.0" encoding="UTF-8" standalone="yes"?>
<Relationships xmlns="http://schemas.openxmlformats.org/package/2006/relationships"><Relationship Id="rId1" Type="http://schemas.openxmlformats.org/officeDocument/2006/relationships/externalLinkPath" Target="file:///\\DWFS11\SYS\My%20Documents\97&#51092;&#50529;\NG&#51092;&#50529;.XLS" TargetMode="External"/></Relationships>
</file>

<file path=xl/externalLinks/_rels/externalLink330.xml.rels><?xml version="1.0" encoding="UTF-8" standalone="yes"?>
<Relationships xmlns="http://schemas.openxmlformats.org/package/2006/relationships"><Relationship Id="rId1" Type="http://schemas.openxmlformats.org/officeDocument/2006/relationships/externalLinkPath" Target="https://hideep-my.sharepoint.com/Users/sehuiwon/AppData/Local/Microsoft/Windows/INetCache/Content.Outlook/J7G5DPJX/&#48288;&#53944;&#45224;&#48277;&#51064;_9&#50900;%20&#44208;&#49328;%20&#51116;&#47924;&#51228;&#54364;%20(002).xls" TargetMode="External"/></Relationships>
</file>

<file path=xl/externalLinks/_rels/externalLink331.xml.rels><?xml version="1.0" encoding="UTF-8" standalone="yes"?>
<Relationships xmlns="http://schemas.openxmlformats.org/package/2006/relationships"><Relationship Id="rId1" Type="http://schemas.openxmlformats.org/officeDocument/2006/relationships/externalLinkPath" Target="https://hideep-my.sharepoint.com/Users/archeon/Documents/1.&#51089;&#50629;/&#54620;&#44277;&#54924;&#50857;&#50669;/&#52280;&#44256;/sia/&#50976;&#54805;.xlsm" TargetMode="External"/></Relationships>
</file>

<file path=xl/externalLinks/_rels/externalLink332.xml.rels><?xml version="1.0" encoding="UTF-8" standalone="yes"?>
<Relationships xmlns="http://schemas.openxmlformats.org/package/2006/relationships"><Relationship Id="rId1" Type="http://schemas.openxmlformats.org/officeDocument/2006/relationships/externalLinkPath" Target="file:///\\Sunt-cad\d\CABLE\Tdx10A\FILE\&#50672;&#49688;ISDN.xls" TargetMode="External"/></Relationships>
</file>

<file path=xl/externalLinks/_rels/externalLink333.xml.rels><?xml version="1.0" encoding="UTF-8" standalone="yes"?>
<Relationships xmlns="http://schemas.openxmlformats.org/package/2006/relationships"><Relationship Id="rId1" Type="http://schemas.openxmlformats.org/officeDocument/2006/relationships/externalLinkPath" Target="file:///\\Aa152272\tglim\LTG\ESTM\ESTM9602.XLS" TargetMode="External"/></Relationships>
</file>

<file path=xl/externalLinks/_rels/externalLink334.xml.rels><?xml version="1.0" encoding="UTF-8" standalone="yes"?>
<Relationships xmlns="http://schemas.openxmlformats.org/package/2006/relationships"><Relationship Id="rId1" Type="http://schemas.openxmlformats.org/officeDocument/2006/relationships/externalLinkPath" Target="file:///A:\DOS\&#51613;&#49444;1.xls" TargetMode="External"/></Relationships>
</file>

<file path=xl/externalLinks/_rels/externalLink335.xml.rels><?xml version="1.0" encoding="UTF-8" standalone="yes"?>
<Relationships xmlns="http://schemas.openxmlformats.org/package/2006/relationships"><Relationship Id="rId1" Type="http://schemas.openxmlformats.org/officeDocument/2006/relationships/externalLinkPath" Target="https://hideep-my.sharepoint.com/Documents%20and%20Settings/hajahu/My%20Documents/CCKBC/02&#44592;&#47568;/01&#44592;&#47568;/2001&#45380;_&#44208;&#49328;_&#51228;&#47924;&#51228;&#54364;.xls" TargetMode="External"/></Relationships>
</file>

<file path=xl/externalLinks/_rels/externalLink336.xml.rels><?xml version="1.0" encoding="UTF-8" standalone="yes"?>
<Relationships xmlns="http://schemas.openxmlformats.org/package/2006/relationships"><Relationship Id="rId1" Type="http://schemas.openxmlformats.org/officeDocument/2006/relationships/externalLinkPath" Target="file:///\\Hsd001\userbackup\a.xls" TargetMode="External"/></Relationships>
</file>

<file path=xl/externalLinks/_rels/externalLink337.xml.rels><?xml version="1.0" encoding="UTF-8" standalone="yes"?>
<Relationships xmlns="http://schemas.openxmlformats.org/package/2006/relationships"><Relationship Id="rId1" Type="http://schemas.openxmlformats.org/officeDocument/2006/relationships/externalLinkPath" Target="file:///A:\DAESAN\2000&#44208;&#49328;\consol~2.xls" TargetMode="External"/></Relationships>
</file>

<file path=xl/externalLinks/_rels/externalLink338.xml.rels><?xml version="1.0" encoding="UTF-8" standalone="yes"?>
<Relationships xmlns="http://schemas.openxmlformats.org/package/2006/relationships"><Relationship Id="rId1" Type="http://schemas.openxmlformats.org/officeDocument/2006/relationships/externalLinkPath" Target="file:///\\&#48149;&#51064;&#52384;\C\&#48149;&#51064;&#52384;\&#44032;&#46041;&#50984;\7&#50900;\NYJ\JMN\PLAN\97PLAN\0924\&#51228;&#54408;&#48324;.XLS" TargetMode="External"/></Relationships>
</file>

<file path=xl/externalLinks/_rels/externalLink339.xml.rels><?xml version="1.0" encoding="UTF-8" standalone="yes"?>
<Relationships xmlns="http://schemas.openxmlformats.org/package/2006/relationships"><Relationship Id="rId1" Type="http://schemas.openxmlformats.org/officeDocument/2006/relationships/externalLinkPath" Target="file:///\\DWFS11\SYS\My%20Documents\97&#51092;&#50529;\PK&#51092;&#50529;.XLS" TargetMode="External"/></Relationships>
</file>

<file path=xl/externalLinks/_rels/externalLink340.xml.rels><?xml version="1.0" encoding="UTF-8" standalone="yes"?>
<Relationships xmlns="http://schemas.openxmlformats.org/package/2006/relationships"><Relationship Id="rId1" Type="http://schemas.openxmlformats.org/officeDocument/2006/relationships/externalLinkPath" Target="file:///\\9479829\c\WINDOWS\TEMP\&#44592;&#50500;&#49688;&#51061;&#49457;\&#51116;&#47308;&#48708;LIST\99&#45380;\&#44036;&#51060;&#50672;&#46973;(&#54924;&#51032;&#53685;&#48372;&#49436;).xls" TargetMode="External"/></Relationships>
</file>

<file path=xl/externalLinks/_rels/externalLink341.xml.rels><?xml version="1.0" encoding="UTF-8" standalone="yes"?>
<Relationships xmlns="http://schemas.openxmlformats.org/package/2006/relationships"><Relationship Id="rId1" Type="http://schemas.openxmlformats.org/officeDocument/2006/relationships/externalLinkPath" Target="file:///\\7777617\c\My%20Documents\&#54924;&#51109;&#45784;.XLS" TargetMode="External"/></Relationships>
</file>

<file path=xl/externalLinks/_rels/externalLink342.xml.rels><?xml version="1.0" encoding="UTF-8" standalone="yes"?>
<Relationships xmlns="http://schemas.openxmlformats.org/package/2006/relationships"><Relationship Id="rId1" Type="http://schemas.openxmlformats.org/officeDocument/2006/relationships/externalLinkPath" Target="file:///A:\WINDOWS\&#48148;&#53461;%20&#54868;&#47732;\&#44048;&#49324;\&#54620;&#49556;&#54868;&#54617;\&#54868;&#54617;99&#48152;&#44592;\WINDOWS\&#48148;&#53461;%20&#54868;&#47732;\&#54620;&#49556;&#54252;&#47128;-98-&#54924;&#49324;&#51228;&#49884;\&#48512;&#52292;.xls" TargetMode="External"/></Relationships>
</file>

<file path=xl/externalLinks/_rels/externalLink343.xml.rels><?xml version="1.0" encoding="UTF-8" standalone="yes"?>
<Relationships xmlns="http://schemas.openxmlformats.org/package/2006/relationships"><Relationship Id="rId1" Type="http://schemas.openxmlformats.org/officeDocument/2006/relationships/externalLinkPath" Target="file:///A:\WINDOWS\&#48148;&#53461;%20&#54868;&#47732;\&#44048;&#49324;\&#54620;&#49556;&#54868;&#54617;\&#54868;&#54617;99&#48152;&#44592;\WINDOWS\&#48148;&#53461;%20&#54868;&#47732;\&#54620;&#49556;&#54252;&#47128;-98-&#54924;&#49324;&#51228;&#49884;\GAEIN\&#45380;&#44208;&#49328;\97&#44208;&#49328;&#49436;\&#51204;&#49324;\&#45817;&#51340;&#51088;&#49328;.XLS" TargetMode="External"/></Relationships>
</file>

<file path=xl/externalLinks/_rels/externalLink344.xml.rels><?xml version="1.0" encoding="UTF-8" standalone="yes"?>
<Relationships xmlns="http://schemas.openxmlformats.org/package/2006/relationships"><Relationship Id="rId1" Type="http://schemas.openxmlformats.org/officeDocument/2006/relationships/externalLinkPath" Target="file:///A:\WINDOWS\&#48148;&#53461;%20&#54868;&#47732;\&#44048;&#49324;\&#54620;&#49556;&#54868;&#54617;\&#54868;&#54617;99&#48152;&#44592;\WINDOWS\&#48148;&#53461;%20&#54868;&#47732;\&#54620;&#49556;&#54252;&#47128;-98-&#54924;&#49324;&#51228;&#49884;\GAEIN\&#45380;&#44208;&#49328;\97&#44208;&#49328;&#49436;\&#51204;&#49324;\&#45817;&#51340;&#51088;.XLS" TargetMode="External"/></Relationships>
</file>

<file path=xl/externalLinks/_rels/externalLink345.xml.rels><?xml version="1.0" encoding="UTF-8" standalone="yes"?>
<Relationships xmlns="http://schemas.openxmlformats.org/package/2006/relationships"><Relationship Id="rId1" Type="http://schemas.openxmlformats.org/officeDocument/2006/relationships/externalLinkPath" Target="https://d.docs.live.net/Users/younghokang/Desktop/&#47564;&#46020;&#49888;&#49548;&#51116;/PJT%20EARTH_BUYER_Request%20for%20Information_20141013.xls" TargetMode="External"/></Relationships>
</file>

<file path=xl/externalLinks/_rels/externalLink346.xml.rels><?xml version="1.0" encoding="UTF-8" standalone="yes"?>
<Relationships xmlns="http://schemas.openxmlformats.org/package/2006/relationships"><Relationship Id="rId1" Type="http://schemas.openxmlformats.org/officeDocument/2006/relationships/externalLinkPath" Target="https://hideep-my.sharepoint.com/Documents%20and%20Settings/user/My%20Documents/BOD%20&#45824;&#51452;/&#44048;&#49324;06/&#51105;&#53076;&#47532;&#50500;06/&#45800;&#44032;&#54364;/Chemical&#45800;&#44032;&#54364;/yamada%20part&#45800;&#44032;.xls" TargetMode="External"/></Relationships>
</file>

<file path=xl/externalLinks/_rels/externalLink347.xml.rels><?xml version="1.0" encoding="UTF-8" standalone="yes"?>
<Relationships xmlns="http://schemas.openxmlformats.org/package/2006/relationships"><Relationship Id="rId1" Type="http://schemas.openxmlformats.org/officeDocument/2006/relationships/externalLinkPath" Target="file:///H:\DJSHELLY\Files\Countries\Malaysia\STW\STW_Pricing_Master.xls" TargetMode="External"/></Relationships>
</file>

<file path=xl/externalLinks/_rels/externalLink348.xml.rels><?xml version="1.0" encoding="UTF-8" standalone="yes"?>
<Relationships xmlns="http://schemas.openxmlformats.org/package/2006/relationships"><Relationship Id="rId1" Type="http://schemas.openxmlformats.org/officeDocument/2006/relationships/externalLinkPath" Target="file:///\\krselfsr01\Assurance%202\BMC\A1_Project\Synergy_Model\00_CT_data\Mer00\E-CABLE\2000\FORMAT.XLS" TargetMode="External"/></Relationships>
</file>

<file path=xl/externalLinks/_rels/externalLink349.xml.rels><?xml version="1.0" encoding="UTF-8" standalone="yes"?>
<Relationships xmlns="http://schemas.openxmlformats.org/package/2006/relationships"><Relationship Id="rId1" Type="http://schemas.openxmlformats.org/officeDocument/2006/relationships/externalLinkPath" Target="file:///\\&#50976;&#53468;&#50864;\&#50900;&#48372;7&#50900;\7&#50900;&#50836;&#44552;&#44288;&#47532;&#50900;&#48372;(&#45208;&#49688;&#50676;).xls" TargetMode="External"/></Relationships>
</file>

<file path=xl/externalLinks/_rels/externalLink350.xml.rels><?xml version="1.0" encoding="UTF-8" standalone="yes"?>
<Relationships xmlns="http://schemas.openxmlformats.org/package/2006/relationships"><Relationship Id="rId1" Type="http://schemas.openxmlformats.org/officeDocument/2006/relationships/externalLinkPath" Target="file:///\\Dsmadmin\c\DATA\&#44221;&#50689;&#44228;&#54925;\99&#45380;&#46020;\&#51228;&#52636;&#51088;&#47308;\&#51473;&#44592;&#44228;&#54925;5.xls" TargetMode="External"/></Relationships>
</file>

<file path=xl/externalLinks/_rels/externalLink351.xml.rels><?xml version="1.0" encoding="UTF-8" standalone="yes"?>
<Relationships xmlns="http://schemas.openxmlformats.org/package/2006/relationships"><Relationship Id="rId1" Type="http://schemas.openxmlformats.org/officeDocument/2006/relationships/externalLinkPath" Target="file:///\\Server\&#44277;&#50976;&#45936;&#51060;&#53552;\MYDATA\&#44208;&#49328;\&#51116;&#47924;\1998\tbspl806.xls" TargetMode="External"/></Relationships>
</file>

<file path=xl/externalLinks/_rels/externalLink352.xml.rels><?xml version="1.0" encoding="UTF-8" standalone="yes"?>
<Relationships xmlns="http://schemas.openxmlformats.org/package/2006/relationships"><Relationship Id="rId1" Type="http://schemas.openxmlformats.org/officeDocument/2006/relationships/externalLinkPath" Target="/Users/YNJ/Desktop/Project/2019/006%20Project%20Uni/3.On%20Process/Model/Unipax%20PPA_190621.xlsx" TargetMode="External"/></Relationships>
</file>

<file path=xl/externalLinks/_rels/externalLink353.xml.rels><?xml version="1.0" encoding="UTF-8" standalone="yes"?>
<Relationships xmlns="http://schemas.openxmlformats.org/package/2006/relationships"><Relationship Id="rId1" Type="http://schemas.openxmlformats.org/officeDocument/2006/relationships/externalLinkPath" Target="file:///G:\Documents%20and%20Settings\shinka\My%20Documents\Audit\Current\Wyeth\2001\2001%20sub\PBC\2001BSPL_1231.xls" TargetMode="External"/></Relationships>
</file>

<file path=xl/externalLinks/_rels/externalLink354.xml.rels><?xml version="1.0" encoding="UTF-8" standalone="yes"?>
<Relationships xmlns="http://schemas.openxmlformats.org/package/2006/relationships"><Relationship Id="rId1" Type="http://schemas.openxmlformats.org/officeDocument/2006/relationships/externalLinkPath" Target="https://hideep-my.sharepoint.com/&#50629;&#47924;&#51088;&#47308;/&#44033;&#51333;%20&#50577;&#49885;/Audit%20&#44288;&#47144;/2014%20Audit%20Program(&#54620;&#44277;&#54924;)/2.%20&#51068;&#48152;(excel)/(&#51068;&#48152;-excel)%202000%20&#50948;&#54744;&#54217;&#44032;.xlsx" TargetMode="External"/></Relationships>
</file>

<file path=xl/externalLinks/_rels/externalLink355.xml.rels><?xml version="1.0" encoding="UTF-8" standalone="yes"?>
<Relationships xmlns="http://schemas.openxmlformats.org/package/2006/relationships"><Relationship Id="rId1" Type="http://schemas.openxmlformats.org/officeDocument/2006/relationships/externalLinkPath" Target="file:///\\Dw019\sys\USER\MCT\BUDGET\LSJ\XLS\SEOUL\&#49436;&#49892;&#51201;.XLS" TargetMode="External"/></Relationships>
</file>

<file path=xl/externalLinks/_rels/externalLink356.xml.rels><?xml version="1.0" encoding="UTF-8" standalone="yes"?>
<Relationships xmlns="http://schemas.openxmlformats.org/package/2006/relationships"><Relationship Id="rId1" Type="http://schemas.openxmlformats.org/officeDocument/2006/relationships/externalLinkPath" Target="file:///\\Dhpark.pc\hbjeon\STC\KT\1999\NEW99TOOLKT1017.60.xls" TargetMode="External"/></Relationships>
</file>

<file path=xl/externalLinks/_rels/externalLink357.xml.rels><?xml version="1.0" encoding="UTF-8" standalone="yes"?>
<Relationships xmlns="http://schemas.openxmlformats.org/package/2006/relationships"><Relationship Id="rId1" Type="http://schemas.openxmlformats.org/officeDocument/2006/relationships/externalLinkPath" Target="file:///G:\Documents%20and%20Settings\LG\My%20Documents\&#45348;&#51060;&#53944;&#50728;%20&#48155;&#51008;%20&#54028;&#51068;\1.%20Documents\&#52572;&#47928;&#49688;\Industrial%20Report\Documents%20and%20Settings\bjjang\Local%20Settings\Temporary%20Internet%20Files\Content.IE5\WB2D6VQX\BUDGET99\TECHNIQ\COUTFACT.XLS" TargetMode="External"/></Relationships>
</file>

<file path=xl/externalLinks/_rels/externalLink358.xml.rels><?xml version="1.0" encoding="UTF-8" standalone="yes"?>
<Relationships xmlns="http://schemas.openxmlformats.org/package/2006/relationships"><Relationship Id="rId1" Type="http://schemas.openxmlformats.org/officeDocument/2006/relationships/externalLinkPath" Target="file:///\\krselfsr01\Assurance%202\data\Distrel1\SALE\MONTHLY\&#51648;&#50669;\PUC9899.xls" TargetMode="External"/></Relationships>
</file>

<file path=xl/externalLinks/_rels/externalLink359.xml.rels><?xml version="1.0" encoding="UTF-8" standalone="yes"?>
<Relationships xmlns="http://schemas.openxmlformats.org/package/2006/relationships"><Relationship Id="rId1" Type="http://schemas.openxmlformats.org/officeDocument/2006/relationships/externalLinkPath" Target="https://hideep-my.sharepoint.com/&#44285;&#47749;&#52384;/Hwaseung/1.%20&#51116;&#47924;/&#51088;&#44552;&#44288;&#47532;/2009&#45380;/0911/&#51088;&#44552;%200911_&#44536;&#47353;(&#54028;&#51068;&#54252;&#54632;_&#51088;&#51008;).xls" TargetMode="External"/></Relationships>
</file>

<file path=xl/externalLinks/_rels/externalLink360.xml.rels><?xml version="1.0" encoding="UTF-8" standalone="yes"?>
<Relationships xmlns="http://schemas.openxmlformats.org/package/2006/relationships"><Relationship Id="rId1" Type="http://schemas.openxmlformats.org/officeDocument/2006/relationships/externalLinkPath" Target="file:///\\&#44256;&#44305;&#49440;\&#44277;&#50976;\&#51312;&#45804;\&#49892;&#51201;&#48372;&#44256;\&#44396;&#47588;&#49892;&#51201;\&#51204;&#49324;\WINDOWS\TEMP\9914&#48516;&#44592;&#48372;&#44256;.xls" TargetMode="External"/></Relationships>
</file>

<file path=xl/externalLinks/_rels/externalLink361.xml.rels><?xml version="1.0" encoding="UTF-8" standalone="yes"?>
<Relationships xmlns="http://schemas.openxmlformats.org/package/2006/relationships"><Relationship Id="rId1" Type="http://schemas.openxmlformats.org/officeDocument/2006/relationships/externalLinkPath" Target="file:///\\9964624\&#49444;&#44228;2&#54016;&#44288;&#47532;\WINDOWS\TEMP\&#47749;&#50696;&#54924;&#51109;(9808)&#51204;&#47029;\&#23004;&#21746;&#34224;\FO\HEE-DONG\AVANTE\WAGON\&#47588;&#44032;&#44208;&#51221;\DEP&#44228;&#49328;.XLS" TargetMode="External"/></Relationships>
</file>

<file path=xl/externalLinks/_rels/externalLink362.xml.rels><?xml version="1.0" encoding="UTF-8" standalone="yes"?>
<Relationships xmlns="http://schemas.openxmlformats.org/package/2006/relationships"><Relationship Id="rId1" Type="http://schemas.openxmlformats.org/officeDocument/2006/relationships/externalLinkPath" Target="https://hideep-my.sharepoint.com/Documents%20and%20Settings/&#54889;&#51060;&#50896;1/My%20Documents/budget/Lf_Q&amp;A/Clarification/DD%20Income%20Statement%20vs%20bg.xls" TargetMode="External"/></Relationships>
</file>

<file path=xl/externalLinks/_rels/externalLink363.xml.rels><?xml version="1.0" encoding="UTF-8" standalone="yes"?>
<Relationships xmlns="http://schemas.openxmlformats.org/package/2006/relationships"><Relationship Id="rId1" Type="http://schemas.openxmlformats.org/officeDocument/2006/relationships/externalLinkPath" Target="file:///A:\programs\125PIECE.XLW" TargetMode="External"/></Relationships>
</file>

<file path=xl/externalLinks/_rels/externalLink364.xml.rels><?xml version="1.0" encoding="UTF-8" standalone="yes"?>
<Relationships xmlns="http://schemas.openxmlformats.org/package/2006/relationships"><Relationship Id="rId1" Type="http://schemas.openxmlformats.org/officeDocument/2006/relationships/externalLinkPath" Target="file:///\\STEC\&#51116;&#44221;&#54016;\2002&#45380;%205&#50900;%20&#44208;&#49328;&#51088;&#47308;\5&#50900;&#47560;&#44048;.xls" TargetMode="External"/></Relationships>
</file>

<file path=xl/externalLinks/_rels/externalLink365.xml.rels><?xml version="1.0" encoding="UTF-8" standalone="yes"?>
<Relationships xmlns="http://schemas.openxmlformats.org/package/2006/relationships"><Relationship Id="rId1" Type="http://schemas.microsoft.com/office/2006/relationships/xlExternalLinkPath/xlPathMissing" Target="&#52628;&#51221;12.XLS" TargetMode="External"/></Relationships>
</file>

<file path=xl/externalLinks/_rels/externalLink366.xml.rels><?xml version="1.0" encoding="UTF-8" standalone="yes"?>
<Relationships xmlns="http://schemas.openxmlformats.org/package/2006/relationships"><Relationship Id="rId1" Type="http://schemas.microsoft.com/office/2006/relationships/xlExternalLinkPath/xlPathMissing" Target="Worksheet%20in%206222%20%20Warranty%20Reserve%20Testing" TargetMode="External"/></Relationships>
</file>

<file path=xl/externalLinks/_rels/externalLink367.xml.rels><?xml version="1.0" encoding="UTF-8" standalone="yes"?>
<Relationships xmlns="http://schemas.openxmlformats.org/package/2006/relationships"><Relationship Id="rId1" Type="http://schemas.openxmlformats.org/officeDocument/2006/relationships/externalLinkPath" Target="file:///\\&#49900;&#51456;&#51068;\&#44277;&#50976;\x.xls" TargetMode="External"/></Relationships>
</file>

<file path=xl/externalLinks/_rels/externalLink368.xml.rels><?xml version="1.0" encoding="UTF-8" standalone="yes"?>
<Relationships xmlns="http://schemas.openxmlformats.org/package/2006/relationships"><Relationship Id="rId1" Type="http://schemas.openxmlformats.org/officeDocument/2006/relationships/externalLinkPath" Target="file:///\\&#52264;&#48124;&#49437;&#44053;&#51064;&#44221;\C\&#50500;&#49884;&#50500;&#54016;\&#49688;&#52636;&#44277;&#53685;\&#49688;&#52636;&#51652;&#54665;\&#44036;&#51217;&#49688;&#52636;\&#54788;&#45824;&#51221;&#44277;\YSH\OFFER\1997\BM-0415.XLS" TargetMode="External"/></Relationships>
</file>

<file path=xl/externalLinks/_rels/externalLink369.xml.rels><?xml version="1.0" encoding="UTF-8" standalone="yes"?>
<Relationships xmlns="http://schemas.openxmlformats.org/package/2006/relationships"><Relationship Id="rId1" Type="http://schemas.openxmlformats.org/officeDocument/2006/relationships/externalLinkPath" Target="file:///G:\Documents%20and%20Settings\YHS\Local%20Settings\Temporary%20Internet%20Files\Content.IE5\Y1ONMDI1\EXPRESS\8706384\&#50808;&#54868;9612.XLS" TargetMode="External"/></Relationships>
</file>

<file path=xl/externalLinks/_rels/externalLink370.xml.rels><?xml version="1.0" encoding="UTF-8" standalone="yes"?>
<Relationships xmlns="http://schemas.openxmlformats.org/package/2006/relationships"><Relationship Id="rId1" Type="http://schemas.openxmlformats.org/officeDocument/2006/relationships/externalLinkPath" Target="file:///G:\&#44048;&#49324;-&#44592;&#47568;\00-5%20&#54620;&#51652;&#51473;&#44277;&#50629;\WF200\TMP\~TMP7233.$$$\WF200\TMP\~TMP5461.$$$\&#51116;&#47924;&#51228;&#54364;.xls" TargetMode="External"/></Relationships>
</file>

<file path=xl/externalLinks/_rels/externalLink371.xml.rels><?xml version="1.0" encoding="UTF-8" standalone="yes"?>
<Relationships xmlns="http://schemas.openxmlformats.org/package/2006/relationships"><Relationship Id="rId1" Type="http://schemas.openxmlformats.org/officeDocument/2006/relationships/externalLinkPath" Target="file:///\\Kdetown\&#54924;&#44228;&#44048;&#49324;\ABAS\TeamAsset\CLIENT\ICA\topcon98\FS98.xls" TargetMode="External"/></Relationships>
</file>

<file path=xl/externalLinks/_rels/externalLink372.xml.rels><?xml version="1.0" encoding="UTF-8" standalone="yes"?>
<Relationships xmlns="http://schemas.openxmlformats.org/package/2006/relationships"><Relationship Id="rId1" Type="http://schemas.openxmlformats.org/officeDocument/2006/relationships/externalLinkPath" Target="file:///\\hantelpdc\&#52509;&#47924;\&#44608;&#48120;&#49689;\&#48120;&#49688;&#44592;&#44732;\&#44553;&#50668;\&#54408;&#51032;&#49436;\3&#50900;&#44553;&#50668;&#48708;&#44368;.xls" TargetMode="External"/></Relationships>
</file>

<file path=xl/externalLinks/_rels/externalLink373.xml.rels><?xml version="1.0" encoding="UTF-8" standalone="yes"?>
<Relationships xmlns="http://schemas.openxmlformats.org/package/2006/relationships"><Relationship Id="rId1" Type="http://schemas.openxmlformats.org/officeDocument/2006/relationships/externalLinkPath" Target="file:///Z:\0work\&#44048;&#49324;\STS&#48152;&#46020;&#52404;&#53685;&#49888;\STS2002&#44592;&#47568;\20021231sts&#48372;&#44256;&#49436;\02STS&#44208;&#49328;.xls" TargetMode="External"/></Relationships>
</file>

<file path=xl/externalLinks/_rels/externalLink374.xml.rels><?xml version="1.0" encoding="UTF-8" standalone="yes"?>
<Relationships xmlns="http://schemas.openxmlformats.org/package/2006/relationships"><Relationship Id="rId1" Type="http://schemas.openxmlformats.org/officeDocument/2006/relationships/externalLinkPath" Target="file:///\\Share\Documents%20and%20Settings\wj\My%20Documents\&#48155;&#51008;%20&#54028;&#51068;\&#54788;&#51116;&#50629;&#47924;\&#51076;&#50896;&#54217;&#44032;\&#48372;&#44256;&#51088;&#47308;\IMSI\&#50672;&#48393;&#51228;%20&#51204;&#45812;&#54016;\&#52572;&#51333;&#48372;&#44256;&#49436;\&#52572;&#51333;&#48372;&#44256;&#49436;\IMSI\&#50672;&#48393;&#51228;%20&#51204;&#45812;&#54016;\&#49884;&#48044;&#47112;&#51060;&#49496;(2&#50836;&#51064;).xls" TargetMode="External"/></Relationships>
</file>

<file path=xl/externalLinks/_rels/externalLink375.xml.rels><?xml version="1.0" encoding="UTF-8" standalone="yes"?>
<Relationships xmlns="http://schemas.openxmlformats.org/package/2006/relationships"><Relationship Id="rId1" Type="http://schemas.microsoft.com/office/2006/relationships/xlExternalLinkPath/xlPathMissing" Target="6411%20Taxes%20Leadsheet&#51032;%20&#50892;&#53356;&#49884;&#53944;" TargetMode="External"/></Relationships>
</file>

<file path=xl/externalLinks/_rels/externalLink376.xml.rels><?xml version="1.0" encoding="UTF-8" standalone="yes"?>
<Relationships xmlns="http://schemas.openxmlformats.org/package/2006/relationships"><Relationship Id="rId1" Type="http://schemas.openxmlformats.org/officeDocument/2006/relationships/externalLinkPath" Target="file:///B:\&#44221;&#50689;&#49892;&#51201;.XLS" TargetMode="External"/></Relationships>
</file>

<file path=xl/externalLinks/_rels/externalLink377.xml.rels><?xml version="1.0" encoding="UTF-8" standalone="yes"?>
<Relationships xmlns="http://schemas.openxmlformats.org/package/2006/relationships"><Relationship Id="rId1" Type="http://schemas.openxmlformats.org/officeDocument/2006/relationships/externalLinkPath" Target="file:///\\File_server\Users\User\2013&#45380;\2013&#45380;&#51648;&#51452;&#49324;&#50900;&#48372;&#44256;\2013&#45380;&#50868;&#48152;&#48708;&#48143;%20&#48372;&#51312;&#48708;(&#51665;&#44228;).xlsx" TargetMode="External"/></Relationships>
</file>

<file path=xl/externalLinks/_rels/externalLink378.xml.rels><?xml version="1.0" encoding="UTF-8" standalone="yes"?>
<Relationships xmlns="http://schemas.openxmlformats.org/package/2006/relationships"><Relationship Id="rId1" Type="http://schemas.openxmlformats.org/officeDocument/2006/relationships/externalLinkPath" Target="file:///\\File_server\Template&#47784;&#51020;\13&#45380;4&#50900;&#50868;&#48152;&#48708;&#51221;&#47532;(Template&#44592;&#52488;&#51088;&#47308;).xlsx" TargetMode="External"/></Relationships>
</file>

<file path=xl/externalLinks/_rels/externalLink379.xml.rels><?xml version="1.0" encoding="UTF-8" standalone="yes"?>
<Relationships xmlns="http://schemas.openxmlformats.org/package/2006/relationships"><Relationship Id="rId1" Type="http://schemas.microsoft.com/office/2006/relationships/xlExternalLinkPath/xlPathMissing" Target="G1710%20(Example1)%20Determine%20Materiality%20Worksheet&#51032;%20&#50892;&#53356;&#49884;&#53944;" TargetMode="External"/></Relationships>
</file>

<file path=xl/externalLinks/_rels/externalLink380.xml.rels><?xml version="1.0" encoding="UTF-8" standalone="yes"?>
<Relationships xmlns="http://schemas.openxmlformats.org/package/2006/relationships"><Relationship Id="rId1" Type="http://schemas.openxmlformats.org/officeDocument/2006/relationships/externalLinkPath" Target="file:///\\7777617\c\TEMP\YHLEE\ENG\SENG\ENGLINE5.XLS" TargetMode="External"/></Relationships>
</file>

<file path=xl/externalLinks/_rels/externalLink381.xml.rels><?xml version="1.0" encoding="UTF-8" standalone="yes"?>
<Relationships xmlns="http://schemas.openxmlformats.org/package/2006/relationships"><Relationship Id="rId1" Type="http://schemas.openxmlformats.org/officeDocument/2006/relationships/externalLinkPath" Target="file:///\\&#44256;&#44305;&#54788;124986\MY%20DOCUMENTS\My%20Documents\&#44221;&#50689;\&#44592;&#53440;\DATA\&#50896;&#44032;&#51208;&#44048;.xls" TargetMode="External"/></Relationships>
</file>

<file path=xl/externalLinks/_rels/externalLink382.xml.rels><?xml version="1.0" encoding="UTF-8" standalone="yes"?>
<Relationships xmlns="http://schemas.openxmlformats.org/package/2006/relationships"><Relationship Id="rId1" Type="http://schemas.openxmlformats.org/officeDocument/2006/relationships/externalLinkPath" Target="file:///\\&#51221;&#44284;&#51109;\&#44277;&#50976;%20&#47928;&#49436;\&#51648;&#54616;&#51473;&#44228;&#44592;\&#51076;&#49884;&#54028;&#51068;\&#44305;&#50577;&#51060;&#49444;\&#45824;&#50864;&#51204;&#51088;%20&#54252;&#54632;%2033&#44397;&#49548;_12_10(8&#54840;)\Program%20Files\EcHo\OpenDMS\Data\Program%20Files\EcHo\&#49340;&#49457;BTS&#44060;&#53685;&#51068;&#51221;88_8.xls" TargetMode="External"/></Relationships>
</file>

<file path=xl/externalLinks/_rels/externalLink383.xml.rels><?xml version="1.0" encoding="UTF-8" standalone="yes"?>
<Relationships xmlns="http://schemas.openxmlformats.org/package/2006/relationships"><Relationship Id="rId1" Type="http://schemas.openxmlformats.org/officeDocument/2006/relationships/externalLinkPath" Target="file:///\\&#44608;&#51652;&#48393;\&#51312;&#49436;\&#44256;&#44061;&#54924;&#49324;\ASI\99&#45380;\&#44592;&#47568;\&#47588;&#52636;&#52292;&#44428;.xls" TargetMode="External"/></Relationships>
</file>

<file path=xl/externalLinks/_rels/externalLink384.xml.rels><?xml version="1.0" encoding="UTF-8" standalone="yes"?>
<Relationships xmlns="http://schemas.openxmlformats.org/package/2006/relationships"><Relationship Id="rId1" Type="http://schemas.openxmlformats.org/officeDocument/2006/relationships/externalLinkPath" Target="file:///\\Kenith-1\finance\Peter\1997\B-Forms\Process\1998%20ASP-SPS%20(B-Form)%20Workbook" TargetMode="External"/></Relationships>
</file>

<file path=xl/externalLinks/_rels/externalLink385.xml.rels><?xml version="1.0" encoding="UTF-8" standalone="yes"?>
<Relationships xmlns="http://schemas.openxmlformats.org/package/2006/relationships"><Relationship Id="rId1" Type="http://schemas.openxmlformats.org/officeDocument/2006/relationships/externalLinkPath" Target="file:///\\ZSNGB008A\Department2\Desktop%20Folder\PHILCOM\PHILCOM%20-%20SQA%20V1.4" TargetMode="External"/></Relationships>
</file>

<file path=xl/externalLinks/_rels/externalLink386.xml.rels><?xml version="1.0" encoding="UTF-8" standalone="yes"?>
<Relationships xmlns="http://schemas.openxmlformats.org/package/2006/relationships"><Relationship Id="rId1" Type="http://schemas.openxmlformats.org/officeDocument/2006/relationships/externalLinkPath" Target="file:///B:\&#54616;&#44592;&#51333;&#54633;.XLS" TargetMode="External"/></Relationships>
</file>

<file path=xl/externalLinks/_rels/externalLink387.xml.rels><?xml version="1.0" encoding="UTF-8" standalone="yes"?>
<Relationships xmlns="http://schemas.openxmlformats.org/package/2006/relationships"><Relationship Id="rId1" Type="http://schemas.openxmlformats.org/officeDocument/2006/relationships/externalLinkPath" Target="file:///\\&#44608;&#53468;&#50980;\99PLAN\Z\&#51088;&#51116;\963Q\SSMITM.XLS" TargetMode="External"/></Relationships>
</file>

<file path=xl/externalLinks/_rels/externalLink388.xml.rels><?xml version="1.0" encoding="UTF-8" standalone="yes"?>
<Relationships xmlns="http://schemas.openxmlformats.org/package/2006/relationships"><Relationship Id="rId1" Type="http://schemas.openxmlformats.org/officeDocument/2006/relationships/externalLinkPath" Target="file:///\\9662062\c\ODSS\WORK\EXCEL\INVEST\&#44228;&#54925;\96&#44228;&#54925;.XLS" TargetMode="External"/></Relationships>
</file>

<file path=xl/externalLinks/_rels/externalLink389.xml.rels><?xml version="1.0" encoding="UTF-8" standalone="yes"?>
<Relationships xmlns="http://schemas.openxmlformats.org/package/2006/relationships"><Relationship Id="rId1" Type="http://schemas.openxmlformats.org/officeDocument/2006/relationships/externalLinkPath" Target="http://ic.officeware.hynix.com/&#51060;&#46041;&#44228;&#54925;/PLN_y2k_sum2.xls" TargetMode="External"/></Relationships>
</file>

<file path=xl/externalLinks/_rels/externalLink390.xml.rels><?xml version="1.0" encoding="UTF-8" standalone="yes"?>
<Relationships xmlns="http://schemas.openxmlformats.org/package/2006/relationships"><Relationship Id="rId1" Type="http://schemas.openxmlformats.org/officeDocument/2006/relationships/externalLinkPath" Target="file:///\\SEL_PRS_JSI\&#44305;&#51088;&#44592;&#46356;&#49828;&#53356;\&#44204;&#51201;&#49436;\A1866_1.xls" TargetMode="External"/></Relationships>
</file>

<file path=xl/externalLinks/_rels/externalLink391.xml.rels><?xml version="1.0" encoding="UTF-8" standalone="yes"?>
<Relationships xmlns="http://schemas.openxmlformats.org/package/2006/relationships"><Relationship Id="rId1" Type="http://schemas.openxmlformats.org/officeDocument/2006/relationships/externalLinkPath" Target="file:///A:\&#51473;&#51109;&#44592;&#44228;&#54925;\'01&#45380;&#51473;&#51109;&#44592;&#44228;&#54925;\SGG%20Report\Business%20Plan.xls" TargetMode="External"/></Relationships>
</file>

<file path=xl/externalLinks/_rels/externalLink392.xml.rels><?xml version="1.0" encoding="UTF-8" standalone="yes"?>
<Relationships xmlns="http://schemas.openxmlformats.org/package/2006/relationships"><Relationship Id="rId1" Type="http://schemas.openxmlformats.org/officeDocument/2006/relationships/externalLinkPath" Target="https://hideep-my.sharepoint.com/Users/tapark/Desktop/Model_&#50920;&#51060;&#48652;&#51068;&#47113;&#53944;&#47196;&#45769;&#49828;_draft_v1.xlsx" TargetMode="External"/></Relationships>
</file>

<file path=xl/externalLinks/_rels/externalLink393.xml.rels><?xml version="1.0" encoding="UTF-8" standalone="yes"?>
<Relationships xmlns="http://schemas.openxmlformats.org/package/2006/relationships"><Relationship Id="rId1" Type="http://schemas.openxmlformats.org/officeDocument/2006/relationships/externalLinkPath" Target="file:///G:\Documents%20and%20Settings\LG\My%20Documents\&#45348;&#51060;&#53944;&#50728;%20&#48155;&#51008;%20&#54028;&#51068;\My%20Documents\Working%20paper\DDEC\01interim-DDEC\My%20Documents\&#46041;&#49457;&#54868;&#54617;\99YE\99A4.xls" TargetMode="External"/></Relationships>
</file>

<file path=xl/externalLinks/_rels/externalLink394.xml.rels><?xml version="1.0" encoding="UTF-8" standalone="yes"?>
<Relationships xmlns="http://schemas.openxmlformats.org/package/2006/relationships"><Relationship Id="rId1" Type="http://schemas.openxmlformats.org/officeDocument/2006/relationships/externalLinkPath" Target="https://hideep-my.sharepoint.com/Users/&#50577;&#55141;&#49437;/AppData/Local/Microsoft/Windows/Temporary%20Internet%20Files/Content.Outlook/HNEXIY3I/6410%20&#48277;&#51064;&#49464;%20&#44160;&#53664;&#51032;%20&#50892;&#53356;&#49884;&#53944;" TargetMode="External"/></Relationships>
</file>

<file path=xl/externalLinks/_rels/externalLink395.xml.rels><?xml version="1.0" encoding="UTF-8" standalone="yes"?>
<Relationships xmlns="http://schemas.openxmlformats.org/package/2006/relationships"><Relationship Id="rId1" Type="http://schemas.openxmlformats.org/officeDocument/2006/relationships/externalLinkPath" Target="file:///I:\Documents%20and%20Settings\Owner\My%20Documents\&#50500;&#51064;&#49800;&#53440;&#51064;\&#51088;&#47308;\&#50500;&#51064;&#49800;&#53440;&#51064;\&#51228;&#54408;\Backdata\04_01.xls" TargetMode="External"/></Relationships>
</file>

<file path=xl/externalLinks/_rels/externalLink396.xml.rels><?xml version="1.0" encoding="UTF-8" standalone="yes"?>
<Relationships xmlns="http://schemas.openxmlformats.org/package/2006/relationships"><Relationship Id="rId1" Type="http://schemas.openxmlformats.org/officeDocument/2006/relationships/externalLinkPath" Target="file:///G:\Documents%20and%20Settings\&#49552;&#44592;&#45224;\My%20Documents\&#52649;&#45224;&#44256;&#49549;\2007&#44592;&#47568;&#44048;&#49324;\&#51452;&#49437;&#49324;&#54637;.xls" TargetMode="External"/></Relationships>
</file>

<file path=xl/externalLinks/_rels/externalLink397.xml.rels><?xml version="1.0" encoding="UTF-8" standalone="yes"?>
<Relationships xmlns="http://schemas.openxmlformats.org/package/2006/relationships"><Relationship Id="rId1" Type="http://schemas.microsoft.com/office/2006/relationships/xlExternalLinkPath/xlPathMissing" Target="(C)%205631%20Property_Substantive%20Test&#51032;%20&#50892;&#53356;&#49884;&#53944;" TargetMode="External"/></Relationships>
</file>

<file path=xl/externalLinks/_rels/externalLink398.xml.rels><?xml version="1.0" encoding="UTF-8" standalone="yes"?>
<Relationships xmlns="http://schemas.openxmlformats.org/package/2006/relationships"><Relationship Id="rId1" Type="http://schemas.microsoft.com/office/2006/relationships/xlExternalLinkPath/xlPathMissing" Target="&#52572;&#51333;DCS%20WTB%200111-jjw.xls" TargetMode="External"/></Relationships>
</file>

<file path=xl/externalLinks/_rels/externalLink399.xml.rels><?xml version="1.0" encoding="UTF-8" standalone="yes"?>
<Relationships xmlns="http://schemas.openxmlformats.org/package/2006/relationships"><Relationship Id="rId1" Type="http://schemas.openxmlformats.org/officeDocument/2006/relationships/externalLinkPath" Target="https://hideep-my.sharepoint.com/My%20Documents/&#48152;&#44592;&#44160;&#53664;&#48372;&#44256;&#49436;/97&#48152;&#44592;.xls" TargetMode="External"/></Relationships>
</file>

<file path=xl/externalLinks/_rels/externalLink400.xml.rels><?xml version="1.0" encoding="UTF-8" standalone="yes"?>
<Relationships xmlns="http://schemas.openxmlformats.org/package/2006/relationships"><Relationship Id="rId1" Type="http://schemas.openxmlformats.org/officeDocument/2006/relationships/externalLinkPath" Target="file:///\\kopu-fin-01\c$\DB2000\save\2001&#50672;&#47568;&#51221;&#49328;.xls" TargetMode="External"/></Relationships>
</file>

<file path=xl/externalLinks/_rels/externalLink401.xml.rels><?xml version="1.0" encoding="UTF-8" standalone="yes"?>
<Relationships xmlns="http://schemas.openxmlformats.org/package/2006/relationships"><Relationship Id="rId1" Type="http://schemas.openxmlformats.org/officeDocument/2006/relationships/externalLinkPath" Target="http://lgekrhqms20.lge.com/WINDOWS/&#48148;&#53461;%20&#54868;&#47732;/SPTcoreNov1.xls" TargetMode="External"/></Relationships>
</file>

<file path=xl/externalLinks/_rels/externalLink402.xml.rels><?xml version="1.0" encoding="UTF-8" standalone="yes"?>
<Relationships xmlns="http://schemas.openxmlformats.org/package/2006/relationships"><Relationship Id="rId1" Type="http://schemas.openxmlformats.org/officeDocument/2006/relationships/externalLinkPath" Target="file:///\\Dhpark.pc\hbjeon\TEMP\99TOOL.xls" TargetMode="External"/></Relationships>
</file>

<file path=xl/externalLinks/_rels/externalLink403.xml.rels><?xml version="1.0" encoding="UTF-8" standalone="yes"?>
<Relationships xmlns="http://schemas.openxmlformats.org/package/2006/relationships"><Relationship Id="rId1" Type="http://schemas.openxmlformats.org/officeDocument/2006/relationships/externalLinkPath" Target="file:///\\ZSNGB008A\Department2\Desktop%20Folder\150Klines\60+90\ASP%20Projects\Philippines\Banyantel\ICC\ICC%20150K\SQA%20&amp;%20Pricing\icc_100k_mgmt.xlw" TargetMode="External"/></Relationships>
</file>

<file path=xl/externalLinks/_rels/externalLink404.xml.rels><?xml version="1.0" encoding="UTF-8" standalone="yes"?>
<Relationships xmlns="http://schemas.openxmlformats.org/package/2006/relationships"><Relationship Id="rId1" Type="http://schemas.openxmlformats.org/officeDocument/2006/relationships/externalLinkPath" Target="file:///\\&#50724;&#53468;&#49437;\C\My%20Documents\CS%20TTL%20TEST%20FINAL.xls" TargetMode="External"/></Relationships>
</file>

<file path=xl/externalLinks/_rels/externalLink405.xml.rels><?xml version="1.0" encoding="UTF-8" standalone="yes"?>
<Relationships xmlns="http://schemas.openxmlformats.org/package/2006/relationships"><Relationship Id="rId1" Type="http://schemas.openxmlformats.org/officeDocument/2006/relationships/externalLinkPath" Target="file:///A:\DOS\kykim\&#54801;&#51312;&#50577;&#49885;.XLS" TargetMode="External"/></Relationships>
</file>

<file path=xl/externalLinks/_rels/externalLink406.xml.rels><?xml version="1.0" encoding="UTF-8" standalone="yes"?>
<Relationships xmlns="http://schemas.openxmlformats.org/package/2006/relationships"><Relationship Id="rId1" Type="http://schemas.openxmlformats.org/officeDocument/2006/relationships/externalLinkPath" Target="file:///\\&#44288;&#47532;&#49436;&#50872;_06\&#49352;%20&#54260;&#45908;\&#44553;&#50668;&#48143;&#53748;&#51649;&#44552;\ttt.xls" TargetMode="External"/></Relationships>
</file>

<file path=xl/externalLinks/_rels/externalLink407.xml.rels><?xml version="1.0" encoding="UTF-8" standalone="yes"?>
<Relationships xmlns="http://schemas.openxmlformats.org/package/2006/relationships"><Relationship Id="rId1" Type="http://schemas.openxmlformats.org/officeDocument/2006/relationships/externalLinkPath" Target="file:///h:\96&#53804;&#51088;\&#49892;&#48324;&#53804;&#51088;\&#53804;&#51088;&#49892;&#48324;.XLS" TargetMode="External"/></Relationships>
</file>

<file path=xl/externalLinks/_rels/externalLink408.xml.rels><?xml version="1.0" encoding="UTF-8" standalone="yes"?>
<Relationships xmlns="http://schemas.openxmlformats.org/package/2006/relationships"><Relationship Id="rId1" Type="http://schemas.openxmlformats.org/officeDocument/2006/relationships/externalLinkPath" Target="file:///A:\&#50696;&#49328;&#54200;&#49457;&#50504;\&#50724;&#54588;&#53092;\MSOFFICE\EXCEL\96&#54032;&#44288;&#48708;\&#54032;&#44288;&#48708;.XLS" TargetMode="External"/></Relationships>
</file>

<file path=xl/externalLinks/_rels/externalLink409.xml.rels><?xml version="1.0" encoding="UTF-8" standalone="yes"?>
<Relationships xmlns="http://schemas.openxmlformats.org/package/2006/relationships"><Relationship Id="rId1" Type="http://schemas.openxmlformats.org/officeDocument/2006/relationships/externalLinkPath" Target="https://d.docs.live.net/Users/Sungyoung%20Park/OneDrive/01_&#47928;&#49436;_20151128/01_Project_20151128/03_Osung/50_&#54840;&#53588;&#47672;&#46300;&#47536;_&#49324;&#50629;&#53440;&#45817;&#49457;&#44160;&#53664;/02_&#51312;&#49436;/&#54840;&#53588;&#47672;&#46300;&#47536;%20&#47532;&#54028;&#51060;&#45240;&#49905;_&#49324;&#50629;&#53440;&#45817;&#49457;%20&#44160;&#53664;_CF_20170516_v6(&#44061;&#49892;&#51020;&#49885;&#53685;&#54633;%20&#51064;&#44148;&#48708;&#49688;&#51221;).xlsm" TargetMode="External"/></Relationships>
</file>

<file path=xl/externalLinks/_rels/externalLink410.xml.rels><?xml version="1.0" encoding="UTF-8" standalone="yes"?>
<Relationships xmlns="http://schemas.openxmlformats.org/package/2006/relationships"><Relationship Id="rId1" Type="http://schemas.openxmlformats.org/officeDocument/2006/relationships/externalLinkPath" Target="file:///W:\DOCUME~1\dhiltd\LOCALS~1\Temp\99-05&#50900;&#50644;&#51652;&#49688;&#49688;&#47308;.xls" TargetMode="External"/></Relationships>
</file>

<file path=xl/externalLinks/_rels/externalLink411.xml.rels><?xml version="1.0" encoding="UTF-8" standalone="yes"?>
<Relationships xmlns="http://schemas.openxmlformats.org/package/2006/relationships"><Relationship Id="rId1" Type="http://schemas.openxmlformats.org/officeDocument/2006/relationships/externalLinkPath" Target="http://ic3.officeware.hei.co.kr/DATA/EXP/&#44033;&#51333;&#44277;&#47928;/&#44033;&#51333;&#48372;&#44256;&#51088;&#47308;.xls" TargetMode="External"/></Relationships>
</file>

<file path=xl/externalLinks/_rels/externalLink412.xml.rels><?xml version="1.0" encoding="UTF-8" standalone="yes"?>
<Relationships xmlns="http://schemas.openxmlformats.org/package/2006/relationships"><Relationship Id="rId1" Type="http://schemas.openxmlformats.org/officeDocument/2006/relationships/externalLinkPath" Target="file:///\\DWFS11\SYS\My%20Documents\97&#51092;&#50529;\VN&#51092;&#50529;.XLS" TargetMode="External"/></Relationships>
</file>

<file path=xl/externalLinks/_rels/externalLink413.xml.rels><?xml version="1.0" encoding="UTF-8" standalone="yes"?>
<Relationships xmlns="http://schemas.openxmlformats.org/package/2006/relationships"><Relationship Id="rId1" Type="http://schemas.openxmlformats.org/officeDocument/2006/relationships/externalLinkPath" Target="file:///A:\&#49888;&#54984;&#49569;\712.XLS" TargetMode="External"/></Relationships>
</file>

<file path=xl/externalLinks/_rels/externalLink414.xml.rels><?xml version="1.0" encoding="UTF-8" standalone="yes"?>
<Relationships xmlns="http://schemas.openxmlformats.org/package/2006/relationships"><Relationship Id="rId1" Type="http://schemas.openxmlformats.org/officeDocument/2006/relationships/externalLinkPath" Target="file:///A:\WINDOWS\TEMP\&#44608;&#44600;&#51116;&#51312;&#49436;\windows\TEMP\2000%20PL%20load.xls" TargetMode="External"/></Relationships>
</file>

<file path=xl/externalLinks/_rels/externalLink415.xml.rels><?xml version="1.0" encoding="UTF-8" standalone="yes"?>
<Relationships xmlns="http://schemas.openxmlformats.org/package/2006/relationships"><Relationship Id="rId1" Type="http://schemas.openxmlformats.org/officeDocument/2006/relationships/externalLinkPath" Target="file:///\\&#50976;&#51008;&#51221;\EJYOU\you\&#49892;&#51201;\TFT&#44221;&#50689;&#48143;&#49892;&#51201;\TTFT%209802&#54032;&#49892;.xls" TargetMode="External"/></Relationships>
</file>

<file path=xl/externalLinks/_rels/externalLink416.xml.rels><?xml version="1.0" encoding="UTF-8" standalone="yes"?>
<Relationships xmlns="http://schemas.openxmlformats.org/package/2006/relationships"><Relationship Id="rId1" Type="http://schemas.openxmlformats.org/officeDocument/2006/relationships/externalLinkPath" Target="file:///h:\windows\TEMP\&#49884;&#49828;&#53596;IC(LIST)1.XLS" TargetMode="External"/></Relationships>
</file>

<file path=xl/externalLinks/_rels/externalLink417.xml.rels><?xml version="1.0" encoding="UTF-8" standalone="yes"?>
<Relationships xmlns="http://schemas.openxmlformats.org/package/2006/relationships"><Relationship Id="rId1" Type="http://schemas.openxmlformats.org/officeDocument/2006/relationships/externalLinkPath" Target="file:///A:\My%20Documents\Client(A%20-%20H)\Hermes\2001TR\EXCEL\&#44208;&#49328;\&#50900;&#48372;1.XLS" TargetMode="External"/></Relationships>
</file>

<file path=xl/externalLinks/_rels/externalLink418.xml.rels><?xml version="1.0" encoding="UTF-8" standalone="yes"?>
<Relationships xmlns="http://schemas.openxmlformats.org/package/2006/relationships"><Relationship Id="rId1" Type="http://schemas.openxmlformats.org/officeDocument/2006/relationships/externalLinkPath" Target="https://hideep-my.sharepoint.com/Documents%20and%20Settings/juhkim/Desktop/&#44221;&#44592;&#52992;&#51060;&#48660;&#45348;&#53944;&#50892;&#53356;/03&#44592;&#47568;/&#44221;&#44592;&#52992;&#51060;&#48660;&#45348;&#53944;&#50892;&#53356;/kcn&#51452;&#49437;&#46321;/&#52380;&#50504;&#48169;&#49569;&#50976;&#54805;&#51088;&#49328;&#47560;&#51648;&#47561;.xls" TargetMode="External"/></Relationships>
</file>

<file path=xl/externalLinks/_rels/externalLink419.xml.rels><?xml version="1.0" encoding="UTF-8" standalone="yes"?>
<Relationships xmlns="http://schemas.openxmlformats.org/package/2006/relationships"><Relationship Id="rId1" Type="http://schemas.openxmlformats.org/officeDocument/2006/relationships/externalLinkPath" Target="file:///\\&#45824;&#54364;&#51060;&#49324;&#49892;-pc\&#49900;&#47532;&#49892;_&#49436;&#48260;\&#45208;&#47924;&#48156;&#48156;&#51060;\&#49352;%20&#54260;&#45908;\&#54620;&#44277;&#54924;&#51032;%20&#44048;&#49324;&#49436;&#49885;\&#44048;&#49324;&#51312;&#49436;%20&#49436;&#49885;\&#44048;&#49324;&#51312;&#49436;&#50641;&#49472;&#49436;&#49885;(2013)\&#44048;&#49324;&#51312;&#49436;&#49436;&#49885;(2013)\&#44048;&#49324;&#51312;&#49436;&#50641;&#49472;&#49436;&#49885;(2013)\Users\scjung\AppData\Local\Temp\_AZTMP14_\Exec\&#48176;&#49457;&#54984;CPA\&#44608;&#54252;&#51221;&#49328;FS_110212.xls" TargetMode="External"/></Relationships>
</file>

<file path=xl/externalLinks/_rels/externalLink420.xml.rels><?xml version="1.0" encoding="UTF-8" standalone="yes"?>
<Relationships xmlns="http://schemas.openxmlformats.org/package/2006/relationships"><Relationship Id="rId1" Type="http://schemas.openxmlformats.org/officeDocument/2006/relationships/externalLinkPath" Target="https://hideep-my.sharepoint.com/Documents%20and%20Settings/juhkim/Desktop/&#44221;&#44592;&#52992;&#51060;&#48660;&#45348;&#53944;&#50892;&#53356;/03&#44592;&#47568;/&#48372;&#44256;&#49436;/2262%20WTB,&#51064;&#49604;&#50857;&#51116;&#47924;&#51228;&#54364;(&#51652;&#51676;&#52572;&#51333;).xls" TargetMode="External"/></Relationships>
</file>

<file path=xl/externalLinks/_rels/externalLink421.xml.rels><?xml version="1.0" encoding="UTF-8" standalone="yes"?>
<Relationships xmlns="http://schemas.openxmlformats.org/package/2006/relationships"><Relationship Id="rId1" Type="http://schemas.openxmlformats.org/officeDocument/2006/relationships/externalLinkPath" Target="https://hideep-my.sharepoint.com/Documents%20and%20Settings/juhkim/Desktop/&#44221;&#44592;&#52992;&#51060;&#48660;&#45348;&#53944;&#50892;&#53356;/03&#44592;&#47568;/&#44221;&#44592;&#52992;&#51060;&#48660;&#45348;&#53944;&#50892;&#53356;/kcn&#51452;&#49437;&#46321;/&#50976;&#54805;&#51088;&#49328;.xls" TargetMode="External"/></Relationships>
</file>

<file path=xl/externalLinks/_rels/externalLink422.xml.rels><?xml version="1.0" encoding="UTF-8" standalone="yes"?>
<Relationships xmlns="http://schemas.openxmlformats.org/package/2006/relationships"><Relationship Id="rId1" Type="http://schemas.openxmlformats.org/officeDocument/2006/relationships/externalLinkPath" Target="/Documents%20and%20Settings/&#44608;&#48124;&#52268;PC/Local%20Settings/Temp/_AZTMP0_/RP2_200312/&#53804;&#51088;&#50976;&#44032;&#51613;&#44428;/200303/&#50808;&#48512;&#44048;&#49324;&#51064;&#44160;&#53664;(200303).xls" TargetMode="External"/></Relationships>
</file>

<file path=xl/externalLinks/_rels/externalLink423.xml.rels><?xml version="1.0" encoding="UTF-8" standalone="yes"?>
<Relationships xmlns="http://schemas.openxmlformats.org/package/2006/relationships"><Relationship Id="rId1" Type="http://schemas.microsoft.com/office/2006/relationships/xlExternalLinkPath/xlPathMissing" Target="5245%20&#51648;&#48516;&#48277;SBS(2003)&#51032;%20&#50892;&#53356;&#49884;&#53944;" TargetMode="External"/></Relationships>
</file>

<file path=xl/externalLinks/_rels/externalLink424.xml.rels><?xml version="1.0" encoding="UTF-8" standalone="yes"?>
<Relationships xmlns="http://schemas.openxmlformats.org/package/2006/relationships"><Relationship Id="rId1" Type="http://schemas.openxmlformats.org/officeDocument/2006/relationships/externalLinkPath" Target="file:///Z:\Documents%20and%20Settings\sunchoi\My%20Documents\My%20Documents\SBS\2003&#45380;\2003&#44592;&#47568;\7150%20&#51088;&#48376;(SBS).xls" TargetMode="External"/></Relationships>
</file>

<file path=xl/externalLinks/_rels/externalLink425.xml.rels><?xml version="1.0" encoding="UTF-8" standalone="yes"?>
<Relationships xmlns="http://schemas.openxmlformats.org/package/2006/relationships"><Relationship Id="rId1" Type="http://schemas.openxmlformats.org/officeDocument/2006/relationships/externalLinkPath" Target="file:///Z:\Documents%20and%20Settings\sunchoi\My%20Documents\My%20Documents\My%20Documents\KTF\&#50672;&#44208;\&#48372;&#44256;&#49436;\KTF&#50672;&#44208;&#51312;&#49436;.xls" TargetMode="External"/></Relationships>
</file>

<file path=xl/externalLinks/_rels/externalLink426.xml.rels><?xml version="1.0" encoding="UTF-8" standalone="yes"?>
<Relationships xmlns="http://schemas.openxmlformats.org/package/2006/relationships"><Relationship Id="rId1" Type="http://schemas.microsoft.com/office/2006/relationships/xlExternalLinkPath/xlPathMissing" Target="5241%20&#50976;&#44032;&#51613;&#44428;(SBS)&#51032;%20&#50892;&#53356;&#49884;&#53944;" TargetMode="External"/></Relationships>
</file>

<file path=xl/externalLinks/_rels/externalLink427.xml.rels><?xml version="1.0" encoding="UTF-8" standalone="yes"?>
<Relationships xmlns="http://schemas.openxmlformats.org/package/2006/relationships"><Relationship Id="rId1" Type="http://schemas.microsoft.com/office/2006/relationships/xlExternalLinkPath/xlPathMissing" Target="(C)%205220%20&#51648;&#48516;&#48277;&#51201;&#50857;&#51613;&#44428;&#51032;%20&#50892;&#53356;&#49884;&#53944;" TargetMode="External"/></Relationships>
</file>

<file path=xl/externalLinks/_rels/externalLink428.xml.rels><?xml version="1.0" encoding="UTF-8" standalone="yes"?>
<Relationships xmlns="http://schemas.openxmlformats.org/package/2006/relationships"><Relationship Id="rId2" Type="http://schemas.microsoft.com/office/2019/04/relationships/externalLinkLongPath" Target="file:///\\172.19.10.16\&#54016;%20&#47928;&#49436;&#54632;\Users\Administrator\AppData\Local\Microsoft\Windows\INetCache\IE\110B3YSM\&#54869;&#51221;&#51116;&#47924;&#51228;&#54364;\Documents%20and%20Settings\&#54861;&#50689;&#44544;CPA\Local%20Settings\Temporary%20Internet%20Files\Content.IE5\5489EB76\AUDIT2003\2003&#44592;&#47568;&#44048;&#49324;\bmg\&#54788;&#44552;&#48143;&#54788;&#44552;&#46321;&#44032;&#47932;LS.xls?C8931A49" TargetMode="External"/><Relationship Id="rId1" Type="http://schemas.openxmlformats.org/officeDocument/2006/relationships/externalLinkPath" Target="file:///\\C8931A49\&#54788;&#44552;&#48143;&#54788;&#44552;&#46321;&#44032;&#47932;LS.xls" TargetMode="External"/></Relationships>
</file>

<file path=xl/externalLinks/_rels/externalLink429.xml.rels><?xml version="1.0" encoding="UTF-8" standalone="yes"?>
<Relationships xmlns="http://schemas.openxmlformats.org/package/2006/relationships"><Relationship Id="rId1" Type="http://schemas.openxmlformats.org/officeDocument/2006/relationships/externalLinkPath" Target="file:///Z:\Documents%20and%20Settings\it\My%20Documents\HOSOP'S%20WORK\&#44048;&#49324;\KTF\2003&#45380;\14&#48516;&#44592;\workpaper\5221%20&#50976;&#44032;&#51613;&#44428;.xls" TargetMode="External"/></Relationships>
</file>

<file path=xl/externalLinks/_rels/externalLink430.xml.rels><?xml version="1.0" encoding="UTF-8" standalone="yes"?>
<Relationships xmlns="http://schemas.openxmlformats.org/package/2006/relationships"><Relationship Id="rId1" Type="http://schemas.microsoft.com/office/2006/relationships/xlExternalLinkPath/xlPathMissing" Target="2260%20%20WTB%20&amp;%20FS&#51032;%20&#50892;&#53356;&#49884;&#53944;" TargetMode="External"/></Relationships>
</file>

<file path=xl/externalLinks/_rels/externalLink431.xml.rels><?xml version="1.0" encoding="UTF-8" standalone="yes"?>
<Relationships xmlns="http://schemas.openxmlformats.org/package/2006/relationships"><Relationship Id="rId1" Type="http://schemas.openxmlformats.org/officeDocument/2006/relationships/externalLinkPath" Target="file:///\\&#45824;&#54364;&#51060;&#49324;&#49892;-pc\&#49900;&#47532;&#49892;_&#49436;&#48260;\&#45208;&#47924;&#48156;&#48156;&#51060;\&#49352;%20&#54260;&#45908;\&#54620;&#44277;&#54924;&#51032;%20&#44048;&#49324;&#49436;&#49885;\&#44048;&#49324;&#51312;&#49436;%20&#49436;&#49885;\&#44048;&#49324;&#51312;&#49436;&#50641;&#49472;&#49436;&#49885;(2013)\&#44048;&#49324;&#51312;&#49436;&#49436;&#49885;(2013)\&#44048;&#49324;&#51312;&#49436;&#50641;&#49472;&#49436;&#49885;(2013)\Users\scjung\AppData\Local\Microsoft\Windows\Temporary%20Internet%20Files\OLKFE3B\2011&#44048;&#49324;\&#44277;&#51452;&#54872;&#44221;\&#44277;&#51452;&#54872;&#44221;(&#52572;&#51333;)\&#44277;&#51452;&#54872;&#44221;&#51068;&#48152;&#51312;&#49436;_3.xls" TargetMode="External"/></Relationships>
</file>

<file path=xl/externalLinks/_rels/externalLink432.xml.rels><?xml version="1.0" encoding="UTF-8" standalone="yes"?>
<Relationships xmlns="http://schemas.openxmlformats.org/package/2006/relationships"><Relationship Id="rId1" Type="http://schemas.openxmlformats.org/officeDocument/2006/relationships/externalLinkPath" Target="file:///F:\2003%20BCS%20Audit%20Report(Final%20Feb.24.2004).xls" TargetMode="External"/></Relationships>
</file>

<file path=xl/externalLinks/_rels/externalLink433.xml.rels><?xml version="1.0" encoding="UTF-8" standalone="yes"?>
<Relationships xmlns="http://schemas.openxmlformats.org/package/2006/relationships"><Relationship Id="rId1" Type="http://schemas.microsoft.com/office/2006/relationships/xlExternalLinkPath/xlPathMissing" Target="2261%20&#49884;&#49328;&#54364;(2321Financial%20Statement%20Review%20&#48143;%202233&#51116;&#47924;&#51228;&#54364;%20&#54252;&#54632;)&#51032;%20&#50892;&#53356;&#49884;&#53944;" TargetMode="External"/></Relationships>
</file>

<file path=xl/externalLinks/_rels/externalLink434.xml.rels><?xml version="1.0" encoding="UTF-8" standalone="yes"?>
<Relationships xmlns="http://schemas.openxmlformats.org/package/2006/relationships"><Relationship Id="rId1" Type="http://schemas.microsoft.com/office/2006/relationships/xlExternalLinkPath/xlPathMissing" Target="(C)%205631%20&#50976;&#54805;&#51088;&#49328;&#51032;%20&#50892;&#53356;&#49884;&#53944;" TargetMode="External"/></Relationships>
</file>

<file path=xl/externalLinks/_rels/externalLink435.xml.rels><?xml version="1.0" encoding="UTF-8" standalone="yes"?>
<Relationships xmlns="http://schemas.openxmlformats.org/package/2006/relationships"><Relationship Id="rId1" Type="http://schemas.openxmlformats.org/officeDocument/2006/relationships/externalLinkPath" Target="file:///\\&#51060;&#45796;&#50689;\MY%20DOCUMENTS\WINDOWS\TEMP\00%20&#51116;&#47924;&#51204;&#47581;(5&#50900;&#44208;&#49328;%20&#48152;&#50689;)-0000000000000000.xls" TargetMode="External"/></Relationships>
</file>

<file path=xl/externalLinks/_rels/externalLink436.xml.rels><?xml version="1.0" encoding="UTF-8" standalone="yes"?>
<Relationships xmlns="http://schemas.openxmlformats.org/package/2006/relationships"><Relationship Id="rId1" Type="http://schemas.openxmlformats.org/officeDocument/2006/relationships/externalLinkPath" Target="https://hideep-my.sharepoint.com/99&#45380;&#50900;&#48324;&#44221;&#50689;&#49892;&#51201;&#48372;&#44256;/5&#50900;/99&#45380;&#50900;&#48324;&#44221;&#50689;&#49892;&#51201;&#48372;&#44256;/1&#50900;/98management/6&#50900;/7&#50900;&#54924;&#51032;(&#51648;&#49345;).xls" TargetMode="External"/></Relationships>
</file>

<file path=xl/externalLinks/_rels/externalLink437.xml.rels><?xml version="1.0" encoding="UTF-8" standalone="yes"?>
<Relationships xmlns="http://schemas.openxmlformats.org/package/2006/relationships"><Relationship Id="rId1" Type="http://schemas.openxmlformats.org/officeDocument/2006/relationships/externalLinkPath" Target="file:///G:\Documents%20and%20Settings\jongsungbyun\Local%20Settings\Temporary%20Internet%20Files\OLK9\Asia%20ABS_&#52392;&#48512;&#51088;&#47308;_draft_0226_&#49688;&#49885;.xls" TargetMode="External"/></Relationships>
</file>

<file path=xl/externalLinks/_rels/externalLink438.xml.rels><?xml version="1.0" encoding="UTF-8" standalone="yes"?>
<Relationships xmlns="http://schemas.openxmlformats.org/package/2006/relationships"><Relationship Id="rId1" Type="http://schemas.openxmlformats.org/officeDocument/2006/relationships/externalLinkPath" Target="file:///\\172.16.7.181\c\WINDOWS\TEMP\99-05&#50900;&#50644;&#51652;&#49688;&#49688;&#47308;.xls" TargetMode="External"/></Relationships>
</file>

<file path=xl/externalLinks/_rels/externalLink439.xml.rels><?xml version="1.0" encoding="UTF-8" standalone="yes"?>
<Relationships xmlns="http://schemas.openxmlformats.org/package/2006/relationships"><Relationship Id="rId1" Type="http://schemas.openxmlformats.org/officeDocument/2006/relationships/externalLinkPath" Target="https://hideep-my.sharepoint.com/Documents%20and%20Settings/&#49436;&#51008;&#50689;/&#48148;&#53461;%20&#54868;&#47732;/&#47749;&#50696;&#53748;&#51649;&#49548;&#46301;%20&#49464;&#50529;&#44228;&#49328;&#54532;&#47196;&#44536;&#47016;(2006&#45380;%202.13).xls" TargetMode="External"/></Relationships>
</file>

<file path=xl/externalLinks/_rels/externalLink440.xml.rels><?xml version="1.0" encoding="UTF-8" standalone="yes"?>
<Relationships xmlns="http://schemas.openxmlformats.org/package/2006/relationships"><Relationship Id="rId1" Type="http://schemas.openxmlformats.org/officeDocument/2006/relationships/externalLinkPath" Target="file:///R:\&#44553;&#50668;&#54028;&#51068;\&#53748;&#51649;&#44288;&#47144;&#51088;&#47308;\4&#50900;&#47568;&#53748;&#51649;&#44553;&#50668;&#52649;&#45817;&#44552;.xls" TargetMode="External"/></Relationships>
</file>

<file path=xl/externalLinks/_rels/externalLink441.xml.rels><?xml version="1.0" encoding="UTF-8" standalone="yes"?>
<Relationships xmlns="http://schemas.openxmlformats.org/package/2006/relationships"><Relationship Id="rId1" Type="http://schemas.openxmlformats.org/officeDocument/2006/relationships/externalLinkPath" Target="file:///G:\work\&#45824;&#50689;&#54252;&#51109;00&#51473;&#44036;\work\&#54620;&#49436;&#51228;&#50557;\A&#51312;&#49436;-&#54620;&#49436;.XLS" TargetMode="External"/></Relationships>
</file>

<file path=xl/externalLinks/_rels/externalLink442.xml.rels><?xml version="1.0" encoding="UTF-8" standalone="yes"?>
<Relationships xmlns="http://schemas.openxmlformats.org/package/2006/relationships"><Relationship Id="rId1" Type="http://schemas.openxmlformats.org/officeDocument/2006/relationships/externalLinkPath" Target="file:///G:\Users\&#49888;&#50689;&#51456;\Documents\DB\Audit\(&#51452;)&#52992;.&#51060;.&#54000;.&#51064;&#53552;&#45236;&#49660;&#45216;\FY2009\by%20NJT\2008&#44592;&#47568;-keti\FY_2008_&#44592;&#47568;&#44048;&#49324;_&#51312;&#49436;_KETI(&#44428;&#50724;&#49436;).xls" TargetMode="External"/></Relationships>
</file>

<file path=xl/externalLinks/_rels/externalLink443.xml.rels><?xml version="1.0" encoding="UTF-8" standalone="yes"?>
<Relationships xmlns="http://schemas.openxmlformats.org/package/2006/relationships"><Relationship Id="rId1" Type="http://schemas.openxmlformats.org/officeDocument/2006/relationships/externalLinkPath" Target="file:///\\&#51060;&#52285;&#54805;\&#54616;&#51088;&#48372;&#49688;&#50857;&#50504;\WINDOWS\TEMP\_hztmp_\&#50500;&#54028;&#53944;&#44592;&#49457;0007.xls" TargetMode="External"/></Relationships>
</file>

<file path=xl/externalLinks/_rels/externalLink444.xml.rels><?xml version="1.0" encoding="UTF-8" standalone="yes"?>
<Relationships xmlns="http://schemas.openxmlformats.org/package/2006/relationships"><Relationship Id="rId1" Type="http://schemas.openxmlformats.org/officeDocument/2006/relationships/externalLinkPath" Target="file:///H:\Documents%20and%20Settings\All%20Users\&#48148;&#53461;%20&#54868;&#47732;\&#51060;&#44397;&#51333;\&#49340;&#49457;BTS&#44060;&#53685;&#51068;&#51221;88_8.xls" TargetMode="External"/></Relationships>
</file>

<file path=xl/externalLinks/_rels/externalLink445.xml.rels><?xml version="1.0" encoding="UTF-8" standalone="yes"?>
<Relationships xmlns="http://schemas.openxmlformats.org/package/2006/relationships"><Relationship Id="rId1" Type="http://schemas.openxmlformats.org/officeDocument/2006/relationships/externalLinkPath" Target="https://hideep-my.sharepoint.com/My%20Documents/&#44208;&#49328;/2000&#45380;&#44208;&#49328;/3&#48516;&#44592;/Thru0003(cpa-&#51088;&#44552;).xls" TargetMode="External"/></Relationships>
</file>

<file path=xl/externalLinks/_rels/externalLink446.xml.rels><?xml version="1.0" encoding="UTF-8" standalone="yes"?>
<Relationships xmlns="http://schemas.openxmlformats.org/package/2006/relationships"><Relationship Id="rId1" Type="http://schemas.openxmlformats.org/officeDocument/2006/relationships/externalLinkPath" Target="file:///J:\My%20Documents\200PN.xls" TargetMode="External"/></Relationships>
</file>

<file path=xl/externalLinks/_rels/externalLink447.xml.rels><?xml version="1.0" encoding="UTF-8" standalone="yes"?>
<Relationships xmlns="http://schemas.openxmlformats.org/package/2006/relationships"><Relationship Id="rId1" Type="http://schemas.openxmlformats.org/officeDocument/2006/relationships/externalLinkPath" Target="file:///\\&#44256;&#44305;&#54788;124986\MY%20DOCUMENTS\My%20Documents\&#44221;&#50689;\&#44592;&#53440;\MONTH\96&#45380;&#50868;&#50689;&#54788;&#54889;.xls" TargetMode="External"/></Relationships>
</file>

<file path=xl/externalLinks/_rels/externalLink448.xml.rels><?xml version="1.0" encoding="UTF-8" standalone="yes"?>
<Relationships xmlns="http://schemas.openxmlformats.org/package/2006/relationships"><Relationship Id="rId1" Type="http://schemas.openxmlformats.org/officeDocument/2006/relationships/externalLinkPath" Target="file:///\\JWJIN\&#49437;&#49328;&#44264;&#51116;\&#49437;&#49328;&#44264;&#51116;\@4000\&#47749;&#50896;&#48516;&#49437;.xls" TargetMode="External"/></Relationships>
</file>

<file path=xl/externalLinks/_rels/externalLink449.xml.rels><?xml version="1.0" encoding="UTF-8" standalone="yes"?>
<Relationships xmlns="http://schemas.openxmlformats.org/package/2006/relationships"><Relationship Id="rId1" Type="http://schemas.openxmlformats.org/officeDocument/2006/relationships/externalLinkPath" Target="file:///G:\&#50276;&#44592;&#54260;&#45908;\&#48376;&#44228;&#51221;\&#47560;&#44048;\Documents%20and%20Settings\Owner\Local%20Settings\Temporary%20Internet%20Files\OLKC\Documents%20and%20Settings\DSGN-81\My%20Documents\&#50689;\&#47588;&#50900;20&#51068;\&#48120;&#48520;&#44552;&#51648;&#48520;&#54408;&#51032;_2005_12(eu&#47084;&#45789;&#50857;).xls" TargetMode="External"/></Relationships>
</file>

<file path=xl/externalLinks/_rels/externalLink450.xml.rels><?xml version="1.0" encoding="UTF-8" standalone="yes"?>
<Relationships xmlns="http://schemas.openxmlformats.org/package/2006/relationships"><Relationship Id="rId1" Type="http://schemas.openxmlformats.org/officeDocument/2006/relationships/externalLinkPath" Target="file:///\\10.122.100.251\My%20Documents\&#50900;&#47568;&#44208;&#49328;\Overseas%20Sales_YTD_2003-0804-&#49457;.xls" TargetMode="External"/></Relationships>
</file>

<file path=xl/externalLinks/_rels/externalLink451.xml.rels><?xml version="1.0" encoding="UTF-8" standalone="yes"?>
<Relationships xmlns="http://schemas.openxmlformats.org/package/2006/relationships"><Relationship Id="rId1" Type="http://schemas.openxmlformats.org/officeDocument/2006/relationships/externalLinkPath" Target="https://hideep-my.sharepoint.com/Documents%20and%20Settings/user/My%20Documents/BOD%20&#45824;&#51452;/&#44048;&#49324;06/&#51105;&#53076;&#47532;&#50500;06/Documents%20and%20Settings/&#48376;&#51064;&#51032;%20Netware%20Login%20ID/My%20Documents/Client%202002/&#46041;&#49436;&#49437;&#50976;&#54868;&#54617;/&#54924;&#49324;&#51228;&#44277;&#51088;&#47308;-&#44277;&#50976;&#50857;/&#44048;&#44032;01(&#44208;&#49328;&#48152;&#50689;).xls" TargetMode="External"/></Relationships>
</file>

<file path=xl/externalLinks/_rels/externalLink452.xml.rels><?xml version="1.0" encoding="UTF-8" standalone="yes"?>
<Relationships xmlns="http://schemas.openxmlformats.org/package/2006/relationships"><Relationship Id="rId1" Type="http://schemas.openxmlformats.org/officeDocument/2006/relationships/externalLinkPath" Target="file:///\\SERVER\&#50689;&#50629;&#44060;&#48156;\woong\soc\IAE\95-127\CARGO\OALFINAL.XLS" TargetMode="External"/></Relationships>
</file>

<file path=xl/externalLinks/_rels/externalLink453.xml.rels><?xml version="1.0" encoding="UTF-8" standalone="yes"?>
<Relationships xmlns="http://schemas.openxmlformats.org/package/2006/relationships"><Relationship Id="rId1" Type="http://schemas.microsoft.com/office/2006/relationships/xlExternalLinkPath/xlStartup" Target="&#50896;&#44032;&#44228;.XLS" TargetMode="External"/></Relationships>
</file>

<file path=xl/externalLinks/_rels/externalLink454.xml.rels><?xml version="1.0" encoding="UTF-8" standalone="yes"?>
<Relationships xmlns="http://schemas.openxmlformats.org/package/2006/relationships"><Relationship Id="rId1" Type="http://schemas.openxmlformats.org/officeDocument/2006/relationships/externalLinkPath" Target="file:///\\I90205\c\Excel\1999.03.31.xls" TargetMode="External"/></Relationships>
</file>

<file path=xl/externalLinks/_rels/externalLink455.xml.rels><?xml version="1.0" encoding="UTF-8" standalone="yes"?>
<Relationships xmlns="http://schemas.openxmlformats.org/package/2006/relationships"><Relationship Id="rId1" Type="http://schemas.openxmlformats.org/officeDocument/2006/relationships/externalLinkPath" Target="file:///G:\412%20&#50508;&#54028;\412%20&#945;%20Receive\&#54924;&#46988;\&#44221;&#44592;&#48169;&#49569;00&#44208;&#49328;.xls" TargetMode="External"/></Relationships>
</file>

<file path=xl/externalLinks/_rels/externalLink456.xml.rels><?xml version="1.0" encoding="UTF-8" standalone="yes"?>
<Relationships xmlns="http://schemas.openxmlformats.org/package/2006/relationships"><Relationship Id="rId1" Type="http://schemas.openxmlformats.org/officeDocument/2006/relationships/externalLinkPath" Target="file:///\\&#51109;&#49688;&#51652;\C\&#44208;&#49328;&#51088;&#47308;.XLS" TargetMode="External"/></Relationships>
</file>

<file path=xl/externalLinks/_rels/externalLink457.xml.rels><?xml version="1.0" encoding="UTF-8" standalone="yes"?>
<Relationships xmlns="http://schemas.openxmlformats.org/package/2006/relationships"><Relationship Id="rId1" Type="http://schemas.openxmlformats.org/officeDocument/2006/relationships/externalLinkPath" Target="https://hideep-my.sharepoint.com/Users/jyoon/AppData/Local/Microsoft/Windows/Temporary%20Internet%20Files/Content.Outlook/SAHK68O9/&#54596;&#54392;&#46300;-&#51333;&#54633;&#51652;&#45800;&#51088;&#47308;(&#50629;&#52404;&#51032;&#47280;&#50577;&#49885;2)2013&#45380;&#50857;%208&#50900;%20(&#44228;&#49328;&#51088;&#47308;).xls" TargetMode="External"/></Relationships>
</file>

<file path=xl/externalLinks/_rels/externalLink458.xml.rels><?xml version="1.0" encoding="UTF-8" standalone="yes"?>
<Relationships xmlns="http://schemas.openxmlformats.org/package/2006/relationships"><Relationship Id="rId1" Type="http://schemas.openxmlformats.org/officeDocument/2006/relationships/externalLinkPath" Target="file:///G:\WINDOWS\&#48148;&#53461;%20&#54868;&#47732;\2000&#50629;&#47924;\&#54644;&#53468;&#50976;&#53685;\2000&#50629;&#47924;\&#55176;&#50500;&#48652;&#54616;&#45208;\&#54616;&#45208;&#44592;&#50672;(&#51473;&#44036;).xls" TargetMode="External"/></Relationships>
</file>

<file path=xl/externalLinks/_rels/externalLink459.xml.rels><?xml version="1.0" encoding="UTF-8" standalone="yes"?>
<Relationships xmlns="http://schemas.openxmlformats.org/package/2006/relationships"><Relationship Id="rId1" Type="http://schemas.openxmlformats.org/officeDocument/2006/relationships/externalLinkPath" Target="file:///\\Kdetown\&#54924;&#44228;&#44048;&#49324;\My%20Documents\&#54924;&#44228;&#44048;&#49324;1\&#44540;&#47196;&#44228;&#50557;\2001&#50672;&#48393;&#51312;&#51221;(1&#50900;18&#51068;&#50504;).XLS" TargetMode="External"/></Relationships>
</file>

<file path=xl/externalLinks/_rels/externalLink460.xml.rels><?xml version="1.0" encoding="UTF-8" standalone="yes"?>
<Relationships xmlns="http://schemas.openxmlformats.org/package/2006/relationships"><Relationship Id="rId1" Type="http://schemas.openxmlformats.org/officeDocument/2006/relationships/externalLinkPath" Target="file:///G:\Documents%20and%20Settings\LG-IBM\My%20Documents\My%20eBooks\&#50900;&#48372;,&#44208;&#49328;\&#51228;&#47924;&#51228;&#54364;_DGN(2003).xls" TargetMode="External"/></Relationships>
</file>

<file path=xl/externalLinks/_rels/externalLink461.xml.rels><?xml version="1.0" encoding="UTF-8" standalone="yes"?>
<Relationships xmlns="http://schemas.openxmlformats.org/package/2006/relationships"><Relationship Id="rId1" Type="http://schemas.openxmlformats.org/officeDocument/2006/relationships/externalLinkPath" Target="file:///\\&#44608;&#50857;&#54984;\&#50689;&#46020;&#54616;&#49688;&#52376;&#47532;\WINDOWS\TEMP\&#51452;&#46405;APT.xls" TargetMode="External"/></Relationships>
</file>

<file path=xl/externalLinks/_rels/externalLink462.xml.rels><?xml version="1.0" encoding="UTF-8" standalone="yes"?>
<Relationships xmlns="http://schemas.openxmlformats.org/package/2006/relationships"><Relationship Id="rId1" Type="http://schemas.openxmlformats.org/officeDocument/2006/relationships/externalLinkPath" Target="file:///\\&#49569;&#52285;&#49437;\C\KTY\&#44221;&#50689;&#54924;&#51032;\&#44277;&#50976;\NYJ\PLAN\97PLAN\0924\&#51228;&#54408;&#48324;.XLS" TargetMode="External"/></Relationships>
</file>

<file path=xl/externalLinks/_rels/externalLink463.xml.rels><?xml version="1.0" encoding="UTF-8" standalone="yes"?>
<Relationships xmlns="http://schemas.openxmlformats.org/package/2006/relationships"><Relationship Id="rId1" Type="http://schemas.openxmlformats.org/officeDocument/2006/relationships/externalLinkPath" Target="file:///\\Share\2010&#45380;_&#44221;&#50689;&#44592;&#54925;&#49892;\&#49552;&#51061;&#44288;&#47532;\10&#45380;_&#50900;&#48324;&#48376;&#48512;&#48324;&#49552;&#51061;&#44228;&#49328;&#49436;v4.0.xlsx" TargetMode="External"/></Relationships>
</file>

<file path=xl/externalLinks/_rels/externalLink464.xml.rels><?xml version="1.0" encoding="UTF-8" standalone="yes"?>
<Relationships xmlns="http://schemas.openxmlformats.org/package/2006/relationships"><Relationship Id="rId1" Type="http://schemas.openxmlformats.org/officeDocument/2006/relationships/externalLinkPath" Target="file:///\\&#48177;&#50629;&#50857;\&#44592;&#54925;&#54016;\WINDOWS\TEMP\99&#48708;&#52628;&#54801;.xls" TargetMode="External"/></Relationships>
</file>

<file path=xl/externalLinks/_rels/externalLink465.xml.rels><?xml version="1.0" encoding="UTF-8" standalone="yes"?>
<Relationships xmlns="http://schemas.openxmlformats.org/package/2006/relationships"><Relationship Id="rId1" Type="http://schemas.openxmlformats.org/officeDocument/2006/relationships/externalLinkPath" Target="file:///G:\&#44256;&#44061;\STX&#51312;&#49440;\My%20Documents\&#49464;&#50896;&#54868;&#49457;\00-&#44592;&#47568;\&#44048;&#49324;&#51312;&#49436;-&#49464;&#50896;&#54868;&#49457;H.xls" TargetMode="External"/></Relationships>
</file>

<file path=xl/externalLinks/_rels/externalLink466.xml.rels><?xml version="1.0" encoding="UTF-8" standalone="yes"?>
<Relationships xmlns="http://schemas.openxmlformats.org/package/2006/relationships"><Relationship Id="rId1" Type="http://schemas.openxmlformats.org/officeDocument/2006/relationships/externalLinkPath" Target="file:///\\7377566\&#50773;&#44040;&#44396;\&#51060;&#49345;&#51456;\&#54633;&#46041;&#54924;&#51032;\&#54633;&#46041;&#48516;2.XLS" TargetMode="External"/></Relationships>
</file>

<file path=xl/externalLinks/_rels/externalLink467.xml.rels><?xml version="1.0" encoding="UTF-8" standalone="yes"?>
<Relationships xmlns="http://schemas.openxmlformats.org/package/2006/relationships"><Relationship Id="rId1" Type="http://schemas.openxmlformats.org/officeDocument/2006/relationships/externalLinkPath" Target="https://hideep-my.sharepoint.com/Users/user/AppData/Local/Microsoft/Windows/INetCache/Content.Outlook/A82D2PGJ/HSTN%2017&#45380;&#46020;%20&#49324;&#50629;&#44228;&#54925;ver.11(&#49688;&#51077;&#49688;&#52636;%20&#44396;&#48516;).xlsx" TargetMode="External"/></Relationships>
</file>

<file path=xl/externalLinks/_rels/externalLink468.xml.rels><?xml version="1.0" encoding="UTF-8" standalone="yes"?>
<Relationships xmlns="http://schemas.openxmlformats.org/package/2006/relationships"><Relationship Id="rId1" Type="http://schemas.openxmlformats.org/officeDocument/2006/relationships/externalLinkPath" Target="file:///A:\96&#49324;&#50629;&#44228;.XLS" TargetMode="External"/></Relationships>
</file>

<file path=xl/externalLinks/_rels/externalLink469.xml.rels><?xml version="1.0" encoding="UTF-8" standalone="yes"?>
<Relationships xmlns="http://schemas.openxmlformats.org/package/2006/relationships"><Relationship Id="rId1" Type="http://schemas.openxmlformats.org/officeDocument/2006/relationships/externalLinkPath" Target="https://hideep-my.sharepoint.com/My%20Documents/Clients/&#51452;&#51008;&#49328;&#50629;/(1999)_&#51452;&#51008;&#49328;&#50629;/(&#54924;&#49324;&#51228;&#49884;)&#51116;&#47924;&#51228;&#54364;.xls" TargetMode="External"/></Relationships>
</file>

<file path=xl/externalLinks/_rels/externalLink470.xml.rels><?xml version="1.0" encoding="UTF-8" standalone="yes"?>
<Relationships xmlns="http://schemas.openxmlformats.org/package/2006/relationships"><Relationship Id="rId1" Type="http://schemas.openxmlformats.org/officeDocument/2006/relationships/externalLinkPath" Target="https://hideep-my.sharepoint.com/&#44048;&#49324;/&#44048;&#49324;/&#54620;&#44397;&#50724;&#47336;&#44053;&#52840;(&#51452;)/2000&#45380;/&#44592;&#47568;&#44048;&#49324;/My%20Documents/2000&#45380;/&#51116;&#47924;&#51228;&#54364;.xls" TargetMode="External"/></Relationships>
</file>

<file path=xl/externalLinks/_rels/externalLink471.xml.rels><?xml version="1.0" encoding="UTF-8" standalone="yes"?>
<Relationships xmlns="http://schemas.openxmlformats.org/package/2006/relationships"><Relationship Id="rId1" Type="http://schemas.openxmlformats.org/officeDocument/2006/relationships/externalLinkPath" Target="https://hideep-my.sharepoint.com/My%20Work/2002&#44592;&#47568;&#44048;&#49324;/&#49436;&#50872;&#49884;&#49828;&#53596;/&#44592;&#47568;&#44048;&#49324;/&#54924;&#49324;&#51228;&#49884;/WINDOWS/TEMP/Vatkim.xls" TargetMode="External"/></Relationships>
</file>

<file path=xl/externalLinks/_rels/externalLink472.xml.rels><?xml version="1.0" encoding="UTF-8" standalone="yes"?>
<Relationships xmlns="http://schemas.openxmlformats.org/package/2006/relationships"><Relationship Id="rId1" Type="http://schemas.openxmlformats.org/officeDocument/2006/relationships/externalLinkPath" Target="file:///\\IS&#44608;&#48124;&#44216;\&#47476;&#45348;&#49345;&#49828;%20&#48373;\WINDOWS\TEMP\apt%20fs.xls" TargetMode="External"/></Relationships>
</file>

<file path=xl/externalLinks/_rels/externalLink473.xml.rels><?xml version="1.0" encoding="UTF-8" standalone="yes"?>
<Relationships xmlns="http://schemas.openxmlformats.org/package/2006/relationships"><Relationship Id="rId1" Type="http://schemas.openxmlformats.org/officeDocument/2006/relationships/externalLinkPath" Target="https://hideep-my.sharepoint.com/&#50629;&#47924;&#54868;&#51068;/&#55148;&#51456;/1_&#44256;&#51221;&#51088;&#49328;/&#44256;&#51221;_99/&#44277;&#44396;_9912.xls" TargetMode="External"/></Relationships>
</file>

<file path=xl/externalLinks/_rels/externalLink474.xml.rels><?xml version="1.0" encoding="UTF-8" standalone="yes"?>
<Relationships xmlns="http://schemas.openxmlformats.org/package/2006/relationships"><Relationship Id="rId1" Type="http://schemas.openxmlformats.org/officeDocument/2006/relationships/externalLinkPath" Target="https://hideep-my.sharepoint.com/&#51076;&#49884;/DSD1/gaduk_y.xls" TargetMode="External"/></Relationships>
</file>

<file path=xl/externalLinks/_rels/externalLink475.xml.rels><?xml version="1.0" encoding="UTF-8" standalone="yes"?>
<Relationships xmlns="http://schemas.openxmlformats.org/package/2006/relationships"><Relationship Id="rId1" Type="http://schemas.openxmlformats.org/officeDocument/2006/relationships/externalLinkPath" Target="file:///G:\Documents%20and%20Settings\skwon\Local%20Settings\Temporary%20Internet%20Files\OLK14\My%20Documents\@ZZ-YONG\%23sett-97\&#44208;&#49328;&#44288;&#47144;\&#50672;&#47568;&#44208;&#49328;\@office97\97&#44592;&#47568;-&#51116;&#47924;&#51228;&#54364;.xls" TargetMode="External"/></Relationships>
</file>

<file path=xl/externalLinks/_rels/externalLink476.xml.rels><?xml version="1.0" encoding="UTF-8" standalone="yes"?>
<Relationships xmlns="http://schemas.openxmlformats.org/package/2006/relationships"><Relationship Id="rId1" Type="http://schemas.openxmlformats.org/officeDocument/2006/relationships/externalLinkPath" Target="file:///B:\EXCEL\&#48512;&#47928;&#50896;2.XLS" TargetMode="External"/></Relationships>
</file>

<file path=xl/externalLinks/_rels/externalLink477.xml.rels><?xml version="1.0" encoding="UTF-8" standalone="yes"?>
<Relationships xmlns="http://schemas.openxmlformats.org/package/2006/relationships"><Relationship Id="rId1" Type="http://schemas.openxmlformats.org/officeDocument/2006/relationships/externalLinkPath" Target="https://hideep-my.sharepoint.com/My%20Documents/&#51473;&#51109;&#44592;&#44221;&#50689;&#44228;&#54925;/1&#52264;&#51312;&#51221;/EXCEL/&#47588;&#52636;/98/&#44228;&#54925;/98&#45380;1.1&#52264;.xls" TargetMode="External"/></Relationships>
</file>

<file path=xl/externalLinks/_rels/externalLink478.xml.rels><?xml version="1.0" encoding="UTF-8" standalone="yes"?>
<Relationships xmlns="http://schemas.openxmlformats.org/package/2006/relationships"><Relationship Id="rId1" Type="http://schemas.openxmlformats.org/officeDocument/2006/relationships/externalLinkPath" Target="file:///F:\ILBAN\J-ILBAN.XLS" TargetMode="External"/></Relationships>
</file>

<file path=xl/externalLinks/_rels/externalLink479.xml.rels><?xml version="1.0" encoding="UTF-8" standalone="yes"?>
<Relationships xmlns="http://schemas.openxmlformats.org/package/2006/relationships"><Relationship Id="rId1" Type="http://schemas.openxmlformats.org/officeDocument/2006/relationships/externalLinkPath" Target="https://hideep-my.sharepoint.com/Users/Administrator/AppData/Local/Microsoft/Windows/Temporary%20Internet%20Files/Content.Outlook/LN63SSEF/02%20&#53945;&#49688;&#44288;&#44228;&#51088;&#49436;&#49885;-&#46356;&#50752;&#51060;&#50724;&#53664;_2015&#44592;&#47568;CTR(&#49888;)V2.xlsm" TargetMode="External"/></Relationships>
</file>

<file path=xl/externalLinks/_rels/externalLink480.xml.rels><?xml version="1.0" encoding="UTF-8" standalone="yes"?>
<Relationships xmlns="http://schemas.openxmlformats.org/package/2006/relationships"><Relationship Id="rId1" Type="http://schemas.openxmlformats.org/officeDocument/2006/relationships/externalLinkPath" Target="file:///\\&#50724;&#54812;&#51652;\&#44608;&#44221;&#54872;%20&#51076;&#49884;\EXPRESS\9204514\&#48120;&#44397;\CVC_1300.xls" TargetMode="External"/></Relationships>
</file>

<file path=xl/externalLinks/_rels/externalLink481.xml.rels><?xml version="1.0" encoding="UTF-8" standalone="yes"?>
<Relationships xmlns="http://schemas.openxmlformats.org/package/2006/relationships"><Relationship Id="rId1" Type="http://schemas.openxmlformats.org/officeDocument/2006/relationships/externalLinkPath" Target="file:///\\&#49900;&#50896;&#54840;\MY%20DOCUMENTS\My%20Documents\&#49900;&#44284;&#51109;&#45784;\&#48512;&#44032;&#49464;.xls" TargetMode="External"/></Relationships>
</file>

<file path=xl/externalLinks/_rels/externalLink482.xml.rels><?xml version="1.0" encoding="UTF-8" standalone="yes"?>
<Relationships xmlns="http://schemas.openxmlformats.org/package/2006/relationships"><Relationship Id="rId1" Type="http://schemas.openxmlformats.org/officeDocument/2006/relationships/externalLinkPath" Target="file:///\\&#49900;&#51064;&#49688;\&#44221;&#47532;&#48512;\Documents%20and%20Settings\&#49436;&#45824;&#49457;\My%20Documents\2003&#45380;\&#44208;&#49328;&#51088;&#47308;\&#49464;&#47924;&#51312;&#51221;\&#48277;&#51064;1.xls" TargetMode="External"/></Relationships>
</file>

<file path=xl/externalLinks/_rels/externalLink483.xml.rels><?xml version="1.0" encoding="UTF-8" standalone="yes"?>
<Relationships xmlns="http://schemas.openxmlformats.org/package/2006/relationships"><Relationship Id="rId1" Type="http://schemas.openxmlformats.org/officeDocument/2006/relationships/externalLinkPath" Target="file:///\\Share\Old\2009&#44221;&#50689;&#44592;&#54925;&#49892;\&#49552;&#51061;&#44288;&#47144;\09&#45380;_&#50900;&#48324;&#48376;&#48512;&#48324;&#49552;&#51061;&#44228;&#49328;&#49436;v4.6.xlsx" TargetMode="External"/></Relationships>
</file>

<file path=xl/externalLinks/_rels/externalLink484.xml.rels><?xml version="1.0" encoding="UTF-8" standalone="yes"?>
<Relationships xmlns="http://schemas.openxmlformats.org/package/2006/relationships"><Relationship Id="rId1" Type="http://schemas.openxmlformats.org/officeDocument/2006/relationships/externalLinkPath" Target="file:///\\&#44608;&#45804;&#44512;\(&#53804;&#51088;&#45236;&#50669;)-\&#51221;&#49328;&#49828;&#52992;&#51572;(2000&#45380;%206&#50900;).xls" TargetMode="External"/></Relationships>
</file>

<file path=xl/externalLinks/_rels/externalLink485.xml.rels><?xml version="1.0" encoding="UTF-8" standalone="yes"?>
<Relationships xmlns="http://schemas.openxmlformats.org/package/2006/relationships"><Relationship Id="rId1" Type="http://schemas.openxmlformats.org/officeDocument/2006/relationships/externalLinkPath" Target="file:///\\Tw209534\d\BUP\97\ija\&#51060;&#51088;&#48516;&#47532;.xls" TargetMode="External"/></Relationships>
</file>

<file path=xl/externalLinks/_rels/externalLink486.xml.rels><?xml version="1.0" encoding="UTF-8" standalone="yes"?>
<Relationships xmlns="http://schemas.openxmlformats.org/package/2006/relationships"><Relationship Id="rId1" Type="http://schemas.openxmlformats.org/officeDocument/2006/relationships/externalLinkPath" Target="file:///\\&#44608;&#51221;&#49885;\C\OMDATA\0000\&#44592;&#51648;&#44397;&#51060;&#47492;&#44288;&#47144;\&#44592;&#51648;&#44397;\KEYNO.XLS" TargetMode="External"/></Relationships>
</file>

<file path=xl/externalLinks/_rels/externalLink487.xml.rels><?xml version="1.0" encoding="UTF-8" standalone="yes"?>
<Relationships xmlns="http://schemas.openxmlformats.org/package/2006/relationships"><Relationship Id="rId1" Type="http://schemas.openxmlformats.org/officeDocument/2006/relationships/externalLinkPath" Target="file:///G:\Documents%20and%20Settings\LG\My%20Documents\&#45348;&#51060;&#53944;&#50728;%20&#48155;&#51008;%20&#54028;&#51068;\2.Telsk\1.&#51064;&#49324;\c.&#48373;&#47532;&#54980;&#49373;\&#50997;&#51088;\&#51452;&#53469;&#50997;&#51088;\2003&#51452;&#53469;&#50997;&#51088;.xls" TargetMode="External"/></Relationships>
</file>

<file path=xl/externalLinks/_rels/externalLink488.xml.rels><?xml version="1.0" encoding="UTF-8" standalone="yes"?>
<Relationships xmlns="http://schemas.openxmlformats.org/package/2006/relationships"><Relationship Id="rId1" Type="http://schemas.openxmlformats.org/officeDocument/2006/relationships/externalLinkPath" Target="file:///\\192.168.10.202\&#51221;&#50724;&#50644;&#51648;&#45768;&#50612;&#47553;\COMMON\FINANCE\C-IN-OUT.XLS" TargetMode="External"/></Relationships>
</file>

<file path=xl/externalLinks/_rels/externalLink489.xml.rels><?xml version="1.0" encoding="UTF-8" standalone="yes"?>
<Relationships xmlns="http://schemas.openxmlformats.org/package/2006/relationships"><Relationship Id="rId1" Type="http://schemas.openxmlformats.org/officeDocument/2006/relationships/externalLinkPath" Target="file:///A:\Documents%20and%20Settings\jhyeom\Local%20Settings\Temporary%20Internet%20Files\OLK66\2001.1&#44208;&#49328;(&#53748;&#51649;&#44552;&#52628;&#44228;&#50529;).xls" TargetMode="External"/></Relationships>
</file>

<file path=xl/externalLinks/_rels/externalLink490.xml.rels><?xml version="1.0" encoding="UTF-8" standalone="yes"?>
<Relationships xmlns="http://schemas.openxmlformats.org/package/2006/relationships"><Relationship Id="rId1" Type="http://schemas.microsoft.com/office/2006/relationships/xlExternalLinkPath/xlPathMissing" Target="&#50976;&#47924;&#54805;&#51088;&#49328;&#47749;&#49464;&#49436;(2011.09)(ok).xlsx" TargetMode="External"/></Relationships>
</file>

<file path=xl/externalLinks/_rels/externalLink491.xml.rels><?xml version="1.0" encoding="UTF-8" standalone="yes"?>
<Relationships xmlns="http://schemas.openxmlformats.org/package/2006/relationships"><Relationship Id="rId1" Type="http://schemas.openxmlformats.org/officeDocument/2006/relationships/externalLinkPath" Target="file:///L:\&#44277;&#50976;\&#44228;&#51221;&#47749;&#49464;&#49436;\My%20Documents\&#44592;&#46972;&#51221;&#48372;&#53685;&#49888;\M-&#50900;&#49552;&#51061;.XLS" TargetMode="External"/></Relationships>
</file>

<file path=xl/externalLinks/_rels/externalLink492.xml.rels><?xml version="1.0" encoding="UTF-8" standalone="yes"?>
<Relationships xmlns="http://schemas.openxmlformats.org/package/2006/relationships"><Relationship Id="rId1" Type="http://schemas.openxmlformats.org/officeDocument/2006/relationships/externalLinkPath" Target="file:///A:\data\USER\&#48372;&#54744;&#47308;\&#44397;&#48124;&#50672;&#44552;\&#44397;&#48124;&#50672;&#44552;.XLS" TargetMode="External"/></Relationships>
</file>

<file path=xl/externalLinks/_rels/externalLink493.xml.rels><?xml version="1.0" encoding="UTF-8" standalone="yes"?>
<Relationships xmlns="http://schemas.openxmlformats.org/package/2006/relationships"><Relationship Id="rId1" Type="http://schemas.openxmlformats.org/officeDocument/2006/relationships/externalLinkPath" Target="file:///\\&#51060;&#49688;&#51061;\99&#44208;&#49328;&#48372;&#44256;&#49436;\96&#44208;&#49328;&#48512;&#49549;.xls" TargetMode="External"/></Relationships>
</file>

<file path=xl/externalLinks/_rels/externalLink494.xml.rels><?xml version="1.0" encoding="UTF-8" standalone="yes"?>
<Relationships xmlns="http://schemas.openxmlformats.org/package/2006/relationships"><Relationship Id="rId1" Type="http://schemas.openxmlformats.org/officeDocument/2006/relationships/externalLinkPath" Target="https://hideep-my.sharepoint.com/Documents%20and%20Settings/user/My%20Documents/BOD%20&#45824;&#51452;/&#44048;&#49324;06/&#51105;&#53076;&#47532;&#50500;06/&#51221;&#54840;&#49437;/&#48372;&#44256;&#49436;-&#51089;&#49457;&#51473;/&#44032;&#50529;&#49328;&#51221;/YNCC/&#45824;&#47548;&#49328;&#50629;.xls" TargetMode="External"/></Relationships>
</file>

<file path=xl/externalLinks/_rels/externalLink495.xml.rels><?xml version="1.0" encoding="UTF-8" standalone="yes"?>
<Relationships xmlns="http://schemas.openxmlformats.org/package/2006/relationships"><Relationship Id="rId1" Type="http://schemas.openxmlformats.org/officeDocument/2006/relationships/externalLinkPath" Target="file:///h:\TEMP\1&#49892;&#53685;&#54633;R.XLS" TargetMode="External"/></Relationships>
</file>

<file path=xl/externalLinks/_rels/externalLink496.xml.rels><?xml version="1.0" encoding="UTF-8" standalone="yes"?>
<Relationships xmlns="http://schemas.openxmlformats.org/package/2006/relationships"><Relationship Id="rId1" Type="http://schemas.openxmlformats.org/officeDocument/2006/relationships/externalLinkPath" Target="file:///h:\TEMP\2&#49892;&#53685;&#54633;R.XLS" TargetMode="External"/></Relationships>
</file>

<file path=xl/externalLinks/_rels/externalLink497.xml.rels><?xml version="1.0" encoding="UTF-8" standalone="yes"?>
<Relationships xmlns="http://schemas.openxmlformats.org/package/2006/relationships"><Relationship Id="rId1" Type="http://schemas.openxmlformats.org/officeDocument/2006/relationships/externalLinkPath" Target="file:///\\MP95\&#44277;&#50976;\&#47928;&#49436;\2002&#51312;&#47749;&#50896;&#44032;\1.2002&#51312;&#47749;&#50900;&#48324;\SW0209.xls" TargetMode="External"/></Relationships>
</file>

<file path=xl/externalLinks/_rels/externalLink498.xml.rels><?xml version="1.0" encoding="UTF-8" standalone="yes"?>
<Relationships xmlns="http://schemas.openxmlformats.org/package/2006/relationships"><Relationship Id="rId1" Type="http://schemas.openxmlformats.org/officeDocument/2006/relationships/externalLinkPath" Target="file:///\\10.122.100.251\doosan\dlbjkhv\9710ms.xls" TargetMode="External"/></Relationships>
</file>

<file path=xl/externalLinks/_rels/externalLink499.xml.rels><?xml version="1.0" encoding="UTF-8" standalone="yes"?>
<Relationships xmlns="http://schemas.openxmlformats.org/package/2006/relationships"><Relationship Id="rId1" Type="http://schemas.openxmlformats.org/officeDocument/2006/relationships/externalLinkPath" Target="file:///\\&#44608;&#45804;&#44512;\D\99.&#50629;&#47924;&#54260;&#45908;\00.&#50900;&#44208;&#49328;&#48372;&#44256;\03.2001&#45380;08&#50900;&#48372;&#44256;(&#44608;&#45804;&#44512;)\&#44160;&#51613;.xls" TargetMode="External"/></Relationships>
</file>

<file path=xl/externalLinks/_rels/externalLink500.xml.rels><?xml version="1.0" encoding="UTF-8" standalone="yes"?>
<Relationships xmlns="http://schemas.openxmlformats.org/package/2006/relationships"><Relationship Id="rId1" Type="http://schemas.openxmlformats.org/officeDocument/2006/relationships/externalLinkPath" Target="file:///J:\Document\&#44032;&#47560;&#50696;&#49345;\00&#45380;0731\&#54868;&#49452;07&#44032;.XLS" TargetMode="External"/></Relationships>
</file>

<file path=xl/externalLinks/_rels/externalLink501.xml.rels><?xml version="1.0" encoding="UTF-8" standalone="yes"?>
<Relationships xmlns="http://schemas.openxmlformats.org/package/2006/relationships"><Relationship Id="rId1" Type="http://schemas.openxmlformats.org/officeDocument/2006/relationships/externalLinkPath" Target="file:///\\&#50629;&#47924;&#50857;\&#51221;&#47532;&#44228;&#54925;\My%20Documents\&#51221;&#47532;&#44228;&#54925;&#44288;&#47144;\&#51221;&#47532;&#44592;&#48376;5&#50504;\&#51116;&#47924;&#44592;&#48376;5&#50504;.xls" TargetMode="External"/></Relationships>
</file>

<file path=xl/externalLinks/_rels/externalLink502.xml.rels><?xml version="1.0" encoding="UTF-8" standalone="yes"?>
<Relationships xmlns="http://schemas.openxmlformats.org/package/2006/relationships"><Relationship Id="rId1" Type="http://schemas.openxmlformats.org/officeDocument/2006/relationships/externalLinkPath" Target="file:///\\&#44592;&#54925;&#45432;&#53944;&#48513;\MY%20DOCUMENTS\&#51221;&#47532;&#44228;&#54925;&#44288;&#47144;\3&#52264;&#49688;&#51221;&#50504;(0727)\&#51116;&#47924;3&#52264;&#49688;&#51221;&#50504;(0726).xls" TargetMode="External"/></Relationships>
</file>

<file path=xl/externalLinks/_rels/externalLink503.xml.rels><?xml version="1.0" encoding="UTF-8" standalone="yes"?>
<Relationships xmlns="http://schemas.openxmlformats.org/package/2006/relationships"><Relationship Id="rId1" Type="http://schemas.openxmlformats.org/officeDocument/2006/relationships/externalLinkPath" Target="https://hideep-my.sharepoint.com/My%20Documents/BU4%20PI2/&#49464;&#50896;&#49472;&#47200;&#53581;/18/&#44228;&#51221;&#47749;&#49464;&#49436;/07%20&#52572;&#51333;&#49345;&#48152;&#44592;%20&#50689;&#50629;&#44208;&#49328;&#49436;/Documents%20and%20Settings/&#48149;&#44148;&#49688;/&#48148;&#53461;%20&#54868;&#47732;/'00&#44552;&#50997;&#44592;&#44288;&#51312;&#54924;&#49436;.xls" TargetMode="External"/></Relationships>
</file>

<file path=xl/externalLinks/_rels/externalLink504.xml.rels><?xml version="1.0" encoding="UTF-8" standalone="yes"?>
<Relationships xmlns="http://schemas.openxmlformats.org/package/2006/relationships"><Relationship Id="rId1" Type="http://schemas.openxmlformats.org/officeDocument/2006/relationships/externalLinkPath" Target="file:///G:\My%20Documents\AUDIT\99&#44048;&#49324;\&#49352;&#54620;&#49452;&#50976;\99&#44592;&#47568;&#49352;&#54620;AS(&#54620;,&#54869;&#51221;).xls" TargetMode="External"/></Relationships>
</file>

<file path=xl/externalLinks/_rels/externalLink505.xml.rels><?xml version="1.0" encoding="UTF-8" standalone="yes"?>
<Relationships xmlns="http://schemas.openxmlformats.org/package/2006/relationships"><Relationship Id="rId1" Type="http://schemas.openxmlformats.org/officeDocument/2006/relationships/externalLinkPath" Target="file:///A:\2000&#51473;&#44036;\&#49352;&#54620;&#49452;&#50976;2000&#51473;&#44036;AS.xls" TargetMode="External"/></Relationships>
</file>

<file path=xl/externalLinks/_rels/externalLink506.xml.rels><?xml version="1.0" encoding="UTF-8" standalone="yes"?>
<Relationships xmlns="http://schemas.openxmlformats.org/package/2006/relationships"><Relationship Id="rId1" Type="http://schemas.openxmlformats.org/officeDocument/2006/relationships/externalLinkPath" Target="https://hideep-my.sharepoint.com/My%20Documents/2003&#45380;&#50641;&#49472;&#47928;&#49436;/04&#45380;&#49324;&#50629;&#44228;&#54925;/04&#45380;&#53748;&#51649;&#52628;&#44228;&#52628;&#51221;.xls" TargetMode="External"/></Relationships>
</file>

<file path=xl/externalLinks/_rels/externalLink507.xml.rels><?xml version="1.0" encoding="UTF-8" standalone="yes"?>
<Relationships xmlns="http://schemas.openxmlformats.org/package/2006/relationships"><Relationship Id="rId1" Type="http://schemas.openxmlformats.org/officeDocument/2006/relationships/externalLinkPath" Target="file:///G:\Documents%20and%20Settings\LG\My%20Documents\&#45348;&#51060;&#53944;&#50728;%20&#48155;&#51008;%20&#54028;&#51068;\1&#44608;&#49888;&#50528;\1.&#51064;&#49324;\a.&#44553;&#49345;&#50668;\&#44553;&#50668;&#47749;&#49464;\&#44553;&#50668;&#47749;&#49464;.xls" TargetMode="External"/></Relationships>
</file>

<file path=xl/externalLinks/_rels/externalLink508.xml.rels><?xml version="1.0" encoding="UTF-8" standalone="yes"?>
<Relationships xmlns="http://schemas.openxmlformats.org/package/2006/relationships"><Relationship Id="rId1" Type="http://schemas.openxmlformats.org/officeDocument/2006/relationships/externalLinkPath" Target="file:///\\&#52572;&#48393;&#44288;\&#54217;&#54868;%20FS&#51089;&#50629;\My%20Documents\&#54217;&#54868;&#51008;&#54665;\&#49888;&#53441;&#51116;&#47924;&#51228;&#54364;(0012).xls" TargetMode="External"/></Relationships>
</file>

<file path=xl/externalLinks/_rels/externalLink509.xml.rels><?xml version="1.0" encoding="UTF-8" standalone="yes"?>
<Relationships xmlns="http://schemas.openxmlformats.org/package/2006/relationships"><Relationship Id="rId1" Type="http://schemas.openxmlformats.org/officeDocument/2006/relationships/externalLinkPath" Target="file:///L:\&#44277;&#50976;\&#44228;&#51221;&#47749;&#49464;&#49436;\My%20Documents\&#44592;&#46972;&#51221;&#48372;&#53685;&#49888;\My%20Documents\&#54924;&#49324;&#51088;&#47308;\Excel%20&#51088;&#47308;\1998&#45380;%20&#44208;&#49328;&#51088;&#47308;\12&#50900;%20&#45380;&#47568;&#44208;&#49328;&#51088;&#47308;\&#51068;&#48152;&#51088;&#47308;\&#51116;&#47924;&#51228;&#54364;-&#45817;&#44592;%20&#51204;&#44592;%20&#48708;&#44368;&#49885;.xls" TargetMode="External"/></Relationships>
</file>

<file path=xl/externalLinks/_rels/externalLink510.xml.rels><?xml version="1.0" encoding="UTF-8" standalone="yes"?>
<Relationships xmlns="http://schemas.openxmlformats.org/package/2006/relationships"><Relationship Id="rId1" Type="http://schemas.openxmlformats.org/officeDocument/2006/relationships/externalLinkPath" Target="file:///\\&#49552;&#46041;&#52384;\MY%20DOCUMENTS\My%20Documents\&#49552;&#46041;&#52384;\00&#44208;&#49328;\'99%20&#54924;&#44228;&#44048;&#49324;.xls" TargetMode="External"/></Relationships>
</file>

<file path=xl/externalLinks/_rels/externalLink511.xml.rels><?xml version="1.0" encoding="UTF-8" standalone="yes"?>
<Relationships xmlns="http://schemas.openxmlformats.org/package/2006/relationships"><Relationship Id="rId1" Type="http://schemas.openxmlformats.org/officeDocument/2006/relationships/externalLinkPath" Target="file:///\\Mp66\c\COST\&#51204;&#44592;\&#51116;&#49688;1.XLS" TargetMode="External"/></Relationships>
</file>

<file path=xl/externalLinks/_rels/externalLink512.xml.rels><?xml version="1.0" encoding="UTF-8" standalone="yes"?>
<Relationships xmlns="http://schemas.openxmlformats.org/package/2006/relationships"><Relationship Id="rId1" Type="http://schemas.openxmlformats.org/officeDocument/2006/relationships/externalLinkPath" Target="file:///\\9479829\c\AAA\&#44608;&#54840;&#53468;\SR-1&#53668;&#53944;\&#51068;&#51221;\&#49373;&#49328;&#51456;&#48708;\&#44608;&#49345;&#44368;\&#54924;&#49324;&#50577;&#49885;\&#50577;&#49885;.XLS" TargetMode="External"/></Relationships>
</file>

<file path=xl/externalLinks/_rels/externalLink513.xml.rels><?xml version="1.0" encoding="UTF-8" standalone="yes"?>
<Relationships xmlns="http://schemas.openxmlformats.org/package/2006/relationships"><Relationship Id="rId1" Type="http://schemas.openxmlformats.org/officeDocument/2006/relationships/externalLinkPath" Target="file:///\\&#44608;&#44221;&#47452;\krk\My%20Documents\2000DATA\2000&#45380;&#50672;&#47568;&#44208;&#49328;\2000&#45380;12&#50900;%20&#53748;&#52649;&#44552;(1).xls" TargetMode="External"/></Relationships>
</file>

<file path=xl/externalLinks/_rels/externalLink514.xml.rels><?xml version="1.0" encoding="UTF-8" standalone="yes"?>
<Relationships xmlns="http://schemas.openxmlformats.org/package/2006/relationships"><Relationship Id="rId1" Type="http://schemas.openxmlformats.org/officeDocument/2006/relationships/externalLinkPath" Target="file:///\\&#48177;&#54805;&#48276;\&#48177;&#54805;&#48276;(&#50689;&#50629;)\WINDOWS\TEMP\&#50980;&#50896;&#49885;\&#50980;&#50896;&#49885;\&#50629;&#47924;&#50857;\&#48372;&#44256;&#51088;&#47308;\AHAKMIN\&#47588;&#52636;97\AHAKMIN\&#47588;&#52636;96\10&#45236;&#49688;.XLS" TargetMode="External"/></Relationships>
</file>

<file path=xl/externalLinks/_rels/externalLink515.xml.rels><?xml version="1.0" encoding="UTF-8" standalone="yes"?>
<Relationships xmlns="http://schemas.openxmlformats.org/package/2006/relationships"><Relationship Id="rId1" Type="http://schemas.openxmlformats.org/officeDocument/2006/relationships/externalLinkPath" Target="https://hideep-my.sharepoint.com/3.%20&#49436;&#50872;&#46041;&#45224;&#48512;&#51648;&#48512;%20(13.7~15.)/&#9733;%20&#51665;&#54665;&#44288;&#47532;/&#9733;-1.%20%202014&#45380;%20&#48512;&#49436;&#44221;&#50689;&#54217;&#44032;_&#52509;&#44292;(&#53076;&#46300;&#44288;&#47532;).xlsx" TargetMode="External"/></Relationships>
</file>

<file path=xl/externalLinks/_rels/externalLink516.xml.rels><?xml version="1.0" encoding="UTF-8" standalone="yes"?>
<Relationships xmlns="http://schemas.openxmlformats.org/package/2006/relationships"><Relationship Id="rId1" Type="http://schemas.openxmlformats.org/officeDocument/2006/relationships/externalLinkPath" Target="file:///\\&#52292;&#49345;&#54788;\&#50504;&#54812;&#50896;\My%20Documents\&#50689;&#50629;&#48372;&#44256;&#49436;\SK&#51613;&#44428;200209.xls" TargetMode="External"/></Relationships>
</file>

<file path=xl/externalLinks/_rels/externalLink517.xml.rels><?xml version="1.0" encoding="UTF-8" standalone="yes"?>
<Relationships xmlns="http://schemas.openxmlformats.org/package/2006/relationships"><Relationship Id="rId1" Type="http://schemas.openxmlformats.org/officeDocument/2006/relationships/externalLinkPath" Target="file:///G:\Users\&#49888;&#50689;&#51456;\Documents\DB\Audit\(&#51452;)&#52992;.&#51060;.&#54000;.&#51064;&#53552;&#45236;&#49660;&#45216;\FY2009\notes\Audit\&#50689;&#49328;&#51221;&#48372;&#53685;&#49888;\Test\4000.xls" TargetMode="External"/></Relationships>
</file>

<file path=xl/externalLinks/_rels/externalLink518.xml.rels><?xml version="1.0" encoding="UTF-8" standalone="yes"?>
<Relationships xmlns="http://schemas.openxmlformats.org/package/2006/relationships"><Relationship Id="rId1" Type="http://schemas.openxmlformats.org/officeDocument/2006/relationships/externalLinkPath" Target="file:///G:\&#54620;&#44033;&#49688;\samil%20material\samil\Client&#44288;&#47144;&#51312;&#49436;\0-HappyLady\&#54644;&#54588;-200209-audit\Happy-200209-&#51221;&#49328;&#54364;&#46321;(v5)(Han+Lee).xls" TargetMode="External"/></Relationships>
</file>

<file path=xl/externalLinks/_rels/externalLink519.xml.rels><?xml version="1.0" encoding="UTF-8" standalone="yes"?>
<Relationships xmlns="http://schemas.openxmlformats.org/package/2006/relationships"><Relationship Id="rId1" Type="http://schemas.openxmlformats.org/officeDocument/2006/relationships/externalLinkPath" Target="file:///G:\Documents%20and%20Settings\&#50577;&#49440;&#54840;\My%20Documents\&#50676;&#49900;&#55176;%20&#51068;&#54616;&#51088;!\Audit\&#44048;&#49324;&#45824;&#49345;&#50629;&#52404;\&#53468;&#49457;&#49328;&#50629;\2003%20&#53468;&#49457;&#49328;&#50629;&#51452;&#49885;&#54924;&#49324;\2003%20&#53468;&#49457;&#49328;&#50629;%20&#44208;&#49328;&#51088;&#47308;\PBC%20File%20(2004.%202.%204)\2002&#44208;&#49328;&#51456;&#48708;\&#51061;&#49328;&#44277;&#51109;\&#44228;&#51221;&#48324;%20&#47749;&#49464;&#49436;(&#51061;&#49328;).xls" TargetMode="External"/></Relationships>
</file>

<file path=xl/externalLinks/_rels/externalLink520.xml.rels><?xml version="1.0" encoding="UTF-8" standalone="yes"?>
<Relationships xmlns="http://schemas.openxmlformats.org/package/2006/relationships"><Relationship Id="rId1" Type="http://schemas.openxmlformats.org/officeDocument/2006/relationships/externalLinkPath" Target="https://hideep-my.sharepoint.com/Data2/&#50980;&#49457;&#47548;/REPORT/&#54861;&#52285;&#49885;/&#51473;&#50521;&#44148;&#49444;/&#44592;&#47568;/2001/DATA/&#44208;&#49328;/97&#45380;/97&#44592;&#49457;.XLS" TargetMode="External"/></Relationships>
</file>

<file path=xl/externalLinks/_rels/externalLink521.xml.rels><?xml version="1.0" encoding="UTF-8" standalone="yes"?>
<Relationships xmlns="http://schemas.openxmlformats.org/package/2006/relationships"><Relationship Id="rId1" Type="http://schemas.openxmlformats.org/officeDocument/2006/relationships/externalLinkPath" Target="https://hideep-my.sharepoint.com/&#51473;&#50521;&#44148;&#49444;/DATA/&#44208;&#49328;/97&#45380;/97&#44592;&#49457;.XLS" TargetMode="External"/></Relationships>
</file>

<file path=xl/externalLinks/_rels/externalLink522.xml.rels><?xml version="1.0" encoding="UTF-8" standalone="yes"?>
<Relationships xmlns="http://schemas.openxmlformats.org/package/2006/relationships"><Relationship Id="rId1" Type="http://schemas.openxmlformats.org/officeDocument/2006/relationships/externalLinkPath" Target="https://hideep-my.sharepoint.com/WINDOWS/Temporary%20Internet%20Files/Content.IE5/390TDMT8/&#44048;&#49324;&#51204;/2002&#45380;/2002&#45380;%20&#44592;&#47568;&#44048;&#49324;/&#48276;&#47928;&#49324;/&#48276;&#47928;&#49324;_2002_&#44592;&#47568;_FS(&#52572;&#51333;).xls" TargetMode="External"/></Relationships>
</file>

<file path=xl/externalLinks/_rels/externalLink523.xml.rels><?xml version="1.0" encoding="UTF-8" standalone="yes"?>
<Relationships xmlns="http://schemas.openxmlformats.org/package/2006/relationships"><Relationship Id="rId1" Type="http://schemas.openxmlformats.org/officeDocument/2006/relationships/externalLinkPath" Target="http://ic2.officeware.hei.co.kr/EXPRESS/TEMP/&#52572;&#51109;&#50896;%20-%201/WINDOWS/TEMP/9914&#48516;&#44592;&#48372;&#44256;.xls" TargetMode="External"/></Relationships>
</file>

<file path=xl/externalLinks/_rels/externalLink524.xml.rels><?xml version="1.0" encoding="UTF-8" standalone="yes"?>
<Relationships xmlns="http://schemas.openxmlformats.org/package/2006/relationships"><Relationship Id="rId1" Type="http://schemas.openxmlformats.org/officeDocument/2006/relationships/externalLinkPath" Target="file:///\\PPI-26\&#54588;&#54588;&#50500;&#51060;\share\kkhun\Audit(200)\&#49888;&#47924;&#47548;\&#48152;&#44592;&#44160;&#53664;\Audit97\&#50864;&#48169;97\C\&#44048;&#49324;&#48372;&#44256;&#49436;97\Audit96\&#44256;&#47140;&#54252;&#47532;&#47672;96\C\Lead." TargetMode="External"/></Relationships>
</file>

<file path=xl/externalLinks/_rels/externalLink525.xml.rels><?xml version="1.0" encoding="UTF-8" standalone="yes"?>
<Relationships xmlns="http://schemas.openxmlformats.org/package/2006/relationships"><Relationship Id="rId1" Type="http://schemas.openxmlformats.org/officeDocument/2006/relationships/externalLinkPath" Target="file:///\\&#54620;&#49849;&#50857;\C\96_JAPAN\96MEET\JAPAN\&#54952;&#50984;&#48516;&#49437;.XLS" TargetMode="External"/></Relationships>
</file>

<file path=xl/externalLinks/_rels/externalLink526.xml.rels><?xml version="1.0" encoding="UTF-8" standalone="yes"?>
<Relationships xmlns="http://schemas.openxmlformats.org/package/2006/relationships"><Relationship Id="rId1" Type="http://schemas.openxmlformats.org/officeDocument/2006/relationships/externalLinkPath" Target="https://hideep-my.sharepoint.com/Users/parks/OneDrive/1.Work/3.&#49340;&#54868;(18-)/2020%20&#54532;&#47196;&#51229;&#53944;(&#49340;&#54868;)/2.Valuation/9.&#49345;&#50864;&#44592;&#50629;/99.&#54924;&#49324;&#51228;&#49884;&#51088;&#47308;/0512/&#50517;&#52629;&#46108;%20&#54028;&#51068;/&#49345;&#50864;&#44592;&#50629;_0428_&#51088;&#47308;partIII/&#44208;&#49328;&#48512;&#49549;&#47749;&#49464;&#49436;-2019&#45380;.xlsx" TargetMode="External"/></Relationships>
</file>

<file path=xl/externalLinks/_rels/externalLink527.xml.rels><?xml version="1.0" encoding="UTF-8" standalone="yes"?>
<Relationships xmlns="http://schemas.openxmlformats.org/package/2006/relationships"><Relationship Id="rId1" Type="http://schemas.openxmlformats.org/officeDocument/2006/relationships/externalLinkPath" Target="file:///\\&#44256;&#44148;&#55148;\&#49888;&#51068;&#51228;&#50557;\&#51312;&#49436;.xls" TargetMode="External"/></Relationships>
</file>

<file path=xl/externalLinks/_rels/externalLink528.xml.rels><?xml version="1.0" encoding="UTF-8" standalone="yes"?>
<Relationships xmlns="http://schemas.openxmlformats.org/package/2006/relationships"><Relationship Id="rId1" Type="http://schemas.openxmlformats.org/officeDocument/2006/relationships/externalLinkPath" Target="file:///\\&#48149;&#51221;&#52292;\&#48149;&#51221;&#52292;\2000&#45380;&#49444;&#44228;\&#44256;&#50577;\&#53945;&#48264;&#48516;&#49437;(&#44256;&#50577;).xls" TargetMode="External"/></Relationships>
</file>

<file path=xl/externalLinks/_rels/externalLink529.xml.rels><?xml version="1.0" encoding="UTF-8" standalone="yes"?>
<Relationships xmlns="http://schemas.openxmlformats.org/package/2006/relationships"><Relationship Id="rId1" Type="http://schemas.openxmlformats.org/officeDocument/2006/relationships/externalLinkPath" Target="file:///\\&#44608;&#52285;&#51312;\C\My%20Documents\&#51208;&#44048;MH\&#49373;&#49328;&#49457;98.xls" TargetMode="External"/></Relationships>
</file>

<file path=xl/externalLinks/_rels/externalLink530.xml.rels><?xml version="1.0" encoding="UTF-8" standalone="yes"?>
<Relationships xmlns="http://schemas.openxmlformats.org/package/2006/relationships"><Relationship Id="rId1" Type="http://schemas.openxmlformats.org/officeDocument/2006/relationships/externalLinkPath" Target="https://hideep-my.sharepoint.com/&#50629;&#47924;&#51088;&#47308;/&#44033;&#51333;%20&#50577;&#49885;/Audit%20&#44288;&#47144;/2014%20Audit%20Program(&#54620;&#44277;&#54924;)/2.%20&#51068;&#48152;(excel)/(&#51068;&#48152;-excel)%201000%20&#44048;&#49324;&#44228;&#50557;.xlsx" TargetMode="External"/></Relationships>
</file>

<file path=xl/externalLinks/_rels/externalLink531.xml.rels><?xml version="1.0" encoding="UTF-8" standalone="yes"?>
<Relationships xmlns="http://schemas.openxmlformats.org/package/2006/relationships"><Relationship Id="rId1" Type="http://schemas.openxmlformats.org/officeDocument/2006/relationships/externalLinkPath" Target="file:///G:\Users\&#49888;&#50689;&#51456;\Documents\DB\Audit\(&#51452;)&#52992;.&#51060;.&#54000;.&#51064;&#53552;&#45236;&#49660;&#45216;\FY2009\My%20Documents\&#49552;&#46041;&#52384;\02&#44208;&#49328;\2002&#53748;&#51649;&#44553;&#50668;&#52628;&#44228;&#50529;.xls" TargetMode="External"/></Relationships>
</file>

<file path=xl/externalLinks/_rels/externalLink532.xml.rels><?xml version="1.0" encoding="UTF-8" standalone="yes"?>
<Relationships xmlns="http://schemas.openxmlformats.org/package/2006/relationships"><Relationship Id="rId1" Type="http://schemas.openxmlformats.org/officeDocument/2006/relationships/externalLinkPath" Target="file:///\\9479829\c\WINDOWS\TEMP\WINDOWS\TEMP\INVEST\&#44228;&#54925;\&#44228;&#54925;\EXCEL\INVEST\&#44228;&#54925;\96&#44228;&#54925;.XLS" TargetMode="External"/></Relationships>
</file>

<file path=xl/externalLinks/_rels/externalLink533.xml.rels><?xml version="1.0" encoding="UTF-8" standalone="yes"?>
<Relationships xmlns="http://schemas.openxmlformats.org/package/2006/relationships"><Relationship Id="rId1" Type="http://schemas.openxmlformats.org/officeDocument/2006/relationships/externalLinkPath" Target="file:///\\BKRSEOS0021\LBS\&#44208;&#49328;&#51088;&#47308;\2000&#45380;&#44208;&#49328;\00&#50672;&#52264;&#44208;&#49328;\&#47749;&#49464;&#49436;.xls" TargetMode="External"/></Relationships>
</file>

<file path=xl/externalLinks/_rels/externalLink534.xml.rels><?xml version="1.0" encoding="UTF-8" standalone="yes"?>
<Relationships xmlns="http://schemas.openxmlformats.org/package/2006/relationships"><Relationship Id="rId1" Type="http://schemas.openxmlformats.org/officeDocument/2006/relationships/externalLinkPath" Target="file:///\\&#49436;&#54868;&#45909;170985\&#54408;&#51656;&#50900;&#48372;\&#54408;&#51656;&#50900;&#48372;\YEAR99\DATA(ALL).xls" TargetMode="External"/></Relationships>
</file>

<file path=xl/externalLinks/_rels/externalLink535.xml.rels><?xml version="1.0" encoding="UTF-8" standalone="yes"?>
<Relationships xmlns="http://schemas.openxmlformats.org/package/2006/relationships"><Relationship Id="rId1" Type="http://schemas.openxmlformats.org/officeDocument/2006/relationships/externalLinkPath" Target="file:///G:\WINDOWS\TEMP\excel\B&#44592;&#54925;\&#50696;&#49328;\2000&#50696;&#49328;\&#44048;&#44032;98_&#52572;&#51333;.xls" TargetMode="External"/></Relationships>
</file>

<file path=xl/externalLinks/_rels/externalLink536.xml.rels><?xml version="1.0" encoding="UTF-8" standalone="yes"?>
<Relationships xmlns="http://schemas.openxmlformats.org/package/2006/relationships"><Relationship Id="rId1" Type="http://schemas.openxmlformats.org/officeDocument/2006/relationships/externalLinkPath" Target="file:///H:\Documents%20and%20Settings\&#54861;&#44221;&#50528;1\Local%20Settings\Temporary%20Internet%20Files\Content.IE5\LCKB9XGH\&#49444;&#44228;&#48320;&#44221;(&#49884;&#50672;).xls" TargetMode="External"/></Relationships>
</file>

<file path=xl/externalLinks/_rels/externalLink537.xml.rels><?xml version="1.0" encoding="UTF-8" standalone="yes"?>
<Relationships xmlns="http://schemas.openxmlformats.org/package/2006/relationships"><Relationship Id="rId1" Type="http://schemas.openxmlformats.org/officeDocument/2006/relationships/externalLinkPath" Target="file:///G:\windows\TEMP\00&#44592;&#47568;&#44048;&#49324;\00&#51473;&#44036;&#44048;&#49324;\0009IS.xls" TargetMode="External"/></Relationships>
</file>

<file path=xl/externalLinks/_rels/externalLink538.xml.rels><?xml version="1.0" encoding="UTF-8" standalone="yes"?>
<Relationships xmlns="http://schemas.openxmlformats.org/package/2006/relationships"><Relationship Id="rId1" Type="http://schemas.openxmlformats.org/officeDocument/2006/relationships/externalLinkPath" Target="file:///A:\&#48149;&#51221;&#48124;\new2004&#49464;&#50529;&#44228;&#49328;.xls" TargetMode="External"/></Relationships>
</file>

<file path=xl/externalLinks/_rels/externalLink539.xml.rels><?xml version="1.0" encoding="UTF-8" standalone="yes"?>
<Relationships xmlns="http://schemas.openxmlformats.org/package/2006/relationships"><Relationship Id="rId1" Type="http://schemas.openxmlformats.org/officeDocument/2006/relationships/externalLinkPath" Target="file:///E:\Documents%20and%20Settings\jaepjung\My%20Documents\Liquid%20Metal\wizard\wizard\Data\Client(I%20-%20Z)\Lightscape\Z_work\audit\2001_&#44592;&#47568;\Hermes\Hermes\Fin_Report\Fin_Report\ACROMA\Report%20letter.xls" TargetMode="External"/></Relationships>
</file>

<file path=xl/externalLinks/_rels/externalLink540.xml.rels><?xml version="1.0" encoding="UTF-8" standalone="yes"?>
<Relationships xmlns="http://schemas.openxmlformats.org/package/2006/relationships"><Relationship Id="rId1" Type="http://schemas.openxmlformats.org/officeDocument/2006/relationships/externalLinkPath" Target="file:///\\&#51109;&#44221;&#50672;\DAILY%20&#54032;&#47588;&#49892;\My%20Documents\&#49892;&#51201;&#51088;&#47308;\2000\1q\1&#50900;%20&#44228;&#54925;.xls" TargetMode="External"/></Relationships>
</file>

<file path=xl/externalLinks/_rels/externalLink541.xml.rels><?xml version="1.0" encoding="UTF-8" standalone="yes"?>
<Relationships xmlns="http://schemas.openxmlformats.org/package/2006/relationships"><Relationship Id="rId1" Type="http://schemas.openxmlformats.org/officeDocument/2006/relationships/externalLinkPath" Target="file:///\\Dw021\sys\CHA\DHI\&#44397;&#47928;&#50672;&#44208;\95&#50672;&#44208;\&#51221;&#49328;&#54364;.XLS" TargetMode="External"/></Relationships>
</file>

<file path=xl/externalLinks/_rels/externalLink542.xml.rels><?xml version="1.0" encoding="UTF-8" standalone="yes"?>
<Relationships xmlns="http://schemas.openxmlformats.org/package/2006/relationships"><Relationship Id="rId1" Type="http://schemas.openxmlformats.org/officeDocument/2006/relationships/externalLinkPath" Target="file:///G:\Quality\ISO9001\spec\en-spec\'96COST\PLAN\4&#50900;&#49892;&#54665;.XLS" TargetMode="External"/></Relationships>
</file>

<file path=xl/externalLinks/_rels/externalLink543.xml.rels><?xml version="1.0" encoding="UTF-8" standalone="yes"?>
<Relationships xmlns="http://schemas.openxmlformats.org/package/2006/relationships"><Relationship Id="rId1" Type="http://schemas.openxmlformats.org/officeDocument/2006/relationships/externalLinkPath" Target="file:///A:\Documents%20and%20Settings\seungheecho\Local%20Settings\Temporary%20Internet%20Files\OLK5C\2000&#51473;&#44036;\&#49352;&#54620;&#49452;&#50976;2000&#51473;&#44036;AS.xls" TargetMode="External"/></Relationships>
</file>

<file path=xl/externalLinks/_rels/externalLink544.xml.rels><?xml version="1.0" encoding="UTF-8" standalone="yes"?>
<Relationships xmlns="http://schemas.openxmlformats.org/package/2006/relationships"><Relationship Id="rId1" Type="http://schemas.openxmlformats.org/officeDocument/2006/relationships/externalLinkPath" Target="file:///\\&#51221;&#50980;&#55148;\6&#50900;\&#45800;&#44592;&#52264;&#51077;&#44552;.XLS" TargetMode="External"/></Relationships>
</file>

<file path=xl/externalLinks/_rels/externalLink545.xml.rels><?xml version="1.0" encoding="UTF-8" standalone="yes"?>
<Relationships xmlns="http://schemas.openxmlformats.org/package/2006/relationships"><Relationship Id="rId1" Type="http://schemas.openxmlformats.org/officeDocument/2006/relationships/externalLinkPath" Target="https://hideep-my.sharepoint.com/&#50577;&#49328;ICD/&#52280;&#44256;&#51088;&#47308;/DSDTN2.XLS" TargetMode="External"/></Relationships>
</file>

<file path=xl/externalLinks/_rels/externalLink546.xml.rels><?xml version="1.0" encoding="UTF-8" standalone="yes"?>
<Relationships xmlns="http://schemas.openxmlformats.org/package/2006/relationships"><Relationship Id="rId1" Type="http://schemas.openxmlformats.org/officeDocument/2006/relationships/externalLinkPath" Target="file:///\\9961094\00&#50893;&#49397;\WINDOWS\TEMP\WSHP\98&#54616;&#48152;&#44592;\LRPP\kia&#51064;&#49688;\LRPP\kia&#51064;&#49688;\LRCP\LRCP\LRCP\&#44033;&#49436;&#49885;.XLS" TargetMode="External"/></Relationships>
</file>

<file path=xl/externalLinks/_rels/externalLink547.xml.rels><?xml version="1.0" encoding="UTF-8" standalone="yes"?>
<Relationships xmlns="http://schemas.openxmlformats.org/package/2006/relationships"><Relationship Id="rId1" Type="http://schemas.openxmlformats.org/officeDocument/2006/relationships/externalLinkPath" Target="https://hideep-my.sharepoint.com/Documents%20and%20Settings/user/My%20Documents/BOD%20&#45824;&#51452;/&#44048;&#49324;06/&#51105;&#53076;&#47532;&#50500;06/Clients/&#51008;&#54665;&#51312;&#54924;&#49436;.xls" TargetMode="External"/></Relationships>
</file>

<file path=xl/externalLinks/_rels/externalLink548.xml.rels><?xml version="1.0" encoding="UTF-8" standalone="yes"?>
<Relationships xmlns="http://schemas.openxmlformats.org/package/2006/relationships"><Relationship Id="rId1" Type="http://schemas.microsoft.com/office/2006/relationships/xlExternalLinkPath/xlPathMissing" Target="reproting_J1" TargetMode="External"/></Relationships>
</file>

<file path=xl/externalLinks/_rels/externalLink549.xml.rels><?xml version="1.0" encoding="UTF-8" standalone="yes"?>
<Relationships xmlns="http://schemas.openxmlformats.org/package/2006/relationships"><Relationship Id="rId1" Type="http://schemas.openxmlformats.org/officeDocument/2006/relationships/externalLinkPath" Target="http://gw.kolon.com/exchange/9680023/Inbox/%EA%B2%BD%EC%98%81%EC%A0%84%EB%9E%B5%ED%9A%8C%EC%9D%98%20%EC%A0%84%EC%82%AC%EC%9E%90%EB%A3%8C(%EC%88%98%EC%A0%95%EB%B6%84).EML/MAIL/tmp/AAAHWANG/A-RACE/97MONTH/&#51456;&#48708;&#51089;&#49457;/03/1&#50900;&#50868;&#51204;.XLS" TargetMode="External"/></Relationships>
</file>

<file path=xl/externalLinks/_rels/externalLink550.xml.rels><?xml version="1.0" encoding="UTF-8" standalone="yes"?>
<Relationships xmlns="http://schemas.openxmlformats.org/package/2006/relationships"><Relationship Id="rId1" Type="http://schemas.openxmlformats.org/officeDocument/2006/relationships/externalLinkPath" Target="file:///G:\Documents%20and%20Settings\&#54788;&#44592;\Local%20Settings\Temporary%20Internet%20Files\Content.IE5\XCZ0AGQV\&#51648;&#50648;&#54044;&#53581;04\20041231\2004&#44592;&#47568;&#44048;&#49324;\&#48372;&#44256;&#49436;\&#49688;&#51221;&#54980;\&#51648;&#50648;&#54044;&#53581;-031231-&#51116;&#47924;&#51228;&#54364;&#46321;(040307).xls" TargetMode="External"/></Relationships>
</file>

<file path=xl/externalLinks/_rels/externalLink551.xml.rels><?xml version="1.0" encoding="UTF-8" standalone="yes"?>
<Relationships xmlns="http://schemas.openxmlformats.org/package/2006/relationships"><Relationship Id="rId1" Type="http://schemas.openxmlformats.org/officeDocument/2006/relationships/externalLinkPath" Target="file:///F:\My%20Documents\&#45236;&#48512;\NEW\My%20Documents\&#44277;&#50976;\&#51217;&#49688;(&#44277;&#50976;)\2001&#45380;%2005&#50900;.xls" TargetMode="External"/></Relationships>
</file>

<file path=xl/externalLinks/_rels/externalLink552.xml.rels><?xml version="1.0" encoding="UTF-8" standalone="yes"?>
<Relationships xmlns="http://schemas.openxmlformats.org/package/2006/relationships"><Relationship Id="rId1" Type="http://schemas.openxmlformats.org/officeDocument/2006/relationships/externalLinkPath" Target="https://hideep-my.sharepoint.com/&#44221;&#47532;/&#44208;&#49328;/&#50672;&#47568;&#44208;&#49328;&#49688;&#51221;&#49324;&#54637;/WORK/&#54924;&#44228;&#44048;&#49324;/&#54924;&#44228;&#44048;&#49324;/&#54620;&#49436;&#54868;&#54617;/&#54620;&#49436;&#54868;&#54617;2001/&#54620;&#49436;&#54868;&#54617;-20-&#51116;&#47924;&#51228;&#54364;.xls" TargetMode="External"/></Relationships>
</file>

<file path=xl/externalLinks/_rels/externalLink553.xml.rels><?xml version="1.0" encoding="UTF-8" standalone="yes"?>
<Relationships xmlns="http://schemas.openxmlformats.org/package/2006/relationships"><Relationship Id="rId1" Type="http://schemas.openxmlformats.org/officeDocument/2006/relationships/externalLinkPath" Target="file:///L:\&#44277;&#50976;\&#44228;&#51221;&#47749;&#49464;&#49436;\My%20Documents\&#44592;&#46972;&#51221;&#48372;&#53685;&#49888;\My%20Documents\&#54924;&#49324;&#51088;&#47308;\Excel%20&#51088;&#47308;\1997&#45380;%20&#44208;&#49328;&#51088;&#47308;\12&#50900;%20&#45380;&#47568;&#44208;&#49328;&#51088;&#47308;\&#51116;&#47924;&#51228;&#54364;-&#48708;&#44368;&#49885;.xls" TargetMode="External"/></Relationships>
</file>

<file path=xl/externalLinks/_rels/externalLink554.xml.rels><?xml version="1.0" encoding="UTF-8" standalone="yes"?>
<Relationships xmlns="http://schemas.openxmlformats.org/package/2006/relationships"><Relationship Id="rId1" Type="http://schemas.openxmlformats.org/officeDocument/2006/relationships/externalLinkPath" Target="file:///J:\&#54728;&#51333;&#54788;\&#51076;&#49884;\&#49892;&#51201;\&#50836;&#51064;&#48516;&#49437;.XLS" TargetMode="External"/></Relationships>
</file>

<file path=xl/externalLinks/_rels/externalLink555.xml.rels><?xml version="1.0" encoding="UTF-8" standalone="yes"?>
<Relationships xmlns="http://schemas.openxmlformats.org/package/2006/relationships"><Relationship Id="rId1" Type="http://schemas.openxmlformats.org/officeDocument/2006/relationships/externalLinkPath" Target="file:///\\&#50724;&#52268;&#51452;\MY%20DOCUMENTS\windows\TEMP\&#52285;&#49888;&#48372;&#44256;1.xls" TargetMode="External"/></Relationships>
</file>

<file path=xl/externalLinks/_rels/externalLink556.xml.rels><?xml version="1.0" encoding="UTF-8" standalone="yes"?>
<Relationships xmlns="http://schemas.openxmlformats.org/package/2006/relationships"><Relationship Id="rId1" Type="http://schemas.openxmlformats.org/officeDocument/2006/relationships/externalLinkPath" Target="file:///A:\Client\Lightron\My%20Documents\Client\Work%20Paper\TRW%20C&amp;F\A-4.xls" TargetMode="External"/></Relationships>
</file>

<file path=xl/externalLinks/_rels/externalLink557.xml.rels><?xml version="1.0" encoding="UTF-8" standalone="yes"?>
<Relationships xmlns="http://schemas.openxmlformats.org/package/2006/relationships"><Relationship Id="rId1" Type="http://schemas.openxmlformats.org/officeDocument/2006/relationships/externalLinkPath" Target="file:///G:\&#51088;&#49328;&#50976;&#46041;&#54868;%20&#54028;&#51068;\&#54620;&#48731;&#51008;&#54665;NPL\&#49892;&#49324;&#51088;&#47308;(&#52572;&#51333;)\Cashflow&#54032;(&#51068;&#48152;_Sim).xls" TargetMode="External"/></Relationships>
</file>

<file path=xl/externalLinks/_rels/externalLink558.xml.rels><?xml version="1.0" encoding="UTF-8" standalone="yes"?>
<Relationships xmlns="http://schemas.openxmlformats.org/package/2006/relationships"><Relationship Id="rId1" Type="http://schemas.openxmlformats.org/officeDocument/2006/relationships/externalLinkPath" Target="file:///A:\9702&#54032;~2.XLS" TargetMode="External"/></Relationships>
</file>

<file path=xl/externalLinks/_rels/externalLink559.xml.rels><?xml version="1.0" encoding="UTF-8" standalone="yes"?>
<Relationships xmlns="http://schemas.openxmlformats.org/package/2006/relationships"><Relationship Id="rId1" Type="http://schemas.openxmlformats.org/officeDocument/2006/relationships/externalLinkPath" Target="file:///G:\My%20Documents\&#44060;&#51064;&#47928;&#49436;\&#44208;&#49328;\&#49892;&#51201;(01~)\&#51228;&#51089;&#49892;&#51201;(2002).xls" TargetMode="External"/></Relationships>
</file>

<file path=xl/externalLinks/_rels/externalLink560.xml.rels><?xml version="1.0" encoding="UTF-8" standalone="yes"?>
<Relationships xmlns="http://schemas.openxmlformats.org/package/2006/relationships"><Relationship Id="rId1" Type="http://schemas.openxmlformats.org/officeDocument/2006/relationships/externalLinkPath" Target="file:///\\&#51060;&#51116;&#54840;\C\DATA\EXCEL\9610&#51060;&#51204;\&#51648;&#51216;&#47785;&#54364;.XLS" TargetMode="External"/></Relationships>
</file>

<file path=xl/externalLinks/_rels/externalLink561.xml.rels><?xml version="1.0" encoding="UTF-8" standalone="yes"?>
<Relationships xmlns="http://schemas.openxmlformats.org/package/2006/relationships"><Relationship Id="rId1" Type="http://schemas.openxmlformats.org/officeDocument/2006/relationships/externalLinkPath" Target="https://hideep-my.sharepoint.com/Documents%20and%20Settings/user/My%20Documents/&#51228;&#48152;%20&#50577;&#49885;/&#49892;&#49324;&amp;&#51312;&#54924;&#49436;%20&#50577;&#49885;/&#51116;&#44256;&#49892;&#49324;/&#49892;&#49324;&#51456;&#48708;&#51088;&#47308;.xls" TargetMode="External"/></Relationships>
</file>

<file path=xl/externalLinks/_rels/externalLink562.xml.rels><?xml version="1.0" encoding="UTF-8" standalone="yes"?>
<Relationships xmlns="http://schemas.openxmlformats.org/package/2006/relationships"><Relationship Id="rId1" Type="http://schemas.openxmlformats.org/officeDocument/2006/relationships/externalLinkPath" Target="https://hideep-my.sharepoint.com/Documents%20and%20Settings/&#54861;&#49436;&#51456;/My%20Documents/&#45208;&#45432;&#47700;&#53944;&#47533;&#49828;/my%20audit/&#52397;&#53664;&#49328;&#50629;/Kykim/Audit/2002&#44592;&#47568;&#44048;&#49324;/&#48512;&#46972;&#50868;&#54588;&#54785;/2002%20&#48512;&#46972;&#50868;&#54588;&#54785;.xls" TargetMode="External"/></Relationships>
</file>

<file path=xl/externalLinks/_rels/externalLink563.xml.rels><?xml version="1.0" encoding="UTF-8" standalone="yes"?>
<Relationships xmlns="http://schemas.openxmlformats.org/package/2006/relationships"><Relationship Id="rId1" Type="http://schemas.openxmlformats.org/officeDocument/2006/relationships/externalLinkPath" Target="https://hideep-my.sharepoint.com/My%20Work/2002&#44592;&#47568;&#44048;&#49324;/&#49436;&#50872;&#49884;&#49828;&#53596;/&#44592;&#47568;&#44048;&#49324;/&#54924;&#49324;&#51228;&#49884;/&#47588;&#52636;&#52292;&#44428;.xls" TargetMode="External"/></Relationships>
</file>

<file path=xl/externalLinks/_rels/externalLink564.xml.rels><?xml version="1.0" encoding="UTF-8" standalone="yes"?>
<Relationships xmlns="http://schemas.openxmlformats.org/package/2006/relationships"><Relationship Id="rId1" Type="http://schemas.openxmlformats.org/officeDocument/2006/relationships/externalLinkPath" Target="file:///G:\Documents%20and%20Settings\LG\My%20Documents\&#45348;&#51060;&#53944;&#50728;%20&#48155;&#51008;%20&#54028;&#51068;\Documents%20and%20Settings\pkra\My%20Documents\&#44048;&#49324;\&#44592;&#47568;\03\&#50976;&#54620;&#53356;&#47196;&#46973;&#49828;\lead.xls" TargetMode="External"/></Relationships>
</file>

<file path=xl/externalLinks/_rels/externalLink565.xml.rels><?xml version="1.0" encoding="UTF-8" standalone="yes"?>
<Relationships xmlns="http://schemas.openxmlformats.org/package/2006/relationships"><Relationship Id="rId1" Type="http://schemas.openxmlformats.org/officeDocument/2006/relationships/externalLinkPath" Target="file:///G:\&#48277;&#51064;&#44288;&#47532;\&#44221;&#44592;&#48169;&#49569;,&#50728;&#45572;&#47532;&#48169;&#49569;\&#49324;&#50629;&#44228;&#54925;&#49436;\2003&#45380;%20&#49324;&#50629;&#44228;&#54925;\2003&#49324;&#50629;&#44228;&#54925;-&#51064;&#44148;&#48708;.xls" TargetMode="External"/></Relationships>
</file>

<file path=xl/externalLinks/_rels/externalLink566.xml.rels><?xml version="1.0" encoding="UTF-8" standalone="yes"?>
<Relationships xmlns="http://schemas.openxmlformats.org/package/2006/relationships"><Relationship Id="rId1" Type="http://schemas.openxmlformats.org/officeDocument/2006/relationships/externalLinkPath" Target="file:///\\&#49900;&#51064;&#49688;\&#44221;&#47532;&#48512;\INTAX\save\&#51312;&#53945;&#49464;.xls" TargetMode="External"/></Relationships>
</file>

<file path=xl/externalLinks/_rels/externalLink567.xml.rels><?xml version="1.0" encoding="UTF-8" standalone="yes"?>
<Relationships xmlns="http://schemas.openxmlformats.org/package/2006/relationships"><Relationship Id="rId1" Type="http://schemas.openxmlformats.org/officeDocument/2006/relationships/externalLinkPath" Target="file:///\\kopu-fin-01\c$\UNIWIN98\DOWN\99&#50672;&#47568;&#51221;&#49328;.xls" TargetMode="External"/></Relationships>
</file>

<file path=xl/externalLinks/_rels/externalLink568.xml.rels><?xml version="1.0" encoding="UTF-8" standalone="yes"?>
<Relationships xmlns="http://schemas.openxmlformats.org/package/2006/relationships"><Relationship Id="rId1" Type="http://schemas.openxmlformats.org/officeDocument/2006/relationships/externalLinkPath" Target="file:///H:\&#51473;&#50521;&#51204;&#54028;(&#49444;&#44228;&#49436;)\&#49324;&#50629;\S%20M\&#50672;&#50504;&#49440;&#48149;\&#50896;&#48376;\&#49444;&#44228;&#49436;.xls" TargetMode="External"/></Relationships>
</file>

<file path=xl/externalLinks/_rels/externalLink569.xml.rels><?xml version="1.0" encoding="UTF-8" standalone="yes"?>
<Relationships xmlns="http://schemas.openxmlformats.org/package/2006/relationships"><Relationship Id="rId1" Type="http://schemas.openxmlformats.org/officeDocument/2006/relationships/externalLinkPath" Target="file:///Z:\WINDOWS\TEMP\TEMP\&#51088;&#51116;FORM.XLS" TargetMode="External"/></Relationships>
</file>

<file path=xl/externalLinks/_rels/externalLink570.xml.rels><?xml version="1.0" encoding="UTF-8" standalone="yes"?>
<Relationships xmlns="http://schemas.openxmlformats.org/package/2006/relationships"><Relationship Id="rId1" Type="http://schemas.openxmlformats.org/officeDocument/2006/relationships/externalLinkPath" Target="file:///\\10.122.100.251\Documents%20and%20Settings\'\My%20Documents\&#9679;&#54532;&#47196;&#51229;&#53944;\&#47749;&#51208;&#51088;&#51116;\2008&#49444;\&#51064;&#54861;&#49340;&#47448;\20071116_&#51064;&#54861;&#49340;&#51020;&#47308;&#49464;&#53944;_&#49345;&#53468;&#48324;_ver2.2_071123.xls" TargetMode="External"/></Relationships>
</file>

<file path=xl/externalLinks/_rels/externalLink571.xml.rels><?xml version="1.0" encoding="UTF-8" standalone="yes"?>
<Relationships xmlns="http://schemas.openxmlformats.org/package/2006/relationships"><Relationship Id="rId1" Type="http://schemas.openxmlformats.org/officeDocument/2006/relationships/externalLinkPath" Target="https://hideep-my.sharepoint.com/Documents%20and%20Settings/&#44608;&#50689;&#51452;/My%20Documents/&#44608;&#50689;&#51452;(&#44221;&#47532;&#54016;)&#50577;&#49885;/&#44221;&#47532;&#54016;/06&#24180;&#51092;&#50529;&#47749;&#49464;&#49436;/CF&#51089;&#49457;(30&#44592;)(2).xls" TargetMode="External"/></Relationships>
</file>

<file path=xl/externalLinks/_rels/externalLink572.xml.rels><?xml version="1.0" encoding="UTF-8" standalone="yes"?>
<Relationships xmlns="http://schemas.openxmlformats.org/package/2006/relationships"><Relationship Id="rId1" Type="http://schemas.openxmlformats.org/officeDocument/2006/relationships/externalLinkPath" Target="file:///\\Dh_server\&#44277;&#50976;\&#51064;&#49324;.&#45432;&#47924;\2003&#45380;%20&#44553;&#50668;\2003&#45380;%208&#50900;&#44553;&#50668;.xls" TargetMode="External"/></Relationships>
</file>

<file path=xl/externalLinks/_rels/externalLink573.xml.rels><?xml version="1.0" encoding="UTF-8" standalone="yes"?>
<Relationships xmlns="http://schemas.openxmlformats.org/package/2006/relationships"><Relationship Id="rId1" Type="http://schemas.openxmlformats.org/officeDocument/2006/relationships/externalLinkPath" Target="file:///\\&#49900;&#50896;&#54840;\MY%20DOCUMENTS\&#44048;&#44032;&#49345;&#44033;\99.&#49464;&#47924;&#51312;&#51221;\99.&#48277;&#51064;&#49464;%20&#51473;&#44036;&#50696;&#45225;.xls" TargetMode="External"/></Relationships>
</file>

<file path=xl/externalLinks/_rels/externalLink574.xml.rels><?xml version="1.0" encoding="UTF-8" standalone="yes"?>
<Relationships xmlns="http://schemas.openxmlformats.org/package/2006/relationships"><Relationship Id="rId1" Type="http://schemas.openxmlformats.org/officeDocument/2006/relationships/externalLinkPath" Target="https://hideep-my.sharepoint.com/WINDOWS/TEMP/windows/TEMP/&#54861;&#48372;&#54924;&#51032;/&#49849;&#51652;&#45824;&#49345;.XLS" TargetMode="External"/></Relationships>
</file>

<file path=xl/externalLinks/_rels/externalLink575.xml.rels><?xml version="1.0" encoding="UTF-8" standalone="yes"?>
<Relationships xmlns="http://schemas.openxmlformats.org/package/2006/relationships"><Relationship Id="rId1" Type="http://schemas.openxmlformats.org/officeDocument/2006/relationships/externalLinkPath" Target="file:///\\&#48177;&#51333;&#54872;\&#44277;&#50976;\WINDOWS\TEMP\NC8376C5.xls" TargetMode="External"/></Relationships>
</file>

<file path=xl/externalLinks/_rels/externalLink576.xml.rels><?xml version="1.0" encoding="UTF-8" standalone="yes"?>
<Relationships xmlns="http://schemas.openxmlformats.org/package/2006/relationships"><Relationship Id="rId1" Type="http://schemas.openxmlformats.org/officeDocument/2006/relationships/externalLinkPath" Target="https://hideep-my.sharepoint.com/&#44048;&#49324;/02&#45380;%20&#44048;&#49324;/&#47000;&#47564;/&#44592;&#47568;/WINDOWS/&#48148;&#53461;%20&#54868;&#47732;/&#44552;&#49457;&#48169;&#51116;/&#50980;&#55141;&#44540;/98&#44208;&#49328;.xls" TargetMode="External"/></Relationships>
</file>

<file path=xl/externalLinks/_rels/externalLink577.xml.rels><?xml version="1.0" encoding="UTF-8" standalone="yes"?>
<Relationships xmlns="http://schemas.openxmlformats.org/package/2006/relationships"><Relationship Id="rId1" Type="http://schemas.openxmlformats.org/officeDocument/2006/relationships/externalLinkPath" Target="file:///\\&#51060;&#46041;&#50896;K'\IM\DATA\98TA&#49892;.XLS" TargetMode="External"/></Relationships>
</file>

<file path=xl/externalLinks/_rels/externalLink578.xml.rels><?xml version="1.0" encoding="UTF-8" standalone="yes"?>
<Relationships xmlns="http://schemas.openxmlformats.org/package/2006/relationships"><Relationship Id="rId1" Type="http://schemas.openxmlformats.org/officeDocument/2006/relationships/externalLinkPath" Target="file:///R:\My%20Documents\20&#47700;&#44032;%20&#51060;&#49345;\&#51060;&#53581;\&#50808;&#49345;&#47588;&#52636;.XLS" TargetMode="External"/></Relationships>
</file>

<file path=xl/externalLinks/_rels/externalLink579.xml.rels><?xml version="1.0" encoding="UTF-8" standalone="yes"?>
<Relationships xmlns="http://schemas.openxmlformats.org/package/2006/relationships"><Relationship Id="rId1" Type="http://schemas.openxmlformats.org/officeDocument/2006/relationships/externalLinkPath" Target="file:///A:\Documents%20and%20Settings\jinsungkim\Desktop\&#50629;&#47924;&#54260;&#45908;\&#44592;&#53440;&#54924;&#49324;&#44048;&#49324;\BET\03&#45380;\&#50696;&#49328;&#54200;&#49457;&#50504;\&#50724;&#54588;&#53092;\MSOFFICE\EXCEL\96&#54032;&#44288;&#48708;\&#54032;&#44288;&#48708;.XLS" TargetMode="External"/></Relationships>
</file>

<file path=xl/externalLinks/_rels/externalLink580.xml.rels><?xml version="1.0" encoding="UTF-8" standalone="yes"?>
<Relationships xmlns="http://schemas.openxmlformats.org/package/2006/relationships"><Relationship Id="rId1" Type="http://schemas.openxmlformats.org/officeDocument/2006/relationships/externalLinkPath" Target="file:///G:\Documents%20and%20Settings\&#48376;&#51064;&#51032;%20Netware%20Login%20ID\My%20Documents\My%20Documents\&#51221;&#47928;&#51221;&#48372;\&#51221;&#47928;00&#48152;&#44592;\Clients\&#51452;&#51008;&#49328;&#50629;\(1999)_&#51452;&#51008;&#49328;&#50629;\(&#54924;&#49324;&#51228;&#49884;)&#51116;&#47924;&#51228;&#54364;.xls" TargetMode="External"/></Relationships>
</file>

<file path=xl/externalLinks/_rels/externalLink581.xml.rels><?xml version="1.0" encoding="UTF-8" standalone="yes"?>
<Relationships xmlns="http://schemas.openxmlformats.org/package/2006/relationships"><Relationship Id="rId1" Type="http://schemas.openxmlformats.org/officeDocument/2006/relationships/externalLinkPath" Target="file:///\\Jmk\c\ACE\MAIL\usr\9710304\00000004\9808&#50900;.XLS" TargetMode="External"/></Relationships>
</file>

<file path=xl/externalLinks/_rels/externalLink582.xml.rels><?xml version="1.0" encoding="UTF-8" standalone="yes"?>
<Relationships xmlns="http://schemas.openxmlformats.org/package/2006/relationships"><Relationship Id="rId1" Type="http://schemas.openxmlformats.org/officeDocument/2006/relationships/externalLinkPath" Target="file:///B:\&#48512;&#47928;&#50896;2.XLS" TargetMode="External"/></Relationships>
</file>

<file path=xl/externalLinks/_rels/externalLink583.xml.rels><?xml version="1.0" encoding="UTF-8" standalone="yes"?>
<Relationships xmlns="http://schemas.openxmlformats.org/package/2006/relationships"><Relationship Id="rId1" Type="http://schemas.openxmlformats.org/officeDocument/2006/relationships/externalLinkPath" Target="file:///\\DWFS11\SYS\MUTUAL\9712&#48512;&#49549;\&#51092;&#50529;\MY&#51092;&#50529;.XLS" TargetMode="External"/></Relationships>
</file>

<file path=xl/externalLinks/_rels/externalLink584.xml.rels><?xml version="1.0" encoding="UTF-8" standalone="yes"?>
<Relationships xmlns="http://schemas.openxmlformats.org/package/2006/relationships"><Relationship Id="rId1" Type="http://schemas.openxmlformats.org/officeDocument/2006/relationships/externalLinkPath" Target="file:///A:\&#44221;&#44592;&#48169;&#49569;\&#44553;&#50668;\2003&#44553;&#50668;\6&#50900;&#44553;&#50668;.xls" TargetMode="External"/></Relationships>
</file>

<file path=xl/externalLinks/_rels/externalLink585.xml.rels><?xml version="1.0" encoding="UTF-8" standalone="yes"?>
<Relationships xmlns="http://schemas.openxmlformats.org/package/2006/relationships"><Relationship Id="rId1" Type="http://schemas.microsoft.com/office/2006/relationships/xlExternalLinkPath/xlStartup" Target="&#54924;&#44228;&#44048;&#49324;&#51088;&#47308;&#52384;/WINDOWS/&#48148;&#53461;%20&#54868;&#47732;/2000&#50629;&#47924;/&#54620;&#44544;&#44284;&#52980;&#54504;&#53552;/&#54620;&#52980;&#44592;&#47568;.xls" TargetMode="External"/></Relationships>
</file>

<file path=xl/externalLinks/_rels/externalLink586.xml.rels><?xml version="1.0" encoding="UTF-8" standalone="yes"?>
<Relationships xmlns="http://schemas.openxmlformats.org/package/2006/relationships"><Relationship Id="rId1" Type="http://schemas.openxmlformats.org/officeDocument/2006/relationships/externalLinkPath" Target="file:///\\9014356\C\ACE\MAIL\TMP\&#49373;&#54032;9602.XLS" TargetMode="External"/></Relationships>
</file>

<file path=xl/externalLinks/_rels/externalLink587.xml.rels><?xml version="1.0" encoding="UTF-8" standalone="yes"?>
<Relationships xmlns="http://schemas.openxmlformats.org/package/2006/relationships"><Relationship Id="rId1" Type="http://schemas.openxmlformats.org/officeDocument/2006/relationships/externalLinkPath" Target="file:///\\&#48149;&#48120;&#50689;\&#44053;&#49688;&#48373;\&#44277;&#51221;&#44032;&#51473;&#52824;.xls" TargetMode="External"/></Relationships>
</file>

<file path=xl/externalLinks/_rels/externalLink588.xml.rels><?xml version="1.0" encoding="UTF-8" standalone="yes"?>
<Relationships xmlns="http://schemas.openxmlformats.org/package/2006/relationships"><Relationship Id="rId1" Type="http://schemas.openxmlformats.org/officeDocument/2006/relationships/externalLinkPath" Target="file:///\\&#51076;&#44552;&#46976;\5&#52264;10_30\My%20Documents\&#51060;&#46041;&#53685;&#49888;\&#44221;&#50689;&#51088;&#47308;\98&#44221;&#50689;&#44228;\MAIN\MV&#53804;&#51088;~1.XLS" TargetMode="External"/></Relationships>
</file>

<file path=xl/externalLinks/_rels/externalLink589.xml.rels><?xml version="1.0" encoding="UTF-8" standalone="yes"?>
<Relationships xmlns="http://schemas.openxmlformats.org/package/2006/relationships"><Relationship Id="rId2" Type="http://schemas.microsoft.com/office/2019/04/relationships/externalLinkLongPath" Target="https://hideep-my.sharepoint.com/Documents%20and%20Settings/user/My%20Documents/BOD%20&#45824;&#51452;/&#44048;&#49324;06/&#51105;&#53076;&#47532;&#50500;06/Documents%20and%20Settings/&#48376;&#51064;&#51032;%20Netware%20Login%20ID/My%20Documents/Client%202002/&#50976;&#51652;&#49324;&#51060;&#50616;&#49828;/&#44048;&#49324;/02-&#48152;&#44592;/My%20Documents/Clients/&#51452;&#51008;&#49328;&#50629;/(1999)_&#51452;&#51008;&#49328;&#50629;/(&#54924;&#49324;&#51228;&#49884;)&#51116;&#47924;&#51228;&#54364;.xls?A3FBAEEA" TargetMode="External"/><Relationship Id="rId1" Type="http://schemas.openxmlformats.org/officeDocument/2006/relationships/externalLinkPath" Target="file:///\\A3FBAEEA\(&#54924;&#49324;&#51228;&#49884;)&#51116;&#47924;&#51228;&#54364;.xls" TargetMode="External"/></Relationships>
</file>

<file path=xl/externalLinks/_rels/externalLink590.xml.rels><?xml version="1.0" encoding="UTF-8" standalone="yes"?>
<Relationships xmlns="http://schemas.openxmlformats.org/package/2006/relationships"><Relationship Id="rId1" Type="http://schemas.openxmlformats.org/officeDocument/2006/relationships/externalLinkPath" Target="file:///H:\WINDOWS\TEMP\TD_0002.DIR\&#51089;&#50629;&#48169;\TDX&#51089;&#50629;&#48169;\TDX-100\tdx-100&#50577;&#49885;\KT\&#54869;&#51221;&#47932;&#47049;\6&#52264;&#48156;&#51452;(&#52572;&#51333;&#48516;)1026.xls" TargetMode="External"/></Relationships>
</file>

<file path=xl/externalLinks/_rels/externalLink591.xml.rels><?xml version="1.0" encoding="UTF-8" standalone="yes"?>
<Relationships xmlns="http://schemas.openxmlformats.org/package/2006/relationships"><Relationship Id="rId1" Type="http://schemas.openxmlformats.org/officeDocument/2006/relationships/externalLinkPath" Target="https://hideep-my.sharepoint.com/Documents%20and%20Settings/user/My%20Documents/BOD%20&#45824;&#51452;/&#44048;&#49324;06/&#51105;&#53076;&#47532;&#50500;06/Clients/&#54620;&#44397;&#45824;&#54413;&#51452;&#49885;&#54924;&#49324;/A02E/My%20Documents/Clients/&#51452;&#51008;&#49328;&#50629;/(1999)_&#51452;&#51008;&#49328;&#50629;/(&#54924;&#49324;&#51228;&#49884;)&#51116;&#47924;&#51228;&#54364;.xls" TargetMode="External"/></Relationships>
</file>

<file path=xl/externalLinks/_rels/externalLink592.xml.rels><?xml version="1.0" encoding="UTF-8" standalone="yes"?>
<Relationships xmlns="http://schemas.openxmlformats.org/package/2006/relationships"><Relationship Id="rId1" Type="http://schemas.openxmlformats.org/officeDocument/2006/relationships/externalLinkPath" Target="file:///G:\KPMG%20&#49328;&#46041;%20&#44048;&#49324;\&#44048;&#49324;%20Client\&#54620;&#44397;&#54057;&#53412;&#51648;\2000\&#44592;&#47568;\&#51008;&#54665;&#51312;&#54924;&#49436;(v-1.2).xls" TargetMode="External"/></Relationships>
</file>

<file path=xl/externalLinks/_rels/externalLink593.xml.rels><?xml version="1.0" encoding="UTF-8" standalone="yes"?>
<Relationships xmlns="http://schemas.openxmlformats.org/package/2006/relationships"><Relationship Id="rId1" Type="http://schemas.openxmlformats.org/officeDocument/2006/relationships/externalLinkPath" Target="file:///G:\Documents%20and%20Settings\skwon\Local%20Settings\Temporary%20Internet%20Files\OLK14\JKLEE\&#51116;&#47924;&#51228;&#54364;A.xls" TargetMode="External"/></Relationships>
</file>

<file path=xl/externalLinks/_rels/externalLink594.xml.rels><?xml version="1.0" encoding="UTF-8" standalone="yes"?>
<Relationships xmlns="http://schemas.openxmlformats.org/package/2006/relationships"><Relationship Id="rId1" Type="http://schemas.openxmlformats.org/officeDocument/2006/relationships/externalLinkPath" Target="https://echonac-my.sharepoint.com/WINDOWS/&#48148;&#53461;%20&#54868;&#47732;/&#48712;&#51221;&#55148;/&#52292;&#44428;&#52292;&#47924;&#51312;&#54924;&#49436;/2004&#52292;&#44428;&#52292;&#47924;&#51312;&#54924;&#49436;.xls" TargetMode="External"/></Relationships>
</file>

<file path=xl/externalLinks/_rels/externalLink595.xml.rels><?xml version="1.0" encoding="UTF-8" standalone="yes"?>
<Relationships xmlns="http://schemas.openxmlformats.org/package/2006/relationships"><Relationship Id="rId1" Type="http://schemas.openxmlformats.org/officeDocument/2006/relationships/externalLinkPath" Target="file:///\\9665883\&#47928;&#49436;&#54632;\WINDOWS\TEMP\WINDOWS\TEMP\9899&#49373;&#49328;&#48169;&#49885;\HEE-DONG\&#44592;&#53440;\&#54801;&#51312;&#51204;.XLS" TargetMode="External"/></Relationships>
</file>

<file path=xl/externalLinks/_rels/externalLink596.xml.rels><?xml version="1.0" encoding="UTF-8" standalone="yes"?>
<Relationships xmlns="http://schemas.openxmlformats.org/package/2006/relationships"><Relationship Id="rId1" Type="http://schemas.openxmlformats.org/officeDocument/2006/relationships/externalLinkPath" Target="file:///\\7777617\c\TEMP\YHLEE\A&#51204;&#47029;\CUMMINS\ENGLINE0.XLS" TargetMode="External"/></Relationships>
</file>

<file path=xl/externalLinks/_rels/externalLink597.xml.rels><?xml version="1.0" encoding="UTF-8" standalone="yes"?>
<Relationships xmlns="http://schemas.openxmlformats.org/package/2006/relationships"><Relationship Id="rId1" Type="http://schemas.openxmlformats.org/officeDocument/2006/relationships/externalLinkPath" Target="file:///\\&#52264;&#48124;&#49437;&#44053;&#51064;&#44221;\C\HYSA30\CACHE\HYSA30\CACHE\YSH\OFFER\1997\BM-0415.XLS" TargetMode="External"/></Relationships>
</file>

<file path=xl/externalLinks/_rels/externalLink598.xml.rels><?xml version="1.0" encoding="UTF-8" standalone="yes"?>
<Relationships xmlns="http://schemas.openxmlformats.org/package/2006/relationships"><Relationship Id="rId1" Type="http://schemas.microsoft.com/office/2006/relationships/xlExternalLinkPath/xlPathMissing" Target="Santong22" TargetMode="External"/></Relationships>
</file>

<file path=xl/externalLinks/_rels/externalLink599.xml.rels><?xml version="1.0" encoding="UTF-8" standalone="yes"?>
<Relationships xmlns="http://schemas.openxmlformats.org/package/2006/relationships"><Relationship Id="rId1" Type="http://schemas.openxmlformats.org/officeDocument/2006/relationships/externalLinkPath" Target="https://hideep-my.sharepoint.com/DOCUME~1/ADMINI~1/LOCALS~1/Temp/DOCUME~1/&#51060;&#54788;&#44508;2/LOCALS~1/Temp/WINDOWS/TEMP/WINDOWS/TEMP/&#51088;&#51116;&#46321;&#47197;.XLS" TargetMode="External"/></Relationships>
</file>

<file path=xl/externalLinks/_rels/externalLink600.xml.rels><?xml version="1.0" encoding="UTF-8" standalone="yes"?>
<Relationships xmlns="http://schemas.openxmlformats.org/package/2006/relationships"><Relationship Id="rId1" Type="http://schemas.openxmlformats.org/officeDocument/2006/relationships/externalLinkPath" Target="file:///\\C600129\&#51109;&#50980;&#49692;\kdcg\&#51088;&#49328;&#51116;&#54217;&#44032;\&#44277;&#44553;&#49444;&#48708;&#48156;&#49373;&#45236;&#50669;.xls" TargetMode="External"/></Relationships>
</file>

<file path=xl/externalLinks/_rels/externalLink601.xml.rels><?xml version="1.0" encoding="UTF-8" standalone="yes"?>
<Relationships xmlns="http://schemas.openxmlformats.org/package/2006/relationships"><Relationship Id="rId1" Type="http://schemas.openxmlformats.org/officeDocument/2006/relationships/externalLinkPath" Target="file:///\\MP95\&#44277;&#50976;\Backup\MP65\&#44221;&#47532;&#54016;\2000Kumho\2000fs\12.Fs0012(&#54869;&#51221;).xls" TargetMode="External"/></Relationships>
</file>

<file path=xl/externalLinks/_rels/externalLink602.xml.rels><?xml version="1.0" encoding="UTF-8" standalone="yes"?>
<Relationships xmlns="http://schemas.openxmlformats.org/package/2006/relationships"><Relationship Id="rId1" Type="http://schemas.openxmlformats.org/officeDocument/2006/relationships/externalLinkPath" Target="https://hideep-my.sharepoint.com/My%20documents/&#48372;&#51204;&#50900;&#48372;/WINDOWS/TEMP/&#48372;&#51204;&#49892;&#51201;&#49436;2001(1).xls" TargetMode="External"/></Relationships>
</file>

<file path=xl/externalLinks/_rels/externalLink603.xml.rels><?xml version="1.0" encoding="UTF-8" standalone="yes"?>
<Relationships xmlns="http://schemas.openxmlformats.org/package/2006/relationships"><Relationship Id="rId2" Type="http://schemas.microsoft.com/office/2019/04/relationships/externalLinkLongPath" Target="https://hideep-my.sharepoint.com/Documents%20and%20Settings/hee-yun.lee/My%20Documents/&#51060;&#55148;&#50980;/My%20Documents/&#44048;&#49324;(2004)/&#44592;&#47568;&#44048;&#49324;/Engelhard/&#44048;&#49324;&#51064;&#51088;&#47308;/My%20Documents/&#44048;&#49324;/&#44592;&#47568;&#44048;&#49324;2002/(&#51452;)&#51228;&#51076;&#49828;&#53581;/2002/My%20Documents(&#50980;&#52384;)/KANG/&#44208;&#49328;/99&#54616;&#48152;&#44592;/99&#49464;&#47924;&#51312;&#51221;(&#44060;)/3.%20&#50577;&#49885;%208-2.XLS?77A6915D" TargetMode="External"/><Relationship Id="rId1" Type="http://schemas.openxmlformats.org/officeDocument/2006/relationships/externalLinkPath" Target="file:///\\77A6915D\3.%20&#50577;&#49885;%208-2.XLS" TargetMode="External"/></Relationships>
</file>

<file path=xl/externalLinks/_rels/externalLink604.xml.rels><?xml version="1.0" encoding="UTF-8" standalone="yes"?>
<Relationships xmlns="http://schemas.openxmlformats.org/package/2006/relationships"><Relationship Id="rId1" Type="http://schemas.openxmlformats.org/officeDocument/2006/relationships/externalLinkPath" Target="file:///\\9410714\2000&#45380;&#50577;&#49885;\AAAHWANG\A-RACE\97MONTH\&#51456;&#48708;&#51089;&#49457;\03\1&#50900;&#50868;&#51204;.XLS" TargetMode="External"/></Relationships>
</file>

<file path=xl/externalLinks/_rels/externalLink605.xml.rels><?xml version="1.0" encoding="UTF-8" standalone="yes"?>
<Relationships xmlns="http://schemas.openxmlformats.org/package/2006/relationships"><Relationship Id="rId1" Type="http://schemas.openxmlformats.org/officeDocument/2006/relationships/externalLinkPath" Target="file:///\\9410714\2000&#45380;&#50577;&#49885;\ACE\MAIL\TMP\03\1&#50900;&#50868;&#51204;.XLS" TargetMode="External"/></Relationships>
</file>

<file path=xl/externalLinks/_rels/externalLink606.xml.rels><?xml version="1.0" encoding="UTF-8" standalone="yes"?>
<Relationships xmlns="http://schemas.openxmlformats.org/package/2006/relationships"><Relationship Id="rId1" Type="http://schemas.openxmlformats.org/officeDocument/2006/relationships/externalLinkPath" Target="file:///G:\99&#44048;&#49324;\99HANTA\98&#44048;&#49324;\98HANTA\fdmm1000.xls" TargetMode="External"/></Relationships>
</file>

<file path=xl/externalLinks/_rels/externalLink607.xml.rels><?xml version="1.0" encoding="UTF-8" standalone="yes"?>
<Relationships xmlns="http://schemas.openxmlformats.org/package/2006/relationships"><Relationship Id="rId1" Type="http://schemas.openxmlformats.org/officeDocument/2006/relationships/externalLinkPath" Target="file:///\\&#50980;&#50756;&#51116;112257\TEMP\DB\&#48120;&#52376;&#47532;&#54788;&#54889;\&#48120;&#52376;&#47532;&#54788;&#54889;980725.xls" TargetMode="External"/></Relationships>
</file>

<file path=xl/externalLinks/_rels/externalLink608.xml.rels><?xml version="1.0" encoding="UTF-8" standalone="yes"?>
<Relationships xmlns="http://schemas.openxmlformats.org/package/2006/relationships"><Relationship Id="rId1" Type="http://schemas.openxmlformats.org/officeDocument/2006/relationships/externalLinkPath" Target="https://hideep-my.sharepoint.com/Users/Administrator/AppData/Local/Microsoft/Windows/Temporary%20Internet%20Files/Content.Outlook/RM3NHS0O/&#54924;&#49324;&#51228;&#49884;&#51088;&#47308;/&#49436;&#49885;/2016&#50640;&#45320;&#49556;/2016%204Q/&#50640;&#45320;&#49556;_2016CTR/03.&#49548;&#46301;&#44552;&#50529;&#51312;&#51221;&#49436;&#49885;-&#50640;&#45320;&#49556;_2016CTR.xlsm" TargetMode="External"/></Relationships>
</file>

<file path=xl/externalLinks/_rels/externalLink609.xml.rels><?xml version="1.0" encoding="UTF-8" standalone="yes"?>
<Relationships xmlns="http://schemas.openxmlformats.org/package/2006/relationships"><Relationship Id="rId1" Type="http://schemas.openxmlformats.org/officeDocument/2006/relationships/externalLinkPath" Target="https://hideep-my.sharepoint.com/Users/Administrator/AppData/Local/Microsoft/Windows/Temporary%20Internet%20Files/Content.Outlook/RM3NHS0O/&#54924;&#49324;&#51228;&#49884;&#51088;&#47308;/&#49436;&#49885;/2016&#50640;&#45320;&#49556;/2016%204Q/&#50640;&#45320;&#49556;_2016CTR/01.&#44592;&#48376;&#49436;&#49885;-&#50640;&#45320;&#49556;_2016CTR.xlsm" TargetMode="External"/></Relationships>
</file>

<file path=xl/externalLinks/_rels/externalLink610.xml.rels><?xml version="1.0" encoding="UTF-8" standalone="yes"?>
<Relationships xmlns="http://schemas.openxmlformats.org/package/2006/relationships"><Relationship Id="rId1" Type="http://schemas.openxmlformats.org/officeDocument/2006/relationships/externalLinkPath" Target="file:///G:\Users\Y.J.Shin\Desktop\&#49352;%20&#54260;&#45908;\DB\TAX\(&#51452;)&#52992;.&#51060;.&#54000;.&#51064;&#53552;&#45236;&#49660;&#45216;\&#49352;%20&#54260;&#45908;\20100630_&#48277;-&#49688;(2)\&#48277;&#51064;&#49464;&#47560;&#48277;&#49324;1.xls" TargetMode="External"/></Relationships>
</file>

<file path=xl/externalLinks/_rels/externalLink611.xml.rels><?xml version="1.0" encoding="UTF-8" standalone="yes"?>
<Relationships xmlns="http://schemas.openxmlformats.org/package/2006/relationships"><Relationship Id="rId1" Type="http://schemas.openxmlformats.org/officeDocument/2006/relationships/externalLinkPath" Target="file:///\\&#50896;&#46041;&#54785;\C\My%20Documents\&#44208;&#49328;&#51088;&#47308;\2)&#44048;&#44032;&#49345;&#44033;.xls" TargetMode="External"/></Relationships>
</file>

<file path=xl/externalLinks/_rels/externalLink612.xml.rels><?xml version="1.0" encoding="UTF-8" standalone="yes"?>
<Relationships xmlns="http://schemas.openxmlformats.org/package/2006/relationships"><Relationship Id="rId1" Type="http://schemas.openxmlformats.org/officeDocument/2006/relationships/externalLinkPath" Target="file:///A:\Documents%20and%20Settings\&#51060;&#49440;&#55148;&#45432;&#53944;&#48513;\Local%20Settings\Temp\ACUBETEMP\99.&#50629;&#47924;&#54260;&#45908;\00.&#50900;&#44208;&#49328;&#48372;&#44256;\06.2001&#45380;11&#50900;&#48372;&#44256;(&#44608;&#45804;&#44512;)\&#50689;&#50629;&#48372;&#44256;%202001.11&#50900;%20&#50577;&#49885;.xls" TargetMode="External"/></Relationships>
</file>

<file path=xl/externalLinks/_rels/externalLink613.xml.rels><?xml version="1.0" encoding="UTF-8" standalone="yes"?>
<Relationships xmlns="http://schemas.openxmlformats.org/package/2006/relationships"><Relationship Id="rId1" Type="http://schemas.openxmlformats.org/officeDocument/2006/relationships/externalLinkPath" Target="file:///G:\hioffice\cache\temp\&#48277;&#51064;&#49688;&#51221;.xls" TargetMode="External"/></Relationships>
</file>

<file path=xl/externalLinks/_rels/externalLink614.xml.rels><?xml version="1.0" encoding="UTF-8" standalone="yes"?>
<Relationships xmlns="http://schemas.openxmlformats.org/package/2006/relationships"><Relationship Id="rId1" Type="http://schemas.openxmlformats.org/officeDocument/2006/relationships/externalLinkPath" Target="file:///\\9410714\2000&#45380;&#50577;&#49885;\AAAHWANG\A-RACE\97MONTH\&#51456;&#48708;&#51089;&#49457;\03\DATA\MONTH\&#51204;&#47029;&#54924;&#51032;\&#49373;&#54032;9602.XLS" TargetMode="External"/></Relationships>
</file>

<file path=xl/externalLinks/_rels/externalLink615.xml.rels><?xml version="1.0" encoding="UTF-8" standalone="yes"?>
<Relationships xmlns="http://schemas.openxmlformats.org/package/2006/relationships"><Relationship Id="rId1" Type="http://schemas.openxmlformats.org/officeDocument/2006/relationships/externalLinkPath" Target="file:///\\&#50980;&#49457;&#50689;\HY\temp\A&#49324;&#50857;&#51088;\EG\&#50896;&#44032;\&#48372;&#44256;&#49436;.XLS" TargetMode="External"/></Relationships>
</file>

<file path=xl/externalLinks/_rels/externalLink616.xml.rels><?xml version="1.0" encoding="UTF-8" standalone="yes"?>
<Relationships xmlns="http://schemas.openxmlformats.org/package/2006/relationships"><Relationship Id="rId1" Type="http://schemas.openxmlformats.org/officeDocument/2006/relationships/externalLinkPath" Target="file:///A:\Documents%20and%20Settings\seungheecho\Local%20Settings\Temporary%20Internet%20Files\OLK5C\10&#50900;&#44208;&#49328;&#51088;&#47308;.xls" TargetMode="External"/></Relationships>
</file>

<file path=xl/externalLinks/_rels/externalLink617.xml.rels><?xml version="1.0" encoding="UTF-8" standalone="yes"?>
<Relationships xmlns="http://schemas.openxmlformats.org/package/2006/relationships"><Relationship Id="rId1" Type="http://schemas.openxmlformats.org/officeDocument/2006/relationships/externalLinkPath" Target="file:///\\&#52572;&#53468;&#50868;\C\WINDOWS\Temporary%20Internet%20Files\Content.IE5\CHYRGXEN\MAIL\tmp\AAAHWANG\A-RACE\97MONTH\&#51456;&#48708;&#51089;&#49457;\03\1&#50900;&#50868;&#51204;.XLS" TargetMode="External"/></Relationships>
</file>

<file path=xl/externalLinks/_rels/externalLink618.xml.rels><?xml version="1.0" encoding="UTF-8" standalone="yes"?>
<Relationships xmlns="http://schemas.openxmlformats.org/package/2006/relationships"><Relationship Id="rId1" Type="http://schemas.openxmlformats.org/officeDocument/2006/relationships/externalLinkPath" Target="file:///\\&#44608;&#44221;&#47148;\C\My%20Documents\&#51221;&#47532;&#44228;&#54925;&#44288;&#47144;\&#51221;&#47532;1&#50504;\&#44060;2-&#54224;2%20Pro111.xls" TargetMode="External"/></Relationships>
</file>

<file path=xl/externalLinks/_rels/externalLink619.xml.rels><?xml version="1.0" encoding="UTF-8" standalone="yes"?>
<Relationships xmlns="http://schemas.openxmlformats.org/package/2006/relationships"><Relationship Id="rId1" Type="http://schemas.openxmlformats.org/officeDocument/2006/relationships/externalLinkPath" Target="https://hideep-my.sharepoint.com/My%20Documents/Document(&#54924;&#44228;)/&#44208;&#49328;&#44228;&#51221;&#47749;&#49464;/1999%20&#44228;&#51221;&#47749;&#49464;&#49436;/96&#44208;&#49328;&#48512;&#49549;.xls" TargetMode="External"/></Relationships>
</file>

<file path=xl/externalLinks/_rels/externalLink620.xml.rels><?xml version="1.0" encoding="UTF-8" standalone="yes"?>
<Relationships xmlns="http://schemas.openxmlformats.org/package/2006/relationships"><Relationship Id="rId1" Type="http://schemas.openxmlformats.org/officeDocument/2006/relationships/externalLinkPath" Target="https://hideep-my.sharepoint.com/Documents%20and%20Settings/1/My%20Documents/&#44608;&#55148;&#49437;/03&#45380;%20&#54924;&#44228;&#44048;&#49324;&#51088;&#47308;/03&#45380;&#49440;&#44553;&#48708;&#50857;&#47749;&#49464;&#49436;(&#49437;).xls" TargetMode="External"/></Relationships>
</file>

<file path=xl/externalLinks/_rels/externalLink621.xml.rels><?xml version="1.0" encoding="UTF-8" standalone="yes"?>
<Relationships xmlns="http://schemas.openxmlformats.org/package/2006/relationships"><Relationship Id="rId1" Type="http://schemas.openxmlformats.org/officeDocument/2006/relationships/externalLinkPath" Target="file:///G:\Users\&#49888;&#50689;&#51456;\Documents\DB\Audit\(&#51452;)&#52992;.&#51060;.&#54000;.&#51064;&#53552;&#45236;&#49660;&#45216;\FY2009\&#50808;&#54868;&#51613;&#44428;&#50629;&#47924;\&#51613;&#44428;06.xls" TargetMode="External"/></Relationships>
</file>

<file path=xl/externalLinks/_rels/externalLink622.xml.rels><?xml version="1.0" encoding="UTF-8" standalone="yes"?>
<Relationships xmlns="http://schemas.openxmlformats.org/package/2006/relationships"><Relationship Id="rId1" Type="http://schemas.openxmlformats.org/officeDocument/2006/relationships/externalLinkPath" Target="file:///\\&#44608;&#47749;&#49688;\D\&#45236;&#47928;&#49436;\&#49884;&#44277;99\9903\&#54032;&#44288;.xls" TargetMode="External"/></Relationships>
</file>

<file path=xl/externalLinks/_rels/externalLink623.xml.rels><?xml version="1.0" encoding="UTF-8" standalone="yes"?>
<Relationships xmlns="http://schemas.openxmlformats.org/package/2006/relationships"><Relationship Id="rId1" Type="http://schemas.openxmlformats.org/officeDocument/2006/relationships/externalLinkPath" Target="file:///\\Kdetown\&#54924;&#44228;&#44048;&#49324;\&#51221;&#51061;&#55148;\2001&#51088;&#47308;&#49892;\2001&#51221;&#44592;&#44048;&#49324;&#50948;&#50896;&#54924;\4&#48516;&#44592;-&#51076;&#49884;\&#52392;&#48512;DATA\DATA\EXCEL\9610&#51060;&#51204;\&#51648;&#51216;&#47785;&#54364;.XLS" TargetMode="External"/></Relationships>
</file>

<file path=xl/externalLinks/_rels/externalLink624.xml.rels><?xml version="1.0" encoding="UTF-8" standalone="yes"?>
<Relationships xmlns="http://schemas.openxmlformats.org/package/2006/relationships"><Relationship Id="rId1" Type="http://schemas.openxmlformats.org/officeDocument/2006/relationships/externalLinkPath" Target="file:///\\&#52572;&#52285;&#50896;\C\&#51333;&#44592;&#49892;.&#48372;&#44256;&#51088;&#47308;.xls" TargetMode="External"/></Relationships>
</file>

<file path=xl/externalLinks/_rels/externalLink625.xml.rels><?xml version="1.0" encoding="UTF-8" standalone="yes"?>
<Relationships xmlns="http://schemas.openxmlformats.org/package/2006/relationships"><Relationship Id="rId1" Type="http://schemas.openxmlformats.org/officeDocument/2006/relationships/externalLinkPath" Target="file:///\\PPI-26\&#54588;&#54588;&#50500;&#51060;\share\kkhun\Audit(200)\&#49888;&#47924;&#47548;\&#48152;&#44592;&#44160;&#53664;\LEADOR." TargetMode="External"/></Relationships>
</file>

<file path=xl/externalLinks/_rels/externalLink626.xml.rels><?xml version="1.0" encoding="UTF-8" standalone="yes"?>
<Relationships xmlns="http://schemas.openxmlformats.org/package/2006/relationships"><Relationship Id="rId1" Type="http://schemas.openxmlformats.org/officeDocument/2006/relationships/externalLinkPath" Target="file:///G:\Documents%20and%20Settings\LG\My%20Documents\&#45348;&#51060;&#53944;&#50728;%20&#48155;&#51008;%20&#54028;&#51068;\Documents%20and%20Settings\lcm\My%20Documents\client\&#45824;&#54620;&#54588;&#50644;&#50472;\&#44592;&#47568;&#44048;&#49324;\2003\&#54788;&#44552;&#55120;&#47492;&#54364;-&#45824;&#54620;PNC.xls" TargetMode="External"/></Relationships>
</file>

<file path=xl/externalLinks/_rels/externalLink627.xml.rels><?xml version="1.0" encoding="UTF-8" standalone="yes"?>
<Relationships xmlns="http://schemas.openxmlformats.org/package/2006/relationships"><Relationship Id="rId1" Type="http://schemas.openxmlformats.org/officeDocument/2006/relationships/externalLinkPath" Target="file:///\\192.168.10.202\Documents%20and%20Settings\user\Local%20Settings\Temp\_AZTMP4_\Documents%20and%20Settings\SensX10\My%20Documents\&#45348;&#51060;&#53944;&#50728;%20&#48155;&#51008;%20&#54028;&#51068;\5&#50900;&#54788;&#51109;&#44553;&#50668;.xls" TargetMode="External"/></Relationships>
</file>

<file path=xl/externalLinks/_rels/externalLink628.xml.rels><?xml version="1.0" encoding="UTF-8" standalone="yes"?>
<Relationships xmlns="http://schemas.openxmlformats.org/package/2006/relationships"><Relationship Id="rId1" Type="http://schemas.openxmlformats.org/officeDocument/2006/relationships/externalLinkPath" Target="file:///\\&#51008;&#49464;&#44512;\C\MP\CCY\96&#51204;&#46041;.8" TargetMode="External"/></Relationships>
</file>

<file path=xl/externalLinks/_rels/externalLink629.xml.rels><?xml version="1.0" encoding="UTF-8" standalone="yes"?>
<Relationships xmlns="http://schemas.openxmlformats.org/package/2006/relationships"><Relationship Id="rId1" Type="http://schemas.openxmlformats.org/officeDocument/2006/relationships/externalLinkPath" Target="file:///\\&#52572;&#49457;&#54840;\&#49688;&#51077;&#44160;&#49324;\&#49688;&#51077;&#44160;&#49324;&#54788;&#54889;.xls" TargetMode="External"/></Relationships>
</file>

<file path=xl/externalLinks/_rels/externalLink630.xml.rels><?xml version="1.0" encoding="UTF-8" standalone="yes"?>
<Relationships xmlns="http://schemas.openxmlformats.org/package/2006/relationships"><Relationship Id="rId1" Type="http://schemas.openxmlformats.org/officeDocument/2006/relationships/externalLinkPath" Target="https://hideep-my.sharepoint.com/My%20Documents/ABAS/&#44048;&#49324;&#51312;&#49436;/2007&#45380;%20&#51312;&#49436;/&#50500;&#47784;&#47112;&#54140;&#49884;&#54589;/2007%20&#44592;&#47568;&#44048;&#49324;/&#47588;&#52636;&#50529;%20&#48372;&#44256;&#49436;/&#48169;&#54032;%20&#47588;&#52636;&#50529;.xls" TargetMode="External"/></Relationships>
</file>

<file path=xl/externalLinks/_rels/externalLink631.xml.rels><?xml version="1.0" encoding="UTF-8" standalone="yes"?>
<Relationships xmlns="http://schemas.openxmlformats.org/package/2006/relationships"><Relationship Id="rId1" Type="http://schemas.openxmlformats.org/officeDocument/2006/relationships/externalLinkPath" Target="file:///G:\&#49828;&#54028;&#48708;&#49828;\My%20Document\&#44208;&#49328;&#51088;&#47308;\&#44208;&#49328;SET-2001.xls" TargetMode="External"/></Relationships>
</file>

<file path=xl/externalLinks/_rels/externalLink632.xml.rels><?xml version="1.0" encoding="UTF-8" standalone="yes"?>
<Relationships xmlns="http://schemas.openxmlformats.org/package/2006/relationships"><Relationship Id="rId1" Type="http://schemas.openxmlformats.org/officeDocument/2006/relationships/externalLinkPath" Target="file:///G:\Documents%20and%20Settings\LG\My%20Documents\&#45348;&#51060;&#53944;&#50728;%20&#48155;&#51008;%20&#54028;&#51068;\&#50629;&#47924;&#54260;&#45908;\&#44048;&#49324;&#48372;&#44256;&#49436;&#52572;&#51333;\KET\&#49340;&#54868;95.XLS" TargetMode="External"/></Relationships>
</file>

<file path=xl/externalLinks/_rels/externalLink633.xml.rels><?xml version="1.0" encoding="UTF-8" standalone="yes"?>
<Relationships xmlns="http://schemas.openxmlformats.org/package/2006/relationships"><Relationship Id="rId1" Type="http://schemas.openxmlformats.org/officeDocument/2006/relationships/externalLinkPath" Target="file:///G:\Documents%20and%20Settings\SEO%20SE%20HUN\My%20Documents\&#54924;&#49324;&#54028;&#51068;\&#44221;&#48513;&#46020;&#49884;&#44032;&#49828;\&#44221;&#48513;04\&#44221;&#48513;&#51228;&#47924;&#51228;&#54364;.xls" TargetMode="External"/></Relationships>
</file>

<file path=xl/externalLinks/_rels/externalLink634.xml.rels><?xml version="1.0" encoding="UTF-8" standalone="yes"?>
<Relationships xmlns="http://schemas.openxmlformats.org/package/2006/relationships"><Relationship Id="rId1" Type="http://schemas.openxmlformats.org/officeDocument/2006/relationships/externalLinkPath" Target="https://hideep-my.sharepoint.com/Documents%20and%20Settings/&#50577;&#51221;&#49689;/&#48148;&#53461;%20&#54868;&#47732;/&#52509;&#47924;/&#52509;&#47924;&#54016;%20&#51064;&#49688;&#51064;&#44228;%20&#48155;&#51008;%20&#51088;&#47308;/&#50672;&#47568;&#51221;&#49328;/2003&#50672;&#47568;&#51221;&#49328;/2003&#50672;&#47568;&#51221;&#49328;%20&#49688;&#51221;10.28/&#50672;&#47568;&#51221;&#49328;%20&#49688;&#51221;.xls" TargetMode="External"/></Relationships>
</file>

<file path=xl/externalLinks/_rels/externalLink635.xml.rels><?xml version="1.0" encoding="UTF-8" standalone="yes"?>
<Relationships xmlns="http://schemas.openxmlformats.org/package/2006/relationships"><Relationship Id="rId1" Type="http://schemas.openxmlformats.org/officeDocument/2006/relationships/externalLinkPath" Target="file:///R:\&#48149;&#51648;&#49345;\&#50629;&#47924;\&#44553;&#50668;\02&#44553;&#50668;&#47749;&#49464;&#54364;.xls" TargetMode="External"/></Relationships>
</file>

<file path=xl/externalLinks/_rels/externalLink636.xml.rels><?xml version="1.0" encoding="UTF-8" standalone="yes"?>
<Relationships xmlns="http://schemas.openxmlformats.org/package/2006/relationships"><Relationship Id="rId1" Type="http://schemas.openxmlformats.org/officeDocument/2006/relationships/externalLinkPath" Target="file:///\\&#51221;&#54788;&#51452;\C\My%20Documents\&#49457;&#51652;1999\99&#44208;&#49328;\&#47448;&#44480;&#52384;\2)&#44048;&#44032;&#49345;&#44033;.xls" TargetMode="External"/></Relationships>
</file>

<file path=xl/externalLinks/_rels/externalLink637.xml.rels><?xml version="1.0" encoding="UTF-8" standalone="yes"?>
<Relationships xmlns="http://schemas.openxmlformats.org/package/2006/relationships"><Relationship Id="rId1" Type="http://schemas.openxmlformats.org/officeDocument/2006/relationships/externalLinkPath" Target="file:///\\&#45208;&#51648;&#50868;\C\MSOFFICE\HEXCEL\DATA\&#44228;&#54925;\&#44228;&#54925;96.XLS" TargetMode="External"/></Relationships>
</file>

<file path=xl/externalLinks/_rels/externalLink638.xml.rels><?xml version="1.0" encoding="UTF-8" standalone="yes"?>
<Relationships xmlns="http://schemas.openxmlformats.org/package/2006/relationships"><Relationship Id="rId1" Type="http://schemas.openxmlformats.org/officeDocument/2006/relationships/externalLinkPath" Target="https://hideep-my.sharepoint.com/&#50980;&#55141;&#44540;/98&#44208;&#49328;.xls" TargetMode="External"/></Relationships>
</file>

<file path=xl/externalLinks/_rels/externalLink639.xml.rels><?xml version="1.0" encoding="UTF-8" standalone="yes"?>
<Relationships xmlns="http://schemas.openxmlformats.org/package/2006/relationships"><Relationship Id="rId1" Type="http://schemas.openxmlformats.org/officeDocument/2006/relationships/externalLinkPath" Target="https://hideep-my.sharepoint.com/&#50629;&#47924;&#51088;&#47308;&#49892;/2003/&#51116;&#47924;&#44208;&#49328;/&#50672;&#44208;&#49328;/1_&#51116;&#44256;&#49892;&#49324;(0106)/&#51228;&#54408;&#49688;&#48520;.xls" TargetMode="External"/></Relationships>
</file>

<file path=xl/externalLinks/_rels/externalLink640.xml.rels><?xml version="1.0" encoding="UTF-8" standalone="yes"?>
<Relationships xmlns="http://schemas.openxmlformats.org/package/2006/relationships"><Relationship Id="rId1" Type="http://schemas.openxmlformats.org/officeDocument/2006/relationships/externalLinkPath" Target="file:///\\&#44608;&#52285;&#51312;\&#45432;&#47924;&#48708;\utilization\windows\TEMP\&#49373;&#49328;&#49457;98.xls" TargetMode="External"/></Relationships>
</file>

<file path=xl/externalLinks/_rels/externalLink641.xml.rels><?xml version="1.0" encoding="UTF-8" standalone="yes"?>
<Relationships xmlns="http://schemas.openxmlformats.org/package/2006/relationships"><Relationship Id="rId1" Type="http://schemas.openxmlformats.org/officeDocument/2006/relationships/externalLinkPath" Target="file:///\\&#49900;&#51064;&#49688;\&#44221;&#47532;&#48512;\WINDOWS\Favorites\&#48149;&#53468;&#54872;\&#44048;&#44032;&#49345;&#44033;.XLS" TargetMode="External"/></Relationships>
</file>

<file path=xl/externalLinks/_rels/externalLink642.xml.rels><?xml version="1.0" encoding="UTF-8" standalone="yes"?>
<Relationships xmlns="http://schemas.openxmlformats.org/package/2006/relationships"><Relationship Id="rId1" Type="http://schemas.openxmlformats.org/officeDocument/2006/relationships/externalLinkPath" Target="file:///G:\Users\&#49888;&#50689;&#51456;\Documents\DB\Audit\(&#51452;)&#52992;.&#51060;.&#54000;.&#51064;&#53552;&#45236;&#49660;&#45216;\FY2009\My%20Documents\&#49552;&#46041;&#52384;\02&#44208;&#49328;\2002&#45380;%204&#48516;&#44592;%20&#44553;&#50668;&#45236;&#50669;.xls" TargetMode="External"/></Relationships>
</file>

<file path=xl/externalLinks/_rels/externalLink643.xml.rels><?xml version="1.0" encoding="UTF-8" standalone="yes"?>
<Relationships xmlns="http://schemas.openxmlformats.org/package/2006/relationships"><Relationship Id="rId1" Type="http://schemas.openxmlformats.org/officeDocument/2006/relationships/externalLinkPath" Target="http://mail.dreamwiz.com/AUTH/mail_attach.cgi/c=d&amp;m=494e424f58&amp;n=16&amp;s=1.2&amp;offset=0&amp;size=809230&amp;vc=&amp;fname=&amp;rname=&amp;app=app.dreamwiz.com&amp;rnd=981715524/&#48372;&#45320;&#49828;/98&#49345;&#50668;~1.XLS" TargetMode="External"/></Relationships>
</file>

<file path=xl/externalLinks/_rels/externalLink644.xml.rels><?xml version="1.0" encoding="UTF-8" standalone="yes"?>
<Relationships xmlns="http://schemas.openxmlformats.org/package/2006/relationships"><Relationship Id="rId1" Type="http://schemas.openxmlformats.org/officeDocument/2006/relationships/externalLinkPath" Target="file:///G:\&#44428;&#51032;&#51473;(&#45796;)\&#44592;&#50504;\MP\CCY\96&#51204;&#46041;.8" TargetMode="External"/></Relationships>
</file>

<file path=xl/externalLinks/_rels/externalLink645.xml.rels><?xml version="1.0" encoding="UTF-8" standalone="yes"?>
<Relationships xmlns="http://schemas.openxmlformats.org/package/2006/relationships"><Relationship Id="rId1" Type="http://schemas.openxmlformats.org/officeDocument/2006/relationships/externalLinkPath" Target="file:///\\&#45432;&#49849;&#54364;\C\&#45432;&#49849;&#54364;\MSOFFICE\EXCEL\&#50900;&#44036;&#51088;&#44552;\&#51088;&#44552;&#49892;&#51201;.XLS" TargetMode="External"/></Relationships>
</file>

<file path=xl/externalLinks/_rels/externalLink646.xml.rels><?xml version="1.0" encoding="UTF-8" standalone="yes"?>
<Relationships xmlns="http://schemas.openxmlformats.org/package/2006/relationships"><Relationship Id="rId1" Type="http://schemas.openxmlformats.org/officeDocument/2006/relationships/externalLinkPath" Target="https://hideep-my.sharepoint.com/Documents%20and%20Settings/user/My%20Documents/BOD%20&#45824;&#51452;/&#44048;&#49324;06/&#51105;&#53076;&#47532;&#50500;06/windows/TEMP/&#47932;&#44032;&#51648;&#49688;&#51221;&#47532;(12&#50900;).xls" TargetMode="External"/></Relationships>
</file>

<file path=xl/externalLinks/_rels/externalLink647.xml.rels><?xml version="1.0" encoding="UTF-8" standalone="yes"?>
<Relationships xmlns="http://schemas.openxmlformats.org/package/2006/relationships"><Relationship Id="rId1" Type="http://schemas.openxmlformats.org/officeDocument/2006/relationships/externalLinkPath" Target="file:///\\&#50896;&#49345;&#47564;\C\&#47928;&#49436;&#48169;\&#51089;&#50629;&#51109;\EXCEL\97&#44208;&#49328;.XLS" TargetMode="External"/></Relationships>
</file>

<file path=xl/externalLinks/_rels/externalLink648.xml.rels><?xml version="1.0" encoding="UTF-8" standalone="yes"?>
<Relationships xmlns="http://schemas.openxmlformats.org/package/2006/relationships"><Relationship Id="rId1" Type="http://schemas.openxmlformats.org/officeDocument/2006/relationships/externalLinkPath" Target="http://gw.kolon.com/ACE/MAIL/tmp/AAAHWANG/A-RACE/97MONTH/&#51456;&#48708;&#51089;&#49457;/06/DATA/MONTH/&#51204;&#47029;&#54924;&#51032;/&#49373;&#54032;9602.XLS" TargetMode="External"/></Relationships>
</file>

<file path=xl/externalLinks/_rels/externalLink649.xml.rels><?xml version="1.0" encoding="UTF-8" standalone="yes"?>
<Relationships xmlns="http://schemas.openxmlformats.org/package/2006/relationships"><Relationship Id="rId1" Type="http://schemas.openxmlformats.org/officeDocument/2006/relationships/externalLinkPath" Target="https://hideep-my.sharepoint.com/vatt.xls" TargetMode="External"/></Relationships>
</file>

<file path=xl/externalLinks/_rels/externalLink650.xml.rels><?xml version="1.0" encoding="UTF-8" standalone="yes"?>
<Relationships xmlns="http://schemas.openxmlformats.org/package/2006/relationships"><Relationship Id="rId1" Type="http://schemas.openxmlformats.org/officeDocument/2006/relationships/externalLinkPath" Target="https://hideep-my.sharepoint.com/WINDOWS/Profiles/&#44608;&#49849;&#51068;/&#48148;&#53461;%20&#54868;&#47732;/&#54032;&#44288;&#48708;.xls" TargetMode="External"/></Relationships>
</file>

<file path=xl/externalLinks/_rels/externalLink651.xml.rels><?xml version="1.0" encoding="UTF-8" standalone="yes"?>
<Relationships xmlns="http://schemas.openxmlformats.org/package/2006/relationships"><Relationship Id="rId1" Type="http://schemas.openxmlformats.org/officeDocument/2006/relationships/externalLinkPath" Target="file:///\\HMSONG\&#54812;&#48120;\WINDOWS\TEMP\&#51092;&#50529;&#47749;&#49464;12%20(1).xls" TargetMode="External"/></Relationships>
</file>

<file path=xl/externalLinks/_rels/externalLink652.xml.rels><?xml version="1.0" encoding="UTF-8" standalone="yes"?>
<Relationships xmlns="http://schemas.openxmlformats.org/package/2006/relationships"><Relationship Id="rId1" Type="http://schemas.openxmlformats.org/officeDocument/2006/relationships/externalLinkPath" Target="file:///J:\WINDOWS\TEMP\&#51092;&#50529;&#47749;&#49464;12%20(1).xls" TargetMode="External"/></Relationships>
</file>

<file path=xl/externalLinks/_rels/externalLink653.xml.rels><?xml version="1.0" encoding="UTF-8" standalone="yes"?>
<Relationships xmlns="http://schemas.openxmlformats.org/package/2006/relationships"><Relationship Id="rId1" Type="http://schemas.openxmlformats.org/officeDocument/2006/relationships/externalLinkPath" Target="https://hideep-my.sharepoint.com/Users/&#50577;&#55141;&#49437;/AppData/Local/Microsoft/Windows/Temporary%20Internet%20Files/Content.Outlook/MQRMRISU/&#44221;&#50689;&#44288;&#47532;&#48512;/&#44208;&#49328;_2014/&#51116;&#47924;&#51228;&#54364;&#46321;_2014_ver4.xlsx" TargetMode="External"/></Relationships>
</file>

<file path=xl/externalLinks/_rels/externalLink654.xml.rels><?xml version="1.0" encoding="UTF-8" standalone="yes"?>
<Relationships xmlns="http://schemas.openxmlformats.org/package/2006/relationships"><Relationship Id="rId1" Type="http://schemas.openxmlformats.org/officeDocument/2006/relationships/externalLinkPath" Target="file:///\\Sunghlee\&#44048;&#49324;&#48372;&#44256;&#49436;(&#51116;&#47924;&#51228;&#54364;)\DB2000\save\&#48277;&#51064;1.xls" TargetMode="External"/></Relationships>
</file>

<file path=xl/externalLinks/_rels/externalLink655.xml.rels><?xml version="1.0" encoding="UTF-8" standalone="yes"?>
<Relationships xmlns="http://schemas.openxmlformats.org/package/2006/relationships"><Relationship Id="rId1" Type="http://schemas.openxmlformats.org/officeDocument/2006/relationships/externalLinkPath" Target="file:///G:\Users\Y.J.Shin\Desktop\&#49352;%20&#54260;&#45908;\DB\TAX\(&#51452;)&#52992;.&#51060;.&#54000;.&#51064;&#53552;&#45236;&#49660;&#45216;\&#49352;%20&#54260;&#45908;\20100630_&#48277;-&#49688;(2)\&#49464;&#47924;&#51312;&#51221;&#47560;&#48277;&#49324;.xls" TargetMode="External"/></Relationships>
</file>

<file path=xl/externalLinks/_rels/externalLink656.xml.rels><?xml version="1.0" encoding="UTF-8" standalone="yes"?>
<Relationships xmlns="http://schemas.openxmlformats.org/package/2006/relationships"><Relationship Id="rId1" Type="http://schemas.openxmlformats.org/officeDocument/2006/relationships/externalLinkPath" Target="file:///G:\Documents%20and%20Settings\LG\My%20Documents\&#45348;&#51060;&#53944;&#50728;%20&#48155;&#51008;%20&#54028;&#51068;\MYJOB\Star\&#51064;&#49324;\&#44553;&#50668;\&#51221;&#44508;&#51649;\2003&#45380;&#46020;\&#53748;&#52649;&#44552;\1&#50900;\MYJOB\&#51064;&#49324;\&#44553;&#50668;\&#51221;&#44508;&#51649;&#44553;&#50668;\6&#50900;\&#51221;&#44508;&#51649;&#44553;&#50668;_2002&#45380;6&#50900;1.xls" TargetMode="External"/></Relationships>
</file>

<file path=xl/externalLinks/_rels/externalLink657.xml.rels><?xml version="1.0" encoding="UTF-8" standalone="yes"?>
<Relationships xmlns="http://schemas.openxmlformats.org/package/2006/relationships"><Relationship Id="rId1" Type="http://schemas.openxmlformats.org/officeDocument/2006/relationships/externalLinkPath" Target="file:///\\&#44608;&#49457;&#54872;183804\C\My%20Documents\&#49324;&#50629;&#52628;&#51652;\99&#45380;&#50900;&#48324;&#44221;&#50689;&#49892;&#51201;&#48372;&#44256;\5&#50900;\99&#45380;&#50900;&#48324;&#44221;&#50689;&#49892;&#51201;&#48372;&#44256;\1&#50900;\98management\6&#50900;\7&#50900;&#54924;&#51032;(&#51648;&#49345;).xls" TargetMode="External"/></Relationships>
</file>

<file path=xl/externalLinks/_rels/externalLink658.xml.rels><?xml version="1.0" encoding="UTF-8" standalone="yes"?>
<Relationships xmlns="http://schemas.openxmlformats.org/package/2006/relationships"><Relationship Id="rId1" Type="http://schemas.openxmlformats.org/officeDocument/2006/relationships/externalLinkPath" Target="https://hideep-my.sharepoint.com/Documents%20and%20Settings/&#54861;&#49436;&#51456;/My%20Documents/my%20audit/&#47532;&#46300;&#49884;&#53944;(sample)/Documents%20and%20Settings/staff1/&#48148;&#53461;%20&#54868;&#47732;/&#45367;&#48652;&#47112;&#51064;/&#54924;&#44228;&#44048;&#49324;/&#54620;&#49436;&#54868;&#54617;/2002&#45380;/&#54620;&#49436;&#54868;&#54617;-22-&#51116;&#47924;&#51228;&#54364;.xls" TargetMode="External"/></Relationships>
</file>

<file path=xl/externalLinks/_rels/externalLink659.xml.rels><?xml version="1.0" encoding="UTF-8" standalone="yes"?>
<Relationships xmlns="http://schemas.openxmlformats.org/package/2006/relationships"><Relationship Id="rId1" Type="http://schemas.openxmlformats.org/officeDocument/2006/relationships/externalLinkPath" Target="file:///G:\work\&#45824;&#50689;&#54252;&#51109;00&#51473;&#44036;\Work\gdgb\jw96fs.xls" TargetMode="External"/></Relationships>
</file>

<file path=xl/externalLinks/_rels/externalLink660.xml.rels><?xml version="1.0" encoding="UTF-8" standalone="yes"?>
<Relationships xmlns="http://schemas.openxmlformats.org/package/2006/relationships"><Relationship Id="rId1" Type="http://schemas.openxmlformats.org/officeDocument/2006/relationships/externalLinkPath" Target="file:///\\&#44608;&#48124;&#49440;\C\NYJ\JMN\PLAN\97PLAN\0924\&#51228;&#54408;&#48324;.XLS" TargetMode="External"/></Relationships>
</file>

<file path=xl/externalLinks/_rels/externalLink661.xml.rels><?xml version="1.0" encoding="UTF-8" standalone="yes"?>
<Relationships xmlns="http://schemas.openxmlformats.org/package/2006/relationships"><Relationship Id="rId1" Type="http://schemas.openxmlformats.org/officeDocument/2006/relationships/externalLinkPath" Target="file:///\\Dw021\sys\CHA\DHI\DDD.XLS" TargetMode="External"/></Relationships>
</file>

<file path=xl/externalLinks/_rels/externalLink662.xml.rels><?xml version="1.0" encoding="UTF-8" standalone="yes"?>
<Relationships xmlns="http://schemas.openxmlformats.org/package/2006/relationships"><Relationship Id="rId1" Type="http://schemas.openxmlformats.org/officeDocument/2006/relationships/externalLinkPath" Target="file:///\\&#44608;&#44221;&#54872;\&#44221;&#50689;&#54924;&#51032;\Z99\antiDump\&#50896;&#45800;&#50948;&#49328;&#52636;&#44284;&#51221;.xls" TargetMode="External"/></Relationships>
</file>

<file path=xl/externalLinks/_rels/externalLink663.xml.rels><?xml version="1.0" encoding="UTF-8" standalone="yes"?>
<Relationships xmlns="http://schemas.openxmlformats.org/package/2006/relationships"><Relationship Id="rId1" Type="http://schemas.openxmlformats.org/officeDocument/2006/relationships/externalLinkPath" Target="file:///E:\DB2000\save\&#48277;&#51064;2.xls" TargetMode="External"/></Relationships>
</file>

<file path=xl/externalLinks/_rels/externalLink664.xml.rels><?xml version="1.0" encoding="UTF-8" standalone="yes"?>
<Relationships xmlns="http://schemas.openxmlformats.org/package/2006/relationships"><Relationship Id="rId1" Type="http://schemas.openxmlformats.org/officeDocument/2006/relationships/externalLinkPath" Target="https://hideep-my.sharepoint.com/My%20Documents/&#44288;&#47532;&#48512;&#50629;&#47924;/&#44221;&#47532;&#50629;&#47924;/&#49464;&#47924;/&#48277;&#51064;/&#49464;&#47924;&#51312;&#51221;.xls" TargetMode="External"/></Relationships>
</file>

<file path=xl/externalLinks/_rels/externalLink665.xml.rels><?xml version="1.0" encoding="UTF-8" standalone="yes"?>
<Relationships xmlns="http://schemas.openxmlformats.org/package/2006/relationships"><Relationship Id="rId1" Type="http://schemas.openxmlformats.org/officeDocument/2006/relationships/externalLinkPath" Target="file:///\\&#44608;&#53468;&#50980;\KTY\KTY\&#54788;&#54889;&#48372;&#44256;\PLAN\97PLAN\0924\&#51228;&#54408;&#48324;.XLS" TargetMode="External"/></Relationships>
</file>

<file path=xl/externalLinks/_rels/externalLink666.xml.rels><?xml version="1.0" encoding="UTF-8" standalone="yes"?>
<Relationships xmlns="http://schemas.openxmlformats.org/package/2006/relationships"><Relationship Id="rId1" Type="http://schemas.openxmlformats.org/officeDocument/2006/relationships/externalLinkPath" Target="file:///\\&#51060;&#46041;&#49453;\C\&#44592;&#50689;\&#47588;&#52636;\96&#47588;&#52636;&#47749;.&#54004;" TargetMode="External"/></Relationships>
</file>

<file path=xl/externalLinks/_rels/externalLink667.xml.rels><?xml version="1.0" encoding="UTF-8" standalone="yes"?>
<Relationships xmlns="http://schemas.openxmlformats.org/package/2006/relationships"><Relationship Id="rId1" Type="http://schemas.openxmlformats.org/officeDocument/2006/relationships/externalLinkPath" Target="https://hideep-my.sharepoint.com/WINDOWS/Temporary%20Internet%20Files/Content.IE5/A9OHKL85/&#53748;&#51649;&#52649;&#45817;.xls" TargetMode="External"/></Relationships>
</file>

<file path=xl/externalLinks/_rels/externalLink668.xml.rels><?xml version="1.0" encoding="UTF-8" standalone="yes"?>
<Relationships xmlns="http://schemas.openxmlformats.org/package/2006/relationships"><Relationship Id="rId1" Type="http://schemas.openxmlformats.org/officeDocument/2006/relationships/externalLinkPath" Target="file:///I:\WINDOWS\Temporary%20Internet%20Files\Content.IE5\A9OHKL85\&#53748;&#51649;&#52649;&#45817;.xls" TargetMode="External"/></Relationships>
</file>

<file path=xl/externalLinks/_rels/externalLink669.xml.rels><?xml version="1.0" encoding="UTF-8" standalone="yes"?>
<Relationships xmlns="http://schemas.openxmlformats.org/package/2006/relationships"><Relationship Id="rId2" Type="http://schemas.microsoft.com/office/2019/04/relationships/externalLinkLongPath" Target="file:///\\&#45824;&#54364;&#51060;&#49324;&#49892;-pc\&#49900;&#47532;&#49892;_&#49436;&#48260;\&#45208;&#47924;&#48156;&#48156;&#51060;\&#49352;%20&#54260;&#45908;\&#54620;&#44277;&#54924;&#51032;%20&#44048;&#49324;&#49436;&#49885;\&#44048;&#49324;&#51312;&#49436;%20&#49436;&#49885;\&#44048;&#49324;&#51312;&#49436;&#50641;&#49472;&#49436;&#49885;(2013)\&#44048;&#49324;&#51312;&#49436;&#49436;&#49885;(2013)\&#44048;&#49324;&#51312;&#49436;&#50641;&#49472;&#49436;&#49885;(2013)\Users\scjung\AppData\Local\Microsoft\Windows\Temporary%20Internet%20Files\OLKFE3B\2011&#44048;&#49324;\&#44277;&#51452;&#54872;&#44221;\&#44277;&#51452;&#54872;&#44221;(&#52572;&#51333;)\&#51068;&#48152;&#51312;&#49436;&#54028;&#51068;(&#54364;&#51456;)_&#49688;&#51221;_&#51060;&#51648;&#48124;_20120119.xls?AA6CF713" TargetMode="External"/><Relationship Id="rId1" Type="http://schemas.openxmlformats.org/officeDocument/2006/relationships/externalLinkPath" Target="file:///\\AA6CF713\&#51068;&#48152;&#51312;&#49436;&#54028;&#51068;(&#54364;&#51456;)_&#49688;&#51221;_&#51060;&#51648;&#48124;_20120119.xls" TargetMode="External"/></Relationships>
</file>

<file path=xl/externalLinks/_rels/externalLink670.xml.rels><?xml version="1.0" encoding="UTF-8" standalone="yes"?>
<Relationships xmlns="http://schemas.openxmlformats.org/package/2006/relationships"><Relationship Id="rId1" Type="http://schemas.openxmlformats.org/officeDocument/2006/relationships/externalLinkPath" Target="file:///\\Krselfsr01\Assurance%202\Documents%20and%20Settings\cyoun\Local%20Settings\Temporary%20Internet%20Files\OLKB\My%20Documents\&#50976;&#54413;&#49892;&#50629;2000\WINDOWS\TEMP\YOUNG\CONSOL\Consolidated%20fs%20system.xls" TargetMode="External"/></Relationships>
</file>

<file path=xl/externalLinks/_rels/externalLink671.xml.rels><?xml version="1.0" encoding="UTF-8" standalone="yes"?>
<Relationships xmlns="http://schemas.openxmlformats.org/package/2006/relationships"><Relationship Id="rId1" Type="http://schemas.openxmlformats.org/officeDocument/2006/relationships/externalLinkPath" Target="https://hideep-my.sharepoint.com/My%20Work/2002&#44592;&#47568;&#44048;&#49324;/&#49436;&#50872;&#49884;&#49828;&#53596;/&#44592;&#47568;&#44048;&#49324;/&#54924;&#49324;&#51228;&#49884;/My%20Work/2001&#44592;&#47568;&#44048;&#49324;/&#49436;&#50872;&#49884;&#49828;&#53596;/&#54924;&#49324;&#51228;&#49884;/vatt.xls" TargetMode="External"/></Relationships>
</file>

<file path=xl/externalLinks/_rels/externalLink672.xml.rels><?xml version="1.0" encoding="UTF-8" standalone="yes"?>
<Relationships xmlns="http://schemas.openxmlformats.org/package/2006/relationships"><Relationship Id="rId1" Type="http://schemas.openxmlformats.org/officeDocument/2006/relationships/externalLinkPath" Target="file:///G:\WORK\&#44592;&#53440;\&#44396;&#44144;&#47000;&#52376;\&#53580;&#53356;&#46972;&#54532;\&#51473;&#44036;&#44048;&#49324;-&#46300;&#47548;&#46972;&#51064;.xls" TargetMode="External"/></Relationships>
</file>

<file path=xl/externalLinks/_rels/externalLink673.xml.rels><?xml version="1.0" encoding="UTF-8" standalone="yes"?>
<Relationships xmlns="http://schemas.openxmlformats.org/package/2006/relationships"><Relationship Id="rId1" Type="http://schemas.openxmlformats.org/officeDocument/2006/relationships/externalLinkPath" Target="file:///H:\DSG\&#47001;&#52384;&#44144;.xls" TargetMode="External"/></Relationships>
</file>

<file path=xl/externalLinks/_rels/externalLink674.xml.rels><?xml version="1.0" encoding="UTF-8" standalone="yes"?>
<Relationships xmlns="http://schemas.openxmlformats.org/package/2006/relationships"><Relationship Id="rId1" Type="http://schemas.openxmlformats.org/officeDocument/2006/relationships/externalLinkPath" Target="file:///\\&#44221;&#50689;&#44592;&#54925;05\2003&#45380;\&#49548;&#51116;2002\e-mail&#51217;&#49688;&#48516;\&#49324;&#45236;&#51217;&#49688;&#48516;\12&#50900;&#44221;&#50689;&#54924;&#51032;.xls" TargetMode="External"/></Relationships>
</file>

<file path=xl/externalLinks/_rels/externalLink675.xml.rels><?xml version="1.0" encoding="UTF-8" standalone="yes"?>
<Relationships xmlns="http://schemas.openxmlformats.org/package/2006/relationships"><Relationship Id="rId1" Type="http://schemas.openxmlformats.org/officeDocument/2006/relationships/externalLinkPath" Target="file:///\\&#44592;&#44228;&#49892;\D\&#44053;&#45824;&#50896;\&#44221;&#50689;&#54924;&#51032;\2&#50900;&#44221;&#50689;&#54924;&#51032;\&#49548;&#51116;9&#50900;&#44221;&#50689;&#54924;&#51032;&#44592;&#52488;(9-18).xls" TargetMode="External"/></Relationships>
</file>

<file path=xl/externalLinks/_rels/externalLink676.xml.rels><?xml version="1.0" encoding="UTF-8" standalone="yes"?>
<Relationships xmlns="http://schemas.openxmlformats.org/package/2006/relationships"><Relationship Id="rId1" Type="http://schemas.openxmlformats.org/officeDocument/2006/relationships/externalLinkPath" Target="file:///\\&#51652;&#46041;&#44592;\&#44048;&#49324;&#51456;&#48708;&#51088;&#47308;\My%20Documents\&#51088;&#44552;&#44288;&#47532;\'98&#44592;%20%20%20%20%20%20%20&#53440;\&#49688;&#54364;&#50612;&#51020;.XLS" TargetMode="External"/></Relationships>
</file>

<file path=xl/externalLinks/_rels/externalLink677.xml.rels><?xml version="1.0" encoding="UTF-8" standalone="yes"?>
<Relationships xmlns="http://schemas.openxmlformats.org/package/2006/relationships"><Relationship Id="rId1" Type="http://schemas.openxmlformats.org/officeDocument/2006/relationships/externalLinkPath" Target="file:///\\&#49569;&#50857;&#47564;\Temp\My%20Documents\'00.7&#26376;\~PJK\&#51228;&#49324;&#50948;\&#50504;&#44148;\LSM\&#54364;&#51456;&#47928;&#49436;.XLS" TargetMode="External"/></Relationships>
</file>

<file path=xl/externalLinks/_rels/externalLink678.xml.rels><?xml version="1.0" encoding="UTF-8" standalone="yes"?>
<Relationships xmlns="http://schemas.openxmlformats.org/package/2006/relationships"><Relationship Id="rId1" Type="http://schemas.openxmlformats.org/officeDocument/2006/relationships/externalLinkPath" Target="https://hideep-my.sharepoint.com/windows/TEMP/&#51473;&#51109;&#44592;&#44221;&#50689;&#44228;&#54925;/1&#52264;&#51312;&#51221;/EXCEL/&#47588;&#52636;/98/&#44228;&#54925;/98&#45380;1.1&#52264;.xls" TargetMode="External"/></Relationships>
</file>

<file path=xl/externalLinks/_rels/externalLink679.xml.rels><?xml version="1.0" encoding="UTF-8" standalone="yes"?>
<Relationships xmlns="http://schemas.openxmlformats.org/package/2006/relationships"><Relationship Id="rId1" Type="http://schemas.openxmlformats.org/officeDocument/2006/relationships/externalLinkPath" Target="file:///A:\My%20Documents\AUDIT\99&#44048;&#49324;\&#49352;&#54620;&#49452;&#50976;\99&#44592;&#47568;&#49352;&#54620;AS(&#54620;,&#54869;&#51221;).xls" TargetMode="External"/></Relationships>
</file>

<file path=xl/externalLinks/_rels/externalLink680.xml.rels><?xml version="1.0" encoding="UTF-8" standalone="yes"?>
<Relationships xmlns="http://schemas.openxmlformats.org/package/2006/relationships"><Relationship Id="rId1" Type="http://schemas.openxmlformats.org/officeDocument/2006/relationships/externalLinkPath" Target="file:///\\Krselfsr01\New\Documents%20and%20Settings\jchae\My%20Documents\&#44048;&#49324;\&#54812;&#51064;\&#50612;&#51020;.xls" TargetMode="External"/></Relationships>
</file>

<file path=xl/externalLinks/_rels/externalLink681.xml.rels><?xml version="1.0" encoding="UTF-8" standalone="yes"?>
<Relationships xmlns="http://schemas.openxmlformats.org/package/2006/relationships"><Relationship Id="rId1" Type="http://schemas.openxmlformats.org/officeDocument/2006/relationships/externalLinkPath" Target="file:///\\&#51060;&#45796;&#50689;\MY%20DOCUMENTS\WINDOWS\temp\speedtemp\(&#52572;&#52285;&#54872;)GL&#47588;&#52636;(001225).XLS" TargetMode="External"/></Relationships>
</file>

<file path=xl/externalLinks/_rels/externalLink682.xml.rels><?xml version="1.0" encoding="UTF-8" standalone="yes"?>
<Relationships xmlns="http://schemas.openxmlformats.org/package/2006/relationships"><Relationship Id="rId1" Type="http://schemas.openxmlformats.org/officeDocument/2006/relationships/externalLinkPath" Target="file:///B:\&#51060;&#51452;&#49453;\Y2K\&#51613;&#47749;&#50836;&#52397;&#50629;&#47924;&#50672;&#46973;.xls" TargetMode="External"/></Relationships>
</file>

<file path=xl/externalLinks/_rels/externalLink683.xml.rels><?xml version="1.0" encoding="UTF-8" standalone="yes"?>
<Relationships xmlns="http://schemas.openxmlformats.org/package/2006/relationships"><Relationship Id="rId1" Type="http://schemas.openxmlformats.org/officeDocument/2006/relationships/externalLinkPath" Target="file:///\\169.140.7.75\03&#45380;2&#48516;&#44592;&#50808;&#48512;&#44048;&#49324;\1&#54924;&#44228;\&#44208;&#49328;&#50629;&#47924;\&#47588;&#52636;&#50529;&#48516;&#49437;\Transaction%20type&#48324;%20&#47588;&#52636;&#49892;&#51201;.xls" TargetMode="External"/></Relationships>
</file>

<file path=xl/externalLinks/_rels/externalLink684.xml.rels><?xml version="1.0" encoding="UTF-8" standalone="yes"?>
<Relationships xmlns="http://schemas.openxmlformats.org/package/2006/relationships"><Relationship Id="rId1" Type="http://schemas.openxmlformats.org/officeDocument/2006/relationships/externalLinkPath" Target="file:///\\&#52264;&#48124;&#49437;&#44053;&#51064;&#44221;\C\HYSA30\CACHE\BM-0415.XLS" TargetMode="External"/></Relationships>
</file>

<file path=xl/externalLinks/_rels/externalLink685.xml.rels><?xml version="1.0" encoding="UTF-8" standalone="yes"?>
<Relationships xmlns="http://schemas.openxmlformats.org/package/2006/relationships"><Relationship Id="rId1" Type="http://schemas.openxmlformats.org/officeDocument/2006/relationships/externalLinkPath" Target="file:///\\9964624\&#49444;&#44228;2&#54016;&#44288;&#47532;\&amp;&#44277;&#53685;(HEAD)\&#44608;&#44508;&#54872;\310.&#46041;&#47141;&#49457;&#45733;\XD\XD%20&#47785;&#54364;&#49457;&#45733;&#51228;&#49884;%20990312.xls" TargetMode="External"/></Relationships>
</file>

<file path=xl/externalLinks/_rels/externalLink686.xml.rels><?xml version="1.0" encoding="UTF-8" standalone="yes"?>
<Relationships xmlns="http://schemas.openxmlformats.org/package/2006/relationships"><Relationship Id="rId1" Type="http://schemas.openxmlformats.org/officeDocument/2006/relationships/externalLinkPath" Target="file:///\\&#50724;&#44288;&#47197;\2003&#45380;1&#48516;&#44592;\My%20Documents\2000&#45380;&#50728;&#45908;&#50500;&#51060;&#54000;&#44592;&#47568;.xls" TargetMode="External"/></Relationships>
</file>

<file path=xl/externalLinks/_rels/externalLink687.xml.rels><?xml version="1.0" encoding="UTF-8" standalone="yes"?>
<Relationships xmlns="http://schemas.openxmlformats.org/package/2006/relationships"><Relationship Id="rId1" Type="http://schemas.openxmlformats.org/officeDocument/2006/relationships/externalLinkPath" Target="file:///G:\My%20Documents\&#51116;&#47924;&#54924;&#44228;\&#51116;&#47924;&#51228;&#54364;\99&#45380;&#46020;\99&#45380;&#47568;\&#51116;&#47924;&#54924;&#44228;\&#53748;&#51649;&#52649;&#45817;&#44552;\&#53748;&#51649;&#52649;&#45817;.xls" TargetMode="External"/></Relationships>
</file>

<file path=xl/externalLinks/_rels/externalLink688.xml.rels><?xml version="1.0" encoding="UTF-8" standalone="yes"?>
<Relationships xmlns="http://schemas.openxmlformats.org/package/2006/relationships"><Relationship Id="rId1" Type="http://schemas.openxmlformats.org/officeDocument/2006/relationships/externalLinkPath" Target="file:///\\&#49457;&#45909;&#44592;153698\SILJUK\ASDK\JIWON\&#51060;&#54617;&#48124;.xls" TargetMode="External"/></Relationships>
</file>

<file path=xl/externalLinks/_rels/externalLink689.xml.rels><?xml version="1.0" encoding="UTF-8" standalone="yes"?>
<Relationships xmlns="http://schemas.openxmlformats.org/package/2006/relationships"><Relationship Id="rId1" Type="http://schemas.openxmlformats.org/officeDocument/2006/relationships/externalLinkPath" Target="file:///\\HLOGIN\&#54924;&#44228;&#51088;&#47308;\&#51109;&#45909;&#54868;&#44288;&#47144;&#49436;&#47448;\&#51109;&#45909;&#54868;\&#44208;&#49328;\&#50900;&#48324;&#44032;&#44208;&#49328;\99&#45380;12&#50900;&#44032;&#44208;&#49328;\&#49345;&#51008;&#47532;&#49828;9912.xls" TargetMode="External"/></Relationships>
</file>

<file path=xl/externalLinks/_rels/externalLink690.xml.rels><?xml version="1.0" encoding="UTF-8" standalone="yes"?>
<Relationships xmlns="http://schemas.openxmlformats.org/package/2006/relationships"><Relationship Id="rId1" Type="http://schemas.openxmlformats.org/officeDocument/2006/relationships/externalLinkPath" Target="file:///G:\Documents%20and%20Settings\LG\My%20Documents\&#45348;&#51060;&#53944;&#50728;%20&#48155;&#51008;%20&#54028;&#51068;\&#51312;&#51116;&#54788;\5&#50696;&#49328;\&#50696;&#49328;&#54260;&#45908;\2001&#50696;&#49328;\&#50696;&#49328;&#50896;&#44032;\1&#49373;&#49328;&#49688;&#47049;&#48516;&#49437;.xls" TargetMode="External"/></Relationships>
</file>

<file path=xl/externalLinks/_rels/externalLink691.xml.rels><?xml version="1.0" encoding="UTF-8" standalone="yes"?>
<Relationships xmlns="http://schemas.openxmlformats.org/package/2006/relationships"><Relationship Id="rId1" Type="http://schemas.openxmlformats.org/officeDocument/2006/relationships/externalLinkPath" Target="file:///\\&#44608;&#53468;&#50980;\99PLAN\KTY\Plan\99PLAN\&#49324;&#50629;&#44228;&#54925;\My%20Documents\&#51221;&#44592;&#47932;\CYCLE%20TIME\3RD%20&#51201;&#51221;%20CYCLE%20TIME-0908.xls" TargetMode="External"/></Relationships>
</file>

<file path=xl/externalLinks/_rels/externalLink692.xml.rels><?xml version="1.0" encoding="UTF-8" standalone="yes"?>
<Relationships xmlns="http://schemas.openxmlformats.org/package/2006/relationships"><Relationship Id="rId2" Type="http://schemas.microsoft.com/office/2019/04/relationships/externalLinkLongPath" Target="https://hideep-my.sharepoint.com/Documents%20and%20Settings/wyleee1/Local%20Settings/Temporary%20Internet%20Files/Content.IE5/B6JJ5993/2005.3.11/My%20Documents/hanyang/registration/&#51060;&#53076;&#51064;/&#48516;&#49437;&#48372;&#44256;&#49436;%20&#48143;%20&#48516;&#49437;&#51312;&#49436;/My%20Documents/&#54532;&#47196;&#52841;&#49828;/MSOFFICE/EXCEL/LD-&#46041;&#50577;.XLS?85F9C440" TargetMode="External"/><Relationship Id="rId1" Type="http://schemas.openxmlformats.org/officeDocument/2006/relationships/externalLinkPath" Target="file:///\\85F9C440\LD-&#46041;&#50577;.XLS" TargetMode="External"/></Relationships>
</file>

<file path=xl/externalLinks/_rels/externalLink693.xml.rels><?xml version="1.0" encoding="UTF-8" standalone="yes"?>
<Relationships xmlns="http://schemas.openxmlformats.org/package/2006/relationships"><Relationship Id="rId1" Type="http://schemas.openxmlformats.org/officeDocument/2006/relationships/externalLinkPath" Target="https://hideep-my.sharepoint.com/windows/TEMP/RollForward.xls" TargetMode="External"/></Relationships>
</file>

<file path=xl/externalLinks/_rels/externalLink694.xml.rels><?xml version="1.0" encoding="UTF-8" standalone="yes"?>
<Relationships xmlns="http://schemas.openxmlformats.org/package/2006/relationships"><Relationship Id="rId1" Type="http://schemas.openxmlformats.org/officeDocument/2006/relationships/externalLinkPath" Target="file:///G:\windows\TEMP\&#50808;&#54868;&#54217;&#44032;.xls" TargetMode="External"/></Relationships>
</file>

<file path=xl/externalLinks/_rels/externalLink695.xml.rels><?xml version="1.0" encoding="UTF-8" standalone="yes"?>
<Relationships xmlns="http://schemas.openxmlformats.org/package/2006/relationships"><Relationship Id="rId1" Type="http://schemas.openxmlformats.org/officeDocument/2006/relationships/externalLinkPath" Target="file:///G:\My%20Documents\WINDOWS\TEMP\98&#45380;1&#50900;&#52264;&#44208;&#49328;.xls" TargetMode="External"/></Relationships>
</file>

<file path=xl/externalLinks/_rels/externalLink696.xml.rels><?xml version="1.0" encoding="UTF-8" standalone="yes"?>
<Relationships xmlns="http://schemas.openxmlformats.org/package/2006/relationships"><Relationship Id="rId1" Type="http://schemas.openxmlformats.org/officeDocument/2006/relationships/externalLinkPath" Target="file:///\\File_server\Users\ysh\AppData\Roaming\Microsoft\Excel\5&#50900;%20&#49692;&#49345;&#52264;&#46020;%20&#51221;&#47532;.xlsx" TargetMode="External"/></Relationships>
</file>

<file path=xl/externalLinks/_rels/externalLink697.xml.rels><?xml version="1.0" encoding="UTF-8" standalone="yes"?>
<Relationships xmlns="http://schemas.openxmlformats.org/package/2006/relationships"><Relationship Id="rId1" Type="http://schemas.openxmlformats.org/officeDocument/2006/relationships/externalLinkPath" Target="file:///G:\Users\&#49888;&#50689;&#51456;\Documents\DB\Audit\(&#51452;)&#52992;.&#51060;.&#54000;.&#51064;&#53552;&#45236;&#49660;&#45216;\FY2009\&#47928;&#49436;\&#44208;&#49328;\2002\&#48152;&#44592;\&#44208;&#49328;&#48372;&#44256;&#49436;(2002&#48152;&#44592;).xls" TargetMode="External"/></Relationships>
</file>

<file path=xl/externalLinks/_rels/externalLink698.xml.rels><?xml version="1.0" encoding="UTF-8" standalone="yes"?>
<Relationships xmlns="http://schemas.openxmlformats.org/package/2006/relationships"><Relationship Id="rId1" Type="http://schemas.openxmlformats.org/officeDocument/2006/relationships/externalLinkPath" Target="https://hideep-my.sharepoint.com/18&#44592;&#54924;&#44228;&#51088;&#47308;/&#50900;&#48324;&#44032;&#44208;&#49328;/2001&#45380;6&#50900;&#44032;&#44208;&#49328;/&#54620;&#51068;&#47532;&#49828;01&#45380;%206&#50900;.xls" TargetMode="External"/></Relationships>
</file>

<file path=xl/externalLinks/_rels/externalLink699.xml.rels><?xml version="1.0" encoding="UTF-8" standalone="yes"?>
<Relationships xmlns="http://schemas.openxmlformats.org/package/2006/relationships"><Relationship Id="rId1" Type="http://schemas.openxmlformats.org/officeDocument/2006/relationships/externalLinkPath" Target="file:///G:\WINDOWS\TEMP\010410(&#51204;&#52404;).xls" TargetMode="External"/></Relationships>
</file>

<file path=xl/externalLinks/_rels/externalLink700.xml.rels><?xml version="1.0" encoding="UTF-8" standalone="yes"?>
<Relationships xmlns="http://schemas.openxmlformats.org/package/2006/relationships"><Relationship Id="rId1" Type="http://schemas.openxmlformats.org/officeDocument/2006/relationships/externalLinkPath" Target="https://hideep-my.sharepoint.com/&#54589;&#50629;&#50857;/&#51228;8&#44592;%206&#50900;%20&#50900;&#52264;&#44208;&#49328;%20&#45236;&#50669;/&#54924;&#49324;&#51228;&#49884;/59&#48152;&#44592;%20&#50808;&#54868;&#54217;&#44032;(&#51228;&#52636;).xls" TargetMode="External"/></Relationships>
</file>

<file path=xl/externalLinks/_rels/externalLink701.xml.rels><?xml version="1.0" encoding="UTF-8" standalone="yes"?>
<Relationships xmlns="http://schemas.openxmlformats.org/package/2006/relationships"><Relationship Id="rId1" Type="http://schemas.openxmlformats.org/officeDocument/2006/relationships/externalLinkPath" Target="file:///G:\Documents%20and%20Settings\LG\My%20Documents\&#45348;&#51060;&#53944;&#50728;%20&#48155;&#51008;%20&#54028;&#51068;\windows\TEMP\BT_TBL.xls" TargetMode="External"/></Relationships>
</file>

<file path=xl/externalLinks/_rels/externalLink702.xml.rels><?xml version="1.0" encoding="UTF-8" standalone="yes"?>
<Relationships xmlns="http://schemas.openxmlformats.org/package/2006/relationships"><Relationship Id="rId1" Type="http://schemas.openxmlformats.org/officeDocument/2006/relationships/externalLinkPath" Target="https://hideep-my.sharepoint.com/closing/FY-0X/FY-02/FY02-05/&#50896;&#44032;0204.XLS" TargetMode="External"/></Relationships>
</file>

<file path=xl/externalLinks/_rels/externalLink703.xml.rels><?xml version="1.0" encoding="UTF-8" standalone="yes"?>
<Relationships xmlns="http://schemas.openxmlformats.org/package/2006/relationships"><Relationship Id="rId1" Type="http://schemas.openxmlformats.org/officeDocument/2006/relationships/externalLinkPath" Target="file:///\\&#52292;&#49345;&#54788;\&#50504;&#54812;&#50896;\&#50689;&#50629;&#48372;&#44256;&#49436;\49&#44592;1&#48516;&#44592;\SK&#51613;&#44428;200206.xls" TargetMode="External"/></Relationships>
</file>

<file path=xl/externalLinks/_rels/externalLink704.xml.rels><?xml version="1.0" encoding="UTF-8" standalone="yes"?>
<Relationships xmlns="http://schemas.openxmlformats.org/package/2006/relationships"><Relationship Id="rId1" Type="http://schemas.openxmlformats.org/officeDocument/2006/relationships/externalLinkPath" Target="file:///\\&#52384;&#51060;\00&#44208;&#49328;\My%20Documents\&#49552;&#46041;&#52384;\00&#50896;&#47308;&#51077;&#44256;&#45236;&#50669;.xls" TargetMode="External"/></Relationships>
</file>

<file path=xl/externalLinks/_rels/externalLink705.xml.rels><?xml version="1.0" encoding="UTF-8" standalone="yes"?>
<Relationships xmlns="http://schemas.openxmlformats.org/package/2006/relationships"><Relationship Id="rId1" Type="http://schemas.openxmlformats.org/officeDocument/2006/relationships/externalLinkPath" Target="file:///\\&#52264;&#51221;&#48124;\MY%20DOCUMENTS\&#50900;&#47308;&#51077;&#44256;&#45236;&#50669;.xls" TargetMode="External"/></Relationships>
</file>

<file path=xl/externalLinks/_rels/externalLink706.xml.rels><?xml version="1.0" encoding="UTF-8" standalone="yes"?>
<Relationships xmlns="http://schemas.openxmlformats.org/package/2006/relationships"><Relationship Id="rId1" Type="http://schemas.openxmlformats.org/officeDocument/2006/relationships/externalLinkPath" Target="http://gwmail.kitech.re.kr/&#50696;&#49328;&#54016;-&#44396;&#54016;&#51109;&#45784;/&#50696;&#49328;&#44208;&#49328;/2004/&#52280;&#44256;-04&#49688;&#51077;&#51648;&#52636;&#49892;&#51201;-050204.xls" TargetMode="External"/></Relationships>
</file>

<file path=xl/externalLinks/_rels/externalLink707.xml.rels><?xml version="1.0" encoding="UTF-8" standalone="yes"?>
<Relationships xmlns="http://schemas.openxmlformats.org/package/2006/relationships"><Relationship Id="rId1" Type="http://schemas.openxmlformats.org/officeDocument/2006/relationships/externalLinkPath" Target="file:///\\&#44608;&#44540;&#48176;\D\1999&#45380;%20&#44208;&#49328;\&#49688;&#48520;&#47749;&#49464;&#49436;\&#51204;&#54364;\&#49688;&#48520;&#47749;&#49464;&#49436;2.xls" TargetMode="External"/></Relationships>
</file>

<file path=xl/externalLinks/_rels/externalLink708.xml.rels><?xml version="1.0" encoding="UTF-8" standalone="yes"?>
<Relationships xmlns="http://schemas.openxmlformats.org/package/2006/relationships"><Relationship Id="rId1" Type="http://schemas.openxmlformats.org/officeDocument/2006/relationships/externalLinkPath" Target="file:///\\&#51221;&#52632;&#44600;\99&#44208;&#49328;\WINDOWS\&#48148;&#53461;&#54868;~1\97&#44208;&#49328;.XLS" TargetMode="External"/></Relationships>
</file>

<file path=xl/externalLinks/_rels/externalLink709.xml.rels><?xml version="1.0" encoding="UTF-8" standalone="yes"?>
<Relationships xmlns="http://schemas.openxmlformats.org/package/2006/relationships"><Relationship Id="rId1" Type="http://schemas.openxmlformats.org/officeDocument/2006/relationships/externalLinkPath" Target="file:///\\Ld266\c\&#48176;&#48512;&#44592;&#51456;\&#44396;&#48516;&#49552;&#51061;.XLS" TargetMode="External"/></Relationships>
</file>

<file path=xl/externalLinks/_rels/externalLink710.xml.rels><?xml version="1.0" encoding="UTF-8" standalone="yes"?>
<Relationships xmlns="http://schemas.openxmlformats.org/package/2006/relationships"><Relationship Id="rId1" Type="http://schemas.openxmlformats.org/officeDocument/2006/relationships/externalLinkPath" Target="file:///\\&#51116;&#44221;&#54016;\&#51116;&#44221;&#54016;\My%20Documents\my%20job\&#44288;&#47532;&#51204;&#48152;\&#45796;&#49328;&#48292;&#52376;\&#47924;&#54805;&#49345;&#44033;&#52628;&#51221;.xls" TargetMode="External"/></Relationships>
</file>

<file path=xl/externalLinks/_rels/externalLink711.xml.rels><?xml version="1.0" encoding="UTF-8" standalone="yes"?>
<Relationships xmlns="http://schemas.openxmlformats.org/package/2006/relationships"><Relationship Id="rId1" Type="http://schemas.openxmlformats.org/officeDocument/2006/relationships/externalLinkPath" Target="https://hideep-my.sharepoint.com/Documents%20and%20Settings/njkim/My%20Documents/03&#45380;&#44048;&#49324;&#48143;02&#44208;&#49328;&#47749;&#49464;/02&#44208;&#49328;(&#52572;&#51333;)/&#44048;&#49324;&#51204;/2002&#45380;/2002&#45380;%20&#44592;&#47568;&#44048;&#49324;/&#48276;&#47928;&#49324;/&#48276;&#47928;&#49324;_2002_&#44592;&#47568;_FS(&#52572;&#51333;).xls" TargetMode="External"/></Relationships>
</file>

<file path=xl/externalLinks/_rels/externalLink712.xml.rels><?xml version="1.0" encoding="UTF-8" standalone="yes"?>
<Relationships xmlns="http://schemas.openxmlformats.org/package/2006/relationships"><Relationship Id="rId1" Type="http://schemas.openxmlformats.org/officeDocument/2006/relationships/externalLinkPath" Target="https://hideep-my.sharepoint.com/Users/hjmun/Downloads/2015%20&#49464;&#47924;&#51312;&#51221;&#47560;&#48277;&#49324;(2014%20&#49888;&#44256;&#48516;)_&#52572;&#51333;/&#48277;&#51064;&#49464;&#47560;&#48277;&#49324;3.xls" TargetMode="External"/></Relationships>
</file>

<file path=xl/externalLinks/_rels/externalLink713.xml.rels><?xml version="1.0" encoding="UTF-8" standalone="yes"?>
<Relationships xmlns="http://schemas.openxmlformats.org/package/2006/relationships"><Relationship Id="rId1" Type="http://schemas.openxmlformats.org/officeDocument/2006/relationships/externalLinkPath" Target="file:///G:\Users\&#45432;&#51221;&#53468;\Documents\&#45432;&#51221;&#53468;\&#45824;&#51452;\&#54924;&#44228;&#44048;&#49324;\&#50472;&#47589;&#49828;\2008&#45380;%20&#44592;&#47568;\00_CMax_2008-ksg.xls" TargetMode="External"/></Relationships>
</file>

<file path=xl/externalLinks/_rels/externalLink714.xml.rels><?xml version="1.0" encoding="UTF-8" standalone="yes"?>
<Relationships xmlns="http://schemas.openxmlformats.org/package/2006/relationships"><Relationship Id="rId1" Type="http://schemas.openxmlformats.org/officeDocument/2006/relationships/externalLinkPath" Target="file:///\\Kr00a214\&#44144;&#51228;&#44277;&#50629;2001\WINDOWS\TEMP\YOUNG\CONSOL\Consolidated%20fs%20system.xls" TargetMode="External"/></Relationships>
</file>

<file path=xl/externalLinks/_rels/externalLink715.xml.rels><?xml version="1.0" encoding="UTF-8" standalone="yes"?>
<Relationships xmlns="http://schemas.openxmlformats.org/package/2006/relationships"><Relationship Id="rId1" Type="http://schemas.openxmlformats.org/officeDocument/2006/relationships/externalLinkPath" Target="file:///A:\&#44148;&#49444;&#44048;~1.XLS" TargetMode="External"/></Relationships>
</file>

<file path=xl/externalLinks/_rels/externalLink716.xml.rels><?xml version="1.0" encoding="UTF-8" standalone="yes"?>
<Relationships xmlns="http://schemas.openxmlformats.org/package/2006/relationships"><Relationship Id="rId1" Type="http://schemas.openxmlformats.org/officeDocument/2006/relationships/externalLinkPath" Target="file:///\\chany\&#50696;&#49328;2004(&#49345;&#49464;)\MSOFFICE\EXCEL\97&#49552;&#51061;\&#50672;&#49845;.XLS" TargetMode="External"/></Relationships>
</file>

<file path=xl/externalLinks/_rels/externalLink717.xml.rels><?xml version="1.0" encoding="UTF-8" standalone="yes"?>
<Relationships xmlns="http://schemas.openxmlformats.org/package/2006/relationships"><Relationship Id="rId1" Type="http://schemas.openxmlformats.org/officeDocument/2006/relationships/externalLinkPath" Target="file:///A:\&#44048;&#49324;&#50577;&#49885;\&#54620;&#49464;&#44032;&#44396;A4.xls" TargetMode="External"/></Relationships>
</file>

<file path=xl/externalLinks/_rels/externalLink718.xml.rels><?xml version="1.0" encoding="UTF-8" standalone="yes"?>
<Relationships xmlns="http://schemas.openxmlformats.org/package/2006/relationships"><Relationship Id="rId1" Type="http://schemas.openxmlformats.org/officeDocument/2006/relationships/externalLinkPath" Target="https://hideep-my.sharepoint.com/WINDOWS1/Temporary%20Internet%20Files/Content.IE5/E61JNSBA/&#44048;&#49324;&#51204;/2002&#45380;/2002&#45380;%20&#44592;&#47568;&#44048;&#49324;/&#48276;&#47928;&#49324;/&#48276;&#47928;&#49324;_2002_&#44592;&#47568;_FS(&#52572;&#51333;).xls" TargetMode="External"/></Relationships>
</file>

<file path=xl/externalLinks/_rels/externalLink719.xml.rels><?xml version="1.0" encoding="UTF-8" standalone="yes"?>
<Relationships xmlns="http://schemas.openxmlformats.org/package/2006/relationships"><Relationship Id="rId1" Type="http://schemas.openxmlformats.org/officeDocument/2006/relationships/externalLinkPath" Target="file:///\\&#44608;&#51452;&#50857;\&#51068;&#51068;&#48372;&#44256;\&#50728;&#49328;&#48372;&#49688;.XLS" TargetMode="External"/></Relationships>
</file>

<file path=xl/externalLinks/_rels/externalLink720.xml.rels><?xml version="1.0" encoding="UTF-8" standalone="yes"?>
<Relationships xmlns="http://schemas.openxmlformats.org/package/2006/relationships"><Relationship Id="rId1" Type="http://schemas.openxmlformats.org/officeDocument/2006/relationships/externalLinkPath" Target="file:///\\&#44608;&#50689;&#44592;\&#50689;&#44592;&#51088;&#47308;\My%20Documents\&#49352;%20&#54260;&#45908;\&#51088;&#47308;&#51200;&#51109;\&#48149;&#54032;&#49688;\&#54032;&#49688;&#51089;&#50629;\&#50672;&#44208;&#44288;&#47144;\&#54620;&#48731;&#50672;&#44208;&#51088;&#47308;\&#54620;&#48731;&#50672;&#44208;00.3\&#54620;&#48731;-&#50672;&#44208;(&#49340;&#49324;&#54633;&#48337;).xls" TargetMode="External"/></Relationships>
</file>

<file path=xl/externalLinks/_rels/externalLink721.xml.rels><?xml version="1.0" encoding="UTF-8" standalone="yes"?>
<Relationships xmlns="http://schemas.openxmlformats.org/package/2006/relationships"><Relationship Id="rId1" Type="http://schemas.openxmlformats.org/officeDocument/2006/relationships/externalLinkPath" Target="file:///A:\&#44608;&#46020;&#54805;\2000&#44221;&#47532;\8&#50900;&#47560;&#44048;\8&#50900;&#50808;&#45800;&#52264;.xls" TargetMode="External"/></Relationships>
</file>

<file path=xl/externalLinks/_rels/externalLink722.xml.rels><?xml version="1.0" encoding="UTF-8" standalone="yes"?>
<Relationships xmlns="http://schemas.openxmlformats.org/package/2006/relationships"><Relationship Id="rId1" Type="http://schemas.openxmlformats.org/officeDocument/2006/relationships/externalLinkPath" Target="file:///\\STAR\&#44277;&#50976;\pager\EXECL\&#50976;&#45768;&#53944;.XLS" TargetMode="External"/></Relationships>
</file>

<file path=xl/externalLinks/_rels/externalLink723.xml.rels><?xml version="1.0" encoding="UTF-8" standalone="yes"?>
<Relationships xmlns="http://schemas.openxmlformats.org/package/2006/relationships"><Relationship Id="rId1" Type="http://schemas.openxmlformats.org/officeDocument/2006/relationships/externalLinkPath" Target="https://hideep-my.sharepoint.com/Users/&#51221;&#47749;&#54872;/Documents/My%20document/&#51064;&#49324;/&#51076;&#44552;&#51064;&#49345;&#51088;&#47308;/2018/&#44592;&#45733;&#51649;&#54840;&#48393;&#54364;(2018).xls" TargetMode="External"/></Relationships>
</file>

<file path=xl/externalLinks/_rels/externalLink724.xml.rels><?xml version="1.0" encoding="UTF-8" standalone="yes"?>
<Relationships xmlns="http://schemas.openxmlformats.org/package/2006/relationships"><Relationship Id="rId1" Type="http://schemas.openxmlformats.org/officeDocument/2006/relationships/externalLinkPath" Target="http://ic.officeware.hei.co.kr/&#51648;&#44552;&#51088;&#47308;/&#49849;&#44201;/1999&#45380;&#46020;/1999&#45380;&#46020;&#51649;&#50896;&#49849;&#44201;&#44228;&#54925;.xls" TargetMode="External"/></Relationships>
</file>

<file path=xl/externalLinks/_rels/externalLink725.xml.rels><?xml version="1.0" encoding="UTF-8" standalone="yes"?>
<Relationships xmlns="http://schemas.openxmlformats.org/package/2006/relationships"><Relationship Id="rId1" Type="http://schemas.openxmlformats.org/officeDocument/2006/relationships/externalLinkPath" Target="file:///\\9481722\&#44592;&#49696;&#44228;&#54925;&#44284;F\USR\H\ETC\&#47928;&#49436;&#50577;.XLS" TargetMode="External"/></Relationships>
</file>

<file path=xl/externalLinks/_rels/externalLink726.xml.rels><?xml version="1.0" encoding="UTF-8" standalone="yes"?>
<Relationships xmlns="http://schemas.openxmlformats.org/package/2006/relationships"><Relationship Id="rId1" Type="http://schemas.openxmlformats.org/officeDocument/2006/relationships/externalLinkPath" Target="file:///\\172.16.5.177\&#49888;&#44592;&#51333;\M100\Models\S220-m\document\5.&#50896;&#44032;\S220V%20&#51116;&#47308;&#48708;(E-BOM).xls" TargetMode="External"/></Relationships>
</file>

<file path=xl/externalLinks/_rels/externalLink727.xml.rels><?xml version="1.0" encoding="UTF-8" standalone="yes"?>
<Relationships xmlns="http://schemas.openxmlformats.org/package/2006/relationships"><Relationship Id="rId1" Type="http://schemas.openxmlformats.org/officeDocument/2006/relationships/externalLinkPath" Target="file:///\\&#48149;&#51008;&#55148;\&#49548;&#51116;&#50689;&#50629;\KimSangGu\96&#45380;&#50696;&#49328;&#44288;&#47532;\96&#50696;&#49328;&#49888;&#52397;&#51012;%20&#50948;&#54620;%20&#50577;&#49885;&#48143;%20&#44277;&#47928;.XLS" TargetMode="External"/></Relationships>
</file>

<file path=xl/externalLinks/_rels/externalLink728.xml.rels><?xml version="1.0" encoding="UTF-8" standalone="yes"?>
<Relationships xmlns="http://schemas.openxmlformats.org/package/2006/relationships"><Relationship Id="rId1" Type="http://schemas.openxmlformats.org/officeDocument/2006/relationships/externalLinkPath" Target="file:///\\Tqc\iso\&#44160;&#53664;&#50756;&#47308;\&#44160;&#49324;&#50629;&#47924;\&#44160;&#49324;&#50629;&#47924;%20&#44228;&#52769;&#44592;&#44288;&#47532;%20&#48512;&#51201;&#54633;&#51228;&#54408;&#44288;&#47532;\FILE\LOT&#47560;&#44048;\104A.XLS" TargetMode="External"/></Relationships>
</file>

<file path=xl/externalLinks/_rels/externalLink729.xml.rels><?xml version="1.0" encoding="UTF-8" standalone="yes"?>
<Relationships xmlns="http://schemas.openxmlformats.org/package/2006/relationships"><Relationship Id="rId1" Type="http://schemas.openxmlformats.org/officeDocument/2006/relationships/externalLinkPath" Target="file:///\\&#48149;&#54032;&#49688;\&#50900;&#48324;&#44032;&#44208;&#49328;\2000&#45380;12&#50900;&#44032;&#44208;&#49328;\&#49345;&#51008;&#47532;&#49828;00&#45380;%2012&#50900;.xls" TargetMode="External"/></Relationships>
</file>

<file path=xl/externalLinks/_rels/externalLink730.xml.rels><?xml version="1.0" encoding="UTF-8" standalone="yes"?>
<Relationships xmlns="http://schemas.openxmlformats.org/package/2006/relationships"><Relationship Id="rId1" Type="http://schemas.openxmlformats.org/officeDocument/2006/relationships/externalLinkPath" Target="https://hideep-my.sharepoint.com/Users/&#51068;&#49457;&#49828;&#54008;/AppData/Roaming/Microsoft/Excel/&#51088;&#44552;&#51068;&#48372;.xlsx" TargetMode="External"/></Relationships>
</file>

<file path=xl/externalLinks/_rels/externalLink731.xml.rels><?xml version="1.0" encoding="UTF-8" standalone="yes"?>
<Relationships xmlns="http://schemas.openxmlformats.org/package/2006/relationships"><Relationship Id="rId1" Type="http://schemas.openxmlformats.org/officeDocument/2006/relationships/externalLinkPath" Target="https://hideep-my.sharepoint.com/&#54924;&#44228;&#44048;&#49324;/&#54620;&#54868;&#50976;&#53685;/2004&#45380;/3&#48516;&#44592;/10&#50900;&#44208;&#49328;&#51088;&#47308;.xls" TargetMode="External"/></Relationships>
</file>

<file path=xl/externalLinks/_rels/externalLink732.xml.rels><?xml version="1.0" encoding="UTF-8" standalone="yes"?>
<Relationships xmlns="http://schemas.openxmlformats.org/package/2006/relationships"><Relationship Id="rId1" Type="http://schemas.openxmlformats.org/officeDocument/2006/relationships/externalLinkPath" Target="file:///G:\Documents%20and%20Settings\LG\My%20Documents\&#45348;&#51060;&#53944;&#50728;%20&#48155;&#51008;%20&#54028;&#51068;\1.Emtechnics\1.HR\3.Retirement\2004&#51064;&#44148;&#48708;&#50696;&#49328;.xls" TargetMode="External"/></Relationships>
</file>

<file path=xl/externalLinks/_rels/externalLink733.xml.rels><?xml version="1.0" encoding="UTF-8" standalone="yes"?>
<Relationships xmlns="http://schemas.openxmlformats.org/package/2006/relationships"><Relationship Id="rId1" Type="http://schemas.openxmlformats.org/officeDocument/2006/relationships/externalLinkPath" Target="file:///\\Cute1\FAT_FOLDER\Documents%20and%20Settings\sangmannoh\My%20Documents\1.%20audit\3.%20&#45824;&#46041;&#49828;&#54008;\2002&#45380;%20&#48152;&#44592;\&#44048;&#49324;-&#44592;&#47568;\00-5%20&#54620;&#51652;&#51473;&#44277;&#50629;\WF200\TMP\~TMP7233.$$$\WF200\TMP\~TMP5043.$$$\&#44228;&#51221;&#44284;&#47785;.xls" TargetMode="External"/></Relationships>
</file>

<file path=xl/externalLinks/_rels/externalLink734.xml.rels><?xml version="1.0" encoding="UTF-8" standalone="yes"?>
<Relationships xmlns="http://schemas.openxmlformats.org/package/2006/relationships"><Relationship Id="rId1" Type="http://schemas.openxmlformats.org/officeDocument/2006/relationships/externalLinkPath" Target="file:///\\&#44608;&#49464;&#48124;\&#44608;&#49464;&#48124;\&#51312;&#50896;&#49345;\&#51109;&#54637;&#54620;&#49556;\&#44204;&#51201;1.xls" TargetMode="External"/></Relationships>
</file>

<file path=xl/externalLinks/_rels/externalLink735.xml.rels><?xml version="1.0" encoding="UTF-8" standalone="yes"?>
<Relationships xmlns="http://schemas.openxmlformats.org/package/2006/relationships"><Relationship Id="rId1" Type="http://schemas.openxmlformats.org/officeDocument/2006/relationships/externalLinkPath" Target="file:///J:\WINDOWS\TEMP\10&#50900;&#44208;&#49328;&#51088;&#47308;.xls" TargetMode="External"/></Relationships>
</file>

<file path=xl/externalLinks/_rels/externalLink736.xml.rels><?xml version="1.0" encoding="UTF-8" standalone="yes"?>
<Relationships xmlns="http://schemas.openxmlformats.org/package/2006/relationships"><Relationship Id="rId1" Type="http://schemas.openxmlformats.org/officeDocument/2006/relationships/externalLinkPath" Target="http://ic2.officeware.hei.co.kr/EXPRESS/TEMP/&#52572;&#51109;&#50896;/WINDOWS/TEMP/9914&#48516;&#44592;&#48372;&#44256;.xls" TargetMode="External"/></Relationships>
</file>

<file path=xl/externalLinks/_rels/externalLink737.xml.rels><?xml version="1.0" encoding="UTF-8" standalone="yes"?>
<Relationships xmlns="http://schemas.openxmlformats.org/package/2006/relationships"><Relationship Id="rId1" Type="http://schemas.openxmlformats.org/officeDocument/2006/relationships/externalLinkPath" Target="file:///\\&#44608;&#52285;&#51312;\&#45432;&#47924;&#48708;\My%20Documents\Data\Utilization\&#51208;&#44048;MH\&#49373;&#49328;&#49457;98.xls" TargetMode="External"/></Relationships>
</file>

<file path=xl/externalLinks/_rels/externalLink738.xml.rels><?xml version="1.0" encoding="UTF-8" standalone="yes"?>
<Relationships xmlns="http://schemas.openxmlformats.org/package/2006/relationships"><Relationship Id="rId1" Type="http://schemas.openxmlformats.org/officeDocument/2006/relationships/externalLinkPath" Target="file:///T:\My%20Documents\&#51116;&#44256;&#51088;&#49328;\2001&#45380;%20&#51116;&#44256;&#51088;&#49328;\excel\&#50896;&#44032;&#51208;&#44048;&#54924;&#51032;&#51088;&#47308;\&#51116;&#44256;\&#48708;&#44032;&#50857;\&#48708;&#44032;&#50857;&#51665;&#44228;\8&#50900;&#48708;&#44032;&#50857;&#51116;&#44256;.xls" TargetMode="External"/></Relationships>
</file>

<file path=xl/externalLinks/_rels/externalLink739.xml.rels><?xml version="1.0" encoding="UTF-8" standalone="yes"?>
<Relationships xmlns="http://schemas.openxmlformats.org/package/2006/relationships"><Relationship Id="rId1" Type="http://schemas.openxmlformats.org/officeDocument/2006/relationships/externalLinkPath" Target="https://hideep-my.sharepoint.com/Documents%20and%20Settings/jsh/My%20Documents/2_2005%20&#44048;&#49324;/04_&#51109;&#52380;/&#51109;&#52380;_2005&#44592;&#47568;&#51312;&#49436;.xls" TargetMode="External"/></Relationships>
</file>

<file path=xl/externalLinks/_rels/externalLink740.xml.rels><?xml version="1.0" encoding="UTF-8" standalone="yes"?>
<Relationships xmlns="http://schemas.openxmlformats.org/package/2006/relationships"><Relationship Id="rId1" Type="http://schemas.openxmlformats.org/officeDocument/2006/relationships/externalLinkPath" Target="file:///\\9377077\&#44277;&#50976;\WINDOWS\TEMP\&#23004;&#21746;&#34224;\FO\HEE-DONG\AVANTE\WAGON\&#47588;&#44032;&#44208;&#51221;\DEP&#44228;&#49328;.XLS" TargetMode="External"/></Relationships>
</file>

<file path=xl/externalLinks/_rels/externalLink741.xml.rels><?xml version="1.0" encoding="UTF-8" standalone="yes"?>
<Relationships xmlns="http://schemas.openxmlformats.org/package/2006/relationships"><Relationship Id="rId1" Type="http://schemas.openxmlformats.org/officeDocument/2006/relationships/externalLinkPath" Target="file:///G:\&#54620;&#44033;&#49688;\samil%20material\samil\Client&#44288;&#47144;&#51312;&#49436;\0-HappyLady\&#54644;&#54588;-200209-audit\Happy-200209-&#51116;&#47924;&#51228;&#54364;(7000-10).xls" TargetMode="External"/></Relationships>
</file>

<file path=xl/externalLinks/_rels/externalLink742.xml.rels><?xml version="1.0" encoding="UTF-8" standalone="yes"?>
<Relationships xmlns="http://schemas.openxmlformats.org/package/2006/relationships"><Relationship Id="rId1" Type="http://schemas.openxmlformats.org/officeDocument/2006/relationships/externalLinkPath" Target="https://hideep-my.sharepoint.com/Documents%20and%20Settings/&#44608;&#52285;&#51068;/&#48148;&#53461;%20&#54868;&#47732;/&#45236;&#47928;&#49436;(&#51652;&#54665;)/&#44048;&#49324;05/&#54620;&#54868;05/04/&#54924;&#44228;&#44048;&#49324;/&#54620;&#44397;EXE/2003&#45380;/&#48372;&#44256;&#49436;/EXE&#52968;&#49444;&#54021;-23-&#51116;&#47924;&#51228;&#54364;.xls" TargetMode="External"/></Relationships>
</file>

<file path=xl/externalLinks/_rels/externalLink743.xml.rels><?xml version="1.0" encoding="UTF-8" standalone="yes"?>
<Relationships xmlns="http://schemas.openxmlformats.org/package/2006/relationships"><Relationship Id="rId1" Type="http://schemas.openxmlformats.org/officeDocument/2006/relationships/externalLinkPath" Target="file:///\\&#48169;&#45824;&#44397;note\BANG%20(E)\&#48148;&#53461;%20&#54868;&#47732;\2003&#45380;.xls" TargetMode="External"/></Relationships>
</file>

<file path=xl/externalLinks/_rels/externalLink744.xml.rels><?xml version="1.0" encoding="UTF-8" standalone="yes"?>
<Relationships xmlns="http://schemas.openxmlformats.org/package/2006/relationships"><Relationship Id="rId1" Type="http://schemas.openxmlformats.org/officeDocument/2006/relationships/externalLinkPath" Target="file:///G:\WINDOWS\Temporary%20Internet%20Files\Content.IE5\8PZCSKT3\SMXEXPS.xls" TargetMode="External"/></Relationships>
</file>

<file path=xl/externalLinks/_rels/externalLink745.xml.rels><?xml version="1.0" encoding="UTF-8" standalone="yes"?>
<Relationships xmlns="http://schemas.openxmlformats.org/package/2006/relationships"><Relationship Id="rId1" Type="http://schemas.openxmlformats.org/officeDocument/2006/relationships/externalLinkPath" Target="file:///\\9410714\&#51076;&#50896;&#44221;&#50689;&#54924;&#51032;\DATA\MONTH\&#51204;&#47029;&#54924;&#51032;\&#49373;&#54032;9601.XLS" TargetMode="External"/></Relationships>
</file>

<file path=xl/externalLinks/_rels/externalLink746.xml.rels><?xml version="1.0" encoding="UTF-8" standalone="yes"?>
<Relationships xmlns="http://schemas.openxmlformats.org/package/2006/relationships"><Relationship Id="rId1" Type="http://schemas.openxmlformats.org/officeDocument/2006/relationships/externalLinkPath" Target="file:///\\9410714\2000&#45380;&#50577;&#49885;\AAAHWANG\A-RACE\97MONTH\&#51456;&#48708;&#51089;&#49457;\06\DATA\MONTH\&#51204;&#47029;&#54924;&#51032;\&#49373;&#54032;9602.XLS" TargetMode="External"/></Relationships>
</file>

<file path=xl/externalLinks/_rels/externalLink747.xml.rels><?xml version="1.0" encoding="UTF-8" standalone="yes"?>
<Relationships xmlns="http://schemas.openxmlformats.org/package/2006/relationships"><Relationship Id="rId1" Type="http://schemas.openxmlformats.org/officeDocument/2006/relationships/externalLinkPath" Target="https://hideep-my.sharepoint.com/Documents%20and%20Settings/&#54861;&#49436;&#51456;/My%20Documents/my%20audit/&#47532;&#46300;&#49884;&#53944;(sample)/Documents%20and%20Settings/staff1/&#48148;&#53461;%20&#54868;&#47732;/&#45367;&#48652;&#47112;&#51064;/&#54924;&#44228;&#44048;&#49324;/&#54620;&#44397;EXE/2003&#45380;/&#48372;&#44256;&#49436;/EXE&#52968;&#49444;&#54021;-23-&#51116;&#47924;&#51228;&#54364;.xls" TargetMode="External"/></Relationships>
</file>

<file path=xl/externalLinks/_rels/externalLink748.xml.rels><?xml version="1.0" encoding="UTF-8" standalone="yes"?>
<Relationships xmlns="http://schemas.openxmlformats.org/package/2006/relationships"><Relationship Id="rId1" Type="http://schemas.openxmlformats.org/officeDocument/2006/relationships/externalLinkPath" Target="file:///A:\&#51333;&#49437;&#50724;&#48736;.xls" TargetMode="External"/></Relationships>
</file>

<file path=xl/externalLinks/_rels/externalLink749.xml.rels><?xml version="1.0" encoding="UTF-8" standalone="yes"?>
<Relationships xmlns="http://schemas.openxmlformats.org/package/2006/relationships"><Relationship Id="rId1" Type="http://schemas.openxmlformats.org/officeDocument/2006/relationships/externalLinkPath" Target="https://hideep-my.sharepoint.com/Documents%20and%20Settings/user/My%20Documents/BOD%20&#45824;&#51452;/&#44048;&#49324;06/&#51105;&#53076;&#47532;&#50500;06/windows/TEMP/&#50808;&#54868;&#54217;&#44032;.xls" TargetMode="External"/></Relationships>
</file>

<file path=xl/externalLinks/_rels/externalLink750.xml.rels><?xml version="1.0" encoding="UTF-8" standalone="yes"?>
<Relationships xmlns="http://schemas.openxmlformats.org/package/2006/relationships"><Relationship Id="rId1" Type="http://schemas.openxmlformats.org/officeDocument/2006/relationships/externalLinkPath" Target="file:///\\YGLEE\&#54924;&#44228;&#51116;&#47924;\woong\woong\&#51312;&#51221;&#50885;\2001\&#51473;&#44036;&#44048;&#49324;\2000&#51116;&#47924;&#51228;&#54364;.xls" TargetMode="External"/></Relationships>
</file>

<file path=xl/externalLinks/_rels/externalLink751.xml.rels><?xml version="1.0" encoding="UTF-8" standalone="yes"?>
<Relationships xmlns="http://schemas.openxmlformats.org/package/2006/relationships"><Relationship Id="rId1" Type="http://schemas.openxmlformats.org/officeDocument/2006/relationships/externalLinkPath" Target="file:///\\&#44592;&#54925;03\&#44284;&#51109;&#45784;&#54028;&#51068;\99&#45380;&#50696;&#49328;\99&#45380;&#50696;&#49328;&#54200;&#49457;.xls" TargetMode="External"/></Relationships>
</file>

<file path=xl/externalLinks/_rels/externalLink752.xml.rels><?xml version="1.0" encoding="UTF-8" standalone="yes"?>
<Relationships xmlns="http://schemas.openxmlformats.org/package/2006/relationships"><Relationship Id="rId1" Type="http://schemas.openxmlformats.org/officeDocument/2006/relationships/externalLinkPath" Target="file:///\\9410714\2000&#45380;&#50577;&#49885;\AAAHWANG\A-RACE\97MONTH\&#51456;&#48708;&#51089;&#49457;\06\DATA\MONTH\&#49892;&#51201;&#48516;&#49437;\9605&#48516;&#49437;.XLS" TargetMode="External"/></Relationships>
</file>

<file path=xl/externalLinks/_rels/externalLink753.xml.rels><?xml version="1.0" encoding="UTF-8" standalone="yes"?>
<Relationships xmlns="http://schemas.openxmlformats.org/package/2006/relationships"><Relationship Id="rId1" Type="http://schemas.openxmlformats.org/officeDocument/2006/relationships/externalLinkPath" Target="file:///G:\My%20Documents\DB\Automateted%20DB\DB(&#49440;&#47932;&#49464;&#53944;&#48176;&#48516;test).xls" TargetMode="External"/></Relationships>
</file>

<file path=xl/externalLinks/_rels/externalLink754.xml.rels><?xml version="1.0" encoding="UTF-8" standalone="yes"?>
<Relationships xmlns="http://schemas.openxmlformats.org/package/2006/relationships"><Relationship Id="rId1" Type="http://schemas.openxmlformats.org/officeDocument/2006/relationships/externalLinkPath" Target="https://hideep-my.sharepoint.com/Documents%20and%20Settings/&#44608;&#51333;&#47925;/Local%20Settings/Temporary%20Internet%20Files/OLK6E/07&#45380;02&#50900;&#44032;&#44208;&#49328;&#48372;&#44256;-1.xls" TargetMode="External"/></Relationships>
</file>

<file path=xl/externalLinks/_rels/externalLink755.xml.rels><?xml version="1.0" encoding="UTF-8" standalone="yes"?>
<Relationships xmlns="http://schemas.openxmlformats.org/package/2006/relationships"><Relationship Id="rId1" Type="http://schemas.openxmlformats.org/officeDocument/2006/relationships/externalLinkPath" Target="https://hideep-my.sharepoint.com/hmmtoa/sendmail/body/33446c7d/SENDMAIL/BODY/3342F29D/&#49688;&#51221;&#50577;&#49885;.XLS" TargetMode="External"/></Relationships>
</file>

<file path=xl/externalLinks/_rels/externalLink756.xml.rels><?xml version="1.0" encoding="UTF-8" standalone="yes"?>
<Relationships xmlns="http://schemas.openxmlformats.org/package/2006/relationships"><Relationship Id="rId1" Type="http://schemas.openxmlformats.org/officeDocument/2006/relationships/externalLinkPath" Target="https://hideep-my.sharepoint.com/&#9733;&#50672;&#46020;&#48324;%20&#48277;&#51064;&#49464;/&#9733;2015&#45380;/2015.12/&#48277;&#51064;&#49464;%20&#54869;&#51221;&#49888;&#44256;/&#46356;&#50752;&#51060;&#54028;&#50892;/&#50836;&#52397;&#49436;&#49885;/&#49464;&#50529;&#44277;&#51228;%20&#49436;&#49885;/07.&#49464;&#50529;&#44277;&#51228;-&#44048;&#47732;&#49436;&#49885;-(N)&#46356;&#50752;&#51060;&#54028;&#50892;_2015CTR_20150313_&#54924;&#49324;&#50836;&#52397;.xlsm" TargetMode="External"/></Relationships>
</file>

<file path=xl/externalLinks/_rels/externalLink757.xml.rels><?xml version="1.0" encoding="UTF-8" standalone="yes"?>
<Relationships xmlns="http://schemas.openxmlformats.org/package/2006/relationships"><Relationship Id="rId1" Type="http://schemas.openxmlformats.org/officeDocument/2006/relationships/externalLinkPath" Target="file:///U:\Samil\&#51076;&#49884;&#51089;&#50629;\2015\0225\1099&#48260;&#51204;_0225&#51068;&#50724;&#51204;9&#49884;\07.&#49464;&#50529;&#44277;&#51228;-&#44048;&#47732;&#49436;&#49885;-1099&#48260;&#51204;_0225&#51068;&#50724;&#51204;9&#49884;.xlsm" TargetMode="External"/></Relationships>
</file>

<file path=xl/externalLinks/_rels/externalLink758.xml.rels><?xml version="1.0" encoding="UTF-8" standalone="yes"?>
<Relationships xmlns="http://schemas.openxmlformats.org/package/2006/relationships"><Relationship Id="rId1" Type="http://schemas.openxmlformats.org/officeDocument/2006/relationships/externalLinkPath" Target="file:///\\Kdetown\&#54924;&#44228;&#44048;&#49324;\&#44608;&#54616;&#49437;\1.Audit_Tax\client\C.A.K\2000_&#44592;&#47568;&#44048;&#49324;\&#44592;&#47568;&#51312;&#49436;\CAK_LS.xls" TargetMode="External"/></Relationships>
</file>

<file path=xl/externalLinks/_rels/externalLink759.xml.rels><?xml version="1.0" encoding="UTF-8" standalone="yes"?>
<Relationships xmlns="http://schemas.openxmlformats.org/package/2006/relationships"><Relationship Id="rId1" Type="http://schemas.openxmlformats.org/officeDocument/2006/relationships/externalLinkPath" Target="https://hideep-my.sharepoint.com/Documents%20and%20Settings/&#51221;&#44396;/Local%20Settings/Temporary%20Internet%20Files/Content.IE5/K1CHEBWL/&#52292;&#44428;&#52292;&#47924;&#51312;&#54924;&#49436;1.xls" TargetMode="External"/></Relationships>
</file>

<file path=xl/externalLinks/_rels/externalLink760.xml.rels><?xml version="1.0" encoding="UTF-8" standalone="yes"?>
<Relationships xmlns="http://schemas.openxmlformats.org/package/2006/relationships"><Relationship Id="rId1" Type="http://schemas.openxmlformats.org/officeDocument/2006/relationships/externalLinkPath" Target="file:///B:\MSOFFICE\EXCEL\12&#52628;&#51221;.XLS" TargetMode="External"/></Relationships>
</file>

<file path=xl/externalLinks/_rels/externalLink761.xml.rels><?xml version="1.0" encoding="UTF-8" standalone="yes"?>
<Relationships xmlns="http://schemas.openxmlformats.org/package/2006/relationships"><Relationship Id="rId1" Type="http://schemas.openxmlformats.org/officeDocument/2006/relationships/externalLinkPath" Target="file:///B:\MSOFFICE\EXCEL\95&#54869;&#51221;.XLS" TargetMode="External"/></Relationships>
</file>

<file path=xl/externalLinks/_rels/externalLink762.xml.rels><?xml version="1.0" encoding="UTF-8" standalone="yes"?>
<Relationships xmlns="http://schemas.openxmlformats.org/package/2006/relationships"><Relationship Id="rId1" Type="http://schemas.openxmlformats.org/officeDocument/2006/relationships/externalLinkPath" Target="file:///A:\WINDOWS\TEMP\0work\&#44048;&#49324;\&#50640;&#49828;&#54000;&#50500;&#51060;\2002&#44592;&#47568;&#50640;&#49828;&#54000;&#50500;&#51060;\&#50640;&#49828;&#54000;&#50500;&#51060;&#48372;&#44256;&#49436;2002\&#47928;&#49436;\2001\DM%20TECH\&#52292;&#44428;&#52292;&#47924;&#51312;&#54924;&#49436;Macro.xls" TargetMode="External"/></Relationships>
</file>

<file path=xl/externalLinks/_rels/externalLink763.xml.rels><?xml version="1.0" encoding="UTF-8" standalone="yes"?>
<Relationships xmlns="http://schemas.openxmlformats.org/package/2006/relationships"><Relationship Id="rId1" Type="http://schemas.openxmlformats.org/officeDocument/2006/relationships/externalLinkPath" Target="https://hideep-my.sharepoint.com/windows/TEMP/windows/TEMP/My%20Documents/PT&#44277;&#51109;&#50896;&#44032;/&#50696;&#49328;/0TWPDATA/97SCD/&#44592;&#44277;&#49688;&#51061;.XLS" TargetMode="External"/></Relationships>
</file>

<file path=xl/externalLinks/_rels/externalLink764.xml.rels><?xml version="1.0" encoding="UTF-8" standalone="yes"?>
<Relationships xmlns="http://schemas.openxmlformats.org/package/2006/relationships"><Relationship Id="rId1" Type="http://schemas.openxmlformats.org/officeDocument/2006/relationships/externalLinkPath" Target="file:///\\9479829\c\LZ&#49688;&#51061;&#49457;\HEE-DONG\AVANTE\WAGON\&#47588;&#44032;&#44208;&#51221;\DEP&#44228;&#49328;.XLS" TargetMode="External"/></Relationships>
</file>

<file path=xl/externalLinks/_rels/externalLink765.xml.rels><?xml version="1.0" encoding="UTF-8" standalone="yes"?>
<Relationships xmlns="http://schemas.openxmlformats.org/package/2006/relationships"><Relationship Id="rId1" Type="http://schemas.openxmlformats.org/officeDocument/2006/relationships/externalLinkPath" Target="file:///\\&#44428;&#54644;\C\&#44428;&#54644;\&#45800;&#51088;&#50629;&#47924;\&#50689;&#48708;9706.xls" TargetMode="External"/></Relationships>
</file>

<file path=xl/externalLinks/_rels/externalLink766.xml.rels><?xml version="1.0" encoding="UTF-8" standalone="yes"?>
<Relationships xmlns="http://schemas.openxmlformats.org/package/2006/relationships"><Relationship Id="rId1" Type="http://schemas.openxmlformats.org/officeDocument/2006/relationships/externalLinkPath" Target="file:///G:\Users\&#49888;&#50689;&#51456;\Documents\DB\Audit\(&#51452;)&#52992;.&#51060;.&#54000;.&#51064;&#53552;&#45236;&#49660;&#45216;\FY2009\Documents%20and%20Settings\hgryu\My%20Documents\Book1.xls" TargetMode="External"/></Relationships>
</file>

<file path=xl/externalLinks/_rels/externalLink767.xml.rels><?xml version="1.0" encoding="UTF-8" standalone="yes"?>
<Relationships xmlns="http://schemas.openxmlformats.org/package/2006/relationships"><Relationship Id="rId1" Type="http://schemas.openxmlformats.org/officeDocument/2006/relationships/externalLinkPath" Target="file:///D:\Users\&#51060;&#44053;&#49688;\Downloads\&#44552;&#50997;&#44144;&#47000;&#51312;&#54924;&#49436;_V1.0_2012.xlsm" TargetMode="External"/></Relationships>
</file>

<file path=xl/externalLinks/_rels/externalLink768.xml.rels><?xml version="1.0" encoding="UTF-8" standalone="yes"?>
<Relationships xmlns="http://schemas.openxmlformats.org/package/2006/relationships"><Relationship Id="rId1" Type="http://schemas.openxmlformats.org/officeDocument/2006/relationships/externalLinkPath" Target="file:///G:\412%20&#50508;&#54028;\412%20&#945;%20Receive\DATA\&#44208;&#49328;\99\&#53685;&#49888;\&#44208;&#49328;&#50629;&#47924;\99&#44208;&#49328;&#54869;&#51221;.xls" TargetMode="External"/></Relationships>
</file>

<file path=xl/externalLinks/_rels/externalLink769.xml.rels><?xml version="1.0" encoding="UTF-8" standalone="yes"?>
<Relationships xmlns="http://schemas.openxmlformats.org/package/2006/relationships"><Relationship Id="rId1" Type="http://schemas.openxmlformats.org/officeDocument/2006/relationships/externalLinkPath" Target="http://gw.kolon.com/ACE/MAIL/tmp/DATA/MONTH/&#51204;&#47029;&#54924;&#51032;/&#49373;&#54032;9601.XLS" TargetMode="External"/></Relationships>
</file>

<file path=xl/externalLinks/_rels/externalLink770.xml.rels><?xml version="1.0" encoding="UTF-8" standalone="yes"?>
<Relationships xmlns="http://schemas.openxmlformats.org/package/2006/relationships"><Relationship Id="rId1" Type="http://schemas.openxmlformats.org/officeDocument/2006/relationships/externalLinkPath" Target="file:///A:\HANARO2000\TMP\&#49324;&#47924;&#49548;.xls" TargetMode="External"/></Relationships>
</file>

<file path=xl/externalLinks/_rels/externalLink771.xml.rels><?xml version="1.0" encoding="UTF-8" standalone="yes"?>
<Relationships xmlns="http://schemas.openxmlformats.org/package/2006/relationships"><Relationship Id="rId1" Type="http://schemas.openxmlformats.org/officeDocument/2006/relationships/externalLinkPath" Target="file:///\\&#44608;&#53468;&#50980;\99\KTY\&#48149;&#48337;&#44508;\KTY\Plan\99PLAN\KTY\Plan\98PLAN\&#49373;&#49328;&#44228;&#54925;\FAB&#49373;&#49328;&#44228;&#54925;4A.XLS" TargetMode="External"/></Relationships>
</file>

<file path=xl/externalLinks/_rels/externalLink772.xml.rels><?xml version="1.0" encoding="UTF-8" standalone="yes"?>
<Relationships xmlns="http://schemas.openxmlformats.org/package/2006/relationships"><Relationship Id="rId1" Type="http://schemas.openxmlformats.org/officeDocument/2006/relationships/externalLinkPath" Target="file:///G:\&#50276;&#44592;&#54260;&#45908;\&#48376;&#44228;&#51221;\&#47560;&#44048;\Documents%20and%20Settings\Owner\Local%20Settings\Temporary%20Internet%20Files\OLKC\Data_&#45824;&#49457;KYB\2080%20&#49457;&#46020;&#51060;&#50644;&#51648;\300%20&#49457;&#46020;&#51060;&#50644;&#51648;2003&#48152;&#44592;\10%20&#51312;&#49436;\My%20Documents\&#44048;&#49324;\98&#44048;&#49324;\&#50500;&#45224;&#44148;&#49444;\98&#47749;&#49464;\ACE\&#51228;&#51312;&#50896;&#44032;.xls" TargetMode="External"/></Relationships>
</file>

<file path=xl/externalLinks/_rels/externalLink773.xml.rels><?xml version="1.0" encoding="UTF-8" standalone="yes"?>
<Relationships xmlns="http://schemas.openxmlformats.org/package/2006/relationships"><Relationship Id="rId1" Type="http://schemas.openxmlformats.org/officeDocument/2006/relationships/externalLinkPath" Target="file:///\\&#51076;&#49457;&#44512;\&#51088;&#44552;&#51068;&#48372;\06&#45380;&#49380;&#53356;&#49324;&#50629;&#54016;\2006&#45380;\&#52572;&#51456;&#44396;&#50836;&#50557;\(3_1)&#44277;&#54732;&#51060;&#51061;&#44050;(05,06&#45380;).xls" TargetMode="External"/></Relationships>
</file>

<file path=xl/externalLinks/_rels/externalLink774.xml.rels><?xml version="1.0" encoding="UTF-8" standalone="yes"?>
<Relationships xmlns="http://schemas.openxmlformats.org/package/2006/relationships"><Relationship Id="rId1" Type="http://schemas.openxmlformats.org/officeDocument/2006/relationships/externalLinkPath" Target="file:///\\&#49888;&#45909;&#54840;\GONGSA\&#45796;&#50868;&#51088;&#47308;\STIRWK.xls" TargetMode="External"/></Relationships>
</file>

<file path=xl/externalLinks/_rels/externalLink775.xml.rels><?xml version="1.0" encoding="UTF-8" standalone="yes"?>
<Relationships xmlns="http://schemas.openxmlformats.org/package/2006/relationships"><Relationship Id="rId1" Type="http://schemas.openxmlformats.org/officeDocument/2006/relationships/externalLinkPath" Target="file:///H:\WINDOWS\TEMP\TD_0002.DIR\&#51089;&#50629;&#48169;\TDX&#51089;&#50629;&#48169;\TDX-100\tdx-100&#50577;&#49885;\My%20Documents\&#51221;&#48512;&#45432;&#51076;&#45800;&#44032;.xls" TargetMode="External"/></Relationships>
</file>

<file path=xl/externalLinks/_rels/externalLink776.xml.rels><?xml version="1.0" encoding="UTF-8" standalone="yes"?>
<Relationships xmlns="http://schemas.openxmlformats.org/package/2006/relationships"><Relationship Id="rId1" Type="http://schemas.openxmlformats.org/officeDocument/2006/relationships/externalLinkPath" Target="file:///\\&#44608;&#49457;&#54872;183804\MY%20DOCUMENTS\98&#44221;&#50689;&#49892;&#51201;&#48372;&#44256;\6&#50900;\7&#50900;&#54924;&#51032;(&#51648;&#49345;).XLS" TargetMode="External"/></Relationships>
</file>

<file path=xl/externalLinks/_rels/externalLink777.xml.rels><?xml version="1.0" encoding="UTF-8" standalone="yes"?>
<Relationships xmlns="http://schemas.openxmlformats.org/package/2006/relationships"><Relationship Id="rId1" Type="http://schemas.openxmlformats.org/officeDocument/2006/relationships/externalLinkPath" Target="file:///F:\My%20Documents\&#45236;&#48512;\NEW\My%20Documents\LG\&#50641;&#49472;\&#44396;&#51312;&#48376;\&#44396;&#51312;&#48376;data\&#52280;&#44256;&#51088;&#47308;(01.5&#50900;&#52628;&#51221;-&#44396;&#51312;&#48376;).xls" TargetMode="External"/></Relationships>
</file>

<file path=xl/externalLinks/_rels/externalLink778.xml.rels><?xml version="1.0" encoding="UTF-8" standalone="yes"?>
<Relationships xmlns="http://schemas.openxmlformats.org/package/2006/relationships"><Relationship Id="rId1" Type="http://schemas.openxmlformats.org/officeDocument/2006/relationships/externalLinkPath" Target="file:///\\DWFS11\SYS\work98\&#49552;&#51061;\&#49552;&#51061;9801.xls" TargetMode="External"/></Relationships>
</file>

<file path=xl/externalLinks/_rels/externalLink779.xml.rels><?xml version="1.0" encoding="UTF-8" standalone="yes"?>
<Relationships xmlns="http://schemas.openxmlformats.org/package/2006/relationships"><Relationship Id="rId1" Type="http://schemas.openxmlformats.org/officeDocument/2006/relationships/externalLinkPath" Target="file:///\\9410714\2000&#45380;&#50577;&#49885;\EXCEL\97&#45380;&#51088;&#47308;\4&#44592;&#54925;\1&#50900;&#50868;&#51204;.XLS" TargetMode="External"/></Relationships>
</file>

<file path=xl/externalLinks/_rels/externalLink780.xml.rels><?xml version="1.0" encoding="UTF-8" standalone="yes"?>
<Relationships xmlns="http://schemas.openxmlformats.org/package/2006/relationships"><Relationship Id="rId1" Type="http://schemas.openxmlformats.org/officeDocument/2006/relationships/externalLinkPath" Target="file:///G:\&#48169;&#44221;&#48176;\&#51116;&#51221;&#50868;&#50689;&#49892;\&#50629;&#47924;&#54028;&#51068;\&#48169;&#44221;&#48176;\&#44032;%20&#44208;&#49328;&#51088;&#47308;\2009\&#52397;&#44396;&#44032;&#45733;&#50672;&#44396;&#48708;\&#52397;&#44396;&#44032;&#45733;&#50672;&#44396;&#48708;-&#52572;&#51333;.xls" TargetMode="External"/></Relationships>
</file>

<file path=xl/externalLinks/_rels/externalLink781.xml.rels><?xml version="1.0" encoding="UTF-8" standalone="yes"?>
<Relationships xmlns="http://schemas.openxmlformats.org/package/2006/relationships"><Relationship Id="rId1" Type="http://schemas.openxmlformats.org/officeDocument/2006/relationships/externalLinkPath" Target="file:///\\&#48177;&#54805;&#48276;\&#48177;&#54805;&#48276;(&#50689;&#50629;)\WINDOWS\TEMP\windows\TEMP\&#50980;&#50896;&#49885;\&#50980;&#50896;&#49885;\&#50629;&#47924;&#50857;\&#48372;&#44256;&#51088;&#47308;\AHAKMIN\&#47588;&#52636;97\AHAKMIN\&#47588;&#52636;96\10&#45236;&#49688;.XLS" TargetMode="External"/></Relationships>
</file>

<file path=xl/externalLinks/_rels/externalLink782.xml.rels><?xml version="1.0" encoding="UTF-8" standalone="yes"?>
<Relationships xmlns="http://schemas.openxmlformats.org/package/2006/relationships"><Relationship Id="rId1" Type="http://schemas.openxmlformats.org/officeDocument/2006/relationships/externalLinkPath" Target="https://hideep-my.sharepoint.com/&#50629;&#47924;&#52285;&#44256;/&#44048;&#49324;/&#50976;&#50896;&#52980;&#53581;/99&#44048;&#49324;/&#44048;&#49324;&#48372;&#44256;&#49436;98/&#49340;&#54868;95.XLS" TargetMode="External"/></Relationships>
</file>

<file path=xl/externalLinks/_rels/externalLink783.xml.rels><?xml version="1.0" encoding="UTF-8" standalone="yes"?>
<Relationships xmlns="http://schemas.openxmlformats.org/package/2006/relationships"><Relationship Id="rId1" Type="http://schemas.openxmlformats.org/officeDocument/2006/relationships/externalLinkPath" Target="file:///\\&#52292;&#49345;&#54788;\&#54728;&#51061;\KSW\&#50689;&#50629;&#44288;&#47532;\&#51217;&#45824;&#44592;&#50504;\44&#44592;&#51217;&#45824;\&#44228;&#50557;10&#51068;.XLS" TargetMode="External"/></Relationships>
</file>

<file path=xl/externalLinks/_rels/externalLink784.xml.rels><?xml version="1.0" encoding="UTF-8" standalone="yes"?>
<Relationships xmlns="http://schemas.openxmlformats.org/package/2006/relationships"><Relationship Id="rId2" Type="http://schemas.microsoft.com/office/2019/04/relationships/externalLinkLongPath" Target="https://hideep-my.sharepoint.com/Documents%20and%20Settings/user/Application%20Data/Microsoft/Excel/Documents%20and%20Settings/user/&#48148;&#53461;%20&#54868;&#47732;/&#51088;&#51116;&#44396;&#47588;/2013&#45380;/11&#50900;/Documents%20and%20Settings/user/&#48148;&#53461;%20&#54868;&#47732;/&#51088;&#51116;&#44396;&#47588;/2013&#45380;/6&#50900;/&#54869;&#45824;&#44221;&#50689;/2007/07&#50900;/&#49324;&#50629;&#44228;&#54925;/24&#49324;&#50629;/04&#50689;&#50629;&#48512;&#47928;.xls?212C64EB" TargetMode="External"/><Relationship Id="rId1" Type="http://schemas.openxmlformats.org/officeDocument/2006/relationships/externalLinkPath" Target="file:///\\212C64EB\04&#50689;&#50629;&#48512;&#47928;.xls" TargetMode="External"/></Relationships>
</file>

<file path=xl/externalLinks/_rels/externalLink785.xml.rels><?xml version="1.0" encoding="UTF-8" standalone="yes"?>
<Relationships xmlns="http://schemas.openxmlformats.org/package/2006/relationships"><Relationship Id="rId1" Type="http://schemas.openxmlformats.org/officeDocument/2006/relationships/externalLinkPath" Target="file:///I:\Documents%20and%20Settings\&#44053;&#54805;&#51473;\My%20Documents\2004&#45380;%20&#44048;&#49324;%20&#48143;%20&#49464;&#47924;&#51312;&#51221;\&#45824;&#54840;&#50640;&#51060;&#50648;\&#44592;&#47568;&#44048;&#49324;\&#45824;&#54840;&#50640;&#51060;&#50648;-2004-FS.xls" TargetMode="External"/></Relationships>
</file>

<file path=xl/externalLinks/_rels/externalLink786.xml.rels><?xml version="1.0" encoding="UTF-8" standalone="yes"?>
<Relationships xmlns="http://schemas.openxmlformats.org/package/2006/relationships"><Relationship Id="rId1" Type="http://schemas.openxmlformats.org/officeDocument/2006/relationships/externalLinkPath" Target="file:///\\Krselfsr01\CIM_II\WORK\&#44592;&#53440;\&#44396;&#44144;&#47000;&#52376;\&#53580;&#53356;&#46972;&#54532;\&#51473;&#44036;&#44048;&#49324;-&#46300;&#47548;&#46972;&#51064;.xls" TargetMode="External"/></Relationships>
</file>

<file path=xl/externalLinks/_rels/externalLink787.xml.rels><?xml version="1.0" encoding="UTF-8" standalone="yes"?>
<Relationships xmlns="http://schemas.openxmlformats.org/package/2006/relationships"><Relationship Id="rId1" Type="http://schemas.openxmlformats.org/officeDocument/2006/relationships/externalLinkPath" Target="file:///A:\Client\&#50472;&#46356;&#45936;&#51060;&#53440;\&#49324;&#51204;&#44160;&#53664;\&#51116;&#47924;&#51228;&#54364;(KIS).xls" TargetMode="External"/></Relationships>
</file>

<file path=xl/externalLinks/_rels/externalLink788.xml.rels><?xml version="1.0" encoding="UTF-8" standalone="yes"?>
<Relationships xmlns="http://schemas.openxmlformats.org/package/2006/relationships"><Relationship Id="rId1" Type="http://schemas.openxmlformats.org/officeDocument/2006/relationships/externalLinkPath" Target="file:///\\&#44608;&#44540;&#48176;\C\1999&#45380;%20&#44208;&#49328;\&#49688;&#48520;&#47749;&#49464;&#49436;\&#51204;&#54364;\&#49688;&#48520;&#47749;&#49464;&#49436;2.xls" TargetMode="External"/></Relationships>
</file>

<file path=xl/externalLinks/_rels/externalLink789.xml.rels><?xml version="1.0" encoding="UTF-8" standalone="yes"?>
<Relationships xmlns="http://schemas.openxmlformats.org/package/2006/relationships"><Relationship Id="rId1" Type="http://schemas.openxmlformats.org/officeDocument/2006/relationships/externalLinkPath" Target="file:///G:\Documents%20and%20Settings\LG\My%20Documents\&#45348;&#51060;&#53944;&#50728;%20&#48155;&#51008;%20&#54028;&#51068;\My%20Documents\&#51077;&#52272;\&#48264;&#50689;&#47196;\&#45824;&#51652;3&#44277;\&#49892;&#54665;&#45236;&#50669;.XLS" TargetMode="External"/></Relationships>
</file>

<file path=xl/externalLinks/_rels/externalLink790.xml.rels><?xml version="1.0" encoding="UTF-8" standalone="yes"?>
<Relationships xmlns="http://schemas.openxmlformats.org/package/2006/relationships"><Relationship Id="rId1" Type="http://schemas.openxmlformats.org/officeDocument/2006/relationships/externalLinkPath" Target="file:///A:\data\USER\&#48372;&#54744;&#47308;\&#51032;&#47308;&#48372;&#54744;\&#44397;&#48124;&#50672;&#44552;.XLS" TargetMode="External"/></Relationships>
</file>

<file path=xl/externalLinks/_rels/externalLink791.xml.rels><?xml version="1.0" encoding="UTF-8" standalone="yes"?>
<Relationships xmlns="http://schemas.openxmlformats.org/package/2006/relationships"><Relationship Id="rId1" Type="http://schemas.openxmlformats.org/officeDocument/2006/relationships/externalLinkPath" Target="file:///\\&#51116;&#44221;&#54016;\&#51116;&#44221;&#54016;\My%20Documents\my%20job\&#44288;&#47532;&#51204;&#48152;\&#45796;&#49328;&#48292;&#52376;\&#53748;&#51649;&#44553;&#50668;&#52649;&#45817;&#44552;&#52628;&#51221;(%6001).xls" TargetMode="External"/></Relationships>
</file>

<file path=xl/externalLinks/_rels/externalLink792.xml.rels><?xml version="1.0" encoding="UTF-8" standalone="yes"?>
<Relationships xmlns="http://schemas.openxmlformats.org/package/2006/relationships"><Relationship Id="rId1" Type="http://schemas.openxmlformats.org/officeDocument/2006/relationships/externalLinkPath" Target="file:///A:\My%20Documents\&#50629;&#47924;&#51088;&#47308;\Client\&#48276;&#47928;&#49324;\2001&#44592;&#47568;\&#48372;&#44256;&#49436;\&#48152;&#44592;-&#51064;&#46356;.xls" TargetMode="External"/></Relationships>
</file>

<file path=xl/externalLinks/_rels/externalLink793.xml.rels><?xml version="1.0" encoding="UTF-8" standalone="yes"?>
<Relationships xmlns="http://schemas.openxmlformats.org/package/2006/relationships"><Relationship Id="rId1" Type="http://schemas.openxmlformats.org/officeDocument/2006/relationships/externalLinkPath" Target="file:///G:\Users\&#49888;&#50689;&#51456;\Documents\DB\Audit\(&#51452;)&#52992;.&#51060;.&#54000;.&#51064;&#53552;&#45236;&#49660;&#45216;\FY2009\My%20Documents\&#50528;&#44221;&#44277;&#50629;\My%20Documents\&#45824;&#45909;&#51204;&#51088;\dde98.xls" TargetMode="External"/></Relationships>
</file>

<file path=xl/externalLinks/_rels/externalLink794.xml.rels><?xml version="1.0" encoding="UTF-8" standalone="yes"?>
<Relationships xmlns="http://schemas.openxmlformats.org/package/2006/relationships"><Relationship Id="rId1" Type="http://schemas.openxmlformats.org/officeDocument/2006/relationships/externalLinkPath" Target="file:///B:\&#44288;&#47532;96.XLS" TargetMode="External"/></Relationships>
</file>

<file path=xl/externalLinks/_rels/externalLink795.xml.rels><?xml version="1.0" encoding="UTF-8" standalone="yes"?>
<Relationships xmlns="http://schemas.openxmlformats.org/package/2006/relationships"><Relationship Id="rId1" Type="http://schemas.openxmlformats.org/officeDocument/2006/relationships/externalLinkPath" Target="file:///\\&#44608;&#51116;&#54805;\C\WOO\AS001\&#49345;&#44033;&#50672;&#44396;.xls" TargetMode="External"/></Relationships>
</file>

<file path=xl/externalLinks/_rels/externalLink796.xml.rels><?xml version="1.0" encoding="UTF-8" standalone="yes"?>
<Relationships xmlns="http://schemas.openxmlformats.org/package/2006/relationships"><Relationship Id="rId1" Type="http://schemas.openxmlformats.org/officeDocument/2006/relationships/externalLinkPath" Target="file:///\\7777617\c\My%20Documents\OVERSEAS\INDIA\BP&#51109;&#48708;&#51060;&#49444;\&#51068;&#51221;(&#46020;&#54364;).xls" TargetMode="External"/></Relationships>
</file>

<file path=xl/externalLinks/_rels/externalLink797.xml.rels><?xml version="1.0" encoding="UTF-8" standalone="yes"?>
<Relationships xmlns="http://schemas.openxmlformats.org/package/2006/relationships"><Relationship Id="rId1" Type="http://schemas.openxmlformats.org/officeDocument/2006/relationships/externalLinkPath" Target="file:///G:\&#44428;&#51032;&#51473;(&#45796;)\&#44592;&#50504;\AASTOCK\&#51452;&#51452;&#52509;&#54924;.20\&#49345;&#51221;&#50504;&#44148;.XLS" TargetMode="External"/></Relationships>
</file>

<file path=xl/externalLinks/_rels/externalLink798.xml.rels><?xml version="1.0" encoding="UTF-8" standalone="yes"?>
<Relationships xmlns="http://schemas.openxmlformats.org/package/2006/relationships"><Relationship Id="rId1" Type="http://schemas.openxmlformats.org/officeDocument/2006/relationships/externalLinkPath" Target="https://hideep-my.sharepoint.com/&#50976;&#44305;&#51116;/Wo20.xls" TargetMode="External"/></Relationships>
</file>

<file path=xl/externalLinks/_rels/externalLink799.xml.rels><?xml version="1.0" encoding="UTF-8" standalone="yes"?>
<Relationships xmlns="http://schemas.openxmlformats.org/package/2006/relationships"><Relationship Id="rId1" Type="http://schemas.openxmlformats.org/officeDocument/2006/relationships/externalLinkPath" Target="file:///G:\windows\TEMP\%6000&#45380;%20&#51204;&#47029;&#54924;&#51032;\SMXEXPS.xls" TargetMode="External"/></Relationships>
</file>

<file path=xl/externalLinks/_rels/externalLink800.xml.rels><?xml version="1.0" encoding="UTF-8" standalone="yes"?>
<Relationships xmlns="http://schemas.openxmlformats.org/package/2006/relationships"><Relationship Id="rId1" Type="http://schemas.openxmlformats.org/officeDocument/2006/relationships/externalLinkPath" Target="http://gw.kolon.com/WINDOWS/Temporary%20Internet%20Files/4CUTKCH6/MAIL/tmp/AAAHWANG/A-RACE/97MONTH/&#51456;&#48708;&#51089;&#49457;/03/1&#50900;&#50868;&#51204;.XLS" TargetMode="External"/></Relationships>
</file>

<file path=xl/externalLinks/_rels/externalLink801.xml.rels><?xml version="1.0" encoding="UTF-8" standalone="yes"?>
<Relationships xmlns="http://schemas.openxmlformats.org/package/2006/relationships"><Relationship Id="rId1" Type="http://schemas.openxmlformats.org/officeDocument/2006/relationships/externalLinkPath" Target="file:///\\Share\&#48120;&#47000;&#49324;&#50629;&#44592;&#54925;&#54016;\&#50696;&#49892;&#48516;&#49437;\&#50696;&#49892;&#48516;&#49437;&#48372;&#44256;\2010&#45380;\WINDOWS\Temporary%20Internet%20Files\Content.IE5\05ABO12R\2003&#45380;&#44368;&#47928;&#49324;&#50629;&#44228;&#54925;&#49436;.xls" TargetMode="External"/></Relationships>
</file>

<file path=xl/externalLinks/_rels/externalLink802.xml.rels><?xml version="1.0" encoding="UTF-8" standalone="yes"?>
<Relationships xmlns="http://schemas.openxmlformats.org/package/2006/relationships"><Relationship Id="rId1" Type="http://schemas.openxmlformats.org/officeDocument/2006/relationships/externalLinkPath" Target="https://myresources.deloitte.com/Documents%20and%20Settings/sunghoskim/Desktop/Works/Audit/Humax/Documents%20and%20Settings/echeong/My%20Documents/'03/DECOM/WINDOWS/TEMP/WINDOWS/TEMP/&#52264;&#51077;&#44552;/&#54217;&#44512;&#52264;&#51077;&#51060;&#51088;&#50984;.xls" TargetMode="External"/></Relationships>
</file>

<file path=xl/externalLinks/_rels/externalLink803.xml.rels><?xml version="1.0" encoding="UTF-8" standalone="yes"?>
<Relationships xmlns="http://schemas.openxmlformats.org/package/2006/relationships"><Relationship Id="rId1" Type="http://schemas.openxmlformats.org/officeDocument/2006/relationships/externalLinkPath" Target="file:///\\JJJ90\&#51116;&#51221;&#48512;\Windows\&#48148;&#53461;%20&#54868;&#47732;\&#51116;&#51221;&#48512;\&#51060;&#51088;&#48516;&#49437;\&#51648;&#44553;&#51060;&#51088;\98&#45380;&#44036;&#48516;&#44592;.xls" TargetMode="External"/></Relationships>
</file>

<file path=xl/externalLinks/_rels/externalLink804.xml.rels><?xml version="1.0" encoding="UTF-8" standalone="yes"?>
<Relationships xmlns="http://schemas.openxmlformats.org/package/2006/relationships"><Relationship Id="rId1" Type="http://schemas.openxmlformats.org/officeDocument/2006/relationships/externalLinkPath" Target="file:///\\Dongyang\db\&#44148;&#52629;&#48512;\&#51032;&#51221;&#48512;%20&#51652;&#54665;&#54788;&#51109;&#44288;&#47532;&#52384;\WIN95\&#48148;&#53461;%20&#54868;&#47732;\&#51064;&#49324;&#44288;~1.XLS" TargetMode="External"/></Relationships>
</file>

<file path=xl/externalLinks/_rels/externalLink805.xml.rels><?xml version="1.0" encoding="UTF-8" standalone="yes"?>
<Relationships xmlns="http://schemas.openxmlformats.org/package/2006/relationships"><Relationship Id="rId1" Type="http://schemas.openxmlformats.org/officeDocument/2006/relationships/externalLinkPath" Target="file:///G:\&#44221;&#47532;\&#44208;&#49328;2&#44592;'00fy\&#44256;&#51221;&#51088;&#49328;.xls" TargetMode="External"/></Relationships>
</file>

<file path=xl/externalLinks/_rels/externalLink806.xml.rels><?xml version="1.0" encoding="UTF-8" standalone="yes"?>
<Relationships xmlns="http://schemas.openxmlformats.org/package/2006/relationships"><Relationship Id="rId1" Type="http://schemas.openxmlformats.org/officeDocument/2006/relationships/externalLinkPath" Target="https://hideep-my.sharepoint.com/doosan/dscsuper/EXCEL/&#54624;&#47021;&#51060;/&#54840;&#50896;&#46160;&#49328;.XLS" TargetMode="External"/></Relationships>
</file>

<file path=xl/externalLinks/_rels/externalLink807.xml.rels><?xml version="1.0" encoding="UTF-8" standalone="yes"?>
<Relationships xmlns="http://schemas.openxmlformats.org/package/2006/relationships"><Relationship Id="rId1" Type="http://schemas.openxmlformats.org/officeDocument/2006/relationships/externalLinkPath" Target="https://hideep-my.sharepoint.com/My%20Documents/1/&#51088;&#51116;/16(&#48516;)&#44592;&#51333;&#54633;&#49688;&#48520;&#48512;.xls" TargetMode="External"/></Relationships>
</file>

<file path=xl/externalLinks/_rels/externalLink808.xml.rels><?xml version="1.0" encoding="UTF-8" standalone="yes"?>
<Relationships xmlns="http://schemas.openxmlformats.org/package/2006/relationships"><Relationship Id="rId1" Type="http://schemas.openxmlformats.org/officeDocument/2006/relationships/externalLinkPath" Target="file:///J:\Dekastri%20Terminal%20Project\Arch\&#44204;&#51201;&#48169;\&#48177;&#45824;&#47532;\&#49688;&#47049;&#49328;&#52636;\Bidding\2002tender\&#44592;&#49696;&#50689;&#50629;&#54016;&#44204;&#51201;\&#44277;&#51109;\&#53076;&#50612;&#49464;&#49828;\&#44204;&#51201;&#49436;\rabsj\PE\&#49828;&#50948;&#49828;&#54840;&#53588;\&#54616;&#46020;&#44228;&#50557;\&#52384;&#44264;.xls" TargetMode="External"/></Relationships>
</file>

<file path=xl/externalLinks/_rels/externalLink809.xml.rels><?xml version="1.0" encoding="UTF-8" standalone="yes"?>
<Relationships xmlns="http://schemas.openxmlformats.org/package/2006/relationships"><Relationship Id="rId1" Type="http://schemas.openxmlformats.org/officeDocument/2006/relationships/externalLinkPath" Target="file:///\\&#51060;&#45824;&#50864;\&#51204;&#47029;&#44284;&#44228;&#54925;\MSOFFICE\&#52509;&#47924;&#51068;&#48152;\&#52509;&#47924;&#51068;&#48152;\&#47928;&#49436;&#49436;&#49885;.XLS" TargetMode="External"/></Relationships>
</file>

<file path=xl/externalLinks/_rels/externalLink810.xml.rels><?xml version="1.0" encoding="UTF-8" standalone="yes"?>
<Relationships xmlns="http://schemas.openxmlformats.org/package/2006/relationships"><Relationship Id="rId1" Type="http://schemas.openxmlformats.org/officeDocument/2006/relationships/externalLinkPath" Target="file:///\\&#51648;&#54805;&#44540;\MY%20DOCUMENTS\17&#47588;&#52636;.xls" TargetMode="External"/></Relationships>
</file>

<file path=xl/externalLinks/_rels/externalLink811.xml.rels><?xml version="1.0" encoding="UTF-8" standalone="yes"?>
<Relationships xmlns="http://schemas.openxmlformats.org/package/2006/relationships"><Relationship Id="rId1" Type="http://schemas.openxmlformats.org/officeDocument/2006/relationships/externalLinkPath" Target="file:///\\169.140.7.75\03&#45380;2&#48516;&#44592;&#50808;&#48512;&#44048;&#49324;\1&#54924;&#44228;\&#44208;&#49328;&#50629;&#47924;\&#47588;&#52636;&#50529;&#48516;&#49437;\&#47588;&#52636;&#50529;,&#47588;&#52636;&#50896;&#44032;%20&#51221;&#54633;&#49457;%20Check(020426).XLS" TargetMode="External"/></Relationships>
</file>

<file path=xl/externalLinks/_rels/externalLink812.xml.rels><?xml version="1.0" encoding="UTF-8" standalone="yes"?>
<Relationships xmlns="http://schemas.openxmlformats.org/package/2006/relationships"><Relationship Id="rId1" Type="http://schemas.openxmlformats.org/officeDocument/2006/relationships/externalLinkPath" Target="https://hideep-my.sharepoint.com/KS/kms/99&#50900;&#44208;&#49328;.XLS" TargetMode="External"/></Relationships>
</file>

<file path=xl/externalLinks/_rels/externalLink813.xml.rels><?xml version="1.0" encoding="UTF-8" standalone="yes"?>
<Relationships xmlns="http://schemas.openxmlformats.org/package/2006/relationships"><Relationship Id="rId1" Type="http://schemas.openxmlformats.org/officeDocument/2006/relationships/externalLinkPath" Target="file:///\\&#51221;&#54788;&#51452;\C\My%20Documents\&#49457;&#51652;1999\&#45824;&#49457;&#44208;&#49328;\2)&#44048;&#44032;&#49345;&#44033;.xls" TargetMode="External"/></Relationships>
</file>

<file path=xl/externalLinks/_rels/externalLink814.xml.rels><?xml version="1.0" encoding="UTF-8" standalone="yes"?>
<Relationships xmlns="http://schemas.openxmlformats.org/package/2006/relationships"><Relationship Id="rId1" Type="http://schemas.openxmlformats.org/officeDocument/2006/relationships/externalLinkPath" Target="file:///\\&#54788;&#49345;&#50676;\C\EXPRESS\TEMP\DATA1(&#45236;&#50629;&#47924;)\3.97,98&#44228;&#54925;&#46308;\98&#45380;&#49324;&#50629;&#44228;&#54925;\8.&#53804;&#51088;&#50672;&#44396;\98&#49884;&#54744;&#48708;.XLS" TargetMode="External"/></Relationships>
</file>

<file path=xl/externalLinks/_rels/externalLink815.xml.rels><?xml version="1.0" encoding="UTF-8" standalone="yes"?>
<Relationships xmlns="http://schemas.openxmlformats.org/package/2006/relationships"><Relationship Id="rId1" Type="http://schemas.openxmlformats.org/officeDocument/2006/relationships/externalLinkPath" Target="file:///\\9014356\C\DATA\MONTH\&#51204;&#47029;&#54924;&#51032;\&#49373;&#54032;9601.XLS" TargetMode="External"/></Relationships>
</file>

<file path=xl/externalLinks/_rels/externalLink816.xml.rels><?xml version="1.0" encoding="UTF-8" standalone="yes"?>
<Relationships xmlns="http://schemas.openxmlformats.org/package/2006/relationships"><Relationship Id="rId1" Type="http://schemas.openxmlformats.org/officeDocument/2006/relationships/externalLinkPath" Target="file:///A:\A1848.xls" TargetMode="External"/></Relationships>
</file>

<file path=xl/externalLinks/_rels/externalLink817.xml.rels><?xml version="1.0" encoding="UTF-8" standalone="yes"?>
<Relationships xmlns="http://schemas.openxmlformats.org/package/2006/relationships"><Relationship Id="rId1" Type="http://schemas.openxmlformats.org/officeDocument/2006/relationships/externalLinkPath" Target="https://hideep-my.sharepoint.com/Documents%20and%20Settings/Administrator/My%20Documents/&#45348;&#51060;&#53944;&#50728;%20&#48155;&#51008;%20&#54028;&#51068;/A1848.xls" TargetMode="External"/></Relationships>
</file>

<file path=xl/externalLinks/_rels/externalLink818.xml.rels><?xml version="1.0" encoding="UTF-8" standalone="yes"?>
<Relationships xmlns="http://schemas.openxmlformats.org/package/2006/relationships"><Relationship Id="rId1" Type="http://schemas.openxmlformats.org/officeDocument/2006/relationships/externalLinkPath" Target="file:///G:\&#49828;&#54028;&#48708;&#49828;\My%20Document\&#44208;&#49328;&#51088;&#47308;\&#49345;&#48152;&#44592;-2001.xls" TargetMode="External"/></Relationships>
</file>

<file path=xl/externalLinks/_rels/externalLink819.xml.rels><?xml version="1.0" encoding="UTF-8" standalone="yes"?>
<Relationships xmlns="http://schemas.openxmlformats.org/package/2006/relationships"><Relationship Id="rId1" Type="http://schemas.openxmlformats.org/officeDocument/2006/relationships/externalLinkPath" Target="file:///\\&#47928;&#48393;&#44592;\C\&#49345;&#48152;&#44592;\3&#49324;&#48516;&#44592;.xls" TargetMode="External"/></Relationships>
</file>

<file path=xl/externalLinks/_rels/externalLink820.xml.rels><?xml version="1.0" encoding="UTF-8" standalone="yes"?>
<Relationships xmlns="http://schemas.openxmlformats.org/package/2006/relationships"><Relationship Id="rId1" Type="http://schemas.openxmlformats.org/officeDocument/2006/relationships/externalLinkPath" Target="file:///\\&#52628;&#46041;&#54620;\2000&#45380;&#49345;&#48152;&#44592;\2&#54016;%20&#44208;&#49328;&#48372;&#44256;&#49436;.xls" TargetMode="External"/></Relationships>
</file>

<file path=xl/externalLinks/_rels/externalLink821.xml.rels><?xml version="1.0" encoding="UTF-8" standalone="yes"?>
<Relationships xmlns="http://schemas.openxmlformats.org/package/2006/relationships"><Relationship Id="rId1" Type="http://schemas.openxmlformats.org/officeDocument/2006/relationships/externalLinkPath" Target="https://hideep-my.sharepoint.com/Documents%20and%20Settings/PC01/My%20Documents/NEOBIZBOX%20&#48155;&#51008;%20&#54028;&#51068;/&#44221;&#50689;&#49892;&#51201;/&#44221;&#50689;&#49892;&#51201;2008/JIC/My%20Documents/&#45348;&#51060;&#53944;&#50728;%20&#48155;&#51008;%20&#54028;&#51068;/My%20Documents/&#45225;&#44592;&amp;&#44277;&#51221;/2005&#45380;/2005&#45380;%20UPPER%20DECK%20MASTER%20SCHEDULE(1.25).xls" TargetMode="External"/></Relationships>
</file>

<file path=xl/externalLinks/_rels/externalLink822.xml.rels><?xml version="1.0" encoding="UTF-8" standalone="yes"?>
<Relationships xmlns="http://schemas.openxmlformats.org/package/2006/relationships"><Relationship Id="rId1" Type="http://schemas.openxmlformats.org/officeDocument/2006/relationships/externalLinkPath" Target="file:///A:\&#44221;&#50689;&#51204;&#47029;.XLS" TargetMode="External"/></Relationships>
</file>

<file path=xl/externalLinks/_rels/externalLink823.xml.rels><?xml version="1.0" encoding="UTF-8" standalone="yes"?>
<Relationships xmlns="http://schemas.openxmlformats.org/package/2006/relationships"><Relationship Id="rId1" Type="http://schemas.openxmlformats.org/officeDocument/2006/relationships/externalLinkPath" Target="file:///G:\Documents%20and%20Settings\USER\My%20Documents\&#44048;&#49324;\04&#44048;&#49324;\04&#44592;&#47568;&#44048;&#49324;\&#55092;&#50728;&#49828;\&#54924;&#49324;&#51228;&#49884;\04%20&#53748;&#51649;&#44552;&#52628;&#44228;&#50529;.XLS" TargetMode="External"/></Relationships>
</file>

<file path=xl/externalLinks/_rels/externalLink824.xml.rels><?xml version="1.0" encoding="UTF-8" standalone="yes"?>
<Relationships xmlns="http://schemas.openxmlformats.org/package/2006/relationships"><Relationship Id="rId1" Type="http://schemas.openxmlformats.org/officeDocument/2006/relationships/externalLinkPath" Target="file:///F:\My%20Documents\&#44048;&#49324;\&#47532;&#54840;\&#47532;&#54840;04&#44048;&#49324;\&#47532;&#54840;04&#44592;&#47568;.XLS" TargetMode="External"/></Relationships>
</file>

<file path=xl/externalLinks/_rels/externalLink825.xml.rels><?xml version="1.0" encoding="UTF-8" standalone="yes"?>
<Relationships xmlns="http://schemas.openxmlformats.org/package/2006/relationships"><Relationship Id="rId1" Type="http://schemas.openxmlformats.org/officeDocument/2006/relationships/externalLinkPath" Target="file:///\\Jmk\c\ACE\MAIL\usr\9710304\00000004\MM980427.XLS" TargetMode="External"/></Relationships>
</file>

<file path=xl/externalLinks/_rels/externalLink826.xml.rels><?xml version="1.0" encoding="UTF-8" standalone="yes"?>
<Relationships xmlns="http://schemas.openxmlformats.org/package/2006/relationships"><Relationship Id="rId1" Type="http://schemas.openxmlformats.org/officeDocument/2006/relationships/externalLinkPath" Target="https://hideep-my.sharepoint.com/18&#44592;&#54924;&#44228;&#51088;&#47308;/&#44032;&#44208;&#49328;&#51088;&#47308;/&#47116;&#53448;&#44032;&#44208;&#49328;&#51088;&#47308;/&#47116;&#53448;&#51088;&#49328;&#44048;&#44032;&#49345;&#44033;&#45236;&#50669;.xls" TargetMode="External"/></Relationships>
</file>

<file path=xl/externalLinks/_rels/externalLink827.xml.rels><?xml version="1.0" encoding="UTF-8" standalone="yes"?>
<Relationships xmlns="http://schemas.openxmlformats.org/package/2006/relationships"><Relationship Id="rId1" Type="http://schemas.openxmlformats.org/officeDocument/2006/relationships/externalLinkPath" Target="file:///\\&#51060;&#44288;&#49345;\D\backup\DATA\&#44288;&#47532;\2000&#45380;&#50696;&#49328;\&#50577;&#49885;\&#53664;&#47785;&#50577;&#49885;\&#47588;&#52636;&#50896;&#44032;&#44592;&#49457;3&#52264;.xls" TargetMode="External"/></Relationships>
</file>

<file path=xl/externalLinks/_rels/externalLink828.xml.rels><?xml version="1.0" encoding="UTF-8" standalone="yes"?>
<Relationships xmlns="http://schemas.openxmlformats.org/package/2006/relationships"><Relationship Id="rId1" Type="http://schemas.openxmlformats.org/officeDocument/2006/relationships/externalLinkPath" Target="file:///P:\FS03.XLS" TargetMode="External"/></Relationships>
</file>

<file path=xl/externalLinks/_rels/externalLink829.xml.rels><?xml version="1.0" encoding="UTF-8" standalone="yes"?>
<Relationships xmlns="http://schemas.openxmlformats.org/package/2006/relationships"><Relationship Id="rId1" Type="http://schemas.openxmlformats.org/officeDocument/2006/relationships/externalLinkPath" Target="file:///G:\&#44048;&#49324;-&#44592;&#47568;\00-5%20&#54620;&#51652;&#51473;&#44277;&#50629;\WF200\TMP\~TMP7233.$$$\WF200\TMP\~TMP7201.$$$\YEAR\YEAR99\&#50900;&#52264;&#44208;&#49328;\&#44277;&#49324;&#54788;&#54889;2.xls" TargetMode="External"/></Relationships>
</file>

<file path=xl/externalLinks/_rels/externalLink830.xml.rels><?xml version="1.0" encoding="UTF-8" standalone="yes"?>
<Relationships xmlns="http://schemas.openxmlformats.org/package/2006/relationships"><Relationship Id="rId1" Type="http://schemas.openxmlformats.org/officeDocument/2006/relationships/externalLinkPath" Target="file:///\\&#50980;&#50756;&#51116;112257\TEMP\WINDOWS\TEMP\&#44221;&#50689;&#49892;&#51201;\11&#50900;AS&#54408;&#51656;&#54217;&#44032;(&#51649;&#50689;).xls" TargetMode="External"/></Relationships>
</file>

<file path=xl/externalLinks/_rels/externalLink831.xml.rels><?xml version="1.0" encoding="UTF-8" standalone="yes"?>
<Relationships xmlns="http://schemas.openxmlformats.org/package/2006/relationships"><Relationship Id="rId1" Type="http://schemas.openxmlformats.org/officeDocument/2006/relationships/externalLinkPath" Target="file:///\\Krselfsr01\Assurance%202\Documents%20and%20Settings\sangmokoo\Desktop\KPMG\KPMG\Sorin%20corp\2001\&#51060;&#53468;&#44592;\2001\01&#45380;%20&#51473;&#44036;.xls" TargetMode="External"/></Relationships>
</file>

<file path=xl/externalLinks/_rels/externalLink832.xml.rels><?xml version="1.0" encoding="UTF-8" standalone="yes"?>
<Relationships xmlns="http://schemas.openxmlformats.org/package/2006/relationships"><Relationship Id="rId1" Type="http://schemas.openxmlformats.org/officeDocument/2006/relationships/externalLinkPath" Target="https://hideep-my.sharepoint.com/&#50577;&#49328;ICD/&#52280;&#44256;&#51088;&#47308;/&#47932;&#46041;&#47049;.XLS" TargetMode="External"/></Relationships>
</file>

<file path=xl/externalLinks/_rels/externalLink833.xml.rels><?xml version="1.0" encoding="UTF-8" standalone="yes"?>
<Relationships xmlns="http://schemas.openxmlformats.org/package/2006/relationships"><Relationship Id="rId1" Type="http://schemas.openxmlformats.org/officeDocument/2006/relationships/externalLinkPath" Target="file:///\\&#20986;&#32435;&#32452;\&#20849;&#20139;&#25991;&#20214;&#22841;\&#36130;&#25253;\2002\ffffffffff.xls" TargetMode="External"/></Relationships>
</file>

<file path=xl/externalLinks/_rels/externalLink834.xml.rels><?xml version="1.0" encoding="UTF-8" standalone="yes"?>
<Relationships xmlns="http://schemas.openxmlformats.org/package/2006/relationships"><Relationship Id="rId1" Type="http://schemas.openxmlformats.org/officeDocument/2006/relationships/externalLinkPath" Target="file:///D:\1.%20&#51204;&#47029;&#44592;&#54925;\1.%20&#44592;&#54925;\7.%20&#54924;&#51109;&#49892;%20&#50836;&#52397;&#51088;&#47308;\c%20&#54532;&#47196;&#51229;&#53944;\2017&#45380;%20&#52628;&#51221;\2&#26376;&#52292;&#47924;&#24212;&#20184;%20%20(2).xls" TargetMode="External"/></Relationships>
</file>

<file path=xl/externalLinks/_rels/externalLink835.xml.rels><?xml version="1.0" encoding="UTF-8" standalone="yes"?>
<Relationships xmlns="http://schemas.openxmlformats.org/package/2006/relationships"><Relationship Id="rId1" Type="http://schemas.openxmlformats.org/officeDocument/2006/relationships/externalLinkPath" Target="file:///\\&#48149;&#51648;&#50857;\&#49345;&#50857;&#49345;&#54408;&#44592;&#54925;\DATA\CYC\&#51060;&#49849;&#49688;\&#54028;&#51068;\&#49324;&#50577;&#49436;\&#44277;&#53685;\WINDOWS\TEMP\&#44608;&#49464;&#50857;\&#51064;&#45768;RD\&#44228;&#54925;&#49436;\members\&#44608;&#49464;&#50857;\&#51064;&#45768;rd\Book1.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3월"/>
      <sheetName val="기초재고"/>
      <sheetName val="기말재고"/>
      <sheetName val="1월"/>
      <sheetName val="2월"/>
    </sheetNames>
    <sheetDataSet>
      <sheetData sheetId="0"/>
      <sheetData sheetId="1"/>
      <sheetData sheetId="2"/>
      <sheetData sheetId="3"/>
      <sheetData sheetId="4"/>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감사"/>
      <sheetName val="INPUT"/>
      <sheetName val="INDEX"/>
      <sheetName val="1100"/>
      <sheetName val="1200"/>
      <sheetName val="1300"/>
      <sheetName val="1320사전중요성"/>
      <sheetName val="1400"/>
      <sheetName val="1600"/>
      <sheetName val="2100"/>
      <sheetName val="2200"/>
      <sheetName val="2300"/>
      <sheetName val="2400"/>
      <sheetName val="2410"/>
      <sheetName val="2500"/>
      <sheetName val="2600"/>
      <sheetName val="3100"/>
      <sheetName val="3120사후중요성"/>
      <sheetName val="3150"/>
      <sheetName val="3200"/>
      <sheetName val="3250"/>
      <sheetName val="3300"/>
      <sheetName val="3400"/>
      <sheetName val="3700"/>
      <sheetName val="3710"/>
      <sheetName val="3720"/>
      <sheetName val="3727"/>
      <sheetName val="3730"/>
      <sheetName val="3740"/>
      <sheetName val="3800"/>
      <sheetName val="310,320"/>
      <sheetName val="심리RN"/>
      <sheetName val="RCS"/>
      <sheetName val="사후심리"/>
      <sheetName val="조서대장 "/>
      <sheetName val="표지"/>
      <sheetName val="조서대장_"/>
      <sheetName val="IS"/>
      <sheetName val="BS"/>
      <sheetName val="FAB별"/>
      <sheetName val="조서대장_1"/>
      <sheetName val="비용flux test"/>
      <sheetName val="제품별원가분석"/>
      <sheetName val="차트"/>
      <sheetName val="차트자료"/>
      <sheetName val="기초DB"/>
      <sheetName val="계획DB"/>
      <sheetName val="Sheet1"/>
      <sheetName val="1) 거래내역"/>
      <sheetName val="기초코드"/>
      <sheetName val="객실요금Check기초코드"/>
      <sheetName val="WTB"/>
      <sheetName val="임대"/>
      <sheetName val="F-Assump"/>
      <sheetName val="S&amp;R"/>
      <sheetName val="Cash Flow"/>
      <sheetName val="Sch7a (토요일)"/>
      <sheetName val="comm"/>
      <sheetName val="F12"/>
      <sheetName val="F3"/>
      <sheetName val="XREF"/>
      <sheetName val="LS (2)"/>
      <sheetName val="건물 (2)"/>
      <sheetName val="유선방송설비 (2)"/>
      <sheetName val="차량운반구 (2)"/>
      <sheetName val="전송선로설비 (2)"/>
      <sheetName val="집기비품 (2)"/>
      <sheetName val="공구기구 (2)"/>
      <sheetName val="구축물 (2)"/>
      <sheetName val="컨버터 (2)"/>
      <sheetName val="118.세금과공과"/>
      <sheetName val="현금및현금등가물"/>
      <sheetName val="JT3.0견적-구1"/>
      <sheetName val="Page"/>
      <sheetName val="김동영2018"/>
      <sheetName val="1-1"/>
    </sheetNames>
    <sheetDataSet>
      <sheetData sheetId="0" refreshError="1"/>
      <sheetData sheetId="1"/>
      <sheetData sheetId="2"/>
      <sheetData sheetId="3"/>
      <sheetData sheetId="4" refreshError="1"/>
      <sheetData sheetId="5"/>
      <sheetData sheetId="6" refreshError="1"/>
      <sheetData sheetId="7"/>
      <sheetData sheetId="8" refreshError="1"/>
      <sheetData sheetId="9" refreshError="1"/>
      <sheetData sheetId="10"/>
      <sheetData sheetId="11"/>
      <sheetData sheetId="12" refreshError="1"/>
      <sheetData sheetId="13" refreshError="1"/>
      <sheetData sheetId="14"/>
      <sheetData sheetId="15"/>
      <sheetData sheetId="16"/>
      <sheetData sheetId="17" refreshError="1"/>
      <sheetData sheetId="18"/>
      <sheetData sheetId="19" refreshError="1"/>
      <sheetData sheetId="20"/>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sheetData sheetId="41" refreshError="1"/>
      <sheetData sheetId="42" refreshError="1"/>
      <sheetData sheetId="43"/>
      <sheetData sheetId="44"/>
      <sheetData sheetId="45"/>
      <sheetData sheetId="46"/>
      <sheetData sheetId="47"/>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sheetData sheetId="74"/>
      <sheetData sheetId="75"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S(회사제시)"/>
      <sheetName val="IS(회사제시)"/>
      <sheetName val="정산표"/>
      <sheetName val="BS"/>
      <sheetName val="IS"/>
      <sheetName val="CF"/>
      <sheetName val="자본변동표"/>
      <sheetName val="현금흐름표정산표"/>
      <sheetName val="pending"/>
      <sheetName val="A"/>
      <sheetName val="D"/>
      <sheetName val="D100"/>
      <sheetName val="유동자산(원장)"/>
      <sheetName val="G"/>
      <sheetName val="G100"/>
      <sheetName val="유형자산(원장)"/>
      <sheetName val="H"/>
      <sheetName val="무형자산(원장)"/>
      <sheetName val="CC"/>
      <sheetName val="CC100"/>
      <sheetName val="기타유동부채(원장)"/>
      <sheetName val="DD"/>
      <sheetName val="장기차입금(원장)"/>
      <sheetName val="R"/>
      <sheetName val="판관비(원장)"/>
      <sheetName val="S"/>
      <sheetName val="영업외손익(원장)"/>
      <sheetName val="분기별총괄자료"/>
      <sheetName val="공주환경 정산표_20120130_v5"/>
      <sheetName val="Scoping"/>
      <sheetName val="이자비용_(2)"/>
      <sheetName val="Currency"/>
      <sheetName val="Drop_down"/>
      <sheetName val="Non-Statistical_Sampling"/>
      <sheetName val="Non-Statistical_Sampling_Master"/>
      <sheetName val="AR_Drop_Downs"/>
      <sheetName val="DropDown"/>
      <sheetName val="Two_Step_Revenue_Testing_Master"/>
      <sheetName val="Global_Data"/>
      <sheetName val="회사정보"/>
      <sheetName val="공사기성"/>
      <sheetName val="COBS"/>
      <sheetName val="질의(금액)참조"/>
      <sheetName val="상각률표"/>
      <sheetName val="INPUT"/>
      <sheetName val="선급금"/>
      <sheetName val="손익항목표"/>
      <sheetName val="외환익"/>
      <sheetName val="1100A-수임"/>
      <sheetName val="B22-2_매출등"/>
      <sheetName val="특수관계자 명단"/>
      <sheetName val="1. 매출 및 수익"/>
      <sheetName val="B22-4_채권"/>
      <sheetName val="Sheet1"/>
      <sheetName val="리드"/>
      <sheetName val="외출"/>
      <sheetName val="WTB"/>
      <sheetName val="기본사항"/>
      <sheetName val="P&amp;L Summary Page"/>
      <sheetName val="XREF"/>
      <sheetName val="17.11.02."/>
      <sheetName val="F456"/>
      <sheetName val="4000A-1"/>
      <sheetName val="4000I-1"/>
      <sheetName val="시산표"/>
      <sheetName val="총괄표"/>
      <sheetName val="PAJE,PRJE"/>
      <sheetName val="손익계산서"/>
      <sheetName val="現価率"/>
      <sheetName val="基礎率"/>
      <sheetName val="新制度"/>
      <sheetName val="支給率"/>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6월인원"/>
      <sheetName val="표지"/>
      <sheetName val="1"/>
      <sheetName val="1 (2)"/>
      <sheetName val="WCtr별 면적"/>
      <sheetName val="CAPA비교"/>
      <sheetName val="SMT예산"/>
      <sheetName val="예산5팀"/>
      <sheetName val="예산7팀"/>
      <sheetName val="전력"/>
      <sheetName val="용수절감"/>
      <sheetName val="스팀절감"/>
      <sheetName val="국산화"/>
      <sheetName val="sys개선"/>
      <sheetName val="자재절감1"/>
      <sheetName val="자재재활용"/>
      <sheetName val="1 (5)"/>
      <sheetName val="1 (6)"/>
      <sheetName val="Sheet1"/>
      <sheetName val="Sheet2"/>
      <sheetName val="TITLE"/>
      <sheetName val="인력비교"/>
      <sheetName val="직군별"/>
      <sheetName val="분기별"/>
      <sheetName val="월별"/>
      <sheetName val="95부서별실행인력"/>
      <sheetName val="년간퇴사군입영"/>
      <sheetName val="월별충원계획"/>
      <sheetName val="전공소요"/>
      <sheetName val="경력소요"/>
      <sheetName val="차이비교"/>
      <sheetName val="차이현황"/>
      <sheetName val="변경후"/>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USD"/>
      <sheetName val="8100"/>
      <sheetName val="8100 (2)"/>
    </sheetNames>
    <sheetDataSet>
      <sheetData sheetId="0" refreshError="1"/>
      <sheetData sheetId="1"/>
      <sheetData sheetId="2"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ajor"/>
      <sheetName val="FULL"/>
      <sheetName val="FULL 중"/>
      <sheetName val="Sheet1"/>
    </sheetNames>
    <sheetDataSet>
      <sheetData sheetId="0"/>
      <sheetData sheetId="1" refreshError="1"/>
      <sheetData sheetId="2" refreshError="1"/>
      <sheetData sheetId="3" refreshError="1"/>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현금경비중역"/>
      <sheetName val="#REF"/>
    </sheetNames>
    <sheetDataSet>
      <sheetData sheetId="0" refreshError="1"/>
      <sheetData sheetId="1" refreshError="1"/>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손익합산"/>
    </sheetNames>
    <sheetDataSet>
      <sheetData sheetId="0" refreshError="1"/>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손익합산"/>
    </sheetNames>
    <sheetDataSet>
      <sheetData sheetId="0"/>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ummy"/>
      <sheetName val="ST"/>
      <sheetName val="#REF"/>
      <sheetName val="6월실적"/>
      <sheetName val="Sheet1"/>
      <sheetName val="Sheet2"/>
      <sheetName val="Sheet3"/>
      <sheetName val="Actual_Kor"/>
      <sheetName val="Actual_Source_Data"/>
      <sheetName val="실적_00"/>
      <sheetName val="예산_00"/>
      <sheetName val="Income_report"/>
      <sheetName val="Operation_report"/>
      <sheetName val="Budget_Kor"/>
      <sheetName val="Capex_Kor"/>
      <sheetName val="WBS98"/>
      <sheetName val="세목별"/>
      <sheetName val="인건비"/>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9"/>
      <sheetName val="AUDIT"/>
      <sheetName val="유형"/>
      <sheetName val="귀책부문"/>
      <sheetName val="AUDIT (3)"/>
      <sheetName val="뚜껑"/>
      <sheetName val="문제TTL"/>
      <sheetName val="CS-F2주"/>
      <sheetName val="종합표"/>
      <sheetName val="Sheet6"/>
      <sheetName val="P2-유형"/>
      <sheetName val="귀책부문 (2)"/>
      <sheetName val="목표달성"/>
    </sheetNames>
    <sheetDataSet>
      <sheetData sheetId="0" refreshError="1"/>
      <sheetData sheetId="1"/>
      <sheetData sheetId="2"/>
      <sheetData sheetId="3"/>
      <sheetData sheetId="4"/>
      <sheetData sheetId="5"/>
      <sheetData sheetId="6"/>
      <sheetData sheetId="7"/>
      <sheetData sheetId="8"/>
      <sheetData sheetId="9"/>
      <sheetData sheetId="10"/>
      <sheetData sheetId="11"/>
      <sheetData sheetId="12"/>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원가절감"/>
      <sheetName val="종합 (2)"/>
      <sheetName val="수입대체"/>
      <sheetName val="상용"/>
      <sheetName val="세목별"/>
    </sheetNames>
    <sheetDataSet>
      <sheetData sheetId="0" refreshError="1"/>
      <sheetData sheetId="1" refreshError="1"/>
      <sheetData sheetId="2" refreshError="1"/>
      <sheetData sheetId="3"/>
      <sheetData sheetId="4" refreshError="1"/>
    </sheetDataSet>
  </externalBook>
</externalLink>
</file>

<file path=xl/externalLinks/externalLink1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000000"/>
      <sheetName val="일위대가"/>
      <sheetName val="조명시설"/>
      <sheetName val="콘크리트포장"/>
      <sheetName val="진입도로포장산출"/>
      <sheetName val="진입부포장면적위치조서"/>
      <sheetName val="진입부수량집계표"/>
      <sheetName val="콘크리트포장집계표"/>
      <sheetName val="포장공집계"/>
      <sheetName val="토적표"/>
      <sheetName val="토공집계표"/>
      <sheetName val="토공분석표"/>
      <sheetName val="집계표"/>
      <sheetName val="자재대"/>
      <sheetName val="간지"/>
      <sheetName val="표지"/>
      <sheetName val="SLAB&quot;1&quot;"/>
      <sheetName val="목표세부명세"/>
    </sheetNames>
    <sheetDataSet>
      <sheetData sheetId="0"/>
      <sheetData sheetId="1"/>
      <sheetData sheetId="2"/>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Set>
  </externalBook>
</externalLink>
</file>

<file path=xl/externalLinks/externalLink1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조명시설"/>
      <sheetName val="콘크리트포장"/>
      <sheetName val="진입도로포장산출"/>
      <sheetName val="진입부포장면적위치조서"/>
      <sheetName val="진입부수량집계표"/>
      <sheetName val="콘크리트포장집계표"/>
      <sheetName val="포장공집계"/>
      <sheetName val="토적표"/>
      <sheetName val="토공집계표"/>
      <sheetName val="토공분석표"/>
      <sheetName val="집계표"/>
      <sheetName val="자재대"/>
      <sheetName val="간지"/>
      <sheetName val="표지"/>
      <sheetName val="몰탈재료산출"/>
    </sheetNames>
    <sheetDataSet>
      <sheetData sheetId="0"/>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Set>
  </externalBook>
</externalLink>
</file>

<file path=xl/externalLinks/externalLink1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실행내역"/>
      <sheetName val="내역서"/>
      <sheetName val="갑지"/>
      <sheetName val="을지"/>
      <sheetName val="통관비용"/>
      <sheetName val="spare"/>
      <sheetName val="투자비상환"/>
      <sheetName val="Project Brief"/>
      <sheetName val="거제도"/>
      <sheetName val="COVER"/>
      <sheetName val="검토기준"/>
      <sheetName val="산출근거_성능값"/>
      <sheetName val="계산근거"/>
      <sheetName val="요약"/>
      <sheetName val="분석_CASE1"/>
      <sheetName val="분석_CASE2"/>
      <sheetName val="분석_CASE3"/>
      <sheetName val="분석_CASE4"/>
      <sheetName val="外周区 "/>
      <sheetName val="BMC009"/>
      <sheetName val="식대견적"/>
      <sheetName val="손익"/>
      <sheetName val="13.Op. Activities"/>
      <sheetName val="노무비"/>
      <sheetName val="Prices"/>
      <sheetName val="1Month+Sheet2!"/>
      <sheetName val="Facility Information"/>
      <sheetName val="General"/>
      <sheetName val="Instructions"/>
      <sheetName val="People"/>
      <sheetName val="Quality"/>
      <sheetName val="Risk"/>
      <sheetName val="Training"/>
      <sheetName val="Assumption"/>
      <sheetName val="2 카드채권(대출포함)"/>
      <sheetName val="의왕F사"/>
      <sheetName val="가공사"/>
      <sheetName val="의령"/>
      <sheetName val="대구"/>
      <sheetName val="안성"/>
      <sheetName val="재무가정"/>
      <sheetName val="118.세금과공과"/>
      <sheetName val="108.수선비"/>
      <sheetName val="Operational Activities"/>
      <sheetName val="'94자산"/>
      <sheetName val="근무변경검토"/>
      <sheetName val="Project_Brief"/>
      <sheetName val="外周区_"/>
      <sheetName val="13_Op__Activities"/>
      <sheetName val="Facility_Information"/>
      <sheetName val="2_카드채권(대출포함)"/>
      <sheetName val="17.채용자명단"/>
      <sheetName val="표지"/>
      <sheetName val="CM 1"/>
      <sheetName val="입찰안"/>
      <sheetName val="일위대가(가설)"/>
      <sheetName val="CAL1"/>
      <sheetName val="단가비교"/>
      <sheetName val="입찰품의서"/>
      <sheetName val="체계"/>
      <sheetName val="하조서"/>
      <sheetName val="효율표"/>
      <sheetName val="공사설계서"/>
      <sheetName val="vlookup"/>
      <sheetName val="Scope Functional Categories"/>
      <sheetName val="GL Codes"/>
      <sheetName val="절감계산"/>
      <sheetName val="항목"/>
      <sheetName val="COA-17"/>
      <sheetName val="C-18"/>
      <sheetName val="할증 "/>
      <sheetName val="1ST"/>
      <sheetName val="인근점포"/>
      <sheetName val="Project_Brief1"/>
      <sheetName val="外周区_1"/>
      <sheetName val="13_Op__Activities1"/>
      <sheetName val="Facility_Information1"/>
      <sheetName val="2_카드채권(대출포함)1"/>
      <sheetName val="118_세금과공과"/>
      <sheetName val="108_수선비"/>
      <sheetName val="Operational_Activities"/>
      <sheetName val="17_채용자명단"/>
      <sheetName val="단가산출"/>
      <sheetName val="15.Op. Activities"/>
      <sheetName val="충주"/>
      <sheetName val="기본사항"/>
      <sheetName val="실행(1)"/>
      <sheetName val="CTEMCOST"/>
      <sheetName val="예산작성기준(전기)"/>
      <sheetName val="95삼성급(본사)"/>
      <sheetName val="#REF"/>
      <sheetName val="Utility Cost Trend"/>
      <sheetName val="목표세부명세"/>
      <sheetName val="1월"/>
      <sheetName val="FORM-0"/>
      <sheetName val="매립"/>
      <sheetName val="W-현원가"/>
      <sheetName val="B053 (990701)공정실적PP%계산"/>
      <sheetName val="B053 (990701)공정능력PC%계산"/>
      <sheetName val="하남요청"/>
      <sheetName val="CC Down load 0716"/>
      <sheetName val="DATA"/>
      <sheetName val="경제성분석"/>
      <sheetName val="980731"/>
      <sheetName val="JP_GP_UP통합"/>
      <sheetName val="Sheet1"/>
      <sheetName val="Depreciation&amp;Interest"/>
      <sheetName val="二.POSITION.XLS"/>
      <sheetName val="major"/>
      <sheetName val="진행 DATA (2)"/>
      <sheetName val="B053_(990701)공정실적PP%계산"/>
      <sheetName val="B053_(990701)공정능력PC%계산"/>
      <sheetName val="CC_Down_load_0716"/>
      <sheetName val="진행_DATA_(2)"/>
      <sheetName val="정부노임단가"/>
      <sheetName val="금액내역서"/>
      <sheetName val="MP2006 data"/>
      <sheetName val="POOM_MOTO"/>
      <sheetName val="POOM_MOTO2"/>
      <sheetName val="영업.일1"/>
      <sheetName val="18"/>
      <sheetName val="Utility Usage엠닷컴 26"/>
      <sheetName val="직공비"/>
      <sheetName val="점수계산1-2"/>
      <sheetName val="신규투자종합"/>
      <sheetName val="직노"/>
      <sheetName val="dV&amp;Cl"/>
      <sheetName val="CAP"/>
      <sheetName val="변수"/>
      <sheetName val="전압하강"/>
      <sheetName val="F-T Voltage"/>
      <sheetName val="Var."/>
      <sheetName val="マスタ"/>
      <sheetName val="납부서"/>
      <sheetName val="산출내역서집계표"/>
      <sheetName val="목록"/>
      <sheetName val="경비"/>
      <sheetName val="공예을"/>
      <sheetName val="설계서"/>
      <sheetName val="기초자료입력"/>
      <sheetName val="을02"/>
      <sheetName val="설계명세서"/>
      <sheetName val="임차비용"/>
      <sheetName val="재료비 산출표"/>
      <sheetName val="품셈표"/>
      <sheetName val="투입내역"/>
      <sheetName val="노임단가표"/>
      <sheetName val="Drop-down"/>
      <sheetName val="200"/>
      <sheetName val="工완성공사율"/>
      <sheetName val="Voreinstellungen"/>
      <sheetName val="Eingabe"/>
      <sheetName val="B053_(990701)공정실적PP%계산2"/>
      <sheetName val="B053_(990701)공정능력PC%계산2"/>
      <sheetName val="CC_Down_load_07162"/>
      <sheetName val="2_카드채권(대출포함)2"/>
      <sheetName val="진행_DATA_(2)2"/>
      <sheetName val="二_POSITION_XLS1"/>
      <sheetName val="Project_Brief2"/>
      <sheetName val="外周区_2"/>
      <sheetName val="13_Op__Activities2"/>
      <sheetName val="Facility_Information2"/>
      <sheetName val="Operational_Activities1"/>
      <sheetName val="17_채용자명단1"/>
      <sheetName val="118_세금과공과1"/>
      <sheetName val="108_수선비1"/>
      <sheetName val="CM_11"/>
      <sheetName val="Scope_Functional_Categories1"/>
      <sheetName val="GL_Codes1"/>
      <sheetName val="할증_1"/>
      <sheetName val="MP2006_data1"/>
      <sheetName val="B053_(990701)공정실적PP%계산1"/>
      <sheetName val="B053_(990701)공정능력PC%계산1"/>
      <sheetName val="CC_Down_load_07161"/>
      <sheetName val="진행_DATA_(2)1"/>
      <sheetName val="二_POSITION_XLS"/>
      <sheetName val="CM_1"/>
      <sheetName val="Scope_Functional_Categories"/>
      <sheetName val="GL_Codes"/>
      <sheetName val="할증_"/>
      <sheetName val="MP2006_data"/>
      <sheetName val="B053_(990701)공정실적PP%계산4"/>
      <sheetName val="B053_(990701)공정능력PC%계산4"/>
      <sheetName val="CC_Down_load_07164"/>
      <sheetName val="2_카드채권(대출포함)4"/>
      <sheetName val="진행_DATA_(2)4"/>
      <sheetName val="二_POSITION_XLS3"/>
      <sheetName val="Project_Brief4"/>
      <sheetName val="外周区_4"/>
      <sheetName val="13_Op__Activities4"/>
      <sheetName val="Facility_Information4"/>
      <sheetName val="Operational_Activities3"/>
      <sheetName val="17_채용자명단3"/>
      <sheetName val="118_세금과공과3"/>
      <sheetName val="108_수선비3"/>
      <sheetName val="CM_13"/>
      <sheetName val="Scope_Functional_Categories3"/>
      <sheetName val="GL_Codes3"/>
      <sheetName val="할증_3"/>
      <sheetName val="MP2006_data3"/>
      <sheetName val="B053_(990701)공정실적PP%계산3"/>
      <sheetName val="B053_(990701)공정능력PC%계산3"/>
      <sheetName val="CC_Down_load_07163"/>
      <sheetName val="2_카드채권(대출포함)3"/>
      <sheetName val="진행_DATA_(2)3"/>
      <sheetName val="二_POSITION_XLS2"/>
      <sheetName val="Project_Brief3"/>
      <sheetName val="外周区_3"/>
      <sheetName val="13_Op__Activities3"/>
      <sheetName val="Facility_Information3"/>
      <sheetName val="Operational_Activities2"/>
      <sheetName val="17_채용자명단2"/>
      <sheetName val="118_세금과공과2"/>
      <sheetName val="108_수선비2"/>
      <sheetName val="CM_12"/>
      <sheetName val="Scope_Functional_Categories2"/>
      <sheetName val="GL_Codes2"/>
      <sheetName val="할증_2"/>
      <sheetName val="MP2006_data2"/>
      <sheetName val="IP EXP RE TTL"/>
      <sheetName val="3.2(a)- OD Pairs Direct Supp"/>
      <sheetName val="5_2_04MRSupp"/>
      <sheetName val="5_2PARTDETAIL"/>
      <sheetName val="1. KPI"/>
      <sheetName val="공정"/>
      <sheetName val="Office"/>
      <sheetName val="Retail"/>
      <sheetName val="교통대책내역"/>
      <sheetName val="조명율표"/>
      <sheetName val="sw1"/>
      <sheetName val="갑지1"/>
      <sheetName val="배명(단가)"/>
      <sheetName val="토목주소"/>
      <sheetName val="프랜트면허"/>
      <sheetName val="0226"/>
      <sheetName val="터널조도"/>
      <sheetName val="전기실-1"/>
      <sheetName val="EJ"/>
      <sheetName val="실행(ALT1)"/>
      <sheetName val="설계내역서"/>
      <sheetName val="대정예"/>
      <sheetName val="여흥"/>
      <sheetName val="건축원가"/>
      <sheetName val="일위대가"/>
      <sheetName val="연돌일위집계"/>
      <sheetName val="평당자료"/>
      <sheetName val="현황"/>
      <sheetName val="0216직장별인원"/>
      <sheetName val="국내 pilot sample"/>
      <sheetName val="MH_??"/>
      <sheetName val="WEIGHT"/>
      <sheetName val="CF"/>
      <sheetName val="손익계산서"/>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sheetData sheetId="10"/>
      <sheetData sheetId="11"/>
      <sheetData sheetId="12"/>
      <sheetData sheetId="13"/>
      <sheetData sheetId="14"/>
      <sheetData sheetId="15"/>
      <sheetData sheetId="16"/>
      <sheetData sheetId="17"/>
      <sheetData sheetId="18" refreshError="1"/>
      <sheetData sheetId="19" refreshError="1"/>
      <sheetData sheetId="20" refreshError="1"/>
      <sheetData sheetId="21"/>
      <sheetData sheetId="22"/>
      <sheetData sheetId="23" refreshError="1"/>
      <sheetData sheetId="24"/>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sheetData sheetId="74"/>
      <sheetData sheetId="75"/>
      <sheetData sheetId="76"/>
      <sheetData sheetId="77"/>
      <sheetData sheetId="78"/>
      <sheetData sheetId="79"/>
      <sheetData sheetId="80"/>
      <sheetData sheetId="81"/>
      <sheetData sheetId="82" refreshError="1"/>
      <sheetData sheetId="83" refreshError="1"/>
      <sheetData sheetId="84"/>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sheetData sheetId="137"/>
      <sheetData sheetId="138"/>
      <sheetData sheetId="139"/>
      <sheetData sheetId="140"/>
      <sheetData sheetId="141"/>
      <sheetData sheetId="142"/>
      <sheetData sheetId="143"/>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sheetData sheetId="154" refreshError="1"/>
      <sheetData sheetId="155" refreshError="1"/>
      <sheetData sheetId="156"/>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sheetData sheetId="172"/>
      <sheetData sheetId="173"/>
      <sheetData sheetId="174"/>
      <sheetData sheetId="175"/>
      <sheetData sheetId="176"/>
      <sheetData sheetId="177"/>
      <sheetData sheetId="178"/>
      <sheetData sheetId="179"/>
      <sheetData sheetId="180"/>
      <sheetData sheetId="181"/>
      <sheetData sheetId="182"/>
      <sheetData sheetId="183"/>
      <sheetData sheetId="184"/>
      <sheetData sheetId="185"/>
      <sheetData sheetId="186"/>
      <sheetData sheetId="187"/>
      <sheetData sheetId="188"/>
      <sheetData sheetId="189"/>
      <sheetData sheetId="190"/>
      <sheetData sheetId="191"/>
      <sheetData sheetId="192"/>
      <sheetData sheetId="193"/>
      <sheetData sheetId="194"/>
      <sheetData sheetId="195"/>
      <sheetData sheetId="196"/>
      <sheetData sheetId="197"/>
      <sheetData sheetId="198"/>
      <sheetData sheetId="199"/>
      <sheetData sheetId="200"/>
      <sheetData sheetId="201"/>
      <sheetData sheetId="202"/>
      <sheetData sheetId="203"/>
      <sheetData sheetId="204"/>
      <sheetData sheetId="205"/>
      <sheetData sheetId="206"/>
      <sheetData sheetId="207"/>
      <sheetData sheetId="208"/>
      <sheetData sheetId="209"/>
      <sheetData sheetId="210"/>
      <sheetData sheetId="211"/>
      <sheetData sheetId="212"/>
      <sheetData sheetId="213"/>
      <sheetData sheetId="214"/>
      <sheetData sheetId="215"/>
      <sheetData sheetId="216"/>
      <sheetData sheetId="217"/>
      <sheetData sheetId="218"/>
      <sheetData sheetId="219" refreshError="1"/>
      <sheetData sheetId="220" refreshError="1"/>
      <sheetData sheetId="221" refreshError="1"/>
      <sheetData sheetId="222" refreshError="1"/>
      <sheetData sheetId="223" refreshError="1"/>
      <sheetData sheetId="224" refreshError="1"/>
      <sheetData sheetId="225"/>
      <sheetData sheetId="226"/>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Set>
  </externalBook>
</externalLink>
</file>

<file path=xl/externalLinks/externalLink1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10한빛"/>
      <sheetName val="받을어음10월말"/>
      <sheetName val="받을어음+외상매출"/>
      <sheetName val="MC&amp;다변화"/>
      <sheetName val="현금흐름표"/>
      <sheetName val="Revenue"/>
      <sheetName val="손익요약(미사용)"/>
    </sheetNames>
    <sheetDataSet>
      <sheetData sheetId="0"/>
      <sheetData sheetId="1"/>
      <sheetData sheetId="2"/>
      <sheetData sheetId="3" refreshError="1"/>
      <sheetData sheetId="4" refreshError="1"/>
      <sheetData sheetId="5" refreshError="1"/>
      <sheetData sheetId="6" refreshError="1"/>
    </sheetDataSet>
  </externalBook>
</externalLink>
</file>

<file path=xl/externalLinks/externalLink1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10한빛"/>
      <sheetName val="받을어음10월말"/>
      <sheetName val="받을어음+외상매출"/>
    </sheetNames>
    <sheetDataSet>
      <sheetData sheetId="0"/>
      <sheetData sheetId="1"/>
      <sheetData sheetId="2"/>
    </sheetDataSet>
  </externalBook>
</externalLink>
</file>

<file path=xl/externalLinks/externalLink1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공용정보"/>
      <sheetName val="Module1"/>
      <sheetName val="Module2"/>
      <sheetName val="Dialog1"/>
    </sheetNames>
    <sheetDataSet>
      <sheetData sheetId="0"/>
      <sheetData sheetId="1"/>
      <sheetData sheetId="2"/>
      <sheetData sheetId="3"/>
    </sheetDataSet>
  </externalBook>
</externalLink>
</file>

<file path=xl/externalLinks/externalLink1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jan"/>
      <sheetName val="feb"/>
      <sheetName val="mar"/>
      <sheetName val="apr"/>
      <sheetName val="may"/>
      <sheetName val="jun"/>
      <sheetName val="jul"/>
      <sheetName val="aug"/>
      <sheetName val="sep"/>
      <sheetName val="oct"/>
      <sheetName val="nov"/>
      <sheetName val="dec"/>
      <sheetName val="#REF"/>
      <sheetName val="0101시산표"/>
      <sheetName val="2월"/>
      <sheetName val="외화외상매출금"/>
      <sheetName val="외화보통예금"/>
      <sheetName val="외회외상매입금"/>
      <sheetName val="미지급금"/>
      <sheetName val="선수금"/>
      <sheetName val="선급금"/>
      <sheetName val="단기차입금"/>
      <sheetName val="장기차입금"/>
      <sheetName val="유동자산"/>
      <sheetName val="Excess Calc"/>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Set>
  </externalBook>
</externalLink>
</file>

<file path=xl/externalLinks/externalLink2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경제성분석"/>
      <sheetName val="판가반영"/>
      <sheetName val="제품코드"/>
      <sheetName val="영동(D)"/>
      <sheetName val="SUM"/>
      <sheetName val="팀별채권"/>
      <sheetName val="팀별채권 (2)"/>
      <sheetName val="HISTORICAL"/>
      <sheetName val="FORECASTING"/>
      <sheetName val="EEE 1916"/>
      <sheetName val="유화"/>
      <sheetName val="1안98Billing"/>
      <sheetName val="2.본사계정별"/>
      <sheetName val="DB"/>
      <sheetName val="08t2자재수불계"/>
      <sheetName val="통합"/>
      <sheetName val="유통망계획"/>
      <sheetName val="Sheet3"/>
      <sheetName val="Sheet2"/>
      <sheetName val="손익1"/>
      <sheetName val="수정 내역"/>
      <sheetName val="DBL LPG시험"/>
      <sheetName val="팀별채권_(2)"/>
      <sheetName val="2_본사계정별"/>
      <sheetName val="ABS팀"/>
      <sheetName val="(노무-경비)"/>
      <sheetName val="시설업체주소록"/>
      <sheetName val="#REF"/>
      <sheetName val="사할차금"/>
      <sheetName val="차량_교육_Payroll_Tax"/>
      <sheetName val="#REF!"/>
      <sheetName val="1.본사계정별"/>
      <sheetName val="외화-4"/>
      <sheetName val="조도계산서 (도서)"/>
      <sheetName val="일위대가목차"/>
      <sheetName val="건재"/>
      <sheetName val="Asset9809CAK"/>
      <sheetName val="차종별 계획에 따른 부품 변동"/>
      <sheetName val="표지"/>
      <sheetName val="투자계획총괄표rev1"/>
      <sheetName val="투자계획 총괄표"/>
      <sheetName val="ADE7000"/>
      <sheetName val="Sheet1"/>
      <sheetName val="Sheet1 (2)"/>
      <sheetName val="산업재(해외포함)"/>
      <sheetName val="국내(기능포함)"/>
      <sheetName val="장식계"/>
      <sheetName val="장식"/>
      <sheetName val="팔"/>
      <sheetName val="생활"/>
      <sheetName val="기능재"/>
      <sheetName val="염료"/>
      <sheetName val="tic"/>
      <sheetName val="신사업"/>
      <sheetName val="취소"/>
      <sheetName val="기능취소"/>
      <sheetName val="팔취소"/>
      <sheetName val="해외취소"/>
      <sheetName val="해외계"/>
      <sheetName val="신형건재(고광택,하이막스포함)"/>
      <sheetName val="신형건재"/>
      <sheetName val="정밀화공"/>
      <sheetName val="SINAR"/>
      <sheetName val="중국고광택하이"/>
      <sheetName val="미국하이막스"/>
      <sheetName val="생활(JV포함)"/>
      <sheetName val="0000"/>
      <sheetName val="results"/>
      <sheetName val="손익"/>
      <sheetName val="비용구조"/>
      <sheetName val="비용구조 (2)"/>
      <sheetName val="지급이자"/>
      <sheetName val="자금운용계획"/>
      <sheetName val="손익-분기"/>
      <sheetName val="EVA"/>
      <sheetName val="매출"/>
      <sheetName val="원재료비"/>
      <sheetName val="월별매출"/>
      <sheetName val="채권계획"/>
      <sheetName val="재고계획"/>
      <sheetName val="원재료단위소요량"/>
      <sheetName val="원재료소요량"/>
      <sheetName val="판가차이"/>
      <sheetName val="단가차이"/>
      <sheetName val="불변기준"/>
      <sheetName val="1월"/>
      <sheetName val="2월"/>
      <sheetName val="3월"/>
      <sheetName val="4월"/>
      <sheetName val="5월"/>
      <sheetName val="정리"/>
      <sheetName val="3개년실적"/>
      <sheetName val="02년상반기"/>
      <sheetName val="02년하반기"/>
      <sheetName val="03년상반기"/>
      <sheetName val="02~03년1개년"/>
      <sheetName val="1개년실적 (2)"/>
      <sheetName val="노임단가"/>
      <sheetName val="일반공사"/>
      <sheetName val="code"/>
      <sheetName val="대리점주소록(0208)"/>
      <sheetName val="외주현황.wq1"/>
      <sheetName val="상용"/>
      <sheetName val="Chemical"/>
      <sheetName val="제품"/>
      <sheetName val="출하금액"/>
      <sheetName val="DATA2"/>
      <sheetName val="투자계획_총괄표"/>
      <sheetName val="Sheet1_(2)"/>
      <sheetName val="비용구조_(2)"/>
      <sheetName val="1개년실적_(2)"/>
      <sheetName val="건설중인"/>
      <sheetName val="JUM"/>
      <sheetName val="기안"/>
      <sheetName val="효율계획(당월)"/>
      <sheetName val="전체실적"/>
      <sheetName val="외주현황_wq1"/>
      <sheetName val="대차대조표"/>
      <sheetName val="실적분석"/>
      <sheetName val="UTCW"/>
      <sheetName val="UTMBPL"/>
      <sheetName val="출하수량"/>
      <sheetName val="내역서"/>
      <sheetName val="투자기타"/>
      <sheetName val="ML"/>
      <sheetName val="제조원가취합처"/>
      <sheetName val="월별제조원가실적"/>
      <sheetName val="0201"/>
      <sheetName val="Utility"/>
      <sheetName val="총괄"/>
      <sheetName val="98종합"/>
      <sheetName val="기본사항"/>
      <sheetName val="Macro1"/>
      <sheetName val="03년"/>
      <sheetName val="Leasing"/>
      <sheetName val="차종별_계획에_따른_부품_변동"/>
      <sheetName val="GASTOS ENERO"/>
      <sheetName val="삼성단가"/>
      <sheetName val="0303"/>
      <sheetName val="팀별채권_(2)1"/>
      <sheetName val="2.대외공문"/>
      <sheetName val="BUS제원1"/>
      <sheetName val="C3S OH"/>
      <sheetName val="KE24(0403)"/>
      <sheetName val="당월(1)"/>
      <sheetName val="WBS"/>
      <sheetName val="Data"/>
      <sheetName val="EEE_1916"/>
      <sheetName val="수정_내역"/>
      <sheetName val="pr00_10_20"/>
      <sheetName val="Sheet5"/>
      <sheetName val="Asset98-CAK"/>
      <sheetName val="팀별채권_(2)2"/>
      <sheetName val="양식1. 에너지등록부"/>
      <sheetName val="코드"/>
    </sheetNames>
    <sheetDataSet>
      <sheetData sheetId="0"/>
      <sheetData sheetId="1"/>
      <sheetData sheetId="2" refreshError="1"/>
      <sheetData sheetId="3" refreshError="1"/>
      <sheetData sheetId="4" refreshError="1"/>
      <sheetData sheetId="5"/>
      <sheetData sheetId="6"/>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refreshError="1"/>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refreshError="1"/>
      <sheetData sheetId="67" refreshError="1"/>
      <sheetData sheetId="68" refreshError="1"/>
      <sheetData sheetId="69" refreshError="1"/>
      <sheetData sheetId="70" refreshError="1"/>
      <sheetData sheetId="71" refreshError="1"/>
      <sheetData sheetId="72"/>
      <sheetData sheetId="73"/>
      <sheetData sheetId="74"/>
      <sheetData sheetId="75"/>
      <sheetData sheetId="76"/>
      <sheetData sheetId="77"/>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Set>
  </externalBook>
</externalLink>
</file>

<file path=xl/externalLinks/externalLink2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101.매출액"/>
      <sheetName val="102.매출원가명세서"/>
      <sheetName val="103.제조원가명세"/>
      <sheetName val="104.정비원가명세"/>
      <sheetName val="105.공사원가명세"/>
      <sheetName val="106.용역원가명세"/>
      <sheetName val="감가상각비"/>
      <sheetName val="수선비"/>
      <sheetName val="고정자산처분명세"/>
      <sheetName val="처분명세(나열)"/>
      <sheetName val="특별이익"/>
      <sheetName val="특별손실"/>
      <sheetName val="법인세등"/>
      <sheetName val="이자수익(수입이자)"/>
      <sheetName val="이자수익(유가증권이자)"/>
      <sheetName val="배당금수익(수입배당금)"/>
      <sheetName val="영업외수익"/>
      <sheetName val="이자비용(지급이자)"/>
      <sheetName val="이자비용(사채이자)"/>
      <sheetName val="영업외비용"/>
      <sheetName val="세금과공과"/>
      <sheetName val="기부금"/>
      <sheetName val="지정기부금"/>
      <sheetName val="107.감가상각비"/>
      <sheetName val="108.수선비"/>
      <sheetName val="109.고정자산처분(집계)"/>
      <sheetName val="110.처분명세(나열)"/>
      <sheetName val="111.이자수익(수입이자)"/>
      <sheetName val="112.이자수익(유가증권이자)"/>
      <sheetName val="113.배당금수익(수입배당금)"/>
      <sheetName val="114.영업외수익"/>
      <sheetName val="115.이자비용(지급이자)"/>
      <sheetName val="116.이자비용(사채이자)"/>
      <sheetName val="117.영업외비용"/>
      <sheetName val="118.세금과공과"/>
      <sheetName val="119.기부금"/>
      <sheetName val="120.지정기부금"/>
      <sheetName val="121.특별이익"/>
      <sheetName val="122.특별손실"/>
      <sheetName val="123.법인세등"/>
      <sheetName val="108_수선비"/>
      <sheetName val="118_세금과공과"/>
      <sheetName val="비품(94이전)"/>
      <sheetName val="손익요약(미사용)"/>
      <sheetName val="금융"/>
      <sheetName val="은행"/>
      <sheetName val="리스"/>
      <sheetName val="보험"/>
      <sheetName val="WPL"/>
      <sheetName val="경제성분석"/>
      <sheetName val="NB-MKT"/>
      <sheetName val="현금흐름(SPC)"/>
      <sheetName val="9-1차이내역"/>
      <sheetName val="101-116"/>
      <sheetName val="관리비배분 (2)"/>
      <sheetName val="PPC기"/>
      <sheetName val="소기"/>
      <sheetName val="대기"/>
      <sheetName val="합기"/>
      <sheetName val="영업외손익등"/>
      <sheetName val="상반기손익차2총괄"/>
      <sheetName val="의왕"/>
      <sheetName val="TT35"/>
      <sheetName val="감가상각"/>
      <sheetName val="10한빛"/>
      <sheetName val="시산표"/>
      <sheetName val="24.보증금(전신전화가입권)"/>
      <sheetName val="daywork- Tham khao"/>
      <sheetName val="아파트진행률"/>
      <sheetName val="내수"/>
      <sheetName val="CoA map"/>
      <sheetName val="admin"/>
      <sheetName val="품목코드"/>
      <sheetName val="K1-1 증감schedule"/>
      <sheetName val="1997"/>
      <sheetName val="인건비"/>
      <sheetName val="101_매출액"/>
      <sheetName val="102_매출원가명세서"/>
      <sheetName val="103_제조원가명세"/>
      <sheetName val="104_정비원가명세"/>
      <sheetName val="105_공사원가명세"/>
      <sheetName val="106_용역원가명세"/>
      <sheetName val="107_감가상각비"/>
      <sheetName val="108_수선비1"/>
      <sheetName val="109_고정자산처분(집계)"/>
      <sheetName val="110_처분명세(나열)"/>
      <sheetName val="111_이자수익(수입이자)"/>
      <sheetName val="112_이자수익(유가증권이자)"/>
      <sheetName val="113_배당금수익(수입배당금)"/>
      <sheetName val="114_영업외수익"/>
      <sheetName val="115_이자비용(지급이자)"/>
      <sheetName val="116_이자비용(사채이자)"/>
      <sheetName val="117_영업외비용"/>
      <sheetName val="118_세금과공과1"/>
      <sheetName val="119_기부금"/>
      <sheetName val="120_지정기부금"/>
      <sheetName val="121_특별이익"/>
      <sheetName val="122_특별손실"/>
      <sheetName val="123_법인세등"/>
      <sheetName val="101_매출액1"/>
      <sheetName val="102_매출원가명세서1"/>
      <sheetName val="103_제조원가명세1"/>
      <sheetName val="104_정비원가명세1"/>
      <sheetName val="105_공사원가명세1"/>
      <sheetName val="106_용역원가명세1"/>
      <sheetName val="107_감가상각비1"/>
      <sheetName val="108_수선비2"/>
      <sheetName val="109_고정자산처분(집계)1"/>
      <sheetName val="110_처분명세(나열)1"/>
      <sheetName val="111_이자수익(수입이자)1"/>
      <sheetName val="112_이자수익(유가증권이자)1"/>
      <sheetName val="113_배당금수익(수입배당금)1"/>
      <sheetName val="114_영업외수익1"/>
      <sheetName val="115_이자비용(지급이자)1"/>
      <sheetName val="116_이자비용(사채이자)1"/>
      <sheetName val="117_영업외비용1"/>
      <sheetName val="118_세금과공과2"/>
      <sheetName val="119_기부금1"/>
      <sheetName val="120_지정기부금1"/>
      <sheetName val="121_특별이익1"/>
      <sheetName val="122_특별손실1"/>
      <sheetName val="123_법인세등1"/>
      <sheetName val="월별자료"/>
      <sheetName val="E100"/>
      <sheetName val="E110"/>
      <sheetName val="Bank charge"/>
      <sheetName val="총괄"/>
      <sheetName val="Sheet3"/>
      <sheetName val="수율근거"/>
      <sheetName val="00'미수"/>
      <sheetName val="BS"/>
      <sheetName val="Ctrl"/>
      <sheetName val="신구계정대사표"/>
      <sheetName val="시실누(모) "/>
      <sheetName val="수처리사업"/>
      <sheetName val="7.5 재질별 수율"/>
      <sheetName val="21.보증금(전신전화가입권)"/>
      <sheetName val="정산"/>
      <sheetName val="관리비배분_(2)"/>
      <sheetName val="YOEMAGUM"/>
      <sheetName val="Sheet13"/>
      <sheetName val="Config"/>
      <sheetName val="기초자료"/>
      <sheetName val="매출"/>
      <sheetName val="Sheet1"/>
      <sheetName val="손익계산서"/>
      <sheetName val="99판매상세"/>
      <sheetName val="BM_NEW2"/>
      <sheetName val="월간인력"/>
      <sheetName val="97년추정손익계산서"/>
      <sheetName val="분개장"/>
      <sheetName val="CAUDIT"/>
      <sheetName val="인원계획"/>
      <sheetName val="#REF"/>
      <sheetName val="대차대조표-공시형"/>
      <sheetName val="가수금대체"/>
      <sheetName val="업무연락"/>
      <sheetName val="10K4"/>
      <sheetName val="기본입력사항"/>
      <sheetName val="월별보고표"/>
      <sheetName val="수주실적"/>
      <sheetName val="수주99"/>
      <sheetName val="수주00"/>
      <sheetName val="BACKDATA"/>
      <sheetName val="결대차22"/>
      <sheetName val="생산"/>
      <sheetName val="전신전화가입권"/>
      <sheetName val="자가소비"/>
      <sheetName val="사기성계산 (3)"/>
      <sheetName val="배서어음명세서"/>
      <sheetName val="대차대조표"/>
      <sheetName val="고정자산원본"/>
      <sheetName val="forecasted_BS"/>
      <sheetName val="forecasted_IS"/>
      <sheetName val="기술자료 (연수)"/>
      <sheetName val="DBL LPG시험"/>
      <sheetName val="compare2"/>
      <sheetName val="Code"/>
      <sheetName val="213"/>
      <sheetName val="2.냉난방설비공사"/>
      <sheetName val="7.자동제어공사"/>
      <sheetName val="COMBINED"/>
      <sheetName val="VALSTAT"/>
      <sheetName val="Guidance"/>
      <sheetName val="payroll"/>
      <sheetName val="그패프"/>
      <sheetName val="Sheet2"/>
      <sheetName val="초기입력(시산)"/>
      <sheetName val="상세(독일)"/>
      <sheetName val="xxxxxx"/>
      <sheetName val="회사정보"/>
      <sheetName val="예산"/>
      <sheetName val="FS"/>
      <sheetName val="Ⅱ1-0타"/>
      <sheetName val="부도어음"/>
      <sheetName val="장비명"/>
      <sheetName val="Revenue"/>
      <sheetName val="Miser-P "/>
      <sheetName val="보정전"/>
      <sheetName val="HSA"/>
      <sheetName val="관계회사"/>
      <sheetName val="의왕F사"/>
      <sheetName val="가공사"/>
      <sheetName val="24_보증금(전신전화가입권)"/>
      <sheetName val="관리비배분_(2)1"/>
      <sheetName val="시실누(모)_"/>
      <sheetName val="7_5_재질별_수율"/>
      <sheetName val="21_보증금(전신전화가입권)"/>
      <sheetName val="daywork-_Tham_khao"/>
      <sheetName val="CoA_map"/>
      <sheetName val="Bank_charge"/>
      <sheetName val="K1-1_증감schedule"/>
      <sheetName val="101_매출액2"/>
      <sheetName val="102_매출원가명세서2"/>
      <sheetName val="103_제조원가명세2"/>
      <sheetName val="104_정비원가명세2"/>
      <sheetName val="105_공사원가명세2"/>
      <sheetName val="106_용역원가명세2"/>
      <sheetName val="107_감가상각비2"/>
      <sheetName val="108_수선비3"/>
      <sheetName val="109_고정자산처분(집계)2"/>
      <sheetName val="110_처분명세(나열)2"/>
      <sheetName val="111_이자수익(수입이자)2"/>
      <sheetName val="112_이자수익(유가증권이자)2"/>
      <sheetName val="113_배당금수익(수입배당금)2"/>
      <sheetName val="114_영업외수익2"/>
      <sheetName val="115_이자비용(지급이자)2"/>
      <sheetName val="116_이자비용(사채이자)2"/>
      <sheetName val="117_영업외비용2"/>
      <sheetName val="118_세금과공과3"/>
      <sheetName val="119_기부금2"/>
      <sheetName val="120_지정기부금2"/>
      <sheetName val="121_특별이익2"/>
      <sheetName val="122_특별손실2"/>
      <sheetName val="123_법인세등2"/>
      <sheetName val="24_보증금(전신전화가입권)1"/>
      <sheetName val="관리비배분_(2)2"/>
      <sheetName val="시실누(모)_1"/>
      <sheetName val="7_5_재질별_수율1"/>
      <sheetName val="21_보증금(전신전화가입권)1"/>
      <sheetName val="daywork-_Tham_khao1"/>
      <sheetName val="CoA_map1"/>
      <sheetName val="Bank_charge1"/>
      <sheetName val="K1-1_증감schedule1"/>
      <sheetName val="정산표"/>
      <sheetName val="101_매출액3"/>
      <sheetName val="102_매출원가명세서3"/>
      <sheetName val="103_제조원가명세3"/>
      <sheetName val="104_정비원가명세3"/>
      <sheetName val="105_공사원가명세3"/>
      <sheetName val="106_용역원가명세3"/>
      <sheetName val="107_감가상각비3"/>
      <sheetName val="108_수선비4"/>
      <sheetName val="109_고정자산처분(집계)3"/>
      <sheetName val="110_처분명세(나열)3"/>
      <sheetName val="111_이자수익(수입이자)3"/>
      <sheetName val="112_이자수익(유가증권이자)3"/>
      <sheetName val="113_배당금수익(수입배당금)3"/>
      <sheetName val="114_영업외수익3"/>
      <sheetName val="115_이자비용(지급이자)3"/>
      <sheetName val="116_이자비용(사채이자)3"/>
      <sheetName val="117_영업외비용3"/>
      <sheetName val="118_세금과공과4"/>
      <sheetName val="119_기부금3"/>
      <sheetName val="120_지정기부금3"/>
      <sheetName val="121_특별이익3"/>
      <sheetName val="122_특별손실3"/>
      <sheetName val="123_법인세등3"/>
      <sheetName val="관리비배분_(2)3"/>
      <sheetName val="24_보증금(전신전화가입권)2"/>
      <sheetName val="daywork-_Tham_khao2"/>
      <sheetName val="CoA_map2"/>
      <sheetName val="시실누(모)_2"/>
      <sheetName val="7_5_재질별_수율2"/>
      <sheetName val="21_보증금(전신전화가입권)2"/>
      <sheetName val="K1-1_증감schedule2"/>
      <sheetName val="Bank_charge2"/>
      <sheetName val="사기성계산_(3)"/>
      <sheetName val="기술자료_(연수)"/>
      <sheetName val="MIJIBI"/>
      <sheetName val="RES"/>
      <sheetName val="공급설비"/>
      <sheetName val="조립개별공수"/>
      <sheetName val="직매이관_관할마스터"/>
      <sheetName val="9-1차이내역."/>
      <sheetName val="10월_vs_12월_채권잔액"/>
      <sheetName val="전체"/>
      <sheetName val="7 (2)"/>
      <sheetName val="tsuga"/>
      <sheetName val="수량산출"/>
      <sheetName val="101_매출액4"/>
      <sheetName val="102_매출원가명세서4"/>
      <sheetName val="103_제조원가명세4"/>
      <sheetName val="104_정비원가명세4"/>
      <sheetName val="105_공사원가명세4"/>
      <sheetName val="106_용역원가명세4"/>
      <sheetName val="107_감가상각비4"/>
      <sheetName val="108_수선비5"/>
      <sheetName val="109_고정자산처분(집계)4"/>
      <sheetName val="110_처분명세(나열)4"/>
      <sheetName val="111_이자수익(수입이자)4"/>
      <sheetName val="112_이자수익(유가증권이자)4"/>
      <sheetName val="113_배당금수익(수입배당금)4"/>
      <sheetName val="114_영업외수익4"/>
      <sheetName val="115_이자비용(지급이자)4"/>
      <sheetName val="116_이자비용(사채이자)4"/>
      <sheetName val="117_영업외비용4"/>
      <sheetName val="118_세금과공과5"/>
      <sheetName val="119_기부금4"/>
      <sheetName val="120_지정기부금4"/>
      <sheetName val="121_특별이익4"/>
      <sheetName val="122_특별손실4"/>
      <sheetName val="123_법인세등4"/>
      <sheetName val="CoA_map3"/>
      <sheetName val="관리비배분_(2)4"/>
      <sheetName val="24_보증금(전신전화가입권)3"/>
      <sheetName val="시실누(모)_3"/>
      <sheetName val="21_보증금(전신전화가입권)3"/>
      <sheetName val="K1-1_증감schedule3"/>
      <sheetName val="7_5_재질별_수율3"/>
      <sheetName val="daywork-_Tham_khao3"/>
      <sheetName val="Bank_charge3"/>
      <sheetName val="기술자료_(연수)1"/>
      <sheetName val="사기성계산_(3)1"/>
      <sheetName val="DBL_LPG시험"/>
      <sheetName val="Miser-P_"/>
      <sheetName val="2_냉난방설비공사"/>
      <sheetName val="7_자동제어공사"/>
      <sheetName val="9-1차이내역_"/>
      <sheetName val="TT 매입율"/>
      <sheetName val="Macro3"/>
      <sheetName val="CAP"/>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sheetData sheetId="192" refreshError="1"/>
      <sheetData sheetId="193"/>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sheetData sheetId="246"/>
      <sheetData sheetId="247"/>
      <sheetData sheetId="248"/>
      <sheetData sheetId="249"/>
      <sheetData sheetId="250"/>
      <sheetData sheetId="251"/>
      <sheetData sheetId="252"/>
      <sheetData sheetId="253"/>
      <sheetData sheetId="254"/>
      <sheetData sheetId="255"/>
      <sheetData sheetId="256"/>
      <sheetData sheetId="257"/>
      <sheetData sheetId="258"/>
      <sheetData sheetId="259"/>
      <sheetData sheetId="260"/>
      <sheetData sheetId="261"/>
      <sheetData sheetId="262"/>
      <sheetData sheetId="263"/>
      <sheetData sheetId="264"/>
      <sheetData sheetId="265"/>
      <sheetData sheetId="266"/>
      <sheetData sheetId="267"/>
      <sheetData sheetId="268"/>
      <sheetData sheetId="269"/>
      <sheetData sheetId="270"/>
      <sheetData sheetId="271"/>
      <sheetData sheetId="272"/>
      <sheetData sheetId="273"/>
      <sheetData sheetId="274"/>
      <sheetData sheetId="275"/>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sheetData sheetId="291"/>
      <sheetData sheetId="292"/>
      <sheetData sheetId="293"/>
      <sheetData sheetId="294"/>
      <sheetData sheetId="295"/>
      <sheetData sheetId="296"/>
      <sheetData sheetId="297"/>
      <sheetData sheetId="298"/>
      <sheetData sheetId="299"/>
      <sheetData sheetId="300"/>
      <sheetData sheetId="301"/>
      <sheetData sheetId="302"/>
      <sheetData sheetId="303"/>
      <sheetData sheetId="304"/>
      <sheetData sheetId="305"/>
      <sheetData sheetId="306"/>
      <sheetData sheetId="307"/>
      <sheetData sheetId="308"/>
      <sheetData sheetId="309"/>
      <sheetData sheetId="310"/>
      <sheetData sheetId="311"/>
      <sheetData sheetId="312"/>
      <sheetData sheetId="313"/>
      <sheetData sheetId="314"/>
      <sheetData sheetId="315"/>
      <sheetData sheetId="316"/>
      <sheetData sheetId="317"/>
      <sheetData sheetId="318"/>
      <sheetData sheetId="319"/>
      <sheetData sheetId="320"/>
      <sheetData sheetId="321"/>
      <sheetData sheetId="322"/>
      <sheetData sheetId="323"/>
      <sheetData sheetId="324"/>
      <sheetData sheetId="325"/>
      <sheetData sheetId="326"/>
      <sheetData sheetId="327"/>
      <sheetData sheetId="328"/>
      <sheetData sheetId="329" refreshError="1"/>
      <sheetData sheetId="330" refreshError="1"/>
      <sheetData sheetId="331" refreshError="1"/>
    </sheetDataSet>
  </externalBook>
</externalLink>
</file>

<file path=xl/externalLinks/externalLink2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수선비"/>
      <sheetName val="108.수선비"/>
      <sheetName val="118.세금과공과"/>
    </sheetNames>
    <sheetDataSet>
      <sheetData sheetId="0"/>
      <sheetData sheetId="1"/>
      <sheetData sheetId="2"/>
    </sheetDataSet>
  </externalBook>
</externalLink>
</file>

<file path=xl/externalLinks/externalLink2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4BS"/>
      <sheetName val="A4PL"/>
      <sheetName val="a5"/>
      <sheetName val="C"/>
      <sheetName val="D"/>
      <sheetName val="e"/>
      <sheetName val=",f"/>
      <sheetName val="g"/>
      <sheetName val="h"/>
      <sheetName val="j"/>
      <sheetName val="k"/>
      <sheetName val="L"/>
      <sheetName val="M"/>
      <sheetName val="N"/>
      <sheetName val="P"/>
      <sheetName val="Q"/>
      <sheetName val="R"/>
      <sheetName val="T"/>
      <sheetName val="U10"/>
      <sheetName val="U20"/>
      <sheetName val="U40"/>
      <sheetName val="U50"/>
      <sheetName val="U60"/>
      <sheetName val="대차대조표"/>
      <sheetName val="보고BS"/>
      <sheetName val="보고PL"/>
      <sheetName val="손익계산서"/>
      <sheetName val="제조원가보고서"/>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Set>
  </externalBook>
</externalLink>
</file>

<file path=xl/externalLinks/externalLink2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ay"/>
      <sheetName val="cp"/>
      <sheetName val="bond"/>
      <sheetName val="bond이자"/>
      <sheetName val="bond_bdb"/>
      <sheetName val="bond_cost"/>
      <sheetName val="CP_cost"/>
      <sheetName val="CP_cost (2)"/>
      <sheetName val="평잔"/>
      <sheetName val="비용율"/>
      <sheetName val="비용율 (2)"/>
    </sheetNames>
    <sheetDataSet>
      <sheetData sheetId="0"/>
      <sheetData sheetId="1"/>
      <sheetData sheetId="2"/>
      <sheetData sheetId="3"/>
      <sheetData sheetId="4" refreshError="1"/>
      <sheetData sheetId="5" refreshError="1"/>
      <sheetData sheetId="6" refreshError="1"/>
      <sheetData sheetId="7" refreshError="1"/>
      <sheetData sheetId="8" refreshError="1"/>
      <sheetData sheetId="9" refreshError="1"/>
      <sheetData sheetId="10" refreshError="1"/>
    </sheetDataSet>
  </externalBook>
</externalLink>
</file>

<file path=xl/externalLinks/externalLink2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FormatC"/>
      <sheetName val="충남변경후"/>
      <sheetName val="Table"/>
      <sheetName val="SEC_Capa"/>
      <sheetName val="FA_Capa"/>
      <sheetName val="MKT"/>
      <sheetName val="fa"/>
      <sheetName val="Line"/>
      <sheetName val="ERL_M"/>
      <sheetName val="SECT"/>
      <sheetName val="ERL"/>
      <sheetName val="이름표"/>
      <sheetName val="충남"/>
      <sheetName val="충남98"/>
      <sheetName val="중계기"/>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sheetData sheetId="12" refreshError="1"/>
      <sheetData sheetId="13"/>
      <sheetData sheetId="14"/>
    </sheetDataSet>
  </externalBook>
</externalLink>
</file>

<file path=xl/externalLinks/externalLink2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ndition"/>
      <sheetName val="Origin"/>
      <sheetName val="Report"/>
      <sheetName val="Report (백만)"/>
      <sheetName val="Report (변고정)"/>
      <sheetName val="Report (변고정) (백만)"/>
      <sheetName val="Report (변고정) (PT)"/>
    </sheetNames>
    <sheetDataSet>
      <sheetData sheetId="0"/>
      <sheetData sheetId="1"/>
      <sheetData sheetId="2"/>
      <sheetData sheetId="3"/>
      <sheetData sheetId="4"/>
      <sheetData sheetId="5"/>
      <sheetData sheetId="6"/>
    </sheetDataSet>
  </externalBook>
</externalLink>
</file>

<file path=xl/externalLinks/externalLink2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장비명"/>
      <sheetName val="980723LB"/>
      <sheetName val="980922r00"/>
      <sheetName val="Damascene"/>
      <sheetName val="Metal_Gate"/>
    </sheetNames>
    <sheetDataSet>
      <sheetData sheetId="0" refreshError="1"/>
      <sheetData sheetId="1" refreshError="1"/>
      <sheetData sheetId="2" refreshError="1"/>
      <sheetData sheetId="3" refreshError="1"/>
      <sheetData sheetId="4" refreshError="1"/>
    </sheetDataSet>
  </externalBook>
</externalLink>
</file>

<file path=xl/externalLinks/externalLink2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장비명"/>
      <sheetName val="981128r02"/>
      <sheetName val="Metal_Gate"/>
      <sheetName val="기안양식"/>
      <sheetName val="보고서양식"/>
      <sheetName val="보고서양식 (2)"/>
      <sheetName val="보고장"/>
      <sheetName val="회의록양식"/>
      <sheetName val="대외공문양식"/>
      <sheetName val="CAO보고"/>
      <sheetName val="표지"/>
    </sheetNames>
    <sheetDataSet>
      <sheetData sheetId="0" refreshError="1"/>
      <sheetData sheetId="1"/>
      <sheetData sheetId="2"/>
      <sheetData sheetId="3"/>
      <sheetData sheetId="4"/>
      <sheetData sheetId="5"/>
      <sheetData sheetId="6"/>
      <sheetData sheetId="7"/>
      <sheetData sheetId="8"/>
      <sheetData sheetId="9"/>
      <sheetData sheetId="10"/>
    </sheetDataSet>
  </externalBook>
</externalLink>
</file>

<file path=xl/externalLinks/externalLink2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1"/>
    </sheetNames>
    <sheetDataSet>
      <sheetData sheetId="0"/>
    </sheetDataSet>
  </externalBook>
</externalLink>
</file>

<file path=xl/externalLinks/externalLink3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공용정보"/>
    </sheetNames>
    <sheetDataSet>
      <sheetData sheetId="0"/>
    </sheetDataSet>
  </externalBook>
</externalLink>
</file>

<file path=xl/externalLinks/externalLink3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Hynix &amp; SYS IC Co"/>
      <sheetName val="Code 1"/>
      <sheetName val="Code 2"/>
    </sheetNames>
    <sheetDataSet>
      <sheetData sheetId="0" refreshError="1"/>
      <sheetData sheetId="1" refreshError="1"/>
      <sheetData sheetId="2" refreshError="1"/>
    </sheetDataSet>
  </externalBook>
</externalLink>
</file>

<file path=xl/externalLinks/externalLink3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P"/>
      <sheetName val="월별 PL"/>
      <sheetName val="전사_단중기총괄"/>
      <sheetName val="리뷰_연초대비"/>
      <sheetName val="1차수립 비교"/>
      <sheetName val="전사공통(게임,전략투자)"/>
      <sheetName val="SVC"/>
      <sheetName val="SP_중장기"/>
      <sheetName val="SP_총괄"/>
      <sheetName val="SP_Resource Plan"/>
      <sheetName val="SP_플사팀"/>
      <sheetName val="SP_미사팀"/>
      <sheetName val="SP_서플팀"/>
      <sheetName val="SP_서개팀"/>
      <sheetName val="SP_무사팀"/>
      <sheetName val="SP_클개팀"/>
      <sheetName val="컨텐츠"/>
      <sheetName val="SP_사전팀(C-ON)"/>
      <sheetName val="컨텐츠_중장기"/>
      <sheetName val="컨텐츠_총괄"/>
      <sheetName val="컨텐츠_Resource Plan"/>
      <sheetName val="컨텐츠_전략"/>
      <sheetName val="컨텐츠_Life"/>
      <sheetName val="컨텐츠_컨사팀"/>
      <sheetName val="CA"/>
      <sheetName val="컨텐츠_OMP"/>
      <sheetName val="컨텐츠_부문공통"/>
      <sheetName val="CA_중장기"/>
      <sheetName val="CA_총괄"/>
      <sheetName val="CA_Resource Plan"/>
      <sheetName val="CA_검증사업팀"/>
      <sheetName val="CA_교육사업팀"/>
      <sheetName val="디마"/>
      <sheetName val="미사"/>
      <sheetName val="ADC"/>
      <sheetName val="광고_중장기"/>
      <sheetName val="광고_총괄"/>
      <sheetName val="광고_Resource Plan"/>
      <sheetName val="광고_전마팀"/>
      <sheetName val="광고_인마팀"/>
      <sheetName val="광고_EDS팀"/>
      <sheetName val="광고_CO팀"/>
      <sheetName val="광고_AD플개팀"/>
      <sheetName val="광고_모기팀"/>
      <sheetName val="광고_모마1팀"/>
      <sheetName val="광고_모마2팀"/>
      <sheetName val="광고_온마팀"/>
      <sheetName val="광고_미개팀"/>
      <sheetName val="광고_미지팀"/>
      <sheetName val="CM_중장기"/>
      <sheetName val="CM_총괄"/>
      <sheetName val="CM_Resource Plan"/>
      <sheetName val="터미널"/>
      <sheetName val="CM_CM1팀"/>
      <sheetName val="CM_CM2팀"/>
      <sheetName val="B2B"/>
      <sheetName val="터미널_중장기"/>
      <sheetName val="터미널_총괄"/>
      <sheetName val="터미널_Resource Plan"/>
      <sheetName val="터미널_터개1팀"/>
      <sheetName val="터미널_터개2팀"/>
      <sheetName val="터미널_터개3팀"/>
      <sheetName val="터미널_터개4팀"/>
      <sheetName val="터미널_터개5팀"/>
      <sheetName val="mBiz"/>
      <sheetName val="mBiz_중장기"/>
      <sheetName val="mBiz_총괄"/>
      <sheetName val="mBiz_Resource Plan"/>
      <sheetName val="mBiz_인프라"/>
      <sheetName val="mBiz_EM1팀"/>
      <sheetName val="mBiz_EM2팀"/>
      <sheetName val="mBiz_EM3팀"/>
      <sheetName val="mBiz_금융1팀"/>
      <sheetName val="mBiz_금융2팀"/>
      <sheetName val="연구소_Resource Plan"/>
      <sheetName val="Global MKT_Resource Plan"/>
      <sheetName val="UX Center_Resource Plan"/>
      <sheetName val="지원부문_Resource Plan"/>
      <sheetName val="월별 인력계획"/>
      <sheetName val="본부별 인당 비용"/>
      <sheetName val="전사 Raw"/>
      <sheetName val="To be..."/>
    </sheetNames>
    <sheetDataSet>
      <sheetData sheetId="0" refreshError="1"/>
      <sheetData sheetId="1" refreshError="1"/>
      <sheetData sheetId="2" refreshError="1"/>
      <sheetData sheetId="3" refreshError="1"/>
      <sheetData sheetId="4" refreshError="1"/>
      <sheetData sheetId="5"/>
      <sheetData sheetId="6" refreshError="1"/>
      <sheetData sheetId="7" refreshError="1"/>
      <sheetData sheetId="8"/>
      <sheetData sheetId="9"/>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sheetData sheetId="20"/>
      <sheetData sheetId="21" refreshError="1"/>
      <sheetData sheetId="22" refreshError="1"/>
      <sheetData sheetId="23" refreshError="1"/>
      <sheetData sheetId="24" refreshError="1"/>
      <sheetData sheetId="25" refreshError="1"/>
      <sheetData sheetId="26" refreshError="1"/>
      <sheetData sheetId="27" refreshError="1"/>
      <sheetData sheetId="28"/>
      <sheetData sheetId="29"/>
      <sheetData sheetId="30" refreshError="1"/>
      <sheetData sheetId="31" refreshError="1"/>
      <sheetData sheetId="32" refreshError="1"/>
      <sheetData sheetId="33" refreshError="1"/>
      <sheetData sheetId="34" refreshError="1"/>
      <sheetData sheetId="35" refreshError="1"/>
      <sheetData sheetId="36"/>
      <sheetData sheetId="37"/>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sheetData sheetId="51"/>
      <sheetData sheetId="52" refreshError="1"/>
      <sheetData sheetId="53" refreshError="1"/>
      <sheetData sheetId="54" refreshError="1"/>
      <sheetData sheetId="55" refreshError="1"/>
      <sheetData sheetId="56" refreshError="1"/>
      <sheetData sheetId="57"/>
      <sheetData sheetId="58"/>
      <sheetData sheetId="59" refreshError="1"/>
      <sheetData sheetId="60" refreshError="1"/>
      <sheetData sheetId="61" refreshError="1"/>
      <sheetData sheetId="62" refreshError="1"/>
      <sheetData sheetId="63" refreshError="1"/>
      <sheetData sheetId="64" refreshError="1"/>
      <sheetData sheetId="65" refreshError="1"/>
      <sheetData sheetId="66"/>
      <sheetData sheetId="67"/>
      <sheetData sheetId="68" refreshError="1"/>
      <sheetData sheetId="69" refreshError="1"/>
      <sheetData sheetId="70" refreshError="1"/>
      <sheetData sheetId="71" refreshError="1"/>
      <sheetData sheetId="72" refreshError="1"/>
      <sheetData sheetId="73" refreshError="1"/>
      <sheetData sheetId="74"/>
      <sheetData sheetId="75"/>
      <sheetData sheetId="76"/>
      <sheetData sheetId="77" refreshError="1"/>
      <sheetData sheetId="78" refreshError="1"/>
      <sheetData sheetId="79" refreshError="1"/>
      <sheetData sheetId="80" refreshError="1"/>
      <sheetData sheetId="81" refreshError="1"/>
    </sheetDataSet>
  </externalBook>
</externalLink>
</file>

<file path=xl/externalLinks/externalLink3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97월별"/>
    </sheetNames>
    <definedNames>
      <definedName name="GOMAIN"/>
      <definedName name="_xlbgnm.TOP1"/>
      <definedName name="_xlbgnm.TOP2"/>
      <definedName name="TOP1"/>
      <definedName name="TOP2"/>
    </definedNames>
    <sheetDataSet>
      <sheetData sheetId="0" refreshError="1"/>
    </sheetDataSet>
  </externalBook>
</externalLink>
</file>

<file path=xl/externalLinks/externalLink3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시산표"/>
    </sheetNames>
    <sheetDataSet>
      <sheetData sheetId="0" refreshError="1"/>
    </sheetDataSet>
  </externalBook>
</externalLink>
</file>

<file path=xl/externalLinks/externalLink3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계정과목"/>
      <sheetName val="시산표"/>
    </sheetNames>
    <sheetDataSet>
      <sheetData sheetId="0" refreshError="1"/>
      <sheetData sheetId="1" refreshError="1"/>
    </sheetDataSet>
  </externalBook>
</externalLink>
</file>

<file path=xl/externalLinks/externalLink3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양식3"/>
      <sheetName val="000000"/>
      <sheetName val="표지"/>
      <sheetName val="목차"/>
      <sheetName val="비용-1"/>
      <sheetName val="비용-2"/>
      <sheetName val="비용-3"/>
      <sheetName val="비용-4"/>
      <sheetName val="비용-5"/>
      <sheetName val="비용-6"/>
      <sheetName val="비용-7"/>
      <sheetName val="비용-8"/>
      <sheetName val="비용-9"/>
      <sheetName val="비용-10"/>
      <sheetName val="비용-11"/>
      <sheetName val="비용-12"/>
      <sheetName val="비용-13"/>
      <sheetName val="비용-14"/>
      <sheetName val="영업외수지"/>
      <sheetName val="개별양식"/>
      <sheetName val="주관양식"/>
      <sheetName val="임원소속"/>
      <sheetName val="근무일수"/>
      <sheetName val="투자효율"/>
      <sheetName val="수요개발과판매량"/>
      <sheetName val="Sheet1"/>
      <sheetName val="수지표"/>
      <sheetName val="셀명"/>
      <sheetName val="◀-▶"/>
      <sheetName val="Sensitivity"/>
      <sheetName val="지침"/>
      <sheetName val="정산이자"/>
      <sheetName val="3"/>
      <sheetName val="8"/>
      <sheetName val="10"/>
      <sheetName val="3.고객만족"/>
      <sheetName val="용도별수요격차"/>
      <sheetName val="화재 탐지 설비"/>
      <sheetName val="계정코드"/>
      <sheetName val="Sheet2"/>
      <sheetName val="TABLE"/>
      <sheetName val="판매(적용)"/>
      <sheetName val="9811"/>
      <sheetName val="팀 코드"/>
      <sheetName val="10월"/>
      <sheetName val="목표관리(조기누적)"/>
      <sheetName val="목표관리(하반기 판매실적)"/>
      <sheetName val="목표관리(누적)"/>
      <sheetName val="시산표"/>
      <sheetName val="7 (2)"/>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Set>
  </externalBook>
</externalLink>
</file>

<file path=xl/externalLinks/externalLink3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은행"/>
      <sheetName val="양식"/>
      <sheetName val="총괄"/>
      <sheetName val="가리봉pro"/>
      <sheetName val="복합pro"/>
      <sheetName val="연립pro"/>
      <sheetName val="부산1pro"/>
      <sheetName val="경상집계"/>
      <sheetName val="경상총괄"/>
      <sheetName val="수지총괄"/>
      <sheetName val="수지집계"/>
      <sheetName val="양도손익"/>
      <sheetName val="양도손익총괄"/>
      <sheetName val="양도수지집계"/>
      <sheetName val="양도수지총괄"/>
      <sheetName val="부산2pro"/>
      <sheetName val="석관pro"/>
      <sheetName val="수원pro"/>
      <sheetName val="은행pro"/>
      <sheetName val="잠원PRO"/>
      <sheetName val="홍은pro"/>
      <sheetName val="원주pro"/>
      <sheetName val="이천pro"/>
      <sheetName val="창현pro"/>
      <sheetName val="춘천pro"/>
      <sheetName val="오남2차pro"/>
      <sheetName val="창신PRO"/>
      <sheetName val="서곡PRO"/>
      <sheetName val="연성pro"/>
      <sheetName val="팔달pro"/>
      <sheetName val="병점PRO"/>
      <sheetName val="잠원"/>
      <sheetName val="가리봉동"/>
      <sheetName val="석관"/>
      <sheetName val="홍은"/>
      <sheetName val="이천"/>
      <sheetName val="부산"/>
      <sheetName val="부산2"/>
      <sheetName val="창현"/>
      <sheetName val="수원"/>
      <sheetName val="Cover"/>
      <sheetName val="목차"/>
      <sheetName val="기본원칙"/>
      <sheetName val="예산전제"/>
      <sheetName val="전사 PL"/>
      <sheetName val="자금 제외 PL"/>
      <sheetName val="자금 PL"/>
      <sheetName val="전사 BS"/>
      <sheetName val="자금 제외 BS"/>
      <sheetName val="자금 BS"/>
      <sheetName val="BS 계정 설명"/>
      <sheetName val=" Cash Flow(전사)"/>
      <sheetName val=" Cash Flow(자금제외)"/>
      <sheetName val=" Cash Flow(자금)"/>
      <sheetName val="ROIC "/>
      <sheetName val="인력계획"/>
      <sheetName val="인건비 명세"/>
      <sheetName val="판관비 명세"/>
      <sheetName val="배부판관비내역"/>
      <sheetName val="OH Cost경비(내역)"/>
      <sheetName val="OH Cost경비(배부기준)"/>
      <sheetName val="기타수지&amp;특별손익 명세"/>
      <sheetName val="전사공통손익"/>
      <sheetName val="투자성경비"/>
      <sheetName val="자금계획(장단기차입금)"/>
      <sheetName val="자금계획(순지급이자)"/>
      <sheetName val="투자계획"/>
      <sheetName val="고정자산증감내역"/>
      <sheetName val="조직도"/>
      <sheetName val="물량"/>
      <sheetName val="9710"/>
      <sheetName val="노임"/>
      <sheetName val="유림골조"/>
      <sheetName val="전사_PL"/>
      <sheetName val="자금_제외_PL"/>
      <sheetName val="자금_PL"/>
      <sheetName val="전사_BS"/>
      <sheetName val="자금_제외_BS"/>
      <sheetName val="자금_BS"/>
      <sheetName val="BS_계정_설명"/>
      <sheetName val="_Cash_Flow(전사)"/>
      <sheetName val="_Cash_Flow(자금제외)"/>
      <sheetName val="_Cash_Flow(자금)"/>
      <sheetName val="ROIC_"/>
      <sheetName val="인건비_명세"/>
      <sheetName val="판관비_명세"/>
      <sheetName val="OH_Cost경비(내역)"/>
      <sheetName val="OH_Cost경비(배부기준)"/>
      <sheetName val="기타수지&amp;특별손익_명세"/>
      <sheetName val="손익분석"/>
      <sheetName val="호프"/>
      <sheetName val="01_02월_성과급"/>
      <sheetName val="Process List"/>
      <sheetName val="공문"/>
      <sheetName val="설비등록목록"/>
      <sheetName val="손익기01"/>
      <sheetName val="7 (2)"/>
      <sheetName val="노임이"/>
      <sheetName val="_x0000__x0000_"/>
      <sheetName val="생산직"/>
      <sheetName val="Sheet1"/>
      <sheetName val="공통가설"/>
      <sheetName val="수입"/>
      <sheetName val="집계확인"/>
      <sheetName val="선수금"/>
      <sheetName val="RE9604"/>
      <sheetName val="부서코드표"/>
      <sheetName val="국내총괄"/>
      <sheetName val="차수"/>
      <sheetName val="특판제외"/>
      <sheetName val="건축공사실행"/>
      <sheetName val="건축원가"/>
      <sheetName val="5사남"/>
      <sheetName val="Sheet11"/>
      <sheetName val="자바라1"/>
      <sheetName val="품종별월계"/>
      <sheetName val="통합손익(TGIF)"/>
      <sheetName val="통합손익"/>
      <sheetName val="제시 손익계산서"/>
      <sheetName val="제시PL(최종)"/>
      <sheetName val="RV미수수익보정"/>
      <sheetName val="불균등-거치외(미수)"/>
      <sheetName val="불균등-TOP(선수)"/>
      <sheetName val="09~10년 매출계획"/>
      <sheetName val="법인구분"/>
      <sheetName val="기초코드"/>
      <sheetName val="1.MDF1공장"/>
      <sheetName val="업무연락 (2)"/>
      <sheetName val="제시대차대조표"/>
      <sheetName val="M_7회차 담금_계획"/>
      <sheetName val="#REF"/>
      <sheetName val="????"/>
      <sheetName val="01.02월 성과급"/>
      <sheetName val="Sound9월"/>
      <sheetName val="_x005f_x0000__x005f_x0000_"/>
      <sheetName val="96월별PL"/>
      <sheetName val="팀별 실적"/>
      <sheetName val="팀별 실적 (환산)"/>
      <sheetName val="손익(11)_수출포함"/>
      <sheetName val="예산대실적"/>
      <sheetName val="양식(직판용)"/>
      <sheetName val="PVM#10"/>
      <sheetName val="월별손익"/>
      <sheetName val="재공품"/>
      <sheetName val="8월차잔"/>
      <sheetName val="저속"/>
      <sheetName val="96PAYC"/>
      <sheetName val="뒤차축소"/>
      <sheetName val="추가예산"/>
      <sheetName val="규"/>
      <sheetName val="규(3)"/>
      <sheetName val="소"/>
      <sheetName val="RE"/>
      <sheetName val="RE(2)"/>
      <sheetName val="989월실행"/>
      <sheetName val="4. Inj 투자상세내역"/>
      <sheetName val="3. Blow 투자 상세내역"/>
      <sheetName val="인사자료총집계"/>
      <sheetName val="발생집계"/>
      <sheetName val="전사_PL1"/>
      <sheetName val="자금_제외_PL1"/>
      <sheetName val="자금_PL1"/>
      <sheetName val="전사_BS1"/>
      <sheetName val="자금_제외_BS1"/>
      <sheetName val="자금_BS1"/>
      <sheetName val="BS_계정_설명1"/>
      <sheetName val="_Cash_Flow(전사)1"/>
      <sheetName val="_Cash_Flow(자금제외)1"/>
      <sheetName val="_Cash_Flow(자금)1"/>
      <sheetName val="ROIC_1"/>
      <sheetName val="인건비_명세1"/>
      <sheetName val="판관비_명세1"/>
      <sheetName val="OH_Cost경비(내역)1"/>
      <sheetName val="OH_Cost경비(배부기준)1"/>
      <sheetName val="기타수지&amp;특별손익_명세1"/>
      <sheetName val="업무연락_(2)"/>
      <sheetName val="제시_손익계산서"/>
      <sheetName val="01_02월_성과급1"/>
      <sheetName val="M_7회차_담금_계획"/>
      <sheetName val="팀별_실적"/>
      <sheetName val="팀별_실적_(환산)"/>
      <sheetName val="4__Inj_투자상세내역"/>
      <sheetName val="3__Blow_투자_상세내역"/>
      <sheetName val="Process_List"/>
      <sheetName val="7_(2)"/>
      <sheetName val="97년"/>
      <sheetName val="출입자명단"/>
      <sheetName val="97실적"/>
      <sheetName val="을지"/>
      <sheetName val="npv"/>
      <sheetName val="13손익(실적)"/>
      <sheetName val="이름표시"/>
      <sheetName val="Jul-Sep Actual cost (2)"/>
      <sheetName val="97 사업추정(WEKI)"/>
      <sheetName val="산근"/>
      <sheetName val="45,46"/>
      <sheetName val="??"/>
      <sheetName val="요일 테이블"/>
      <sheetName val="요일테이블"/>
      <sheetName val="요일_테이블"/>
      <sheetName val="요일 테이블 (2)"/>
      <sheetName val="TO Data Base"/>
      <sheetName val="YTD Summary"/>
      <sheetName val="Month Summary"/>
      <sheetName val="Trial Balance MAY 2009"/>
      <sheetName val="TB Pivot"/>
      <sheetName val="Freight"/>
      <sheetName val="Freight-loc"/>
      <sheetName val="Freight-Mat"/>
      <sheetName val="Rebates"/>
      <sheetName val="total per LB LB2"/>
      <sheetName val="Trial Balance Vlookup"/>
      <sheetName val="Trial Balance APRIL 2009"/>
      <sheetName val="目录"/>
      <sheetName val="Lists"/>
      <sheetName val="Step2_Correlation"/>
      <sheetName val="Step2_Histogram"/>
      <sheetName val="Roll Out_AQ"/>
      <sheetName val="DePara"/>
      <sheetName val="2004"/>
      <sheetName val="VPO"/>
      <sheetName val="Evolução mandamentos"/>
      <sheetName val="Prod"/>
      <sheetName val="Eficiencia"/>
      <sheetName val="Tabelas"/>
      <sheetName val="Planilha resultados"/>
      <sheetName val="Custos"/>
      <sheetName val="Historico 2003"/>
      <sheetName val="BH"/>
      <sheetName val="Ferias"/>
      <sheetName val="Sig Cycles_Accts &amp; Processes"/>
      <sheetName val="TO_Data_Base"/>
      <sheetName val="YTD_Summary"/>
      <sheetName val="Month_Summary"/>
      <sheetName val="Trial_Balance_MAY_2009"/>
      <sheetName val="TB_Pivot"/>
      <sheetName val="total_per_LB_LB2"/>
      <sheetName val="Trial_Balance_Vlookup"/>
      <sheetName val="Trial_Balance_APRIL_2009"/>
      <sheetName val="Roll_Out_AQ"/>
      <sheetName val="Evolução_mandamentos"/>
      <sheetName val="3 ISo YTD"/>
      <sheetName val="GuV"/>
      <sheetName val="E 法规NC"/>
      <sheetName val="KPI与VIC"/>
      <sheetName val="Données LMU"/>
      <sheetName val="Brazil Sovereign"/>
      <sheetName val="Gauge"/>
      <sheetName val="Resumen Costo"/>
      <sheetName val="Production_REP_CURR"/>
      <sheetName val="Dropdownlists"/>
      <sheetName val="Tabs"/>
      <sheetName val="padajuća_lista"/>
      <sheetName val="Controls_data"/>
      <sheetName val="Assiduidade"/>
      <sheetName val="Fixed ZBB"/>
      <sheetName val="TO_Data_Base1"/>
      <sheetName val="STARTSHEET"/>
      <sheetName val="Base_PEF2"/>
      <sheetName val="CADASTRO"/>
      <sheetName val="dados"/>
      <sheetName val="DIST"/>
      <sheetName val="MALHAD"/>
      <sheetName val="MUG"/>
      <sheetName val="packages"/>
      <sheetName val="Curve"/>
      <sheetName val="PUXADIA"/>
      <sheetName val="Controls_data2"/>
      <sheetName val="5.1"/>
      <sheetName val="Extract Loss"/>
      <sheetName val="QA 跟踪记录表"/>
      <sheetName val="RG Depots"/>
      <sheetName val="Sheet2"/>
      <sheetName val="Overview"/>
      <sheetName val="material data"/>
      <sheetName val="other data"/>
      <sheetName val="Como Estamos"/>
      <sheetName val="Front"/>
      <sheetName val="#REF!"/>
      <sheetName val="Database (RUR)Mar YTD"/>
      <sheetName val="参数"/>
      <sheetName val="数据"/>
      <sheetName val="Mapping"/>
      <sheetName val="SKU Mapping"/>
      <sheetName val="参数表"/>
      <sheetName val="Drop Down"/>
      <sheetName val="相关字段"/>
      <sheetName val="产品层次"/>
      <sheetName val="Drops"/>
      <sheetName val="HuNan"/>
      <sheetName val="销售组织"/>
      <sheetName val="物料类型清单"/>
      <sheetName val="评估级别"/>
      <sheetName val="Sheet3"/>
      <sheetName val="Volumen"/>
      <sheetName val="Parameters"/>
      <sheetName val="Cases"/>
      <sheetName val="Revenues"/>
      <sheetName val="Assumptions"/>
      <sheetName val="Raw Data"/>
      <sheetName val="10年KPI预算"/>
      <sheetName val="数据源"/>
      <sheetName val="EBM-2 GHQ"/>
      <sheetName val="Base PEF"/>
      <sheetName val="Canal"/>
      <sheetName val="Ajustes"/>
      <sheetName val="Placas"/>
      <sheetName val="TO_Data_Base3"/>
      <sheetName val="YTD_Summary3"/>
      <sheetName val="Month_Summary3"/>
      <sheetName val="Trial_Balance_MAY_20093"/>
      <sheetName val="TB_Pivot3"/>
      <sheetName val="total_per_LB_LB23"/>
      <sheetName val="Trial_Balance_Vlookup3"/>
      <sheetName val="Trial_Balance_APRIL_20093"/>
      <sheetName val="Evolução_mandamentos3"/>
      <sheetName val="Roll_Out_AQ3"/>
      <sheetName val="Planilha_resultados2"/>
      <sheetName val="Historico_20032"/>
      <sheetName val="Sig_Cycles_Accts_&amp;_Processes2"/>
      <sheetName val="YTD_Summary1"/>
      <sheetName val="Month_Summary1"/>
      <sheetName val="Trial_Balance_MAY_20091"/>
      <sheetName val="TB_Pivot1"/>
      <sheetName val="total_per_LB_LB21"/>
      <sheetName val="Trial_Balance_Vlookup1"/>
      <sheetName val="Trial_Balance_APRIL_20091"/>
      <sheetName val="Evolução_mandamentos1"/>
      <sheetName val="Roll_Out_AQ1"/>
      <sheetName val="Planilha_resultados"/>
      <sheetName val="Historico_2003"/>
      <sheetName val="Sig_Cycles_Accts_&amp;_Processes"/>
      <sheetName val="Feriados"/>
      <sheetName val="Crit"/>
      <sheetName val="Unidades_SAC-REVENDA1"/>
      <sheetName val="Engine"/>
      <sheetName val="REALxMETA_-_CERVEJA"/>
      <sheetName val="menu"/>
      <sheetName val="Principal"/>
      <sheetName val="PM"/>
      <sheetName val="Empresas"/>
      <sheetName val="REALxMETA_-_CERVEJA1"/>
      <sheetName val="Validate"/>
      <sheetName val="Premissas"/>
      <sheetName val="CDI"/>
      <sheetName val="Setup"/>
      <sheetName val="M-Quest"/>
      <sheetName val="Dev_SAC_"/>
      <sheetName val="Fab2"/>
      <sheetName val="Data"/>
      <sheetName val="MêsBase"/>
      <sheetName val="PREVISÃO"/>
      <sheetName val="12_1"/>
      <sheetName val="CVsku"/>
      <sheetName val="Financials"/>
      <sheetName val="Plan3"/>
      <sheetName val="Anual"/>
      <sheetName val="fabricas"/>
      <sheetName val="Fab"/>
      <sheetName val="Plan1"/>
      <sheetName val="FRA"/>
      <sheetName val="COUPOM"/>
      <sheetName val="Brainstorming1"/>
      <sheetName val="aux"/>
      <sheetName val="Set_Up1"/>
      <sheetName val="BD"/>
      <sheetName val="Listas"/>
      <sheetName val="Meta"/>
      <sheetName val="Months_and_Countries"/>
      <sheetName val="Resumo"/>
      <sheetName val="Entrada_de_Dados1"/>
      <sheetName val="Projects_list"/>
      <sheetName val="Dev_Mercado"/>
      <sheetName val="Nossa_Meta"/>
      <sheetName val="Participantes"/>
      <sheetName val="EI_Calc1"/>
      <sheetName val="Controle"/>
      <sheetName val="9"/>
      <sheetName val="qyrMetas_Real"/>
      <sheetName val="REALxMETA_-_REFRI1"/>
      <sheetName val="Sispec99"/>
      <sheetName val="SispecPSAP"/>
      <sheetName val="Tab_Aux1"/>
      <sheetName val="Custo_Variável"/>
      <sheetName val="Bloomberg"/>
      <sheetName val="Dados_do_Packaging"/>
      <sheetName val="Tendência"/>
      <sheetName val="Perda_Lata"/>
      <sheetName val="Unidades_SAC-REVENDA"/>
      <sheetName val="JUNIO"/>
      <sheetName val="TO_Data_Base2"/>
      <sheetName val="YTD_Summary2"/>
      <sheetName val="Month_Summary2"/>
      <sheetName val="Trial_Balance_MAY_20092"/>
      <sheetName val="TB_Pivot2"/>
      <sheetName val="total_per_LB_LB22"/>
      <sheetName val="Trial_Balance_Vlookup2"/>
      <sheetName val="Trial_Balance_APRIL_20092"/>
      <sheetName val="Evolução_mandamentos2"/>
      <sheetName val="Roll_Out_AQ2"/>
      <sheetName val="Planilha_resultados1"/>
      <sheetName val="Historico_20031"/>
      <sheetName val="Sig_Cycles_Accts_&amp;_Processes1"/>
      <sheetName val="TO_Data_Base4"/>
      <sheetName val="YTD_Summary4"/>
      <sheetName val="Month_Summary4"/>
      <sheetName val="Trial_Balance_MAY_20094"/>
      <sheetName val="TB_Pivot4"/>
      <sheetName val="total_per_LB_LB24"/>
      <sheetName val="Trial_Balance_Vlookup4"/>
      <sheetName val="Trial_Balance_APRIL_20094"/>
      <sheetName val="Evolução_mandamentos4"/>
      <sheetName val="Roll_Out_AQ4"/>
      <sheetName val="Planilha_resultados3"/>
      <sheetName val="Historico_20033"/>
      <sheetName val="Sig_Cycles_Accts_&amp;_Processes3"/>
      <sheetName val="TO_Data_Base5"/>
      <sheetName val="YTD_Summary5"/>
      <sheetName val="Month_Summary5"/>
      <sheetName val="Trial_Balance_MAY_20095"/>
      <sheetName val="TB_Pivot5"/>
      <sheetName val="total_per_LB_LB25"/>
      <sheetName val="Trial_Balance_Vlookup5"/>
      <sheetName val="Trial_Balance_APRIL_20095"/>
      <sheetName val="Evolução_mandamentos5"/>
      <sheetName val="Roll_Out_AQ5"/>
      <sheetName val="Planilha_resultados4"/>
      <sheetName val="Historico_20034"/>
      <sheetName val="Sig_Cycles_Accts_&amp;_Processes4"/>
      <sheetName val="POA"/>
      <sheetName val="Parâmetros"/>
      <sheetName val="Base de Dados"/>
      <sheetName val="Margem_OE"/>
      <sheetName val="Testing Template Guidance"/>
      <sheetName val="Test Programs"/>
      <sheetName val="List"/>
      <sheetName val="VIC"/>
      <sheetName val="VLC"/>
      <sheetName val="BaseDados"/>
      <sheetName val="TO_Data_Base6"/>
      <sheetName val="YTD_Summary6"/>
      <sheetName val="Month_Summary6"/>
      <sheetName val="Trial_Balance_MAY_20096"/>
      <sheetName val="TB_Pivot6"/>
      <sheetName val="total_per_LB_LB26"/>
      <sheetName val="Trial_Balance_Vlookup6"/>
      <sheetName val="Trial_Balance_APRIL_20096"/>
      <sheetName val="Evolução_mandamentos6"/>
      <sheetName val="Roll_Out_AQ6"/>
      <sheetName val="Planilha_resultados5"/>
      <sheetName val="Historico_20035"/>
      <sheetName val="Sig_Cycles_Accts_&amp;_Processes5"/>
      <sheetName val="Back-up"/>
      <sheetName val="MOL"/>
      <sheetName val="Dados BLP"/>
      <sheetName val="Controls data"/>
      <sheetName val="核心经销商销量"/>
      <sheetName val="ValidDataDrops"/>
      <sheetName val="BLP"/>
      <sheetName val="FJJX Bud_IB"/>
      <sheetName val="DATOS"/>
      <sheetName val="look-up data"/>
      <sheetName val="Tabela1"/>
      <sheetName val="[손익기01.XL_x0000__x0000_DePara"/>
      <sheetName val="JOB PROFILE - LAS"/>
      <sheetName val="ARdistr (2)"/>
      <sheetName val="MonthlyChart_Budget"/>
      <sheetName val="Forecast_Chart"/>
      <sheetName val="Forecast_Chart_2"/>
      <sheetName val="Monthly_Forecast"/>
      <sheetName val="MonthlyChart_Simple"/>
      <sheetName val="MonthlyChart_Sloped"/>
      <sheetName val="lookup"/>
      <sheetName val="基本信息"/>
      <sheetName val="SKU_Profile"/>
      <sheetName val="Prd.Hierarchy(产品层级)"/>
      <sheetName val="600ML"/>
      <sheetName val="producto"/>
      <sheetName val="Com (2PK)"/>
      <sheetName val="ctmg"/>
      <sheetName val="Asset"/>
      <sheetName val="MODELO"/>
      <sheetName val="ANS-Ap_Result_2003"/>
      <sheetName val="SupplyChainData"/>
      <sheetName val="Reasons"/>
      <sheetName val="Fun_Bl_Prod"/>
      <sheetName val="Calculos"/>
      <sheetName val="backlog"/>
      <sheetName val="기초자료"/>
      <sheetName val="Prd.Hierarchy(产品层次)"/>
      <sheetName val="Project Code"/>
      <sheetName val="Base_PEF"/>
      <sheetName val="Нарушения"/>
      <sheetName val="15년 BL 사계"/>
      <sheetName val="_손익기01.XL"/>
      <sheetName val="TargIS"/>
      <sheetName val="drop down list"/>
      <sheetName val="источник"/>
      <sheetName val="Fixed_ZBB"/>
      <sheetName val="E_法规NC"/>
      <sheetName val="3_ISo_YTD"/>
      <sheetName val="Données_LMU"/>
      <sheetName val="Brazil_Sovereign"/>
      <sheetName val="Base_de_Dados"/>
      <sheetName val="Resumen_Costo"/>
      <sheetName val="Extract_Loss"/>
      <sheetName val="TO_Data_Base7"/>
      <sheetName val="Groupings"/>
      <sheetName val="cat&amp;ee"/>
      <sheetName val="SKU"/>
      <sheetName val="[손익기01.XL_x005f_x0000__x005f_x0000_DePara"/>
      <sheetName val="ES部行动跟踪记录"/>
      <sheetName val="TO_Data_Base8"/>
      <sheetName val="YTD_Summary7"/>
      <sheetName val="Month_Summary7"/>
      <sheetName val="Trial_Balance_MAY_20097"/>
      <sheetName val="TB_Pivot7"/>
      <sheetName val="total_per_LB_LB27"/>
      <sheetName val="Trial_Balance_Vlookup7"/>
      <sheetName val="Trial_Balance_APRIL_20097"/>
      <sheetName val="Roll_Out_AQ7"/>
      <sheetName val="Evolução_mandamentos7"/>
      <sheetName val="Planilha_resultados6"/>
      <sheetName val="Historico_20036"/>
      <sheetName val="외화"/>
      <sheetName val="Tong hop"/>
      <sheetName val="MarketData"/>
      <sheetName val="Definitions"/>
      <sheetName val="95.1.1이후취득자산(숨기기상태)"/>
      <sheetName val="회사정보"/>
      <sheetName val="목표세부명세"/>
      <sheetName val="자금추정"/>
      <sheetName val="콘도손익"/>
      <sheetName val="장림"/>
      <sheetName val="장림전제"/>
      <sheetName val="VXXX"/>
      <sheetName val="VXXXXX"/>
      <sheetName val="II손익관리"/>
      <sheetName val="1.종합손익(도급)"/>
      <sheetName val="1.종합손익(주택,개발)"/>
      <sheetName val="2.실행예산"/>
      <sheetName val="2.2과부족"/>
      <sheetName val="2.3원가절감"/>
      <sheetName val="8.외주비집행현황"/>
      <sheetName val="9.자재비"/>
      <sheetName val="10.현장집행"/>
      <sheetName val="3.추가원가"/>
      <sheetName val="3.추가원가 (2)"/>
      <sheetName val="4.사전공사"/>
      <sheetName val="5.추정공사비"/>
      <sheetName val="6.금융비용"/>
      <sheetName val="7.공사비집행현황(총괄)"/>
      <sheetName val="11.1생산성"/>
      <sheetName val="인력대비(정직)"/>
      <sheetName val="11.2인원산출"/>
      <sheetName val="Sheet18"/>
      <sheetName val="Sheet19"/>
      <sheetName val="Sheet20"/>
      <sheetName val="Sheet21"/>
      <sheetName val="Sheet22"/>
      <sheetName val="Sheet23"/>
      <sheetName val="Sheet24"/>
      <sheetName val="Sheet25"/>
      <sheetName val="Sheet26"/>
      <sheetName val="Sheet27"/>
      <sheetName val="Sheet28"/>
      <sheetName val="Sheet29"/>
      <sheetName val="Sheet30"/>
      <sheetName val="Sheet31"/>
      <sheetName val="Sheet32"/>
      <sheetName val="Sheet33"/>
      <sheetName val="Sheet34"/>
      <sheetName val="Sheet35"/>
      <sheetName val="Sheet36"/>
      <sheetName val="Sheet37"/>
      <sheetName val="Sheet38"/>
      <sheetName val="Sheet39"/>
      <sheetName val="Sheet40"/>
      <sheetName val="입찰안"/>
      <sheetName val="첨부1"/>
      <sheetName val="간접"/>
      <sheetName val="집계표"/>
      <sheetName val="관로내역원"/>
      <sheetName val="SUMMARY"/>
      <sheetName val="PAINT"/>
      <sheetName val="손익"/>
      <sheetName val="현금흐름"/>
      <sheetName val="A4288"/>
      <sheetName val="CTEMCOST"/>
      <sheetName val="ELECTRIC"/>
      <sheetName val="C-A(취합)파리"/>
      <sheetName val="SG"/>
      <sheetName val="수정시산표"/>
      <sheetName val="주택"/>
      <sheetName val="주택(백만원)"/>
      <sheetName val="COL"/>
      <sheetName val="전계가"/>
      <sheetName val="동선(을)"/>
      <sheetName val="신공항A-9(원가수정)"/>
      <sheetName val="KUNGDEVI"/>
      <sheetName val="그래프"/>
      <sheetName val="GDP"/>
      <sheetName val="부문인원3"/>
      <sheetName val="5Traffic1"/>
      <sheetName val="원가계산서"/>
      <sheetName val="금액내역서"/>
      <sheetName val="실행내역"/>
      <sheetName val="시멘트"/>
      <sheetName val="설계내역서"/>
      <sheetName val="예가표"/>
      <sheetName val="현장관리비"/>
      <sheetName val="공사개요"/>
      <sheetName val="  한국 AMP ASP-23 판매가격  "/>
      <sheetName val="감독1130"/>
      <sheetName val="내역"/>
      <sheetName val="여흥"/>
      <sheetName val="APT"/>
      <sheetName val="b_balju (2)"/>
      <sheetName val="b_gunmul"/>
      <sheetName val="변경실행(2차) "/>
      <sheetName val="외주수리비"/>
      <sheetName val="계류장사용료"/>
      <sheetName val="정비재료비"/>
      <sheetName val="지상조업료"/>
      <sheetName val="AT"/>
      <sheetName val="B777"/>
      <sheetName val="신공항"/>
      <sheetName val="JJ"/>
      <sheetName val="잡유비"/>
      <sheetName val="MA"/>
      <sheetName val="MC"/>
      <sheetName val="ME"/>
      <sheetName val="MF"/>
      <sheetName val="MI"/>
      <sheetName val="MT"/>
      <sheetName val="QA"/>
      <sheetName val="CC Down load 0716"/>
      <sheetName val="화물2팀"/>
      <sheetName val="bm(CIcable)"/>
      <sheetName val="01"/>
      <sheetName val="유동성사채"/>
      <sheetName val="SO416"/>
      <sheetName val="장기대여금1"/>
      <sheetName val="개발비자산성검토"/>
      <sheetName val="갑지(추정)"/>
      <sheetName val="SCHEDULE"/>
      <sheetName val="금융"/>
      <sheetName val="결재인"/>
      <sheetName val="공사비집계"/>
      <sheetName val="ABUT수량-A1"/>
      <sheetName val="나.출고"/>
      <sheetName val="나.입고"/>
      <sheetName val="단가"/>
      <sheetName val="3계정별(고속)"/>
      <sheetName val="고속"/>
      <sheetName val="고속목표"/>
      <sheetName val="09년인건비(고속)"/>
      <sheetName val="3계정별(자동주유기)"/>
      <sheetName val="자동주유기"/>
      <sheetName val="자동주유목표"/>
      <sheetName val="고속합산"/>
      <sheetName val="고속합산목표"/>
      <sheetName val="3계정별(속리산)"/>
      <sheetName val="속리산"/>
      <sheetName val="속리산목표"/>
      <sheetName val="09년 인건비(속리산)"/>
      <sheetName val="고속속리산"/>
      <sheetName val="고속속리산목표"/>
      <sheetName val="직행"/>
      <sheetName val="직행목표"/>
      <sheetName val="합산"/>
      <sheetName val="합산목표"/>
      <sheetName val="속리산제외"/>
      <sheetName val="속리산제외목표"/>
      <sheetName val="09년월별예산(운송)"/>
      <sheetName val="합산목표(감가+57.5)"/>
      <sheetName val="가공MH"/>
      <sheetName val="08년(Form1)"/>
      <sheetName val="노임단가"/>
      <sheetName val="982월원안"/>
      <sheetName val="내역서"/>
      <sheetName val="TR제작사양"/>
      <sheetName val="익월수주전망"/>
      <sheetName val="입찰내역서"/>
      <sheetName val="지점장"/>
      <sheetName val="시산표(매출조정전)"/>
      <sheetName val="1_종합손익(도급)"/>
      <sheetName val="1_종합손익(주택,개발)"/>
      <sheetName val="2_실행예산"/>
      <sheetName val="2_2과부족"/>
      <sheetName val="2_3원가절감"/>
      <sheetName val="8_외주비집행현황"/>
      <sheetName val="9_자재비"/>
      <sheetName val="10_현장집행"/>
      <sheetName val="3_추가원가"/>
      <sheetName val="3_추가원가_(2)"/>
      <sheetName val="4_사전공사"/>
      <sheetName val="5_추정공사비"/>
      <sheetName val="6_금융비용"/>
      <sheetName val="7_공사비집행현황(총괄)"/>
      <sheetName val="11_1생산성"/>
      <sheetName val="11_2인원산출"/>
      <sheetName val="감가상각"/>
      <sheetName val="공통비총괄표"/>
      <sheetName val="Variables"/>
      <sheetName val="제조원가 원단위 분석"/>
      <sheetName val="종합표양식(품의 &amp; 입고)_2"/>
      <sheetName val="상각스케쥴(조정)"/>
      <sheetName val="JUCKEYK"/>
      <sheetName val="원가관리 (동월대비)"/>
      <sheetName val="요약"/>
      <sheetName val="방배동내역(리라)"/>
      <sheetName val="금융비용"/>
      <sheetName val="총괄내역서"/>
      <sheetName val="실적공사"/>
      <sheetName val="업무처리전"/>
      <sheetName val="980731"/>
      <sheetName val="광곡세부내역"/>
      <sheetName val="2연암거"/>
      <sheetName val="경사수로집계표"/>
      <sheetName val="경사수로"/>
      <sheetName val="진입교량"/>
      <sheetName val="S&amp;R"/>
      <sheetName val="93"/>
      <sheetName val="2-2.매출분석"/>
      <sheetName val="중기조종사 단위단가"/>
      <sheetName val="노무비"/>
      <sheetName val="견적의뢰"/>
      <sheetName val="화의-현금흐름"/>
      <sheetName val="6PILE  (돌출)"/>
      <sheetName val="기성청구 공문"/>
      <sheetName val="IW-LIST"/>
      <sheetName val="기계경비(시간당)"/>
      <sheetName val="램머"/>
      <sheetName val="수주현황2월"/>
      <sheetName val="손익현황"/>
      <sheetName val="현황CODE"/>
      <sheetName val="SIL98"/>
      <sheetName val="재료"/>
      <sheetName val="예정(3)"/>
      <sheetName val="동원(3)"/>
      <sheetName val="ADR"/>
      <sheetName val="역T형"/>
      <sheetName val="Sheet13"/>
      <sheetName val="Sheet14"/>
      <sheetName val="woo(mac)"/>
      <sheetName val="MIBK원단위"/>
      <sheetName val="RECIMAKE"/>
      <sheetName val="Proposal"/>
      <sheetName val="일위대가표"/>
      <sheetName val="MIJIBI"/>
      <sheetName val="실행철강하도"/>
      <sheetName val="기본DATA"/>
      <sheetName val="Total"/>
      <sheetName val="XZLC004_PART2"/>
      <sheetName val="XZLC003_PART1"/>
      <sheetName val="토목검측서"/>
      <sheetName val="A-100전제"/>
      <sheetName val="몰드시스템 리스트"/>
      <sheetName val="정비손익"/>
      <sheetName val="200"/>
      <sheetName val="Calen"/>
      <sheetName val="Borrower"/>
      <sheetName val="원가(통신)"/>
      <sheetName val="중요02월25일"/>
      <sheetName val="정산표"/>
      <sheetName val="월말명세0912"/>
      <sheetName val="11.외화채무증권(AFS,HTM)08"/>
      <sheetName val="Hedge09"/>
      <sheetName val="13.감액TEST_08"/>
      <sheetName val="해외채권"/>
      <sheetName val="BS09"/>
      <sheetName val="단가추이"/>
      <sheetName val="경유량추이"/>
      <sheetName val="단가산출"/>
      <sheetName val="Sheet1 (2)"/>
      <sheetName val="공통부대관리"/>
      <sheetName val="표지"/>
      <sheetName val="설비원가"/>
      <sheetName val="완제품3"/>
      <sheetName val="영동(D)"/>
      <sheetName val="비가동-20"/>
      <sheetName val="월별수입"/>
      <sheetName val="담보"/>
      <sheetName val="1유리"/>
      <sheetName val="예적금"/>
      <sheetName val="매출"/>
      <sheetName val="점수계산1-2"/>
      <sheetName val="일위대가"/>
      <sheetName val="조명시설"/>
      <sheetName val="表21 净利润调节表"/>
      <sheetName val="품셈표"/>
      <sheetName val="갑근세납세필증명원"/>
      <sheetName val="A-4"/>
      <sheetName val="37개월"/>
      <sheetName val="물량표"/>
      <sheetName val="대비표"/>
      <sheetName val="골조시행"/>
      <sheetName val="SM1-09"/>
      <sheetName val="SM2-09"/>
      <sheetName val="BD-09"/>
      <sheetName val="주형"/>
      <sheetName val="단가표"/>
      <sheetName val="총내역서"/>
      <sheetName val="sum1 (2)"/>
      <sheetName val="적격"/>
      <sheetName val="3.바닥판설계"/>
      <sheetName val="CAUDIT"/>
      <sheetName val="물량표(신)"/>
      <sheetName val="대공종"/>
      <sheetName val="미드수량"/>
      <sheetName val="참조"/>
      <sheetName val="DATE"/>
      <sheetName val="12년 CF(9월)"/>
      <sheetName val="집행내역"/>
      <sheetName val="평가제외"/>
      <sheetName val="세부내역서"/>
      <sheetName val="조경"/>
      <sheetName val="입찰보고"/>
      <sheetName val="산출근거"/>
      <sheetName val="일위(토목)"/>
      <sheetName val="환산TB"/>
      <sheetName val="6월 공정외주"/>
      <sheetName val="공정단가계약"/>
      <sheetName val="병"/>
      <sheetName val="제1호"/>
      <sheetName val="차액보증"/>
      <sheetName val="钢板差异"/>
      <sheetName val="시험연구비상각"/>
      <sheetName val="A"/>
      <sheetName val="[손익기01.XL"/>
      <sheetName val="2 카드채권(대출포함)"/>
      <sheetName val="Master"/>
      <sheetName val="13월별BS"/>
      <sheetName val="하수급견적대비"/>
      <sheetName val="LinerWt"/>
      <sheetName val="D-623D"/>
      <sheetName val="BQMPALOC"/>
      <sheetName val="현장지지물물량"/>
      <sheetName val="품셈TABLE"/>
      <sheetName val="슬래브"/>
      <sheetName val="원가계산하도"/>
      <sheetName val="적용건축"/>
      <sheetName val="요약PL"/>
      <sheetName val="양식3"/>
      <sheetName val="재고현황"/>
      <sheetName val="발행제기"/>
      <sheetName val="2.대외공문"/>
      <sheetName val="97년추정손익계산서"/>
      <sheetName val="업무연락"/>
      <sheetName val="Ethylene"/>
      <sheetName val="월별매출"/>
      <sheetName val="ChlorAlkali"/>
      <sheetName val="VXXXXXXX"/>
      <sheetName val="퇴충"/>
      <sheetName val="수지"/>
      <sheetName val="BEST"/>
      <sheetName val="020114"/>
      <sheetName val="0111월"/>
      <sheetName val="통장출금액"/>
      <sheetName val="실적"/>
      <sheetName val="카메라"/>
      <sheetName val="slipsumpR"/>
      <sheetName val="2.총괄표"/>
      <sheetName val="64061000"/>
      <sheetName val="주현(해보)"/>
      <sheetName val="주현(영광)"/>
      <sheetName val="_x0018__x0000_"/>
      <sheetName val="입출재고현황 (2)"/>
      <sheetName val="CC_Down_load_0716"/>
      <sheetName val="변경실행(2차)_"/>
      <sheetName val="나_출고"/>
      <sheetName val="나_입고"/>
      <sheetName val="09년_인건비(속리산)"/>
      <sheetName val="합산목표(감가+57_5)"/>
      <sheetName val="기성청구_공문"/>
      <sheetName val="부하계산서"/>
      <sheetName val="자재단가"/>
      <sheetName val="504전기실 동부하-L"/>
      <sheetName val="Sheet15"/>
      <sheetName val="Sheet9"/>
      <sheetName val="DUT-BAT1"/>
      <sheetName val="참조시트"/>
      <sheetName val="BAND(200)"/>
      <sheetName val="OUTER AREA(겹침없음)"/>
      <sheetName val="EG-09"/>
      <sheetName val="M3산출"/>
      <sheetName val="EL 표면적"/>
      <sheetName val="감가상각비"/>
      <sheetName val="部署名"/>
      <sheetName val="車両別燃費及び油類単価"/>
      <sheetName val="1_종합손익(도급)1"/>
      <sheetName val="推移グラフ"/>
      <sheetName val="Year"/>
      <sheetName val="인원계획-미화"/>
      <sheetName val="Prices"/>
      <sheetName val="조정내역"/>
      <sheetName val="CF6"/>
      <sheetName val="TRE TABLE"/>
      <sheetName val="C3"/>
      <sheetName val="CC16-내역서"/>
      <sheetName val="단가(반정3교-원주)"/>
      <sheetName val="신공"/>
      <sheetName val="Y-WORK"/>
      <sheetName val="INPUT"/>
      <sheetName val="실행간접비용"/>
      <sheetName val="입찰내역 발주처 양식"/>
      <sheetName val="설계명세서"/>
      <sheetName val="전신환매도율"/>
      <sheetName val="경비"/>
      <sheetName val="Macro1"/>
      <sheetName val="Sig_Cycles_Accts_&amp;_Processes6"/>
      <sheetName val="Como_Estamos"/>
      <sheetName val="ARdistr_(2)"/>
      <sheetName val="QA_跟踪记录表"/>
      <sheetName val="5_1"/>
      <sheetName val="Controls_data1"/>
      <sheetName val="RG_Depots"/>
      <sheetName val="material_data"/>
      <sheetName val="other_data"/>
      <sheetName val="Database_(RUR)Mar_YTD"/>
      <sheetName val="SKU_Mapping"/>
      <sheetName val="Drop_Down"/>
      <sheetName val="Raw_Data"/>
      <sheetName val="EBM-2_GHQ"/>
      <sheetName val="Testing_Template_Guidance"/>
      <sheetName val="Test_Programs"/>
      <sheetName val="Dados_BLP"/>
      <sheetName val="[손익기01_XLDePara"/>
      <sheetName val="Execution"/>
      <sheetName val="Tablas"/>
      <sheetName val="Income Stmt"/>
      <sheetName val="JOB_PROFILE_-_LAS"/>
      <sheetName val="Quarterly LBO Model"/>
      <sheetName val="_손익기01.XL_x005f_x0000__x005f_x0000_DePara"/>
      <sheetName val="전사_PL2"/>
      <sheetName val="자금_제외_PL2"/>
      <sheetName val="자금_PL2"/>
      <sheetName val="전사_BS2"/>
      <sheetName val="자금_제외_BS2"/>
      <sheetName val="자금_BS2"/>
      <sheetName val="BS_계정_설명2"/>
      <sheetName val="_Cash_Flow(전사)2"/>
      <sheetName val="_Cash_Flow(자금제외)2"/>
      <sheetName val="_Cash_Flow(자금)2"/>
      <sheetName val="ROIC_2"/>
      <sheetName val="인건비_명세2"/>
      <sheetName val="판관비_명세2"/>
      <sheetName val="OH_Cost경비(내역)2"/>
      <sheetName val="OH_Cost경비(배부기준)2"/>
      <sheetName val="기타수지&amp;특별손익_명세2"/>
      <sheetName val="업무연락_(2)1"/>
      <sheetName val="제시_손익계산서1"/>
      <sheetName val="01_02월_성과급2"/>
      <sheetName val="M_7회차_담금_계획1"/>
      <sheetName val="팀별_실적1"/>
      <sheetName val="팀별_실적_(환산)1"/>
      <sheetName val="4__Inj_투자상세내역1"/>
      <sheetName val="3__Blow_투자_상세내역1"/>
      <sheetName val="Process_List1"/>
      <sheetName val="7_(2)1"/>
      <sheetName val="요일_테이블1"/>
      <sheetName val="요일_테이블_(2)"/>
      <sheetName val="TO_Data_Base9"/>
      <sheetName val="YTD_Summary8"/>
      <sheetName val="Month_Summary8"/>
      <sheetName val="Trial_Balance_MAY_20098"/>
      <sheetName val="TB_Pivot8"/>
      <sheetName val="total_per_LB_LB28"/>
      <sheetName val="Trial_Balance_Vlookup8"/>
      <sheetName val="Trial_Balance_APRIL_20098"/>
      <sheetName val="Roll_Out_AQ8"/>
      <sheetName val="Evolução_mandamentos8"/>
      <sheetName val="Planilha_resultados7"/>
      <sheetName val="Historico_20037"/>
      <sheetName val="Sig_Cycles_Accts_&amp;_Processes7"/>
      <sheetName val="3_ISo_YTD1"/>
      <sheetName val="E_法规NC1"/>
      <sheetName val="Données_LMU1"/>
      <sheetName val="Brazil_Sovereign1"/>
      <sheetName val="Resumen_Costo1"/>
      <sheetName val="Fixed_ZBB1"/>
      <sheetName val="5_11"/>
      <sheetName val="Extract_Loss1"/>
      <sheetName val="QA_跟踪记录表1"/>
      <sheetName val="RG_Depots1"/>
      <sheetName val="material_data1"/>
      <sheetName val="other_data1"/>
      <sheetName val="Como_Estamos1"/>
      <sheetName val="Database_(RUR)Mar_YTD1"/>
      <sheetName val="SKU_Mapping1"/>
      <sheetName val="Drop_Down1"/>
      <sheetName val="Raw_Data1"/>
      <sheetName val="EBM-2_GHQ1"/>
      <sheetName val="Base_PEF1"/>
      <sheetName val="Base_de_Dados1"/>
      <sheetName val="Testing_Template_Guidance1"/>
      <sheetName val="Test_Programs1"/>
      <sheetName val="Dados_BLP1"/>
      <sheetName val="Controls_data3"/>
      <sheetName val="FJJX_Bud_IB"/>
      <sheetName val="look-up_data"/>
      <sheetName val="JOB_PROFILE_-_LAS1"/>
      <sheetName val="ARdistr_(2)1"/>
      <sheetName val="Prd_Hierarchy(产品层级)"/>
      <sheetName val="15년_BL_사계"/>
      <sheetName val="Com_(2PK)"/>
      <sheetName val="Prd_Hierarchy(产品层次)"/>
      <sheetName val="Project_Code"/>
      <sheetName val="_손익기01_XL"/>
      <sheetName val="drop_down_list"/>
      <sheetName val="[손익기01_XL_x005f_x0000__x005f_x0000_DePara"/>
      <sheetName val="Income_Stmt"/>
      <sheetName val="Quarterly_LBO_Model"/>
      <sheetName val="_손익기01_XL_x005f_x0000__x005f_x0000_DePara"/>
      <sheetName val="[손익기01_XL"/>
      <sheetName val="986월원안"/>
      <sheetName val="오승"/>
      <sheetName val="팀별"/>
      <sheetName val="Action-Log"/>
      <sheetName val="Classification 分类"/>
      <sheetName val="Figures Report"/>
      <sheetName val="Set Up"/>
      <sheetName val="CONFIG"/>
      <sheetName val="Fare prices"/>
      <sheetName val="Hotel prices"/>
      <sheetName val="Intro"/>
      <sheetName val="DropDowns"/>
      <sheetName val="CPT倒罐记录"/>
      <sheetName val="extent"/>
      <sheetName val="Tab"/>
      <sheetName val="Arm_PNP"/>
      <sheetName val="cl"/>
      <sheetName val="XLRpt_TempSheet"/>
      <sheetName val="Suporte_2"/>
      <sheetName val="tab STATUS DO PROCESSO "/>
      <sheetName val="Results"/>
      <sheetName val="Perf. Plan. Diário1"/>
      <sheetName val="In (2)"/>
      <sheetName val="code"/>
      <sheetName val="slide 24 cat A"/>
      <sheetName val="slide 82 cat b"/>
      <sheetName val="Prog"/>
      <sheetName val="PLANNER6"/>
      <sheetName val="Hoja2"/>
      <sheetName val="Hoja3"/>
      <sheetName val="범주"/>
      <sheetName val="Incident 유형구분표"/>
      <sheetName val="목록"/>
      <sheetName val="Macro"/>
      <sheetName val="광주"/>
      <sheetName val="TNC(1안)"/>
      <sheetName val="CLASIFICACION DE AI"/>
      <sheetName val="Base da Datos"/>
      <sheetName val="Apoio"/>
      <sheetName val="SAM"/>
      <sheetName val="DAG"/>
      <sheetName val="Dados dos Produtos"/>
      <sheetName val="Maestro"/>
      <sheetName val="DD list"/>
      <sheetName val="3YP2016-Bottom up"/>
      <sheetName val="부서별12월추계액"/>
      <sheetName val="One_Pager"/>
      <sheetName val="DE-PARA"/>
      <sheetName val="FornecD"/>
      <sheetName val="FornecDAjustado"/>
      <sheetName val="전기"/>
      <sheetName val="Detalle"/>
      <sheetName val="auxiliar"/>
      <sheetName val="MASTER APP"/>
      <sheetName val="Hoja1"/>
      <sheetName val="Cond. Inseguros"/>
      <sheetName val="Comp. Inseguros"/>
      <sheetName val="Lista de datos"/>
      <sheetName val="Base de Datos"/>
      <sheetName val="Motivos"/>
      <sheetName val="Parametros"/>
      <sheetName val="Actionlog"/>
      <sheetName val="_손익기01.XL_x0000__x0000_DePara"/>
      <sheetName val="_손익기01_XLDePara"/>
      <sheetName val="link"/>
      <sheetName val="Vol-Rev"/>
      <sheetName val="来源"/>
      <sheetName val=" DD List"/>
      <sheetName val="Formula"/>
      <sheetName val="各支柱模块清单"/>
      <sheetName val="Share Price 2002"/>
      <sheetName val="隐患分析"/>
      <sheetName val="安全隐患"/>
      <sheetName val="班组分析"/>
      <sheetName val="源"/>
      <sheetName val="Clasif."/>
      <sheetName val="Lista CI"/>
      <sheetName val="Resumen"/>
      <sheetName val="BBDD"/>
      <sheetName val="Farol Acciones"/>
      <sheetName val="Lista de Entrenamientos"/>
      <sheetName val="Package-SubPackage"/>
      <sheetName val="Supply Cost Centers"/>
      <sheetName val="Basetables"/>
      <sheetName val="BEP 加薪 KPI"/>
      <sheetName val="유형(분류표)"/>
      <sheetName val="PREMISAS"/>
      <sheetName val="ACTION"/>
      <sheetName val="LE"/>
      <sheetName val="表3筛选项"/>
      <sheetName val="진천"/>
      <sheetName val="중연"/>
      <sheetName val="용연"/>
      <sheetName val="울산"/>
      <sheetName val="대구"/>
      <sheetName val="구미"/>
      <sheetName val="언양"/>
      <sheetName val="대차대조표"/>
      <sheetName val="입력자료"/>
      <sheetName val="__"/>
      <sheetName val="STRAT PLAN WKSHT"/>
      <sheetName val="Index1"/>
      <sheetName val="Sales Plan &amp; other"/>
      <sheetName val="ConsolidateUSD"/>
      <sheetName val="drop downs"/>
      <sheetName val="STRAT_PLAN_WKSHT"/>
      <sheetName val="Sales_Plan_&amp;_other"/>
      <sheetName val="ref"/>
      <sheetName val="상품입력"/>
      <sheetName val="KAM설비"/>
      <sheetName val="건축내역"/>
      <sheetName val="자금추ȕ"/>
      <sheetName val="05년말(건재)"/>
      <sheetName val="물량표S"/>
      <sheetName val="2.주요계수총괄"/>
      <sheetName val="0001new"/>
      <sheetName val="원가서"/>
      <sheetName val="_x0018_?"/>
      <sheetName val="카드채권(대출포함)"/>
      <sheetName val="STANDARD"/>
      <sheetName val="공시용PL"/>
      <sheetName val="09~10년_매출계획"/>
      <sheetName val="1_MDF1공장"/>
      <sheetName val="예산대실적_작성"/>
      <sheetName val="시산표"/>
      <sheetName val="중기"/>
      <sheetName val="연돌일위집계"/>
      <sheetName val="월별예산"/>
      <sheetName val="原価センタ"/>
      <sheetName val="P.M 별"/>
      <sheetName val="FRQ"/>
      <sheetName val="기준"/>
      <sheetName val="품목코드표"/>
      <sheetName val="위탁매매_1103"/>
      <sheetName val="자기매매_1103"/>
      <sheetName val="위탁매매_1109"/>
      <sheetName val="자기매매_1109"/>
      <sheetName val="Data Validation"/>
      <sheetName val="FILE1"/>
      <sheetName val="FILE2"/>
      <sheetName val="6-5공구원본"/>
      <sheetName val="부대시행1"/>
      <sheetName val="부대시행1 (2)"/>
      <sheetName val="부대시행2"/>
      <sheetName val="부대토공"/>
      <sheetName val="부대철콘"/>
      <sheetName val="부대토공실"/>
      <sheetName val="부대철콘실"/>
      <sheetName val="Sheet5"/>
      <sheetName val="Sheet8"/>
      <sheetName val="Sheet4"/>
      <sheetName val="_x005f_x0018_"/>
      <sheetName val="1.차입금"/>
      <sheetName val="choose"/>
      <sheetName val="주행"/>
      <sheetName val="1_종합손익(도급)2"/>
      <sheetName val="1_종합손익(주택,개발)1"/>
      <sheetName val="2_실행예산1"/>
      <sheetName val="2_2과부족1"/>
      <sheetName val="2_3원가절감1"/>
      <sheetName val="8_외주비집행현황1"/>
      <sheetName val="9_자재비1"/>
      <sheetName val="10_현장집행1"/>
      <sheetName val="3_추가원가1"/>
      <sheetName val="3_추가원가_(2)1"/>
      <sheetName val="4_사전공사1"/>
      <sheetName val="5_추정공사비1"/>
      <sheetName val="6_금융비용1"/>
      <sheetName val="7_공사비집행현황(총괄)1"/>
      <sheetName val="11_1생산성1"/>
      <sheetName val="11_2인원산출1"/>
      <sheetName val="변경실행(2차)_1"/>
      <sheetName val="CC_Down_load_07161"/>
      <sheetName val="나_출고1"/>
      <sheetName val="나_입고1"/>
      <sheetName val="__한국_AMP_ASP-23_판매가격__"/>
      <sheetName val="09년_인건비(속리산)1"/>
      <sheetName val="합산목표(감가+57_5)1"/>
      <sheetName val="제조원가_원단위_분석"/>
      <sheetName val="종합표양식(품의_&amp;_입고)_2"/>
      <sheetName val="원가관리_(동월대비)"/>
      <sheetName val="b_balju_(2)"/>
      <sheetName val="2-2_매출분석"/>
      <sheetName val="몰드시스템_리스트"/>
      <sheetName val="11_외화채무증권(AFS,HTM)08"/>
      <sheetName val="13_감액TEST_08"/>
      <sheetName val="12년_CF(9월)"/>
      <sheetName val="중기조종사_단위단가"/>
      <sheetName val="6PILE__(돌출)"/>
      <sheetName val="기성청구_공문1"/>
      <sheetName val="Sheet1_(2)"/>
      <sheetName val="2_대외공문"/>
      <sheetName val="表21_净利润调节表"/>
      <sheetName val="sum1_(2)"/>
      <sheetName val="3_바닥판설계"/>
      <sheetName val="504전기실_동부하-L"/>
      <sheetName val="2_총괄표"/>
      <sheetName val="OUTER_AREA(겹침없음)"/>
      <sheetName val="EL_표면적"/>
      <sheetName val="변동인원"/>
      <sheetName val="1_종합손익(도급)3"/>
      <sheetName val="1_종합손익(주택,개발)2"/>
      <sheetName val="2_실행예산2"/>
      <sheetName val="2_2과부족2"/>
      <sheetName val="2_3원가절감2"/>
      <sheetName val="8_외주비집행현황2"/>
      <sheetName val="9_자재비2"/>
      <sheetName val="10_현장집행2"/>
      <sheetName val="3_추가원가2"/>
      <sheetName val="3_추가원가_(2)2"/>
      <sheetName val="4_사전공사2"/>
      <sheetName val="5_추정공사비2"/>
      <sheetName val="6_금융비용2"/>
      <sheetName val="7_공사비집행현황(총괄)2"/>
      <sheetName val="11_1생산성2"/>
      <sheetName val="11_2인원산출2"/>
      <sheetName val="변경실행(2차)_2"/>
      <sheetName val="CC_Down_load_07162"/>
      <sheetName val="나_출고2"/>
      <sheetName val="나_입고2"/>
      <sheetName val="09년_인건비(속리산)2"/>
      <sheetName val="합산목표(감가+57_5)2"/>
      <sheetName val="__한국_AMP_ASP-23_판매가격__1"/>
      <sheetName val="제조원가_원단위_분석1"/>
      <sheetName val="종합표양식(품의_&amp;_입고)_21"/>
      <sheetName val="원가관리_(동월대비)1"/>
      <sheetName val="b_balju_(2)1"/>
      <sheetName val="2-2_매출분석1"/>
      <sheetName val="몰드시스템_리스트1"/>
      <sheetName val="11_외화채무증권(AFS,HTM)081"/>
      <sheetName val="13_감액TEST_081"/>
      <sheetName val="12년_CF(9월)1"/>
      <sheetName val="중기조종사_단위단가1"/>
      <sheetName val="6PILE__(돌출)1"/>
      <sheetName val="기성청구_공문2"/>
      <sheetName val="Sheet1_(2)1"/>
      <sheetName val="2_대외공문1"/>
      <sheetName val="表21_净利润调节表1"/>
      <sheetName val="sum1_(2)1"/>
      <sheetName val="3_바닥판설계1"/>
      <sheetName val="504전기실_동부하-L1"/>
      <sheetName val="2_총괄표1"/>
      <sheetName val="OUTER_AREA(겹침없음)1"/>
      <sheetName val="EL_표면적1"/>
      <sheetName val="P_M_별"/>
      <sheetName val="대구경북"/>
      <sheetName val="월별손익현황"/>
      <sheetName val="서울서부"/>
      <sheetName val="부산경남"/>
      <sheetName val="서울동부"/>
      <sheetName val="인천경기"/>
      <sheetName val="중부본부"/>
      <sheetName val="호남본부"/>
      <sheetName val="입찰내역_발주처_양식"/>
      <sheetName val="Data_Validation"/>
      <sheetName val="B-1.기본정보"/>
      <sheetName val="해외 기술훈련비 (합계)"/>
      <sheetName val="접대비"/>
      <sheetName val="근거 및 가정"/>
      <sheetName val="Training"/>
      <sheetName val="Facility Information"/>
      <sheetName val="General"/>
      <sheetName val="Instructions"/>
      <sheetName val="People"/>
      <sheetName val="Quality"/>
      <sheetName val="Risk"/>
      <sheetName val="주차"/>
      <sheetName val="Utility Usage YTN TOWER"/>
      <sheetName val="일위(PN)"/>
      <sheetName val="1.본사계정별"/>
      <sheetName val="cp-e1"/>
      <sheetName val="부서별집계표"/>
      <sheetName val="금년실적"/>
      <sheetName val="부속동"/>
      <sheetName val="기초"/>
      <sheetName val="재무상태표"/>
      <sheetName val="최소가치(간편)-회계"/>
      <sheetName val="회사제시"/>
      <sheetName val="Bond"/>
      <sheetName val="118.세금과공과"/>
      <sheetName val="수선비"/>
      <sheetName val="15년"/>
      <sheetName val="16년"/>
      <sheetName val="_x005f_x0018__x005f_x0000_"/>
      <sheetName val="본문"/>
      <sheetName val="95하U$가격"/>
      <sheetName val="Manual"/>
      <sheetName val="원본"/>
      <sheetName val="공사비증감"/>
      <sheetName val="설산1.나"/>
      <sheetName val="본사S"/>
      <sheetName val="要員用master"/>
      <sheetName val="특외대"/>
      <sheetName val=" 견적서"/>
      <sheetName val="ETC"/>
      <sheetName val="3.6.2남양주택배"/>
      <sheetName val="구성비"/>
      <sheetName val="Back Data 1"/>
      <sheetName val="Project Brief"/>
      <sheetName val="자금운용계획표"/>
      <sheetName val="찍기"/>
      <sheetName val="단가일람"/>
      <sheetName val="단위량당중기"/>
      <sheetName val="수량집계표(舊)"/>
      <sheetName val="BOX-1510"/>
      <sheetName val="부대공"/>
      <sheetName val="현금"/>
      <sheetName val="경비2내역"/>
      <sheetName val="슬래԰"/>
      <sheetName val="슬래"/>
      <sheetName val="슬래렀"/>
      <sheetName val="슬래㰀"/>
      <sheetName val="총괄표"/>
      <sheetName val="GAEYO"/>
      <sheetName val="내역표지"/>
      <sheetName val="교각계산"/>
      <sheetName val="공통비(전체)"/>
      <sheetName val="토목공사"/>
      <sheetName val="새공통(96임금인상기준)"/>
      <sheetName val="비교1"/>
      <sheetName val="유림총괄"/>
      <sheetName val="PIPE"/>
      <sheetName val="FLANGE"/>
      <sheetName val="VALVE"/>
      <sheetName val="단면 (2)"/>
      <sheetName val="MEMORY"/>
      <sheetName val="정부노임단가"/>
      <sheetName val="한강운반비"/>
      <sheetName val="동절기투입(자재)"/>
      <sheetName val="전도품의"/>
      <sheetName val="직재"/>
      <sheetName val="PAD TR보호대기초"/>
      <sheetName val="HANDHOLE(2)"/>
      <sheetName val="가로등기초"/>
      <sheetName val="YES-T"/>
      <sheetName val="음료실행"/>
      <sheetName val="철골공사"/>
      <sheetName val="슬래밀"/>
      <sheetName val="선급비용"/>
      <sheetName val="슬래　"/>
      <sheetName val="1월 예산"/>
      <sheetName val="슬래尀"/>
      <sheetName val="슬래⠀"/>
      <sheetName val="0101시산표"/>
      <sheetName val="oct"/>
      <sheetName val="sep"/>
      <sheetName val="미지급금"/>
      <sheetName val="선급금"/>
      <sheetName val="aug"/>
      <sheetName val="단기차입금"/>
      <sheetName val="외화보통예금"/>
      <sheetName val="외회외상매입금"/>
      <sheetName val="외화외상매출금"/>
      <sheetName val="장기차입금"/>
      <sheetName val="노동부"/>
      <sheetName val="RAW"/>
      <sheetName val="설문 평가"/>
      <sheetName val="터파기및재료"/>
      <sheetName val="품목"/>
      <sheetName val="4-2물건누계"/>
      <sheetName val="인수기간별S"/>
      <sheetName val="본부유지율"/>
      <sheetName val="자동차추정자료"/>
      <sheetName val="선택창"/>
      <sheetName val="외주현황.wq1"/>
      <sheetName val="Facility_Information"/>
      <sheetName val="일위대가(계측기설치)"/>
      <sheetName val="TB"/>
      <sheetName val="PL"/>
      <sheetName val="CS"/>
      <sheetName val="예산계정INDEX"/>
      <sheetName val="환율change"/>
      <sheetName val="상가지급현황"/>
      <sheetName val="부하(성남)"/>
      <sheetName val="자재목록"/>
      <sheetName val="FB25JN"/>
      <sheetName val="도"/>
      <sheetName val="의정부문예회관변경내역"/>
      <sheetName val="내역(한신APT)"/>
      <sheetName val="분전함신설"/>
      <sheetName val="접지1종"/>
      <sheetName val="손해감소유형"/>
      <sheetName val="7"/>
      <sheetName val="항목"/>
      <sheetName val="FP"/>
      <sheetName val="공정"/>
      <sheetName val="공사비예산서(토목분)"/>
      <sheetName val="대투_보관자료 변경"/>
      <sheetName val="내수자재"/>
      <sheetName val="손익실적"/>
      <sheetName val="손익실적(매출원가)"/>
      <sheetName val="당년사별실적"/>
      <sheetName val="VXXXX"/>
      <sheetName val="탄산"/>
      <sheetName val="감액총괄표"/>
      <sheetName val="9GNG운반"/>
      <sheetName val="공사내역"/>
      <sheetName val="1. 시공측량"/>
      <sheetName val="시화점실행"/>
      <sheetName val="납부내역총괄표 (수정)"/>
      <sheetName val="IS"/>
      <sheetName val="슬래"/>
      <sheetName val="슬래堌"/>
      <sheetName val="슬래䰀"/>
      <sheetName val="11월"/>
      <sheetName val="22철거수량"/>
      <sheetName val="슬래簀"/>
      <sheetName val="슬래瀀"/>
      <sheetName val="슬래퀀"/>
      <sheetName val="슬래鰀"/>
      <sheetName val="슬래뀀"/>
      <sheetName val="BD%_70s"/>
      <sheetName val="설계명세서(선로)"/>
      <sheetName val="전체철근집계"/>
      <sheetName val="건축2"/>
      <sheetName val="#1) 투자 구분"/>
      <sheetName val="설치원가"/>
      <sheetName val="P-산#1-1(WOWA1)"/>
      <sheetName val="3본사"/>
      <sheetName val="98지급계획"/>
      <sheetName val="125PIECE"/>
      <sheetName val="소총괄표"/>
      <sheetName val="아파트연면적비율(참고1)"/>
      <sheetName val="수종별수량 (2)"/>
      <sheetName val="구간별수량"/>
      <sheetName val="전선 및 전선관"/>
      <sheetName val="연습"/>
      <sheetName val="FA-LISTING"/>
      <sheetName val="대투_보관자료_변경"/>
      <sheetName val="기본연봉"/>
      <sheetName val="사원"/>
      <sheetName val="Proj. Fin."/>
      <sheetName val="2-2.투자"/>
      <sheetName val="9-1차이내역"/>
      <sheetName val="ITS Assumptions"/>
      <sheetName val="Proj__Fin_"/>
      <sheetName val="2-2_투자"/>
      <sheetName val="Master Data"/>
    </sheetNames>
    <sheetDataSet>
      <sheetData sheetId="0"/>
      <sheetData sheetId="1"/>
      <sheetData sheetId="2"/>
      <sheetData sheetId="3" refreshError="1"/>
      <sheetData sheetId="4" refreshError="1"/>
      <sheetData sheetId="5" refreshError="1"/>
      <sheetData sheetId="6" refreshError="1"/>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sheetData sheetId="198"/>
      <sheetData sheetId="199"/>
      <sheetData sheetId="200"/>
      <sheetData sheetId="201"/>
      <sheetData sheetId="202"/>
      <sheetData sheetId="203"/>
      <sheetData sheetId="204"/>
      <sheetData sheetId="205"/>
      <sheetData sheetId="206"/>
      <sheetData sheetId="207"/>
      <sheetData sheetId="208"/>
      <sheetData sheetId="209"/>
      <sheetData sheetId="210"/>
      <sheetData sheetId="211"/>
      <sheetData sheetId="212"/>
      <sheetData sheetId="213"/>
      <sheetData sheetId="214"/>
      <sheetData sheetId="215"/>
      <sheetData sheetId="216"/>
      <sheetData sheetId="217"/>
      <sheetData sheetId="218"/>
      <sheetData sheetId="219"/>
      <sheetData sheetId="220"/>
      <sheetData sheetId="221"/>
      <sheetData sheetId="222"/>
      <sheetData sheetId="223"/>
      <sheetData sheetId="224"/>
      <sheetData sheetId="225"/>
      <sheetData sheetId="226"/>
      <sheetData sheetId="227"/>
      <sheetData sheetId="228"/>
      <sheetData sheetId="229"/>
      <sheetData sheetId="230"/>
      <sheetData sheetId="231"/>
      <sheetData sheetId="232"/>
      <sheetData sheetId="233"/>
      <sheetData sheetId="234"/>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sheetData sheetId="308"/>
      <sheetData sheetId="309"/>
      <sheetData sheetId="310"/>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 sheetId="339" refreshError="1"/>
      <sheetData sheetId="340" refreshError="1"/>
      <sheetData sheetId="341" refreshError="1"/>
      <sheetData sheetId="342" refreshError="1"/>
      <sheetData sheetId="343" refreshError="1"/>
      <sheetData sheetId="344" refreshError="1"/>
      <sheetData sheetId="345" refreshError="1"/>
      <sheetData sheetId="346" refreshError="1"/>
      <sheetData sheetId="347" refreshError="1"/>
      <sheetData sheetId="348" refreshError="1"/>
      <sheetData sheetId="349" refreshError="1"/>
      <sheetData sheetId="350" refreshError="1"/>
      <sheetData sheetId="351" refreshError="1"/>
      <sheetData sheetId="352" refreshError="1"/>
      <sheetData sheetId="353" refreshError="1"/>
      <sheetData sheetId="354" refreshError="1"/>
      <sheetData sheetId="355" refreshError="1"/>
      <sheetData sheetId="356" refreshError="1"/>
      <sheetData sheetId="357" refreshError="1"/>
      <sheetData sheetId="358" refreshError="1"/>
      <sheetData sheetId="359" refreshError="1"/>
      <sheetData sheetId="360" refreshError="1"/>
      <sheetData sheetId="361" refreshError="1"/>
      <sheetData sheetId="362" refreshError="1"/>
      <sheetData sheetId="363" refreshError="1"/>
      <sheetData sheetId="364" refreshError="1"/>
      <sheetData sheetId="365" refreshError="1"/>
      <sheetData sheetId="366" refreshError="1"/>
      <sheetData sheetId="367" refreshError="1"/>
      <sheetData sheetId="368" refreshError="1"/>
      <sheetData sheetId="369" refreshError="1"/>
      <sheetData sheetId="370" refreshError="1"/>
      <sheetData sheetId="371" refreshError="1"/>
      <sheetData sheetId="372" refreshError="1"/>
      <sheetData sheetId="373" refreshError="1"/>
      <sheetData sheetId="374" refreshError="1"/>
      <sheetData sheetId="375" refreshError="1"/>
      <sheetData sheetId="376" refreshError="1"/>
      <sheetData sheetId="377" refreshError="1"/>
      <sheetData sheetId="378" refreshError="1"/>
      <sheetData sheetId="379" refreshError="1"/>
      <sheetData sheetId="380" refreshError="1"/>
      <sheetData sheetId="381" refreshError="1"/>
      <sheetData sheetId="382" refreshError="1"/>
      <sheetData sheetId="383" refreshError="1"/>
      <sheetData sheetId="384" refreshError="1"/>
      <sheetData sheetId="385" refreshError="1"/>
      <sheetData sheetId="386" refreshError="1"/>
      <sheetData sheetId="387" refreshError="1"/>
      <sheetData sheetId="388" refreshError="1"/>
      <sheetData sheetId="389" refreshError="1"/>
      <sheetData sheetId="390" refreshError="1"/>
      <sheetData sheetId="391" refreshError="1"/>
      <sheetData sheetId="392" refreshError="1"/>
      <sheetData sheetId="393" refreshError="1"/>
      <sheetData sheetId="394" refreshError="1"/>
      <sheetData sheetId="395" refreshError="1"/>
      <sheetData sheetId="396" refreshError="1"/>
      <sheetData sheetId="397" refreshError="1"/>
      <sheetData sheetId="398" refreshError="1"/>
      <sheetData sheetId="399" refreshError="1"/>
      <sheetData sheetId="400" refreshError="1"/>
      <sheetData sheetId="401" refreshError="1"/>
      <sheetData sheetId="402" refreshError="1"/>
      <sheetData sheetId="403" refreshError="1"/>
      <sheetData sheetId="404" refreshError="1"/>
      <sheetData sheetId="405" refreshError="1"/>
      <sheetData sheetId="406" refreshError="1"/>
      <sheetData sheetId="407" refreshError="1"/>
      <sheetData sheetId="408" refreshError="1"/>
      <sheetData sheetId="409" refreshError="1"/>
      <sheetData sheetId="410" refreshError="1"/>
      <sheetData sheetId="411" refreshError="1"/>
      <sheetData sheetId="412" refreshError="1"/>
      <sheetData sheetId="413" refreshError="1"/>
      <sheetData sheetId="414" refreshError="1"/>
      <sheetData sheetId="415" refreshError="1"/>
      <sheetData sheetId="416" refreshError="1"/>
      <sheetData sheetId="417" refreshError="1"/>
      <sheetData sheetId="418" refreshError="1"/>
      <sheetData sheetId="419" refreshError="1"/>
      <sheetData sheetId="420" refreshError="1"/>
      <sheetData sheetId="421" refreshError="1"/>
      <sheetData sheetId="422" refreshError="1"/>
      <sheetData sheetId="423" refreshError="1"/>
      <sheetData sheetId="424" refreshError="1"/>
      <sheetData sheetId="425" refreshError="1"/>
      <sheetData sheetId="426" refreshError="1"/>
      <sheetData sheetId="427" refreshError="1"/>
      <sheetData sheetId="428" refreshError="1"/>
      <sheetData sheetId="429" refreshError="1"/>
      <sheetData sheetId="430" refreshError="1"/>
      <sheetData sheetId="431" refreshError="1"/>
      <sheetData sheetId="432" refreshError="1"/>
      <sheetData sheetId="433" refreshError="1"/>
      <sheetData sheetId="434" refreshError="1"/>
      <sheetData sheetId="435" refreshError="1"/>
      <sheetData sheetId="436" refreshError="1"/>
      <sheetData sheetId="437" refreshError="1"/>
      <sheetData sheetId="438" refreshError="1"/>
      <sheetData sheetId="439" refreshError="1"/>
      <sheetData sheetId="440" refreshError="1"/>
      <sheetData sheetId="441" refreshError="1"/>
      <sheetData sheetId="442" refreshError="1"/>
      <sheetData sheetId="443" refreshError="1"/>
      <sheetData sheetId="444" refreshError="1"/>
      <sheetData sheetId="445" refreshError="1"/>
      <sheetData sheetId="446" refreshError="1"/>
      <sheetData sheetId="447" refreshError="1"/>
      <sheetData sheetId="448" refreshError="1"/>
      <sheetData sheetId="449" refreshError="1"/>
      <sheetData sheetId="450" refreshError="1"/>
      <sheetData sheetId="451" refreshError="1"/>
      <sheetData sheetId="452" refreshError="1"/>
      <sheetData sheetId="453" refreshError="1"/>
      <sheetData sheetId="454" refreshError="1"/>
      <sheetData sheetId="455" refreshError="1"/>
      <sheetData sheetId="456" refreshError="1"/>
      <sheetData sheetId="457" refreshError="1"/>
      <sheetData sheetId="458" refreshError="1"/>
      <sheetData sheetId="459" refreshError="1"/>
      <sheetData sheetId="460" refreshError="1"/>
      <sheetData sheetId="461" refreshError="1"/>
      <sheetData sheetId="462" refreshError="1"/>
      <sheetData sheetId="463" refreshError="1"/>
      <sheetData sheetId="464" refreshError="1"/>
      <sheetData sheetId="465" refreshError="1"/>
      <sheetData sheetId="466" refreshError="1"/>
      <sheetData sheetId="467" refreshError="1"/>
      <sheetData sheetId="468" refreshError="1"/>
      <sheetData sheetId="469" refreshError="1"/>
      <sheetData sheetId="470" refreshError="1"/>
      <sheetData sheetId="471" refreshError="1"/>
      <sheetData sheetId="472" refreshError="1"/>
      <sheetData sheetId="473" refreshError="1"/>
      <sheetData sheetId="474" refreshError="1"/>
      <sheetData sheetId="475" refreshError="1"/>
      <sheetData sheetId="476" refreshError="1"/>
      <sheetData sheetId="477" refreshError="1"/>
      <sheetData sheetId="478" refreshError="1"/>
      <sheetData sheetId="479" refreshError="1"/>
      <sheetData sheetId="480" refreshError="1"/>
      <sheetData sheetId="481" refreshError="1"/>
      <sheetData sheetId="482" refreshError="1"/>
      <sheetData sheetId="483" refreshError="1"/>
      <sheetData sheetId="484" refreshError="1"/>
      <sheetData sheetId="485" refreshError="1"/>
      <sheetData sheetId="486" refreshError="1"/>
      <sheetData sheetId="487" refreshError="1"/>
      <sheetData sheetId="488" refreshError="1"/>
      <sheetData sheetId="489" refreshError="1"/>
      <sheetData sheetId="490" refreshError="1"/>
      <sheetData sheetId="491" refreshError="1"/>
      <sheetData sheetId="492" refreshError="1"/>
      <sheetData sheetId="493" refreshError="1"/>
      <sheetData sheetId="494" refreshError="1"/>
      <sheetData sheetId="495" refreshError="1"/>
      <sheetData sheetId="496" refreshError="1"/>
      <sheetData sheetId="497" refreshError="1"/>
      <sheetData sheetId="498" refreshError="1"/>
      <sheetData sheetId="499" refreshError="1"/>
      <sheetData sheetId="500" refreshError="1"/>
      <sheetData sheetId="501" refreshError="1"/>
      <sheetData sheetId="502" refreshError="1"/>
      <sheetData sheetId="503" refreshError="1"/>
      <sheetData sheetId="504" refreshError="1"/>
      <sheetData sheetId="505" refreshError="1"/>
      <sheetData sheetId="506" refreshError="1"/>
      <sheetData sheetId="507" refreshError="1"/>
      <sheetData sheetId="508" refreshError="1"/>
      <sheetData sheetId="509" refreshError="1"/>
      <sheetData sheetId="510"/>
      <sheetData sheetId="511"/>
      <sheetData sheetId="512"/>
      <sheetData sheetId="513"/>
      <sheetData sheetId="514" refreshError="1"/>
      <sheetData sheetId="515" refreshError="1"/>
      <sheetData sheetId="516" refreshError="1"/>
      <sheetData sheetId="517" refreshError="1"/>
      <sheetData sheetId="518" refreshError="1"/>
      <sheetData sheetId="519" refreshError="1"/>
      <sheetData sheetId="520" refreshError="1"/>
      <sheetData sheetId="521"/>
      <sheetData sheetId="522" refreshError="1"/>
      <sheetData sheetId="523"/>
      <sheetData sheetId="524" refreshError="1"/>
      <sheetData sheetId="525" refreshError="1"/>
      <sheetData sheetId="526" refreshError="1"/>
      <sheetData sheetId="527" refreshError="1"/>
      <sheetData sheetId="528" refreshError="1"/>
      <sheetData sheetId="529" refreshError="1"/>
      <sheetData sheetId="530" refreshError="1"/>
      <sheetData sheetId="531" refreshError="1"/>
      <sheetData sheetId="532" refreshError="1"/>
      <sheetData sheetId="533" refreshError="1"/>
      <sheetData sheetId="534" refreshError="1"/>
      <sheetData sheetId="535" refreshError="1"/>
      <sheetData sheetId="536" refreshError="1"/>
      <sheetData sheetId="537" refreshError="1"/>
      <sheetData sheetId="538" refreshError="1"/>
      <sheetData sheetId="539" refreshError="1"/>
      <sheetData sheetId="540" refreshError="1"/>
      <sheetData sheetId="541" refreshError="1"/>
      <sheetData sheetId="542" refreshError="1"/>
      <sheetData sheetId="543" refreshError="1"/>
      <sheetData sheetId="544" refreshError="1"/>
      <sheetData sheetId="545" refreshError="1"/>
      <sheetData sheetId="546" refreshError="1"/>
      <sheetData sheetId="547" refreshError="1"/>
      <sheetData sheetId="548" refreshError="1"/>
      <sheetData sheetId="549" refreshError="1"/>
      <sheetData sheetId="550" refreshError="1"/>
      <sheetData sheetId="551" refreshError="1"/>
      <sheetData sheetId="552" refreshError="1"/>
      <sheetData sheetId="553" refreshError="1"/>
      <sheetData sheetId="554" refreshError="1"/>
      <sheetData sheetId="555" refreshError="1"/>
      <sheetData sheetId="556" refreshError="1"/>
      <sheetData sheetId="557" refreshError="1"/>
      <sheetData sheetId="558" refreshError="1"/>
      <sheetData sheetId="559" refreshError="1"/>
      <sheetData sheetId="560" refreshError="1"/>
      <sheetData sheetId="561" refreshError="1"/>
      <sheetData sheetId="562" refreshError="1"/>
      <sheetData sheetId="563" refreshError="1"/>
      <sheetData sheetId="564" refreshError="1"/>
      <sheetData sheetId="565" refreshError="1"/>
      <sheetData sheetId="566" refreshError="1"/>
      <sheetData sheetId="567" refreshError="1"/>
      <sheetData sheetId="568" refreshError="1"/>
      <sheetData sheetId="569" refreshError="1"/>
      <sheetData sheetId="570" refreshError="1"/>
      <sheetData sheetId="571" refreshError="1"/>
      <sheetData sheetId="572" refreshError="1"/>
      <sheetData sheetId="573" refreshError="1"/>
      <sheetData sheetId="574" refreshError="1"/>
      <sheetData sheetId="575" refreshError="1"/>
      <sheetData sheetId="576" refreshError="1"/>
      <sheetData sheetId="577" refreshError="1"/>
      <sheetData sheetId="578" refreshError="1"/>
      <sheetData sheetId="579" refreshError="1"/>
      <sheetData sheetId="580" refreshError="1"/>
      <sheetData sheetId="581" refreshError="1"/>
      <sheetData sheetId="582" refreshError="1"/>
      <sheetData sheetId="583" refreshError="1"/>
      <sheetData sheetId="584" refreshError="1"/>
      <sheetData sheetId="585" refreshError="1"/>
      <sheetData sheetId="586" refreshError="1"/>
      <sheetData sheetId="587" refreshError="1"/>
      <sheetData sheetId="588" refreshError="1"/>
      <sheetData sheetId="589" refreshError="1"/>
      <sheetData sheetId="590" refreshError="1"/>
      <sheetData sheetId="591" refreshError="1"/>
      <sheetData sheetId="592" refreshError="1"/>
      <sheetData sheetId="593" refreshError="1"/>
      <sheetData sheetId="594" refreshError="1"/>
      <sheetData sheetId="595" refreshError="1"/>
      <sheetData sheetId="596" refreshError="1"/>
      <sheetData sheetId="597" refreshError="1"/>
      <sheetData sheetId="598" refreshError="1"/>
      <sheetData sheetId="599" refreshError="1"/>
      <sheetData sheetId="600" refreshError="1"/>
      <sheetData sheetId="601" refreshError="1"/>
      <sheetData sheetId="602" refreshError="1"/>
      <sheetData sheetId="603" refreshError="1"/>
      <sheetData sheetId="604" refreshError="1"/>
      <sheetData sheetId="605" refreshError="1"/>
      <sheetData sheetId="606" refreshError="1"/>
      <sheetData sheetId="607" refreshError="1"/>
      <sheetData sheetId="608" refreshError="1"/>
      <sheetData sheetId="609" refreshError="1"/>
      <sheetData sheetId="610" refreshError="1"/>
      <sheetData sheetId="611" refreshError="1"/>
      <sheetData sheetId="612" refreshError="1"/>
      <sheetData sheetId="613" refreshError="1"/>
      <sheetData sheetId="614" refreshError="1"/>
      <sheetData sheetId="615" refreshError="1"/>
      <sheetData sheetId="616" refreshError="1"/>
      <sheetData sheetId="617" refreshError="1"/>
      <sheetData sheetId="618" refreshError="1"/>
      <sheetData sheetId="619" refreshError="1"/>
      <sheetData sheetId="620" refreshError="1"/>
      <sheetData sheetId="621" refreshError="1"/>
      <sheetData sheetId="622" refreshError="1"/>
      <sheetData sheetId="623" refreshError="1"/>
      <sheetData sheetId="624" refreshError="1"/>
      <sheetData sheetId="625" refreshError="1"/>
      <sheetData sheetId="626" refreshError="1"/>
      <sheetData sheetId="627" refreshError="1"/>
      <sheetData sheetId="628" refreshError="1"/>
      <sheetData sheetId="629" refreshError="1"/>
      <sheetData sheetId="630" refreshError="1"/>
      <sheetData sheetId="631" refreshError="1"/>
      <sheetData sheetId="632" refreshError="1"/>
      <sheetData sheetId="633" refreshError="1"/>
      <sheetData sheetId="634" refreshError="1"/>
      <sheetData sheetId="635" refreshError="1"/>
      <sheetData sheetId="636" refreshError="1"/>
      <sheetData sheetId="637" refreshError="1"/>
      <sheetData sheetId="638" refreshError="1"/>
      <sheetData sheetId="639" refreshError="1"/>
      <sheetData sheetId="640" refreshError="1"/>
      <sheetData sheetId="641" refreshError="1"/>
      <sheetData sheetId="642" refreshError="1"/>
      <sheetData sheetId="643" refreshError="1"/>
      <sheetData sheetId="644" refreshError="1"/>
      <sheetData sheetId="645" refreshError="1"/>
      <sheetData sheetId="646" refreshError="1"/>
      <sheetData sheetId="647" refreshError="1"/>
      <sheetData sheetId="648" refreshError="1"/>
      <sheetData sheetId="649" refreshError="1"/>
      <sheetData sheetId="650" refreshError="1"/>
      <sheetData sheetId="651" refreshError="1"/>
      <sheetData sheetId="652" refreshError="1"/>
      <sheetData sheetId="653" refreshError="1"/>
      <sheetData sheetId="654" refreshError="1"/>
      <sheetData sheetId="655" refreshError="1"/>
      <sheetData sheetId="656" refreshError="1"/>
      <sheetData sheetId="657" refreshError="1"/>
      <sheetData sheetId="658" refreshError="1"/>
      <sheetData sheetId="659" refreshError="1"/>
      <sheetData sheetId="660" refreshError="1"/>
      <sheetData sheetId="661" refreshError="1"/>
      <sheetData sheetId="662" refreshError="1"/>
      <sheetData sheetId="663" refreshError="1"/>
      <sheetData sheetId="664" refreshError="1"/>
      <sheetData sheetId="665" refreshError="1"/>
      <sheetData sheetId="666" refreshError="1"/>
      <sheetData sheetId="667" refreshError="1"/>
      <sheetData sheetId="668" refreshError="1"/>
      <sheetData sheetId="669" refreshError="1"/>
      <sheetData sheetId="670" refreshError="1"/>
      <sheetData sheetId="671" refreshError="1"/>
      <sheetData sheetId="672" refreshError="1"/>
      <sheetData sheetId="673" refreshError="1"/>
      <sheetData sheetId="674" refreshError="1"/>
      <sheetData sheetId="675" refreshError="1"/>
      <sheetData sheetId="676" refreshError="1"/>
      <sheetData sheetId="677" refreshError="1"/>
      <sheetData sheetId="678" refreshError="1"/>
      <sheetData sheetId="679" refreshError="1"/>
      <sheetData sheetId="680" refreshError="1"/>
      <sheetData sheetId="681" refreshError="1"/>
      <sheetData sheetId="682" refreshError="1"/>
      <sheetData sheetId="683" refreshError="1"/>
      <sheetData sheetId="684" refreshError="1"/>
      <sheetData sheetId="685" refreshError="1"/>
      <sheetData sheetId="686" refreshError="1"/>
      <sheetData sheetId="687" refreshError="1"/>
      <sheetData sheetId="688" refreshError="1"/>
      <sheetData sheetId="689" refreshError="1"/>
      <sheetData sheetId="690" refreshError="1"/>
      <sheetData sheetId="691" refreshError="1"/>
      <sheetData sheetId="692" refreshError="1"/>
      <sheetData sheetId="693" refreshError="1"/>
      <sheetData sheetId="694" refreshError="1"/>
      <sheetData sheetId="695" refreshError="1"/>
      <sheetData sheetId="696" refreshError="1"/>
      <sheetData sheetId="697" refreshError="1"/>
      <sheetData sheetId="698" refreshError="1"/>
      <sheetData sheetId="699" refreshError="1"/>
      <sheetData sheetId="700" refreshError="1"/>
      <sheetData sheetId="701" refreshError="1"/>
      <sheetData sheetId="702" refreshError="1"/>
      <sheetData sheetId="703" refreshError="1"/>
      <sheetData sheetId="704" refreshError="1"/>
      <sheetData sheetId="705" refreshError="1"/>
      <sheetData sheetId="706" refreshError="1"/>
      <sheetData sheetId="707" refreshError="1"/>
      <sheetData sheetId="708" refreshError="1"/>
      <sheetData sheetId="709" refreshError="1"/>
      <sheetData sheetId="710" refreshError="1"/>
      <sheetData sheetId="711" refreshError="1"/>
      <sheetData sheetId="712" refreshError="1"/>
      <sheetData sheetId="713" refreshError="1"/>
      <sheetData sheetId="714" refreshError="1"/>
      <sheetData sheetId="715" refreshError="1"/>
      <sheetData sheetId="716" refreshError="1"/>
      <sheetData sheetId="717" refreshError="1"/>
      <sheetData sheetId="718" refreshError="1"/>
      <sheetData sheetId="719" refreshError="1"/>
      <sheetData sheetId="720" refreshError="1"/>
      <sheetData sheetId="721" refreshError="1"/>
      <sheetData sheetId="722" refreshError="1"/>
      <sheetData sheetId="723" refreshError="1"/>
      <sheetData sheetId="724" refreshError="1"/>
      <sheetData sheetId="725" refreshError="1"/>
      <sheetData sheetId="726" refreshError="1"/>
      <sheetData sheetId="727" refreshError="1"/>
      <sheetData sheetId="728" refreshError="1"/>
      <sheetData sheetId="729" refreshError="1"/>
      <sheetData sheetId="730" refreshError="1"/>
      <sheetData sheetId="731" refreshError="1"/>
      <sheetData sheetId="732" refreshError="1"/>
      <sheetData sheetId="733" refreshError="1"/>
      <sheetData sheetId="734" refreshError="1"/>
      <sheetData sheetId="735" refreshError="1"/>
      <sheetData sheetId="736" refreshError="1"/>
      <sheetData sheetId="737" refreshError="1"/>
      <sheetData sheetId="738" refreshError="1"/>
      <sheetData sheetId="739" refreshError="1"/>
      <sheetData sheetId="740" refreshError="1"/>
      <sheetData sheetId="741" refreshError="1"/>
      <sheetData sheetId="742" refreshError="1"/>
      <sheetData sheetId="743" refreshError="1"/>
      <sheetData sheetId="744" refreshError="1"/>
      <sheetData sheetId="745" refreshError="1"/>
      <sheetData sheetId="746" refreshError="1"/>
      <sheetData sheetId="747" refreshError="1"/>
      <sheetData sheetId="748" refreshError="1"/>
      <sheetData sheetId="749" refreshError="1"/>
      <sheetData sheetId="750" refreshError="1"/>
      <sheetData sheetId="751" refreshError="1"/>
      <sheetData sheetId="752" refreshError="1"/>
      <sheetData sheetId="753" refreshError="1"/>
      <sheetData sheetId="754" refreshError="1"/>
      <sheetData sheetId="755" refreshError="1"/>
      <sheetData sheetId="756" refreshError="1"/>
      <sheetData sheetId="757" refreshError="1"/>
      <sheetData sheetId="758" refreshError="1"/>
      <sheetData sheetId="759" refreshError="1"/>
      <sheetData sheetId="760" refreshError="1"/>
      <sheetData sheetId="761" refreshError="1"/>
      <sheetData sheetId="762" refreshError="1"/>
      <sheetData sheetId="763" refreshError="1"/>
      <sheetData sheetId="764" refreshError="1"/>
      <sheetData sheetId="765" refreshError="1"/>
      <sheetData sheetId="766" refreshError="1"/>
      <sheetData sheetId="767" refreshError="1"/>
      <sheetData sheetId="768" refreshError="1"/>
      <sheetData sheetId="769" refreshError="1"/>
      <sheetData sheetId="770" refreshError="1"/>
      <sheetData sheetId="771" refreshError="1"/>
      <sheetData sheetId="772" refreshError="1"/>
      <sheetData sheetId="773" refreshError="1"/>
      <sheetData sheetId="774" refreshError="1"/>
      <sheetData sheetId="775" refreshError="1"/>
      <sheetData sheetId="776" refreshError="1"/>
      <sheetData sheetId="777" refreshError="1"/>
      <sheetData sheetId="778" refreshError="1"/>
      <sheetData sheetId="779" refreshError="1"/>
      <sheetData sheetId="780" refreshError="1"/>
      <sheetData sheetId="781" refreshError="1"/>
      <sheetData sheetId="782" refreshError="1"/>
      <sheetData sheetId="783" refreshError="1"/>
      <sheetData sheetId="784" refreshError="1"/>
      <sheetData sheetId="785" refreshError="1"/>
      <sheetData sheetId="786" refreshError="1"/>
      <sheetData sheetId="787" refreshError="1"/>
      <sheetData sheetId="788" refreshError="1"/>
      <sheetData sheetId="789" refreshError="1"/>
      <sheetData sheetId="790" refreshError="1"/>
      <sheetData sheetId="791" refreshError="1"/>
      <sheetData sheetId="792" refreshError="1"/>
      <sheetData sheetId="793" refreshError="1"/>
      <sheetData sheetId="794" refreshError="1"/>
      <sheetData sheetId="795" refreshError="1"/>
      <sheetData sheetId="796" refreshError="1"/>
      <sheetData sheetId="797" refreshError="1"/>
      <sheetData sheetId="798" refreshError="1"/>
      <sheetData sheetId="799" refreshError="1"/>
      <sheetData sheetId="800" refreshError="1"/>
      <sheetData sheetId="801" refreshError="1"/>
      <sheetData sheetId="802" refreshError="1"/>
      <sheetData sheetId="803" refreshError="1"/>
      <sheetData sheetId="804" refreshError="1"/>
      <sheetData sheetId="805" refreshError="1"/>
      <sheetData sheetId="806" refreshError="1"/>
      <sheetData sheetId="807" refreshError="1"/>
      <sheetData sheetId="808" refreshError="1"/>
      <sheetData sheetId="809" refreshError="1"/>
      <sheetData sheetId="810" refreshError="1"/>
      <sheetData sheetId="811" refreshError="1"/>
      <sheetData sheetId="812" refreshError="1"/>
      <sheetData sheetId="813" refreshError="1"/>
      <sheetData sheetId="814" refreshError="1"/>
      <sheetData sheetId="815" refreshError="1"/>
      <sheetData sheetId="816" refreshError="1"/>
      <sheetData sheetId="817" refreshError="1"/>
      <sheetData sheetId="818" refreshError="1"/>
      <sheetData sheetId="819" refreshError="1"/>
      <sheetData sheetId="820" refreshError="1"/>
      <sheetData sheetId="821" refreshError="1"/>
      <sheetData sheetId="822" refreshError="1"/>
      <sheetData sheetId="823" refreshError="1"/>
      <sheetData sheetId="824" refreshError="1"/>
      <sheetData sheetId="825" refreshError="1"/>
      <sheetData sheetId="826" refreshError="1"/>
      <sheetData sheetId="827" refreshError="1"/>
      <sheetData sheetId="828" refreshError="1"/>
      <sheetData sheetId="829" refreshError="1"/>
      <sheetData sheetId="830"/>
      <sheetData sheetId="831" refreshError="1"/>
      <sheetData sheetId="832" refreshError="1"/>
      <sheetData sheetId="833" refreshError="1"/>
      <sheetData sheetId="834" refreshError="1"/>
      <sheetData sheetId="835" refreshError="1"/>
      <sheetData sheetId="836" refreshError="1"/>
      <sheetData sheetId="837" refreshError="1"/>
      <sheetData sheetId="838" refreshError="1"/>
      <sheetData sheetId="839" refreshError="1"/>
      <sheetData sheetId="840" refreshError="1"/>
      <sheetData sheetId="841" refreshError="1"/>
      <sheetData sheetId="842" refreshError="1"/>
      <sheetData sheetId="843" refreshError="1"/>
      <sheetData sheetId="844" refreshError="1"/>
      <sheetData sheetId="845" refreshError="1"/>
      <sheetData sheetId="846" refreshError="1"/>
      <sheetData sheetId="847" refreshError="1"/>
      <sheetData sheetId="848" refreshError="1"/>
      <sheetData sheetId="849" refreshError="1"/>
      <sheetData sheetId="850" refreshError="1"/>
      <sheetData sheetId="851" refreshError="1"/>
      <sheetData sheetId="852" refreshError="1"/>
      <sheetData sheetId="853" refreshError="1"/>
      <sheetData sheetId="854" refreshError="1"/>
      <sheetData sheetId="855" refreshError="1"/>
      <sheetData sheetId="856" refreshError="1"/>
      <sheetData sheetId="857" refreshError="1"/>
      <sheetData sheetId="858" refreshError="1"/>
      <sheetData sheetId="859" refreshError="1"/>
      <sheetData sheetId="860" refreshError="1"/>
      <sheetData sheetId="861" refreshError="1"/>
      <sheetData sheetId="862" refreshError="1"/>
      <sheetData sheetId="863" refreshError="1"/>
      <sheetData sheetId="864" refreshError="1"/>
      <sheetData sheetId="865" refreshError="1"/>
      <sheetData sheetId="866" refreshError="1"/>
      <sheetData sheetId="867" refreshError="1"/>
      <sheetData sheetId="868" refreshError="1"/>
      <sheetData sheetId="869" refreshError="1"/>
      <sheetData sheetId="870" refreshError="1"/>
      <sheetData sheetId="871" refreshError="1"/>
      <sheetData sheetId="872" refreshError="1"/>
      <sheetData sheetId="873" refreshError="1"/>
      <sheetData sheetId="874" refreshError="1"/>
      <sheetData sheetId="875" refreshError="1"/>
      <sheetData sheetId="876" refreshError="1"/>
      <sheetData sheetId="877" refreshError="1"/>
      <sheetData sheetId="878" refreshError="1"/>
      <sheetData sheetId="879" refreshError="1"/>
      <sheetData sheetId="880" refreshError="1"/>
      <sheetData sheetId="881" refreshError="1"/>
      <sheetData sheetId="882" refreshError="1"/>
      <sheetData sheetId="883" refreshError="1"/>
      <sheetData sheetId="884" refreshError="1"/>
      <sheetData sheetId="885" refreshError="1"/>
      <sheetData sheetId="886" refreshError="1"/>
      <sheetData sheetId="887" refreshError="1"/>
      <sheetData sheetId="888" refreshError="1"/>
      <sheetData sheetId="889" refreshError="1"/>
      <sheetData sheetId="890" refreshError="1"/>
      <sheetData sheetId="891" refreshError="1"/>
      <sheetData sheetId="892" refreshError="1"/>
      <sheetData sheetId="893" refreshError="1"/>
      <sheetData sheetId="894" refreshError="1"/>
      <sheetData sheetId="895" refreshError="1"/>
      <sheetData sheetId="896" refreshError="1"/>
      <sheetData sheetId="897" refreshError="1"/>
      <sheetData sheetId="898" refreshError="1"/>
      <sheetData sheetId="899" refreshError="1"/>
      <sheetData sheetId="900" refreshError="1"/>
      <sheetData sheetId="901" refreshError="1"/>
      <sheetData sheetId="902" refreshError="1"/>
      <sheetData sheetId="903" refreshError="1"/>
      <sheetData sheetId="904" refreshError="1"/>
      <sheetData sheetId="905" refreshError="1"/>
      <sheetData sheetId="906" refreshError="1"/>
      <sheetData sheetId="907" refreshError="1"/>
      <sheetData sheetId="908" refreshError="1"/>
      <sheetData sheetId="909" refreshError="1"/>
      <sheetData sheetId="910" refreshError="1"/>
      <sheetData sheetId="911"/>
      <sheetData sheetId="912"/>
      <sheetData sheetId="913"/>
      <sheetData sheetId="914"/>
      <sheetData sheetId="915"/>
      <sheetData sheetId="916"/>
      <sheetData sheetId="917"/>
      <sheetData sheetId="918"/>
      <sheetData sheetId="919"/>
      <sheetData sheetId="920"/>
      <sheetData sheetId="921"/>
      <sheetData sheetId="922"/>
      <sheetData sheetId="923"/>
      <sheetData sheetId="924"/>
      <sheetData sheetId="925" refreshError="1"/>
      <sheetData sheetId="926" refreshError="1"/>
      <sheetData sheetId="927" refreshError="1"/>
      <sheetData sheetId="928" refreshError="1"/>
      <sheetData sheetId="929" refreshError="1"/>
      <sheetData sheetId="930" refreshError="1"/>
      <sheetData sheetId="931" refreshError="1"/>
      <sheetData sheetId="932" refreshError="1"/>
      <sheetData sheetId="933" refreshError="1"/>
      <sheetData sheetId="934" refreshError="1"/>
      <sheetData sheetId="935" refreshError="1"/>
      <sheetData sheetId="936" refreshError="1"/>
      <sheetData sheetId="937" refreshError="1"/>
      <sheetData sheetId="938" refreshError="1"/>
      <sheetData sheetId="939" refreshError="1"/>
      <sheetData sheetId="940" refreshError="1"/>
      <sheetData sheetId="941" refreshError="1"/>
      <sheetData sheetId="942" refreshError="1"/>
      <sheetData sheetId="943" refreshError="1"/>
      <sheetData sheetId="944" refreshError="1"/>
      <sheetData sheetId="945" refreshError="1"/>
      <sheetData sheetId="946" refreshError="1"/>
      <sheetData sheetId="947" refreshError="1"/>
      <sheetData sheetId="948" refreshError="1"/>
      <sheetData sheetId="949" refreshError="1"/>
      <sheetData sheetId="950" refreshError="1"/>
      <sheetData sheetId="951" refreshError="1"/>
      <sheetData sheetId="952" refreshError="1"/>
      <sheetData sheetId="953" refreshError="1"/>
      <sheetData sheetId="954" refreshError="1"/>
      <sheetData sheetId="955" refreshError="1"/>
      <sheetData sheetId="956" refreshError="1"/>
      <sheetData sheetId="957" refreshError="1"/>
      <sheetData sheetId="958" refreshError="1"/>
      <sheetData sheetId="959" refreshError="1"/>
      <sheetData sheetId="960" refreshError="1"/>
      <sheetData sheetId="961" refreshError="1"/>
      <sheetData sheetId="962" refreshError="1"/>
      <sheetData sheetId="963" refreshError="1"/>
      <sheetData sheetId="964" refreshError="1"/>
      <sheetData sheetId="965" refreshError="1"/>
      <sheetData sheetId="966" refreshError="1"/>
      <sheetData sheetId="967" refreshError="1"/>
      <sheetData sheetId="968" refreshError="1"/>
      <sheetData sheetId="969" refreshError="1"/>
      <sheetData sheetId="970" refreshError="1"/>
      <sheetData sheetId="971" refreshError="1"/>
      <sheetData sheetId="972" refreshError="1"/>
      <sheetData sheetId="973" refreshError="1"/>
      <sheetData sheetId="974" refreshError="1"/>
      <sheetData sheetId="975" refreshError="1"/>
      <sheetData sheetId="976" refreshError="1"/>
      <sheetData sheetId="977" refreshError="1"/>
      <sheetData sheetId="978" refreshError="1"/>
      <sheetData sheetId="979" refreshError="1"/>
      <sheetData sheetId="980" refreshError="1"/>
      <sheetData sheetId="981" refreshError="1"/>
      <sheetData sheetId="982" refreshError="1"/>
      <sheetData sheetId="983" refreshError="1"/>
      <sheetData sheetId="984" refreshError="1"/>
      <sheetData sheetId="985" refreshError="1"/>
      <sheetData sheetId="986" refreshError="1"/>
      <sheetData sheetId="987" refreshError="1"/>
      <sheetData sheetId="988" refreshError="1"/>
      <sheetData sheetId="989" refreshError="1"/>
      <sheetData sheetId="990" refreshError="1"/>
      <sheetData sheetId="991" refreshError="1"/>
      <sheetData sheetId="992" refreshError="1"/>
      <sheetData sheetId="993" refreshError="1"/>
      <sheetData sheetId="994" refreshError="1"/>
      <sheetData sheetId="995" refreshError="1"/>
      <sheetData sheetId="996" refreshError="1"/>
      <sheetData sheetId="997" refreshError="1"/>
      <sheetData sheetId="998" refreshError="1"/>
      <sheetData sheetId="999" refreshError="1"/>
      <sheetData sheetId="1000" refreshError="1"/>
      <sheetData sheetId="1001" refreshError="1"/>
      <sheetData sheetId="1002" refreshError="1"/>
      <sheetData sheetId="1003" refreshError="1"/>
      <sheetData sheetId="1004" refreshError="1"/>
      <sheetData sheetId="1005" refreshError="1"/>
      <sheetData sheetId="1006" refreshError="1"/>
      <sheetData sheetId="1007" refreshError="1"/>
      <sheetData sheetId="1008" refreshError="1"/>
      <sheetData sheetId="1009" refreshError="1"/>
      <sheetData sheetId="1010" refreshError="1"/>
      <sheetData sheetId="1011" refreshError="1"/>
      <sheetData sheetId="1012" refreshError="1"/>
      <sheetData sheetId="1013" refreshError="1"/>
      <sheetData sheetId="1014" refreshError="1"/>
      <sheetData sheetId="1015" refreshError="1"/>
      <sheetData sheetId="1016" refreshError="1"/>
      <sheetData sheetId="1017" refreshError="1"/>
      <sheetData sheetId="1018" refreshError="1"/>
      <sheetData sheetId="1019" refreshError="1"/>
      <sheetData sheetId="1020" refreshError="1"/>
      <sheetData sheetId="1021" refreshError="1"/>
      <sheetData sheetId="1022" refreshError="1"/>
      <sheetData sheetId="1023" refreshError="1"/>
      <sheetData sheetId="1024" refreshError="1"/>
      <sheetData sheetId="1025" refreshError="1"/>
      <sheetData sheetId="1026" refreshError="1"/>
      <sheetData sheetId="1027" refreshError="1"/>
      <sheetData sheetId="1028" refreshError="1"/>
      <sheetData sheetId="1029" refreshError="1"/>
      <sheetData sheetId="1030" refreshError="1"/>
      <sheetData sheetId="1031" refreshError="1"/>
      <sheetData sheetId="1032" refreshError="1"/>
      <sheetData sheetId="1033" refreshError="1"/>
      <sheetData sheetId="1034" refreshError="1"/>
      <sheetData sheetId="1035" refreshError="1"/>
      <sheetData sheetId="1036" refreshError="1"/>
      <sheetData sheetId="1037" refreshError="1"/>
      <sheetData sheetId="1038" refreshError="1"/>
      <sheetData sheetId="1039" refreshError="1"/>
      <sheetData sheetId="1040" refreshError="1"/>
      <sheetData sheetId="1041" refreshError="1"/>
      <sheetData sheetId="1042" refreshError="1"/>
      <sheetData sheetId="1043" refreshError="1"/>
      <sheetData sheetId="1044" refreshError="1"/>
      <sheetData sheetId="1045" refreshError="1"/>
      <sheetData sheetId="1046" refreshError="1"/>
      <sheetData sheetId="1047" refreshError="1"/>
      <sheetData sheetId="1048" refreshError="1"/>
      <sheetData sheetId="1049" refreshError="1"/>
      <sheetData sheetId="1050" refreshError="1"/>
      <sheetData sheetId="1051" refreshError="1"/>
      <sheetData sheetId="1052" refreshError="1"/>
      <sheetData sheetId="1053" refreshError="1"/>
      <sheetData sheetId="1054" refreshError="1"/>
      <sheetData sheetId="1055" refreshError="1"/>
      <sheetData sheetId="1056" refreshError="1"/>
      <sheetData sheetId="1057" refreshError="1"/>
      <sheetData sheetId="1058" refreshError="1"/>
      <sheetData sheetId="1059" refreshError="1"/>
      <sheetData sheetId="1060" refreshError="1"/>
      <sheetData sheetId="1061" refreshError="1"/>
      <sheetData sheetId="1062" refreshError="1"/>
      <sheetData sheetId="1063" refreshError="1"/>
      <sheetData sheetId="1064" refreshError="1"/>
      <sheetData sheetId="1065" refreshError="1"/>
      <sheetData sheetId="1066" refreshError="1"/>
      <sheetData sheetId="1067" refreshError="1"/>
      <sheetData sheetId="1068" refreshError="1"/>
      <sheetData sheetId="1069" refreshError="1"/>
      <sheetData sheetId="1070" refreshError="1"/>
      <sheetData sheetId="1071" refreshError="1"/>
      <sheetData sheetId="1072" refreshError="1"/>
      <sheetData sheetId="1073" refreshError="1"/>
      <sheetData sheetId="1074" refreshError="1"/>
      <sheetData sheetId="1075" refreshError="1"/>
      <sheetData sheetId="1076" refreshError="1"/>
      <sheetData sheetId="1077" refreshError="1"/>
      <sheetData sheetId="1078" refreshError="1"/>
      <sheetData sheetId="1079" refreshError="1"/>
      <sheetData sheetId="1080" refreshError="1"/>
      <sheetData sheetId="1081" refreshError="1"/>
      <sheetData sheetId="1082" refreshError="1"/>
      <sheetData sheetId="1083" refreshError="1"/>
      <sheetData sheetId="1084" refreshError="1"/>
      <sheetData sheetId="1085" refreshError="1"/>
      <sheetData sheetId="1086" refreshError="1"/>
      <sheetData sheetId="1087" refreshError="1"/>
      <sheetData sheetId="1088" refreshError="1"/>
      <sheetData sheetId="1089" refreshError="1"/>
      <sheetData sheetId="1090" refreshError="1"/>
      <sheetData sheetId="1091" refreshError="1"/>
      <sheetData sheetId="1092" refreshError="1"/>
      <sheetData sheetId="1093" refreshError="1"/>
      <sheetData sheetId="1094" refreshError="1"/>
      <sheetData sheetId="1095" refreshError="1"/>
      <sheetData sheetId="1096" refreshError="1"/>
      <sheetData sheetId="1097" refreshError="1"/>
      <sheetData sheetId="1098" refreshError="1"/>
      <sheetData sheetId="1099" refreshError="1"/>
      <sheetData sheetId="1100" refreshError="1"/>
      <sheetData sheetId="1101" refreshError="1"/>
      <sheetData sheetId="1102" refreshError="1"/>
      <sheetData sheetId="1103" refreshError="1"/>
      <sheetData sheetId="1104" refreshError="1"/>
      <sheetData sheetId="1105" refreshError="1"/>
      <sheetData sheetId="1106" refreshError="1"/>
      <sheetData sheetId="1107" refreshError="1"/>
      <sheetData sheetId="1108" refreshError="1"/>
      <sheetData sheetId="1109" refreshError="1"/>
      <sheetData sheetId="1110" refreshError="1"/>
      <sheetData sheetId="1111" refreshError="1"/>
      <sheetData sheetId="1112" refreshError="1"/>
      <sheetData sheetId="1113" refreshError="1"/>
      <sheetData sheetId="1114" refreshError="1"/>
      <sheetData sheetId="1115" refreshError="1"/>
      <sheetData sheetId="1116" refreshError="1"/>
      <sheetData sheetId="1117" refreshError="1"/>
      <sheetData sheetId="1118" refreshError="1"/>
      <sheetData sheetId="1119" refreshError="1"/>
      <sheetData sheetId="1120" refreshError="1"/>
      <sheetData sheetId="1121" refreshError="1"/>
      <sheetData sheetId="1122" refreshError="1"/>
      <sheetData sheetId="1123" refreshError="1"/>
      <sheetData sheetId="1124" refreshError="1"/>
      <sheetData sheetId="1125" refreshError="1"/>
      <sheetData sheetId="1126" refreshError="1"/>
      <sheetData sheetId="1127" refreshError="1"/>
      <sheetData sheetId="1128" refreshError="1"/>
      <sheetData sheetId="1129" refreshError="1"/>
      <sheetData sheetId="1130" refreshError="1"/>
      <sheetData sheetId="1131" refreshError="1"/>
      <sheetData sheetId="1132" refreshError="1"/>
      <sheetData sheetId="1133" refreshError="1"/>
      <sheetData sheetId="1134" refreshError="1"/>
      <sheetData sheetId="1135" refreshError="1"/>
      <sheetData sheetId="1136" refreshError="1"/>
      <sheetData sheetId="1137" refreshError="1"/>
      <sheetData sheetId="1138" refreshError="1"/>
      <sheetData sheetId="1139" refreshError="1"/>
      <sheetData sheetId="1140" refreshError="1"/>
      <sheetData sheetId="1141" refreshError="1"/>
      <sheetData sheetId="1142" refreshError="1"/>
      <sheetData sheetId="1143" refreshError="1"/>
      <sheetData sheetId="1144" refreshError="1"/>
      <sheetData sheetId="1145" refreshError="1"/>
      <sheetData sheetId="1146" refreshError="1"/>
      <sheetData sheetId="1147" refreshError="1"/>
      <sheetData sheetId="1148" refreshError="1"/>
      <sheetData sheetId="1149" refreshError="1"/>
      <sheetData sheetId="1150" refreshError="1"/>
      <sheetData sheetId="1151" refreshError="1"/>
      <sheetData sheetId="1152" refreshError="1"/>
      <sheetData sheetId="1153" refreshError="1"/>
      <sheetData sheetId="1154" refreshError="1"/>
      <sheetData sheetId="1155" refreshError="1"/>
      <sheetData sheetId="1156" refreshError="1"/>
      <sheetData sheetId="1157" refreshError="1"/>
      <sheetData sheetId="1158" refreshError="1"/>
      <sheetData sheetId="1159" refreshError="1"/>
      <sheetData sheetId="1160" refreshError="1"/>
      <sheetData sheetId="1161" refreshError="1"/>
      <sheetData sheetId="1162" refreshError="1"/>
      <sheetData sheetId="1163" refreshError="1"/>
      <sheetData sheetId="1164" refreshError="1"/>
      <sheetData sheetId="1165" refreshError="1"/>
      <sheetData sheetId="1166" refreshError="1"/>
      <sheetData sheetId="1167" refreshError="1"/>
      <sheetData sheetId="1168" refreshError="1"/>
      <sheetData sheetId="1169" refreshError="1"/>
      <sheetData sheetId="1170"/>
      <sheetData sheetId="1171"/>
      <sheetData sheetId="1172"/>
      <sheetData sheetId="1173"/>
      <sheetData sheetId="1174"/>
      <sheetData sheetId="1175"/>
      <sheetData sheetId="1176"/>
      <sheetData sheetId="1177"/>
      <sheetData sheetId="1178"/>
      <sheetData sheetId="1179"/>
      <sheetData sheetId="1180"/>
      <sheetData sheetId="1181"/>
      <sheetData sheetId="1182"/>
      <sheetData sheetId="1183"/>
      <sheetData sheetId="1184"/>
      <sheetData sheetId="1185"/>
      <sheetData sheetId="1186"/>
      <sheetData sheetId="1187"/>
      <sheetData sheetId="1188"/>
      <sheetData sheetId="1189"/>
      <sheetData sheetId="1190"/>
      <sheetData sheetId="1191"/>
      <sheetData sheetId="1192"/>
      <sheetData sheetId="1193"/>
      <sheetData sheetId="1194"/>
      <sheetData sheetId="1195"/>
      <sheetData sheetId="1196"/>
      <sheetData sheetId="1197"/>
      <sheetData sheetId="1198"/>
      <sheetData sheetId="1199"/>
      <sheetData sheetId="1200"/>
      <sheetData sheetId="1201"/>
      <sheetData sheetId="1202"/>
      <sheetData sheetId="1203"/>
      <sheetData sheetId="1204"/>
      <sheetData sheetId="1205"/>
      <sheetData sheetId="1206"/>
      <sheetData sheetId="1207"/>
      <sheetData sheetId="1208"/>
      <sheetData sheetId="1209"/>
      <sheetData sheetId="1210"/>
      <sheetData sheetId="1211"/>
      <sheetData sheetId="1212" refreshError="1"/>
      <sheetData sheetId="1213" refreshError="1"/>
      <sheetData sheetId="1214" refreshError="1"/>
      <sheetData sheetId="1215" refreshError="1"/>
      <sheetData sheetId="1216" refreshError="1"/>
      <sheetData sheetId="1217" refreshError="1"/>
      <sheetData sheetId="1218" refreshError="1"/>
      <sheetData sheetId="1219" refreshError="1"/>
      <sheetData sheetId="1220" refreshError="1"/>
      <sheetData sheetId="1221" refreshError="1"/>
      <sheetData sheetId="1222" refreshError="1"/>
      <sheetData sheetId="1223" refreshError="1"/>
      <sheetData sheetId="1224" refreshError="1"/>
      <sheetData sheetId="1225" refreshError="1"/>
      <sheetData sheetId="1226" refreshError="1"/>
      <sheetData sheetId="1227" refreshError="1"/>
      <sheetData sheetId="1228" refreshError="1"/>
      <sheetData sheetId="1229" refreshError="1"/>
      <sheetData sheetId="1230" refreshError="1"/>
      <sheetData sheetId="1231" refreshError="1"/>
      <sheetData sheetId="1232" refreshError="1"/>
      <sheetData sheetId="1233" refreshError="1"/>
      <sheetData sheetId="1234" refreshError="1"/>
      <sheetData sheetId="1235" refreshError="1"/>
      <sheetData sheetId="1236" refreshError="1"/>
      <sheetData sheetId="1237" refreshError="1"/>
      <sheetData sheetId="1238" refreshError="1"/>
      <sheetData sheetId="1239" refreshError="1"/>
      <sheetData sheetId="1240" refreshError="1"/>
      <sheetData sheetId="1241" refreshError="1"/>
      <sheetData sheetId="1242" refreshError="1"/>
      <sheetData sheetId="1243" refreshError="1"/>
      <sheetData sheetId="1244" refreshError="1"/>
      <sheetData sheetId="1245" refreshError="1"/>
      <sheetData sheetId="1246" refreshError="1"/>
      <sheetData sheetId="1247" refreshError="1"/>
      <sheetData sheetId="1248" refreshError="1"/>
      <sheetData sheetId="1249" refreshError="1"/>
      <sheetData sheetId="1250" refreshError="1"/>
      <sheetData sheetId="1251" refreshError="1"/>
      <sheetData sheetId="1252" refreshError="1"/>
      <sheetData sheetId="1253" refreshError="1"/>
      <sheetData sheetId="1254" refreshError="1"/>
      <sheetData sheetId="1255" refreshError="1"/>
      <sheetData sheetId="1256" refreshError="1"/>
      <sheetData sheetId="1257" refreshError="1"/>
      <sheetData sheetId="1258" refreshError="1"/>
      <sheetData sheetId="1259" refreshError="1"/>
      <sheetData sheetId="1260" refreshError="1"/>
      <sheetData sheetId="1261" refreshError="1"/>
      <sheetData sheetId="1262" refreshError="1"/>
      <sheetData sheetId="1263" refreshError="1"/>
      <sheetData sheetId="1264" refreshError="1"/>
      <sheetData sheetId="1265" refreshError="1"/>
      <sheetData sheetId="1266" refreshError="1"/>
      <sheetData sheetId="1267" refreshError="1"/>
      <sheetData sheetId="1268"/>
      <sheetData sheetId="1269" refreshError="1"/>
      <sheetData sheetId="1270" refreshError="1"/>
      <sheetData sheetId="1271" refreshError="1"/>
      <sheetData sheetId="1272" refreshError="1"/>
      <sheetData sheetId="1273" refreshError="1"/>
      <sheetData sheetId="1274" refreshError="1"/>
      <sheetData sheetId="1275" refreshError="1"/>
      <sheetData sheetId="1276" refreshError="1"/>
      <sheetData sheetId="1277" refreshError="1"/>
      <sheetData sheetId="1278" refreshError="1"/>
      <sheetData sheetId="1279" refreshError="1"/>
      <sheetData sheetId="1280" refreshError="1"/>
      <sheetData sheetId="1281" refreshError="1"/>
      <sheetData sheetId="1282" refreshError="1"/>
      <sheetData sheetId="1283" refreshError="1"/>
      <sheetData sheetId="1284" refreshError="1"/>
      <sheetData sheetId="1285" refreshError="1"/>
      <sheetData sheetId="1286" refreshError="1"/>
      <sheetData sheetId="1287" refreshError="1"/>
      <sheetData sheetId="1288" refreshError="1"/>
      <sheetData sheetId="1289" refreshError="1"/>
      <sheetData sheetId="1290" refreshError="1"/>
      <sheetData sheetId="1291" refreshError="1"/>
      <sheetData sheetId="1292" refreshError="1"/>
      <sheetData sheetId="1293" refreshError="1"/>
      <sheetData sheetId="1294" refreshError="1"/>
      <sheetData sheetId="1295" refreshError="1"/>
      <sheetData sheetId="1296" refreshError="1"/>
      <sheetData sheetId="1297" refreshError="1"/>
      <sheetData sheetId="1298" refreshError="1"/>
      <sheetData sheetId="1299" refreshError="1"/>
      <sheetData sheetId="1300" refreshError="1"/>
      <sheetData sheetId="1301" refreshError="1"/>
      <sheetData sheetId="1302" refreshError="1"/>
      <sheetData sheetId="1303" refreshError="1"/>
      <sheetData sheetId="1304" refreshError="1"/>
      <sheetData sheetId="1305" refreshError="1"/>
      <sheetData sheetId="1306" refreshError="1"/>
      <sheetData sheetId="1307" refreshError="1"/>
      <sheetData sheetId="1308" refreshError="1"/>
      <sheetData sheetId="1309" refreshError="1"/>
      <sheetData sheetId="1310" refreshError="1"/>
      <sheetData sheetId="1311" refreshError="1"/>
      <sheetData sheetId="1312" refreshError="1"/>
      <sheetData sheetId="1313" refreshError="1"/>
      <sheetData sheetId="1314" refreshError="1"/>
      <sheetData sheetId="1315" refreshError="1"/>
      <sheetData sheetId="1316" refreshError="1"/>
      <sheetData sheetId="1317" refreshError="1"/>
      <sheetData sheetId="1318" refreshError="1"/>
      <sheetData sheetId="1319" refreshError="1"/>
      <sheetData sheetId="1320" refreshError="1"/>
      <sheetData sheetId="1321" refreshError="1"/>
      <sheetData sheetId="1322" refreshError="1"/>
      <sheetData sheetId="1323" refreshError="1"/>
      <sheetData sheetId="1324" refreshError="1"/>
      <sheetData sheetId="1325" refreshError="1"/>
      <sheetData sheetId="1326" refreshError="1"/>
      <sheetData sheetId="1327" refreshError="1"/>
      <sheetData sheetId="1328" refreshError="1"/>
      <sheetData sheetId="1329" refreshError="1"/>
      <sheetData sheetId="1330" refreshError="1"/>
      <sheetData sheetId="1331" refreshError="1"/>
      <sheetData sheetId="1332" refreshError="1"/>
      <sheetData sheetId="1333" refreshError="1"/>
      <sheetData sheetId="1334" refreshError="1"/>
      <sheetData sheetId="1335" refreshError="1"/>
      <sheetData sheetId="1336" refreshError="1"/>
      <sheetData sheetId="1337" refreshError="1"/>
      <sheetData sheetId="1338" refreshError="1"/>
      <sheetData sheetId="1339" refreshError="1"/>
      <sheetData sheetId="1340" refreshError="1"/>
      <sheetData sheetId="1341" refreshError="1"/>
      <sheetData sheetId="1342" refreshError="1"/>
      <sheetData sheetId="1343" refreshError="1"/>
      <sheetData sheetId="1344" refreshError="1"/>
      <sheetData sheetId="1345" refreshError="1"/>
      <sheetData sheetId="1346" refreshError="1"/>
      <sheetData sheetId="1347" refreshError="1"/>
      <sheetData sheetId="1348" refreshError="1"/>
      <sheetData sheetId="1349" refreshError="1"/>
      <sheetData sheetId="1350" refreshError="1"/>
      <sheetData sheetId="1351" refreshError="1"/>
      <sheetData sheetId="1352" refreshError="1"/>
      <sheetData sheetId="1353" refreshError="1"/>
      <sheetData sheetId="1354" refreshError="1"/>
      <sheetData sheetId="1355" refreshError="1"/>
      <sheetData sheetId="1356" refreshError="1"/>
      <sheetData sheetId="1357" refreshError="1"/>
      <sheetData sheetId="1358" refreshError="1"/>
      <sheetData sheetId="1359" refreshError="1"/>
      <sheetData sheetId="1360" refreshError="1"/>
      <sheetData sheetId="1361" refreshError="1"/>
      <sheetData sheetId="1362" refreshError="1"/>
      <sheetData sheetId="1363" refreshError="1"/>
      <sheetData sheetId="1364" refreshError="1"/>
      <sheetData sheetId="1365" refreshError="1"/>
      <sheetData sheetId="1366" refreshError="1"/>
      <sheetData sheetId="1367" refreshError="1"/>
      <sheetData sheetId="1368" refreshError="1"/>
      <sheetData sheetId="1369" refreshError="1"/>
      <sheetData sheetId="1370" refreshError="1"/>
      <sheetData sheetId="1371" refreshError="1"/>
      <sheetData sheetId="1372" refreshError="1"/>
      <sheetData sheetId="1373" refreshError="1"/>
      <sheetData sheetId="1374" refreshError="1"/>
      <sheetData sheetId="1375" refreshError="1"/>
      <sheetData sheetId="1376" refreshError="1"/>
      <sheetData sheetId="1377" refreshError="1"/>
      <sheetData sheetId="1378" refreshError="1"/>
      <sheetData sheetId="1379" refreshError="1"/>
      <sheetData sheetId="1380" refreshError="1"/>
      <sheetData sheetId="1381" refreshError="1"/>
      <sheetData sheetId="1382" refreshError="1"/>
      <sheetData sheetId="1383" refreshError="1"/>
      <sheetData sheetId="1384" refreshError="1"/>
      <sheetData sheetId="1385" refreshError="1"/>
      <sheetData sheetId="1386" refreshError="1"/>
      <sheetData sheetId="1387" refreshError="1"/>
      <sheetData sheetId="1388" refreshError="1"/>
      <sheetData sheetId="1389" refreshError="1"/>
      <sheetData sheetId="1390" refreshError="1"/>
      <sheetData sheetId="1391" refreshError="1"/>
      <sheetData sheetId="1392" refreshError="1"/>
      <sheetData sheetId="1393" refreshError="1"/>
      <sheetData sheetId="1394" refreshError="1"/>
      <sheetData sheetId="1395" refreshError="1"/>
      <sheetData sheetId="1396" refreshError="1"/>
      <sheetData sheetId="1397" refreshError="1"/>
      <sheetData sheetId="1398" refreshError="1"/>
      <sheetData sheetId="1399" refreshError="1"/>
      <sheetData sheetId="1400" refreshError="1"/>
      <sheetData sheetId="1401" refreshError="1"/>
      <sheetData sheetId="1402" refreshError="1"/>
      <sheetData sheetId="1403" refreshError="1"/>
      <sheetData sheetId="1404" refreshError="1"/>
      <sheetData sheetId="1405" refreshError="1"/>
      <sheetData sheetId="1406" refreshError="1"/>
      <sheetData sheetId="1407" refreshError="1"/>
      <sheetData sheetId="1408" refreshError="1"/>
      <sheetData sheetId="1409" refreshError="1"/>
      <sheetData sheetId="1410" refreshError="1"/>
      <sheetData sheetId="1411" refreshError="1"/>
      <sheetData sheetId="1412" refreshError="1"/>
      <sheetData sheetId="1413" refreshError="1"/>
      <sheetData sheetId="1414" refreshError="1"/>
      <sheetData sheetId="1415" refreshError="1"/>
      <sheetData sheetId="1416" refreshError="1"/>
      <sheetData sheetId="1417" refreshError="1"/>
      <sheetData sheetId="1418" refreshError="1"/>
      <sheetData sheetId="1419" refreshError="1"/>
      <sheetData sheetId="1420" refreshError="1"/>
      <sheetData sheetId="1421" refreshError="1"/>
      <sheetData sheetId="1422" refreshError="1"/>
      <sheetData sheetId="1423" refreshError="1"/>
      <sheetData sheetId="1424" refreshError="1"/>
      <sheetData sheetId="1425" refreshError="1"/>
      <sheetData sheetId="1426" refreshError="1"/>
      <sheetData sheetId="1427" refreshError="1"/>
      <sheetData sheetId="1428" refreshError="1"/>
      <sheetData sheetId="1429" refreshError="1"/>
      <sheetData sheetId="1430" refreshError="1"/>
      <sheetData sheetId="1431" refreshError="1"/>
      <sheetData sheetId="1432" refreshError="1"/>
      <sheetData sheetId="1433" refreshError="1"/>
      <sheetData sheetId="1434" refreshError="1"/>
      <sheetData sheetId="1435" refreshError="1"/>
      <sheetData sheetId="1436" refreshError="1"/>
      <sheetData sheetId="1437" refreshError="1"/>
      <sheetData sheetId="1438" refreshError="1"/>
      <sheetData sheetId="1439" refreshError="1"/>
      <sheetData sheetId="1440" refreshError="1"/>
      <sheetData sheetId="1441" refreshError="1"/>
      <sheetData sheetId="1442" refreshError="1"/>
      <sheetData sheetId="1443" refreshError="1"/>
      <sheetData sheetId="1444"/>
      <sheetData sheetId="1445" refreshError="1"/>
      <sheetData sheetId="1446" refreshError="1"/>
      <sheetData sheetId="1447" refreshError="1"/>
      <sheetData sheetId="1448" refreshError="1"/>
      <sheetData sheetId="1449" refreshError="1"/>
      <sheetData sheetId="1450" refreshError="1"/>
      <sheetData sheetId="1451" refreshError="1"/>
      <sheetData sheetId="1452" refreshError="1"/>
      <sheetData sheetId="1453" refreshError="1"/>
    </sheetDataSet>
  </externalBook>
</externalLink>
</file>

<file path=xl/externalLinks/externalLink3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tructure Summary"/>
      <sheetName val="Cover"/>
      <sheetName val="Switches"/>
      <sheetName val="Trans"/>
      <sheetName val="Summary"/>
      <sheetName val="RatioSens"/>
      <sheetName val="Merger"/>
      <sheetName val="Ass."/>
      <sheetName val="Contri"/>
      <sheetName val="IS"/>
      <sheetName val="CF"/>
      <sheetName val="BS"/>
      <sheetName val="98Init BS"/>
      <sheetName val="Init BS"/>
      <sheetName val="Debt"/>
      <sheetName val="D&amp;A"/>
      <sheetName val="E_Returns"/>
      <sheetName val="CF_Returns"/>
      <sheetName val="ppt output"/>
      <sheetName val="CHECK"/>
      <sheetName val="BACKUP"/>
      <sheetName val="CFSens"/>
      <sheetName val="bar 입고"/>
      <sheetName val="consolidated"/>
      <sheetName val="점수계산1-2"/>
      <sheetName val="평가&amp;선급.미지급"/>
      <sheetName val="7682LA SKD(12.4)"/>
      <sheetName val="#1 Basic"/>
      <sheetName val="재무상태변동표"/>
      <sheetName val="선급비용"/>
      <sheetName val="Weekly (2)"/>
      <sheetName val="CAP"/>
      <sheetName val="변수"/>
      <sheetName val="TFT 저항"/>
      <sheetName val="FAB별"/>
      <sheetName val="Array-CF-Cell(Sum)"/>
      <sheetName val="Data"/>
      <sheetName val="Structure_Summary"/>
      <sheetName val="Ass_"/>
      <sheetName val="98Init_BS"/>
      <sheetName val="Init_BS"/>
      <sheetName val="ppt_output"/>
      <sheetName val="정산표_10_기말"/>
      <sheetName val="조정분개_11_2Q"/>
      <sheetName val="정산표_11_1Q"/>
      <sheetName val="조정분개_10_기말"/>
      <sheetName val="원장"/>
      <sheetName val="sap"/>
      <sheetName val="#REF"/>
      <sheetName val="단가"/>
      <sheetName val="cv"/>
      <sheetName val="Sheet1"/>
      <sheetName val="Macro2"/>
      <sheetName val="전부인쇄"/>
      <sheetName val="2월"/>
      <sheetName val="계열사현황종합"/>
      <sheetName val="경비공통"/>
      <sheetName val="Macro4"/>
      <sheetName val="수주단가"/>
      <sheetName val="5사남"/>
      <sheetName val="고정자산-회사제시"/>
      <sheetName val="6월인원"/>
      <sheetName val="95TOTREV"/>
      <sheetName val="comps LFY+"/>
      <sheetName val="HDI implied"/>
      <sheetName val="실적_월별"/>
      <sheetName val="시산표"/>
      <sheetName val="형번별"/>
      <sheetName val="수출반재고"/>
      <sheetName val="Code"/>
      <sheetName val="조선소시수"/>
      <sheetName val="I"/>
      <sheetName val="00생산실적"/>
      <sheetName val="요인별시수추이"/>
      <sheetName val="X13"/>
      <sheetName val="Sapphire"/>
      <sheetName val="利润表"/>
      <sheetName val="资产负债表"/>
      <sheetName val="所有者权益（股东权益）变动表"/>
      <sheetName val="기본 상수"/>
      <sheetName val="14.1sxga+(L3)"/>
      <sheetName val="변수2"/>
      <sheetName val="저항"/>
      <sheetName val="dV&amp;Cl"/>
      <sheetName val="입력변수"/>
      <sheetName val="요구ion"/>
      <sheetName val="R"/>
      <sheetName val="충전율"/>
      <sheetName val="한계원가"/>
      <sheetName val="국내"/>
      <sheetName val="110inch量产生产汇总表 (2014.02)"/>
      <sheetName val="报表 1"/>
      <sheetName val="老产业资金预算-汇总"/>
      <sheetName val="외화금융(97-03)"/>
      <sheetName val="MDL FG-Code"/>
      <sheetName val="재무제표"/>
      <sheetName val="Natures"/>
      <sheetName val="投影仪"/>
      <sheetName val="분배"/>
      <sheetName val="자재"/>
      <sheetName val="추정99"/>
      <sheetName val="재무정보"/>
      <sheetName val="유효성 검사"/>
      <sheetName val="참조"/>
      <sheetName val="보일러"/>
      <sheetName val="bar_입고"/>
      <sheetName val="평가&amp;선급_미지급"/>
      <sheetName val="#1_Basic"/>
      <sheetName val="7682LA_SKD(12_4)"/>
      <sheetName val="Structure_Summary1"/>
      <sheetName val="Ass_1"/>
      <sheetName val="98Init_BS1"/>
      <sheetName val="Init_BS1"/>
      <sheetName val="ppt_output1"/>
      <sheetName val="bar_입고1"/>
      <sheetName val="평가&amp;선급_미지급1"/>
      <sheetName val="#1_Basic1"/>
      <sheetName val="7682LA_SKD(12_4)1"/>
      <sheetName val="U100"/>
      <sheetName val="MRS세부"/>
      <sheetName val="차수"/>
      <sheetName val="comps_LFY+"/>
      <sheetName val="HDI_implied"/>
      <sheetName val="버스 탑승지역 배정"/>
      <sheetName val="기념품"/>
      <sheetName val="Sheet2"/>
      <sheetName val="BP사（20.10월 기준)"/>
      <sheetName val="예금명세"/>
      <sheetName val="List vị trí"/>
      <sheetName val="카테고리"/>
      <sheetName val="외화계약"/>
      <sheetName val="TSCLFEB"/>
      <sheetName val="PUR-12K"/>
      <sheetName val="Weekly_(2)"/>
      <sheetName val="TFT_저항"/>
      <sheetName val="기본_상수"/>
      <sheetName val="14_1sxga+(L3)"/>
      <sheetName val="110inch量产生产汇总表_(2014_02)"/>
      <sheetName val="报表_1"/>
      <sheetName val="MDL_FG-Code"/>
      <sheetName val="유효성_검사"/>
      <sheetName val="Var."/>
      <sheetName val="日报嫁动Code注册"/>
      <sheetName val="标准有效性"/>
      <sheetName val="공용정보"/>
      <sheetName val="통계자료"/>
      <sheetName val="시설이용권명세서"/>
      <sheetName val="Var_"/>
      <sheetName val="Bank&amp;Cell In"/>
      <sheetName val="客户名称"/>
      <sheetName val="风险因素"/>
      <sheetName val="不良数据源"/>
      <sheetName val="PR Loss数据源"/>
      <sheetName val="数据验证"/>
      <sheetName val="奖励明细团队"/>
      <sheetName val="参考"/>
      <sheetName val="Repair Mov"/>
      <sheetName val="CFO1"/>
      <sheetName val="Inputs"/>
      <sheetName val="AcqIS"/>
      <sheetName val="AcqBSCF"/>
      <sheetName val="Weekly_(2)1"/>
      <sheetName val="TFT_저항1"/>
      <sheetName val="기본_상수1"/>
      <sheetName val="14_1sxga+(L3)1"/>
      <sheetName val="110inch量产生产汇总表_(2014_02)1"/>
      <sheetName val="报表_11"/>
      <sheetName val="MDL_FG-Code1"/>
      <sheetName val="Var_1"/>
      <sheetName val="Bank&amp;Cell_In"/>
      <sheetName val="PR_Loss数据源"/>
      <sheetName val="Repair_Mov"/>
      <sheetName val="BU&amp;工厂"/>
      <sheetName val="TV"/>
      <sheetName val="尺寸别"/>
      <sheetName val="中大产线产品集中化规划"/>
      <sheetName val="产能情况"/>
      <sheetName val="Sheet3"/>
      <sheetName val="辅助数据页"/>
      <sheetName val="辅助（数据源）"/>
      <sheetName val="3.月度人员变化"/>
      <sheetName val="Sheet14"/>
      <sheetName val="장기차입금"/>
      <sheetName val="Sens"/>
      <sheetName val="설계명세서(선로)"/>
      <sheetName val="+A - S&amp;U (Annually)"/>
      <sheetName val="Control Panel"/>
      <sheetName val="조정"/>
      <sheetName val="#연결차입금 (2)"/>
      <sheetName val="1.변경범위"/>
      <sheetName val="미수"/>
      <sheetName val="외매-기타&amp;접속"/>
      <sheetName val="유산스"/>
      <sheetName val="코드"/>
      <sheetName val="리스트"/>
      <sheetName val="INCIDENT 유형"/>
      <sheetName val="전력_추가설비 검토"/>
      <sheetName val="Call_strike"/>
      <sheetName val="현금경비중역"/>
      <sheetName val="CODE (2)"/>
      <sheetName val="불량유형"/>
      <sheetName val="표지★"/>
      <sheetName val="Confirmation"/>
      <sheetName val="c_data"/>
      <sheetName val="co_code"/>
      <sheetName val="Register"/>
      <sheetName val="statement 1998"/>
      <sheetName val="K31X"/>
      <sheetName val="XVIa(i) - average price (2)"/>
      <sheetName val="153541"/>
      <sheetName val="PLAC"/>
      <sheetName val="수정시산표"/>
      <sheetName val="Parm"/>
      <sheetName val="DE"/>
      <sheetName val="COUNTRY AT ACTUAL"/>
      <sheetName val="Structure_Summary2"/>
      <sheetName val="Ass_2"/>
      <sheetName val="98Init_BS2"/>
      <sheetName val="Init_BS2"/>
      <sheetName val="ppt_output2"/>
      <sheetName val="평가&amp;선급_미지급2"/>
      <sheetName val="7682LA_SKD(12_4)2"/>
      <sheetName val="bar_입고2"/>
      <sheetName val="#1_Basic2"/>
      <sheetName val="comps_LFY+1"/>
      <sheetName val="HDI_implied1"/>
      <sheetName val="Weekly_(2)2"/>
      <sheetName val="TFT_저항2"/>
      <sheetName val="기본_상수2"/>
      <sheetName val="14_1sxga+(L3)2"/>
      <sheetName val="110inch量产生产汇总表_(2014_02)2"/>
      <sheetName val="报表_12"/>
      <sheetName val="MDL_FG-Code2"/>
      <sheetName val="유효성_검사1"/>
      <sheetName val="버스_탑승지역_배정"/>
      <sheetName val="BP사（20_10월_기준)"/>
      <sheetName val="List_vị_trí"/>
      <sheetName val="Var_2"/>
      <sheetName val="Bank&amp;Cell_In1"/>
      <sheetName val="PR_Loss数据源1"/>
      <sheetName val="Repair_Mov1"/>
      <sheetName val="3_月度人员变化"/>
      <sheetName val="#연결차입금_(2)"/>
      <sheetName val="+A_-_S&amp;U_(Annually)"/>
      <sheetName val="Control_Panel"/>
      <sheetName val="1_변경범위"/>
      <sheetName val="EC_5Y"/>
      <sheetName val="IPO"/>
    </sheetNames>
    <sheetDataSet>
      <sheetData sheetId="0" refreshError="1"/>
      <sheetData sheetId="1" refreshError="1"/>
      <sheetData sheetId="2"/>
      <sheetData sheetId="3" refreshError="1"/>
      <sheetData sheetId="4" refreshError="1"/>
      <sheetData sheetId="5" refreshError="1"/>
      <sheetData sheetId="6" refreshError="1"/>
      <sheetData sheetId="7"/>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sheetData sheetId="106"/>
      <sheetData sheetId="107"/>
      <sheetData sheetId="108"/>
      <sheetData sheetId="109"/>
      <sheetData sheetId="110"/>
      <sheetData sheetId="111"/>
      <sheetData sheetId="112"/>
      <sheetData sheetId="113"/>
      <sheetData sheetId="114"/>
      <sheetData sheetId="115"/>
      <sheetData sheetId="116"/>
      <sheetData sheetId="117"/>
      <sheetData sheetId="118" refreshError="1"/>
      <sheetData sheetId="119" refreshError="1"/>
      <sheetData sheetId="120" refreshError="1"/>
      <sheetData sheetId="121"/>
      <sheetData sheetId="122"/>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sheetData sheetId="132"/>
      <sheetData sheetId="133"/>
      <sheetData sheetId="134"/>
      <sheetData sheetId="135"/>
      <sheetData sheetId="136"/>
      <sheetData sheetId="137"/>
      <sheetData sheetId="138"/>
      <sheetData sheetId="139"/>
      <sheetData sheetId="140"/>
      <sheetData sheetId="141" refreshError="1"/>
      <sheetData sheetId="142" refreshError="1"/>
      <sheetData sheetId="143" refreshError="1"/>
      <sheetData sheetId="144" refreshError="1"/>
      <sheetData sheetId="145" refreshError="1"/>
      <sheetData sheetId="146" refreshError="1"/>
      <sheetData sheetId="147"/>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sheetData sheetId="216"/>
      <sheetData sheetId="217"/>
      <sheetData sheetId="218"/>
      <sheetData sheetId="219"/>
      <sheetData sheetId="220"/>
      <sheetData sheetId="221"/>
      <sheetData sheetId="222"/>
      <sheetData sheetId="223"/>
      <sheetData sheetId="224"/>
      <sheetData sheetId="225"/>
      <sheetData sheetId="226"/>
      <sheetData sheetId="227"/>
      <sheetData sheetId="228"/>
      <sheetData sheetId="229"/>
      <sheetData sheetId="230"/>
      <sheetData sheetId="231"/>
      <sheetData sheetId="232"/>
      <sheetData sheetId="233"/>
      <sheetData sheetId="234"/>
      <sheetData sheetId="235"/>
      <sheetData sheetId="236"/>
      <sheetData sheetId="237"/>
      <sheetData sheetId="238"/>
      <sheetData sheetId="239"/>
      <sheetData sheetId="240"/>
      <sheetData sheetId="241"/>
      <sheetData sheetId="242"/>
      <sheetData sheetId="243"/>
      <sheetData sheetId="244"/>
      <sheetData sheetId="245"/>
      <sheetData sheetId="246" refreshError="1"/>
      <sheetData sheetId="247" refreshError="1"/>
    </sheetDataSet>
  </externalBook>
</externalLink>
</file>

<file path=xl/externalLinks/externalLink3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계정과목"/>
      <sheetName val="시산표"/>
    </sheetNames>
    <sheetDataSet>
      <sheetData sheetId="0" refreshError="1"/>
      <sheetData sheetId="1" refreshError="1"/>
    </sheetDataSet>
  </externalBook>
</externalLink>
</file>

<file path=xl/externalLinks/externalLink4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Weekly (2)"/>
      <sheetName val="Daily"/>
      <sheetName val="요청건2"/>
      <sheetName val="TFT80308R"/>
    </sheetNames>
    <sheetDataSet>
      <sheetData sheetId="0" refreshError="1"/>
      <sheetData sheetId="1" refreshError="1"/>
      <sheetData sheetId="2" refreshError="1"/>
      <sheetData sheetId="3" refreshError="1"/>
    </sheetDataSet>
  </externalBook>
</externalLink>
</file>

<file path=xl/externalLinks/externalLink4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정리정돈"/>
      <sheetName val="일상점검"/>
      <sheetName val="품질캠페인"/>
      <sheetName val="ISO체크 (2)"/>
      <sheetName val="기안서"/>
    </sheetNames>
    <sheetDataSet>
      <sheetData sheetId="0"/>
      <sheetData sheetId="1"/>
      <sheetData sheetId="2"/>
      <sheetData sheetId="3"/>
      <sheetData sheetId="4"/>
    </sheetDataSet>
  </externalBook>
</externalLink>
</file>

<file path=xl/externalLinks/externalLink4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표지"/>
      <sheetName val="목차"/>
      <sheetName val="1.현금등가물"/>
      <sheetName val="2.단기금융상품"/>
      <sheetName val="3.유가증권명세서"/>
      <sheetName val="4.매출채권집계"/>
      <sheetName val="5.매출채권(외상매출금,받을어음)"/>
      <sheetName val="6.할인어음"/>
      <sheetName val="7.배서어음명세서"/>
      <sheetName val="8.미수금(공사,분양)"/>
      <sheetName val="9.미수수익명세서"/>
      <sheetName val="10.단기대여금"/>
      <sheetName val="11.선급금"/>
      <sheetName val="12.선급비용집계표"/>
      <sheetName val="13.단기선급비용"/>
      <sheetName val="15.재고자산집계"/>
      <sheetName val="16.수불명세서"/>
      <sheetName val="17.타계정대체명세서"/>
      <sheetName val="18.장기금융상품"/>
      <sheetName val="19.투자유가증권(지분법제외)"/>
      <sheetName val="20.투자유가증권(지분법적용)"/>
      <sheetName val="21.투자유가증권(출자금)"/>
      <sheetName val="23.장기대여금"/>
      <sheetName val="24.보증금(전신전화가입권)"/>
      <sheetName val="25.보증금(임차보증금외)"/>
      <sheetName val="26.장기선급비용"/>
      <sheetName val="27.단체퇴직명세서"/>
      <sheetName val="28.유형고정자산"/>
      <sheetName val="29.무형고정자산"/>
      <sheetName val="31.매입채무집계표"/>
      <sheetName val="32.매입채무명세서(외상매입금)"/>
      <sheetName val="33.매입채무명세서(지급어음)"/>
      <sheetName val="34.단기채무(단기차입,당좌차월)"/>
      <sheetName val="35.미지급금"/>
      <sheetName val="37.미지급비용"/>
      <sheetName val="38.선수금"/>
      <sheetName val="39.예수금"/>
      <sheetName val="40.유동성장기부채"/>
      <sheetName val="41.미지급법인세"/>
      <sheetName val="42.수입보증금"/>
      <sheetName val="44.장기차입금"/>
      <sheetName val="46.충당금명세"/>
      <sheetName val="47.자본금"/>
      <sheetName val="48.자본잉여금"/>
      <sheetName val="49.이익잉여금"/>
      <sheetName val="50.국민연금퇴직전환금"/>
      <sheetName val="101.매출액"/>
      <sheetName val="102.매출원가명세서"/>
      <sheetName val="107.감가상각비"/>
      <sheetName val="108.고정자산처분(집계)"/>
      <sheetName val="109.처분명세(나열)"/>
      <sheetName val="110.이자수익(수입이자)"/>
      <sheetName val="111.이자수익(유가증권이자)"/>
      <sheetName val="112.영업외수익"/>
      <sheetName val="113.이자비용(지급이자)"/>
      <sheetName val="115.영업외비용"/>
      <sheetName val="116.세금과공과"/>
      <sheetName val="117.기부금"/>
      <sheetName val="118.지정기부금"/>
      <sheetName val="119.특별이익"/>
      <sheetName val="120.특별손실"/>
      <sheetName val="121.법인세비용"/>
      <sheetName val="201.보험가입자산"/>
      <sheetName val="202.원천납부"/>
      <sheetName val="203.장기채무상환계획서"/>
      <sheetName val="205.외화자산(채무)명세서"/>
      <sheetName val="206.고정자산변동명세"/>
      <sheetName val="207.감가충당금변동명세"/>
      <sheetName val="210.건설중인자산"/>
      <sheetName val="212.은행계정조정표"/>
      <sheetName val="213.주요계정부표"/>
      <sheetName val="214.인원현황"/>
      <sheetName val="215.월별판관비현황"/>
      <sheetName val="216.월별제조,정비,공사원가"/>
      <sheetName val="217.전년대비월별매출,원가"/>
      <sheetName val="218.전년대비상품,제품수량"/>
      <sheetName val="219.부실채권명세서"/>
      <sheetName val="220.대차대조표"/>
      <sheetName val="221.손익계산서"/>
      <sheetName val="222.합계잔액시산표"/>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Set>
  </externalBook>
</externalLink>
</file>

<file path=xl/externalLinks/externalLink4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9901"/>
      <sheetName val="9902"/>
      <sheetName val="9903"/>
      <sheetName val="9904"/>
      <sheetName val="9905"/>
      <sheetName val="9906"/>
      <sheetName val="9907"/>
      <sheetName val="9908"/>
      <sheetName val="9909"/>
      <sheetName val="9910"/>
      <sheetName val="9911"/>
      <sheetName val="9912"/>
      <sheetName val="200004"/>
      <sheetName val="200008"/>
      <sheetName val="200002"/>
      <sheetName val="200001"/>
      <sheetName val="200007"/>
      <sheetName val="200006"/>
      <sheetName val="200003"/>
      <sheetName val="200005"/>
      <sheetName val="200011"/>
      <sheetName val="200010"/>
      <sheetName val="200009"/>
      <sheetName val="재고자산 J 10"/>
      <sheetName val="1월"/>
      <sheetName val="CoA map"/>
      <sheetName val="00'미수"/>
      <sheetName val="Analysis"/>
      <sheetName val="backdata"/>
      <sheetName val="reserve"/>
      <sheetName val="Voucher"/>
      <sheetName val="OpSum"/>
      <sheetName val="ControlPanel"/>
      <sheetName val="시산표"/>
      <sheetName val="pivot"/>
      <sheetName val="Cash Flow"/>
      <sheetName val="Source"/>
      <sheetName val="SUMMARY"/>
      <sheetName val="원부재료(99)"/>
      <sheetName val="Sheet2"/>
      <sheetName val="재고자산_J_10"/>
      <sheetName val="CoA_map"/>
      <sheetName val="Cash_Flow"/>
      <sheetName val="COR"/>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sheetData sheetId="41"/>
      <sheetData sheetId="42"/>
      <sheetData sheetId="43" refreshError="1"/>
    </sheetDataSet>
  </externalBook>
</externalLink>
</file>

<file path=xl/externalLinks/externalLink4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jan"/>
      <sheetName val="feb"/>
      <sheetName val="mar"/>
      <sheetName val="apr"/>
      <sheetName val="may"/>
      <sheetName val="jun"/>
      <sheetName val="jul"/>
      <sheetName val="aug"/>
      <sheetName val="sep"/>
      <sheetName val="oct"/>
      <sheetName val="nov"/>
      <sheetName val="dec"/>
      <sheetName val="#REF"/>
      <sheetName val="0101시산표"/>
      <sheetName val="2월"/>
      <sheetName val="외화외상매출금"/>
      <sheetName val="외화보통예금"/>
      <sheetName val="외회외상매입금"/>
      <sheetName val="미지급금"/>
      <sheetName val="선수금"/>
      <sheetName val="선급금"/>
      <sheetName val="단기차입금"/>
      <sheetName val="장기차입금"/>
      <sheetName val="유동자산"/>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Set>
  </externalBook>
</externalLink>
</file>

<file path=xl/externalLinks/externalLink4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신구계정대사표"/>
      <sheetName val="신구CC대조"/>
      <sheetName val="계정과목목록(200)"/>
      <sheetName val="코스트센타"/>
      <sheetName val="액티비티"/>
      <sheetName val="SKF"/>
      <sheetName val="#REF"/>
      <sheetName val="0101시산표"/>
      <sheetName val="oct"/>
      <sheetName val="sep"/>
      <sheetName val="미지급금"/>
      <sheetName val="선급금"/>
      <sheetName val="선수금"/>
      <sheetName val="aug"/>
      <sheetName val="단기차입금"/>
      <sheetName val="외화보통예금"/>
      <sheetName val="외회외상매입금"/>
      <sheetName val="외화외상매출금"/>
      <sheetName val="장기차입금"/>
    </sheetNames>
    <sheetDataSet>
      <sheetData sheetId="0"/>
      <sheetData sheetId="1"/>
      <sheetData sheetId="2"/>
      <sheetData sheetId="3"/>
      <sheetData sheetId="4"/>
      <sheetData sheetId="5"/>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Set>
  </externalBook>
</externalLink>
</file>

<file path=xl/externalLinks/externalLink4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계정별 예산통제"/>
      <sheetName val="IO현황"/>
      <sheetName val="제품정보등록"/>
      <sheetName val="상품매입단가"/>
      <sheetName val="매출계획_미래(제품)"/>
      <sheetName val="사무국인원계획"/>
      <sheetName val="IO_교육"/>
      <sheetName val="IO_프로모션"/>
      <sheetName val="IO_광고홍보"/>
      <sheetName val="일반경비계획"/>
      <sheetName val="Sheet3"/>
    </sheetNames>
    <sheetDataSet>
      <sheetData sheetId="0" refreshError="1"/>
      <sheetData sheetId="1"/>
      <sheetData sheetId="2" refreshError="1"/>
      <sheetData sheetId="3" refreshError="1"/>
      <sheetData sheetId="4" refreshError="1"/>
      <sheetData sheetId="5" refreshError="1"/>
      <sheetData sheetId="6"/>
      <sheetData sheetId="7" refreshError="1"/>
      <sheetData sheetId="8"/>
      <sheetData sheetId="9"/>
      <sheetData sheetId="10" refreshError="1"/>
    </sheetDataSet>
  </externalBook>
</externalLink>
</file>

<file path=xl/externalLinks/externalLink4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의왕F사"/>
      <sheetName val="가공사"/>
      <sheetName val="울산1"/>
      <sheetName val="울산1-감산미반영"/>
      <sheetName val="울산2"/>
      <sheetName val="POYBAL"/>
      <sheetName val="POY포장"/>
      <sheetName val="AKL"/>
      <sheetName val="6월실적"/>
      <sheetName val="8월"/>
      <sheetName val="신구계정대사표"/>
      <sheetName val="9904"/>
      <sheetName val="9908"/>
      <sheetName val="9912"/>
      <sheetName val="9902"/>
      <sheetName val="9901"/>
      <sheetName val="9907"/>
      <sheetName val="9906"/>
      <sheetName val="9903"/>
      <sheetName val="9905"/>
      <sheetName val="9911"/>
      <sheetName val="9910"/>
      <sheetName val="9909"/>
      <sheetName val="pl2k12"/>
      <sheetName val="Sheet"/>
      <sheetName val="감가상각"/>
      <sheetName val="1월"/>
      <sheetName val="GL VKA1"/>
      <sheetName val="제조원가"/>
      <sheetName val="계정code"/>
      <sheetName val="Sheet1"/>
      <sheetName val="검산금액"/>
      <sheetName val="선수보증금"/>
      <sheetName val="Sheet5"/>
      <sheetName val="연체일수"/>
      <sheetName val="기초해지"/>
      <sheetName val="잔가합계"/>
      <sheetName val="Sheet6"/>
      <sheetName val="중도해지진행업체"/>
      <sheetName val="기초해지2"/>
      <sheetName val="합손"/>
      <sheetName val="00'미수"/>
      <sheetName val="재고자산미실현이익제거"/>
      <sheetName val="고정자산원본"/>
      <sheetName val="GL_VKA1"/>
      <sheetName val="A-Presale Payment Schedule"/>
    </sheetNames>
    <sheetDataSet>
      <sheetData sheetId="0" refreshError="1"/>
      <sheetData sheetId="1" refreshError="1"/>
      <sheetData sheetId="2"/>
      <sheetData sheetId="3"/>
      <sheetData sheetId="4"/>
      <sheetData sheetId="5"/>
      <sheetData sheetId="6"/>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sheetData sheetId="45" refreshError="1"/>
    </sheetDataSet>
  </externalBook>
</externalLink>
</file>

<file path=xl/externalLinks/externalLink4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경영회의"/>
      <sheetName val="2001.8.31"/>
      <sheetName val="미회수보증금"/>
      <sheetName val="임대"/>
      <sheetName val="전세보조금"/>
      <sheetName val="소유부동현황"/>
      <sheetName val="SAP미상2"/>
      <sheetName val="SAP미상"/>
      <sheetName val="직판이관"/>
    </sheetNames>
    <sheetDataSet>
      <sheetData sheetId="0" refreshError="1"/>
      <sheetData sheetId="1" refreshError="1"/>
      <sheetData sheetId="2" refreshError="1"/>
      <sheetData sheetId="3"/>
      <sheetData sheetId="4" refreshError="1"/>
      <sheetData sheetId="5" refreshError="1"/>
      <sheetData sheetId="6" refreshError="1"/>
      <sheetData sheetId="7" refreshError="1"/>
      <sheetData sheetId="8" refreshError="1"/>
    </sheetDataSet>
  </externalBook>
</externalLink>
</file>

<file path=xl/externalLinks/externalLink4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의왕"/>
      <sheetName val="98경1212"/>
      <sheetName val="Masterfile"/>
      <sheetName val="월별생산"/>
      <sheetName val="제조경비"/>
      <sheetName val="Malaysia"/>
      <sheetName val="Lead"/>
      <sheetName val="Links"/>
      <sheetName val="의왕F사"/>
      <sheetName val="가공사"/>
      <sheetName val="공문"/>
      <sheetName val="법인세신고자료"/>
      <sheetName val="Krw"/>
      <sheetName val="compare2"/>
      <sheetName val="94반성(Pnck)"/>
      <sheetName val="Sheet1"/>
      <sheetName val="final"/>
      <sheetName val="INFG1198"/>
      <sheetName val="INMD1198"/>
      <sheetName val="Tables"/>
      <sheetName val="MFAB"/>
      <sheetName val="MFRT"/>
      <sheetName val="MPKG"/>
      <sheetName val="MPRD"/>
      <sheetName val="Macro1"/>
      <sheetName val="sheet12"/>
      <sheetName val="BOK PL2003-12"/>
      <sheetName val="BACKDATA"/>
      <sheetName val="현금"/>
      <sheetName val="수정분개"/>
      <sheetName val="MJA"/>
      <sheetName val="NEWCINDY"/>
      <sheetName val="NCINDY10k(2)"/>
      <sheetName val="NCA소요량"/>
      <sheetName val="SNCA"/>
      <sheetName val="노무비"/>
      <sheetName val="아파트 기성내역서"/>
      <sheetName val="매출"/>
      <sheetName val="p2-1"/>
      <sheetName val="anual67-98"/>
      <sheetName val="anual96-98"/>
      <sheetName val="table"/>
      <sheetName val="Code"/>
      <sheetName val="상품입고집계"/>
      <sheetName val="9609Aß"/>
      <sheetName val="관리대장(2001장비)"/>
      <sheetName val="giathanh1"/>
      <sheetName val="Matches"/>
      <sheetName val="미지급비용"/>
      <sheetName val="99판매상세"/>
      <sheetName val="9904"/>
      <sheetName val="9908"/>
      <sheetName val="9912"/>
      <sheetName val="9902"/>
      <sheetName val="9901"/>
      <sheetName val="9907"/>
      <sheetName val="9906"/>
      <sheetName val="9903"/>
      <sheetName val="9905"/>
      <sheetName val="9911"/>
      <sheetName val="9910"/>
      <sheetName val="9909"/>
      <sheetName val="Sch7a (토요일)"/>
      <sheetName val="인원01"/>
      <sheetName val="Product cost structure GS ED"/>
      <sheetName val="Margins"/>
      <sheetName val="LIST"/>
      <sheetName val="Update"/>
      <sheetName val="10월가격"/>
      <sheetName val="ek"/>
      <sheetName val="Variables"/>
      <sheetName val="신구계정대사표"/>
      <sheetName val="SP(M)"/>
      <sheetName val="Definitions"/>
      <sheetName val="FPA"/>
      <sheetName val="순수개발"/>
      <sheetName val="1을"/>
      <sheetName val="원사마감"/>
      <sheetName val="각종data"/>
      <sheetName val="인도원가"/>
      <sheetName val="구동"/>
      <sheetName val="1.MDF1공장"/>
      <sheetName val="Product_cost_structure_GS_ED"/>
      <sheetName val="아파트_기성내역서"/>
      <sheetName val="Sch7a_(토요일)"/>
      <sheetName val="1_MDF1공장"/>
      <sheetName val="MaxSubRev"/>
      <sheetName val="Debt Service Schedule"/>
      <sheetName val="Pricing"/>
      <sheetName val="출입자명단"/>
      <sheetName val="118.세금과공과"/>
      <sheetName val="108.수선비"/>
      <sheetName val="시산표"/>
      <sheetName val="Debt_Service_Schedule"/>
      <sheetName val="118_세금과공과"/>
      <sheetName val="108_수선비"/>
      <sheetName val="아파트_기성내역서1"/>
      <sheetName val="공통"/>
      <sheetName val="업무분장 "/>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sheetData sheetId="77"/>
      <sheetData sheetId="78"/>
      <sheetData sheetId="79"/>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sheetData sheetId="94"/>
      <sheetData sheetId="95"/>
      <sheetData sheetId="96"/>
      <sheetData sheetId="97" refreshError="1"/>
      <sheetData sheetId="98" refreshError="1"/>
    </sheetDataSet>
  </externalBook>
</externalLink>
</file>

<file path=xl/externalLinks/externalLink5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품의"/>
    </sheetNames>
    <sheetDataSet>
      <sheetData sheetId="0" refreshError="1"/>
    </sheetDataSet>
  </externalBook>
</externalLink>
</file>

<file path=xl/externalLinks/externalLink5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acro 1"/>
      <sheetName val="Schedules"/>
      <sheetName val="table of content"/>
      <sheetName val="Commentary"/>
      <sheetName val="BS New"/>
      <sheetName val="Grouping"/>
      <sheetName val="TB"/>
      <sheetName val="TB-Nov"/>
      <sheetName val="Consolid'n-P&amp;L-Mo"/>
      <sheetName val="Consolid'n-P&amp;L"/>
      <sheetName val="PE P&amp;L-New"/>
      <sheetName val="BS-1"/>
      <sheetName val="J.v.-New"/>
      <sheetName val="Club1_P&amp;L_Mo"/>
      <sheetName val="Club2_P&amp;L_Mo"/>
      <sheetName val="Club3_P&amp;L_Mo"/>
      <sheetName val="Club4_P&amp;L_Mo"/>
      <sheetName val="KRClub_P&amp;L_Mo"/>
      <sheetName val="HO_P&amp;L_Mo"/>
      <sheetName val="CHQ_P&amp;L_Mo"/>
      <sheetName val="EO_P&amp;L_Mo"/>
      <sheetName val="JV_MP&amp;L_HQ&amp;EO"/>
      <sheetName val="JV_MP&amp;L"/>
      <sheetName val="JV_MP&amp;L2"/>
      <sheetName val="JV_MP&amp;L3"/>
      <sheetName val="JV_P&amp;L_HQ&amp;EO"/>
      <sheetName val="JV_P&amp;L"/>
      <sheetName val="JV_P&amp;L2&amp;3"/>
      <sheetName val="JV_P&amp;L4"/>
      <sheetName val="JV_BS"/>
      <sheetName val="Cashflow"/>
      <sheetName val="Cash and bank"/>
      <sheetName val="AR"/>
      <sheetName val="Sundry AR"/>
      <sheetName val="Prepaid inc tax"/>
      <sheetName val="Prepayment"/>
      <sheetName val="LM Dues&amp;locker"/>
      <sheetName val="Fixed Assets"/>
      <sheetName val="Rental Deposit"/>
      <sheetName val="Other Dep"/>
      <sheetName val="AP"/>
      <sheetName val="Accruals"/>
      <sheetName val="Term"/>
      <sheetName val="JV_BS2"/>
      <sheetName val="Revised Journal"/>
      <sheetName val="Def Income"/>
      <sheetName val="Def on LMD and Locker"/>
      <sheetName val="Advertising-new"/>
      <sheetName val="Advertising"/>
      <sheetName val="BS Sch"/>
      <sheetName val="Inventory"/>
      <sheetName val="Def Taxation"/>
      <sheetName val="Def Cost"/>
      <sheetName val="Def Revenue"/>
      <sheetName val="Provision of bad debts"/>
      <sheetName val="Entertainment"/>
      <sheetName val="Professional"/>
      <sheetName val="Rpair &amp; Maint"/>
      <sheetName val="Reconciliation"/>
      <sheetName val="USGAAP"/>
      <sheetName val="USGAAP Adjust"/>
      <sheetName val="Module1"/>
      <sheetName val="Module2"/>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refreshError="1"/>
      <sheetData sheetId="62" refreshError="1"/>
    </sheetDataSet>
  </externalBook>
</externalLink>
</file>

<file path=xl/externalLinks/externalLink5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부서CODE"/>
    </sheetNames>
    <sheetDataSet>
      <sheetData sheetId="0" refreshError="1"/>
    </sheetDataSet>
  </externalBook>
</externalLink>
</file>

<file path=xl/externalLinks/externalLink5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재료집"/>
      <sheetName val="주재료"/>
      <sheetName val="부재료"/>
      <sheetName val="포장재"/>
      <sheetName val="급여상여"/>
      <sheetName val="노무비"/>
      <sheetName val="경비"/>
      <sheetName val="제조비"/>
      <sheetName val="제품별"/>
      <sheetName val="완제수불"/>
      <sheetName val="수액원료"/>
      <sheetName val="수액노무비"/>
      <sheetName val="수액포장"/>
      <sheetName val="수액포배"/>
      <sheetName val="수액경비"/>
      <sheetName val="로취배부"/>
      <sheetName val="배분표"/>
      <sheetName val="수액원료4"/>
      <sheetName val="1. PS_bond"/>
      <sheetName val="1__PS_bond"/>
      <sheetName val="보정사항"/>
      <sheetName val="의왕"/>
      <sheetName val="주행"/>
      <sheetName val="p2-1"/>
      <sheetName val="#REF"/>
      <sheetName val="기안"/>
      <sheetName val="신규DEP"/>
      <sheetName val="원가99"/>
      <sheetName val="원단위 1계 2계"/>
      <sheetName val="원97"/>
      <sheetName val="원단위"/>
      <sheetName val="협조전"/>
      <sheetName val="11"/>
      <sheetName val="인원계획"/>
      <sheetName val="BUS제원1"/>
      <sheetName val="RD제품개발투자비(매가)"/>
      <sheetName val="full (2)"/>
      <sheetName val="LXLIST1"/>
      <sheetName val="PRESS DATA"/>
      <sheetName val="GRACE"/>
      <sheetName val="seat-sdn only"/>
      <sheetName val="2.대외공문"/>
      <sheetName val="X3"/>
      <sheetName val="總DEP"/>
      <sheetName val="R&amp;D"/>
      <sheetName val="COA"/>
      <sheetName val="1__PS_bond1"/>
      <sheetName val="원단위_1계_2계"/>
      <sheetName val="full_(2)"/>
      <sheetName val="PRESS_DATA"/>
      <sheetName val="seat-sdn_only"/>
      <sheetName val="2_대외공문"/>
      <sheetName val="부문손익"/>
      <sheetName val="1__PS_bond2"/>
      <sheetName val="원단위_1계_2계1"/>
      <sheetName val="full_(2)1"/>
      <sheetName val="PRESS_DATA1"/>
      <sheetName val="seat-sdn_only1"/>
      <sheetName val="2_대외공문1"/>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sheetData sheetId="47"/>
      <sheetData sheetId="48"/>
      <sheetData sheetId="49"/>
      <sheetData sheetId="50"/>
      <sheetData sheetId="51"/>
      <sheetData sheetId="52" refreshError="1"/>
      <sheetData sheetId="53"/>
      <sheetData sheetId="54"/>
      <sheetData sheetId="55"/>
      <sheetData sheetId="56"/>
      <sheetData sheetId="57"/>
      <sheetData sheetId="58"/>
    </sheetDataSet>
  </externalBook>
</externalLink>
</file>

<file path=xl/externalLinks/externalLink5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core sheet"/>
      <sheetName val="시산표"/>
      <sheetName val="국문FS "/>
      <sheetName val="국문제조"/>
      <sheetName val="현금흐름"/>
      <sheetName val="영문FS"/>
      <sheetName val="영문제조원가"/>
      <sheetName val="자금SCHEDULE"/>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Set>
  </externalBook>
</externalLink>
</file>

<file path=xl/externalLinks/externalLink5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core sheet"/>
      <sheetName val="시산표"/>
      <sheetName val="국문FS "/>
      <sheetName val="현금흐름"/>
      <sheetName val="재무비율"/>
      <sheetName val="국문제조"/>
      <sheetName val="cashflow"/>
    </sheetNames>
    <sheetDataSet>
      <sheetData sheetId="0" refreshError="1"/>
      <sheetData sheetId="1" refreshError="1"/>
      <sheetData sheetId="2" refreshError="1"/>
      <sheetData sheetId="3" refreshError="1"/>
      <sheetData sheetId="4" refreshError="1"/>
      <sheetData sheetId="5" refreshError="1"/>
      <sheetData sheetId="6" refreshError="1"/>
    </sheetDataSet>
  </externalBook>
</externalLink>
</file>

<file path=xl/externalLinks/externalLink5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97월별"/>
    </sheetNames>
    <definedNames>
      <definedName name="_xlbgnm.TOP1"/>
      <definedName name="_xlbgnm.TOP2"/>
      <definedName name="TOP1"/>
      <definedName name="TOP2"/>
    </definedNames>
    <sheetDataSet>
      <sheetData sheetId="0" refreshError="1"/>
    </sheetDataSet>
  </externalBook>
</externalLink>
</file>

<file path=xl/externalLinks/externalLink5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계획대비실적총괄"/>
      <sheetName val="월별수주현황_7월"/>
      <sheetName val="누적매출현황"/>
      <sheetName val="제품별실적분석"/>
      <sheetName val="제품별원가분석"/>
      <sheetName val="거래처정보"/>
      <sheetName val="판매단가정보"/>
      <sheetName val="월별수주현황_1월"/>
      <sheetName val="월별수주현황_3월"/>
      <sheetName val="월별수주현황_4월"/>
      <sheetName val="월별수주현황_5월"/>
      <sheetName val="월별수주현황_6월"/>
    </sheetNames>
    <sheetDataSet>
      <sheetData sheetId="0" refreshError="1"/>
      <sheetData sheetId="1" refreshError="1"/>
      <sheetData sheetId="2" refreshError="1"/>
      <sheetData sheetId="3" refreshError="1"/>
      <sheetData sheetId="4"/>
      <sheetData sheetId="5" refreshError="1"/>
      <sheetData sheetId="6" refreshError="1"/>
      <sheetData sheetId="7" refreshError="1"/>
      <sheetData sheetId="8" refreshError="1"/>
      <sheetData sheetId="9" refreshError="1"/>
      <sheetData sheetId="10" refreshError="1"/>
      <sheetData sheetId="11" refreshError="1"/>
    </sheetDataSet>
  </externalBook>
</externalLink>
</file>

<file path=xl/externalLinks/externalLink5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mmon DataBase"/>
      <sheetName val="단자DA"/>
      <sheetName val="#REF"/>
      <sheetName val="INCOME STATEMENT INPUT"/>
      <sheetName val="Data Input Sheet"/>
    </sheetNames>
    <sheetDataSet>
      <sheetData sheetId="0" refreshError="1"/>
      <sheetData sheetId="1" refreshError="1"/>
      <sheetData sheetId="2" refreshError="1"/>
      <sheetData sheetId="3" refreshError="1"/>
      <sheetData sheetId="4" refreshError="1"/>
    </sheetDataSet>
  </externalBook>
</externalLink>
</file>

<file path=xl/externalLinks/externalLink5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
    </sheetNames>
    <sheetDataSet>
      <sheetData sheetId="0"/>
    </sheetDataSet>
  </externalBook>
</externalLink>
</file>

<file path=xl/externalLinks/externalLink6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1st"/>
      <sheetName val="2st"/>
      <sheetName val="첨부목차"/>
      <sheetName val="1-1제원"/>
      <sheetName val="1-2CHANGE CONTENTS"/>
      <sheetName val="1-3 주요사양"/>
      <sheetName val="2.종합추진일정표"/>
      <sheetName val="3.투자및자금조달계획"/>
      <sheetName val="4.계정합"/>
      <sheetName val="4-1.내자"/>
      <sheetName val="4-2.외자"/>
      <sheetName val="5.분야별주요투자명세"/>
      <sheetName val="6-1.PRESS"/>
      <sheetName val="6-2.차체"/>
      <sheetName val="6-3.도장"/>
      <sheetName val="6-4.조립"/>
      <sheetName val="7.개발소요인원"/>
      <sheetName val="8.국내외연수출장계획"/>
      <sheetName val="9.PILOTVEHICLE소요계획 "/>
      <sheetName val="10.START UP PLAN "/>
      <sheetName val="11.생산인원계획"/>
      <sheetName val="12.MH-자동화"/>
      <sheetName val="13. 판매계획"/>
      <sheetName val="14.유사실적비교(종합)"/>
      <sheetName val="14-1. 유사실적비교"/>
      <sheetName val="2003 Bud. Vs Act."/>
      <sheetName val="작성양식"/>
      <sheetName val="scard"/>
      <sheetName val="0901"/>
      <sheetName val="WEIGHT"/>
      <sheetName val="시설투자"/>
      <sheetName val="KXV01"/>
      <sheetName val="01.02월 성과급"/>
      <sheetName val="경영현황"/>
      <sheetName val="T150Ar"/>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Set>
  </externalBook>
</externalLink>
</file>

<file path=xl/externalLinks/externalLink6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전체"/>
      <sheetName val="전체 (2)"/>
      <sheetName val="99년수율"/>
      <sheetName val="Module2"/>
      <sheetName val="Module3"/>
      <sheetName val="Module4"/>
      <sheetName val="Module5"/>
      <sheetName val="Module6"/>
      <sheetName val="Sheet1"/>
      <sheetName val="Dialog2"/>
      <sheetName val="Dialog1"/>
      <sheetName val="수출입팀"/>
      <sheetName val="Module7"/>
      <sheetName val="Facing2"/>
      <sheetName val="포장재2"/>
      <sheetName val="레포트"/>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Set>
  </externalBook>
</externalLink>
</file>

<file path=xl/externalLinks/externalLink6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7 (2)"/>
      <sheetName val="BS준비"/>
      <sheetName val="7 _2_"/>
      <sheetName val="ALL"/>
      <sheetName val="LIDE"/>
      <sheetName val="부서실적"/>
      <sheetName val="krsec08"/>
      <sheetName val="7_(2)"/>
      <sheetName val="7__2_"/>
      <sheetName val="특정현금과예금"/>
      <sheetName val="현금과예금"/>
      <sheetName val="CD-실적"/>
      <sheetName val="1995년 섹터별 매출"/>
      <sheetName val="보조부문비배부"/>
      <sheetName val="현금명세"/>
      <sheetName val="0901"/>
      <sheetName val="xSeries255"/>
      <sheetName val="경영현황"/>
      <sheetName val="손익합산"/>
      <sheetName val="은행"/>
      <sheetName val="#1 Basic"/>
      <sheetName val="기본사항"/>
      <sheetName val="현금및현금등가물"/>
      <sheetName val="표지"/>
      <sheetName val="C"/>
      <sheetName val="매출_비용"/>
      <sheetName val="지점장"/>
      <sheetName val="경수97.02"/>
      <sheetName val="수입"/>
      <sheetName val="GA"/>
      <sheetName val="공통비"/>
      <sheetName val="산출데이타(a)"/>
      <sheetName val="조립지적"/>
      <sheetName val="Report Setup"/>
      <sheetName val="1st"/>
      <sheetName val="단가표"/>
      <sheetName val="시산표"/>
      <sheetName val="마력및원가표"/>
      <sheetName val="1월말"/>
      <sheetName val="지성학원"/>
      <sheetName val="OWNER-1 (2)"/>
      <sheetName val="Sheet7"/>
      <sheetName val="Sheet2"/>
      <sheetName val="유예기간"/>
      <sheetName val="단가"/>
      <sheetName val="07수주상세"/>
      <sheetName val="생산대일정"/>
      <sheetName val="11"/>
      <sheetName val="pre-inv"/>
      <sheetName val="손익분석"/>
      <sheetName val="고객만족도 향상"/>
      <sheetName val="ScraRework"/>
      <sheetName val="생산계획"/>
      <sheetName val="#REF"/>
      <sheetName val="Sheet1"/>
      <sheetName val="Results"/>
      <sheetName val="시험연구비상각"/>
      <sheetName val="득점현황"/>
      <sheetName val="판매계획"/>
      <sheetName val="생산량"/>
      <sheetName val="COLOR별 인쇄"/>
      <sheetName val="IS_KGAAP"/>
      <sheetName val="출자한도"/>
      <sheetName val="Control Sheet"/>
      <sheetName val="만기"/>
      <sheetName val="기초데이타"/>
      <sheetName val="Assumptions"/>
      <sheetName val="Lead"/>
      <sheetName val="Links"/>
      <sheetName val="제조부문배부"/>
      <sheetName val="품의"/>
      <sheetName val="해외생산"/>
      <sheetName val="DATA"/>
      <sheetName val="업무분장(현행)"/>
      <sheetName val="SALE&amp;COST"/>
      <sheetName val="44-2Q 주석.xlsx"/>
      <sheetName val="실적분석"/>
      <sheetName val="고상실행"/>
      <sheetName val="서울(안)"/>
      <sheetName val="MCS"/>
      <sheetName val="PL"/>
      <sheetName val="BS"/>
      <sheetName val="A(1)"/>
      <sheetName val="A (3)"/>
      <sheetName val="원지 수급가"/>
      <sheetName val="기준"/>
      <sheetName val="대차대조표"/>
      <sheetName val="손익계산서(전사)"/>
      <sheetName val="xxxxxx"/>
      <sheetName val="현금경비중역"/>
      <sheetName val="BS준비.XLS"/>
      <sheetName val="종합표"/>
      <sheetName val="팀_업체별 월기성실적"/>
      <sheetName val="팀_업체별 시공의뢰"/>
      <sheetName val="Discipline별"/>
      <sheetName val="수정추가"/>
      <sheetName val="호선별"/>
      <sheetName val="업체별_기능별"/>
      <sheetName val="참고용(시공)"/>
      <sheetName val="참고용(실적)"/>
      <sheetName val="월별인력"/>
      <sheetName val="Raw-data"/>
      <sheetName val="기초자료"/>
      <sheetName val="3210이연법인세"/>
      <sheetName val="0212"/>
      <sheetName val="1"/>
      <sheetName val="Asset9809CAK"/>
      <sheetName val="comm"/>
      <sheetName val="퇴직금추계(04.9.30)"/>
      <sheetName val="세율등"/>
      <sheetName val="10월_vs_12월_채권잔액"/>
      <sheetName val="major"/>
      <sheetName val="2"/>
      <sheetName val="회사제시BS"/>
      <sheetName val="팀_업체별_월기성실적"/>
      <sheetName val="팀_업체별_시공의뢰"/>
      <sheetName val="태경,동양 각각"/>
      <sheetName val="능률"/>
      <sheetName val="편성절차"/>
      <sheetName val="3019"/>
      <sheetName val="Mecom"/>
      <sheetName val="8"/>
      <sheetName val="10"/>
      <sheetName val="12"/>
      <sheetName val="9"/>
      <sheetName val="99금액"/>
      <sheetName val="부재료입고집계"/>
      <sheetName val="CashFlow(중간집계)"/>
      <sheetName val="7_(2)1"/>
      <sheetName val="7__2_1"/>
      <sheetName val="#1_Basic"/>
      <sheetName val="재료비_매출원가"/>
      <sheetName val="대차대조"/>
      <sheetName val="향후예상"/>
      <sheetName val="4.경비 5.영업외수지"/>
      <sheetName val="주간기성"/>
      <sheetName val="직종인원"/>
      <sheetName val="검사현황"/>
      <sheetName val="기본"/>
      <sheetName val="TEST3"/>
      <sheetName val="7_(2)2"/>
      <sheetName val="7__2_2"/>
      <sheetName val="팀_업체별_월기성실적1"/>
      <sheetName val="팀_업체별_시공의뢰1"/>
      <sheetName val="4_경비_5_영업외수지"/>
      <sheetName val="경수97_02"/>
      <sheetName val="태경,동양_각각"/>
      <sheetName val="#1_Basic1"/>
      <sheetName val="DATE"/>
      <sheetName val="현재"/>
      <sheetName val="BS%EC%A4%80%EB%B9%84.XLS"/>
      <sheetName val="리드"/>
      <sheetName val="근거 및 가정"/>
      <sheetName val="summary"/>
      <sheetName val="01"/>
      <sheetName val="Sheet3"/>
      <sheetName val="02"/>
      <sheetName val="3"/>
      <sheetName val="4"/>
      <sheetName val="08"/>
      <sheetName val="공문"/>
      <sheetName val="3-3"/>
      <sheetName val="통일"/>
      <sheetName val="TS"/>
      <sheetName val="2.상각보정명세"/>
      <sheetName val="현금흐름Ⅰ"/>
      <sheetName val="Table_K7"/>
      <sheetName val="YOEMAGUM"/>
      <sheetName val="요약PL"/>
      <sheetName val="월확9601"/>
      <sheetName val="가격조사서"/>
      <sheetName val="118.세금과공과"/>
      <sheetName val="108.수선비"/>
      <sheetName val="FSG"/>
      <sheetName val="F3_PL"/>
      <sheetName val="XREF"/>
      <sheetName val="code"/>
      <sheetName val="BM_NEW2"/>
      <sheetName val="과6"/>
      <sheetName val="배서어음명세서"/>
      <sheetName val="^Control^"/>
      <sheetName val="$bhp"/>
      <sheetName val="장기차입금"/>
      <sheetName val="Report_Setup"/>
      <sheetName val="OWNER-1_(2)"/>
      <sheetName val="MethodB"/>
      <sheetName val="자재코드"/>
      <sheetName val="DX220LC_M-BOM"/>
      <sheetName val="List"/>
      <sheetName val="MethodC"/>
      <sheetName val="S225NLC-V"/>
      <sheetName val="S300V-MBOM"/>
      <sheetName val="WELDING"/>
      <sheetName val="프로젝트_LIST"/>
      <sheetName val="공정불량LIST"/>
      <sheetName val="Sheet11"/>
      <sheetName val="중기"/>
      <sheetName val="입고단가기준"/>
      <sheetName val="Report_Setup1"/>
      <sheetName val="OWNER-1_(2)1"/>
      <sheetName val="일위대가목차"/>
      <sheetName val="97손익계획"/>
      <sheetName val="동해title"/>
      <sheetName val="비가동-20"/>
      <sheetName val="ITEM-LIST"/>
      <sheetName val="가공MH"/>
      <sheetName val="적용환율"/>
      <sheetName val="집계표"/>
      <sheetName val="Invest"/>
      <sheetName val="2 카드채권(대출포함)"/>
      <sheetName val="ROOMS"/>
      <sheetName val="MAINT. &amp; UTILITIES"/>
      <sheetName val="2공구산출내역"/>
      <sheetName val="월간단가"/>
      <sheetName val="손익1월"/>
      <sheetName val="월할경비"/>
      <sheetName val="변수"/>
      <sheetName val="(1)1주당가액"/>
      <sheetName val="4월수강료"/>
      <sheetName val="XL4Poppy"/>
      <sheetName val="Other"/>
      <sheetName val="본사정산내역"/>
      <sheetName val="00000000"/>
      <sheetName val="주요경영지표"/>
      <sheetName val="CRITERIA1"/>
      <sheetName val="CRITERIA2"/>
      <sheetName val="CRITERIA3"/>
      <sheetName val="견적구분"/>
      <sheetName val="HCCE01"/>
      <sheetName val="99판매상세"/>
      <sheetName val="영업2"/>
      <sheetName val="CARRY OVER SHEET"/>
      <sheetName val="STOCK장 소요수량"/>
      <sheetName val="본부_월별"/>
      <sheetName val="해외 기술훈련비 (합계)"/>
      <sheetName val="거래코드"/>
      <sheetName val="건물"/>
      <sheetName val="시설투자"/>
      <sheetName val="Customer List"/>
      <sheetName val="Supply List"/>
      <sheetName val="ITEMS"/>
      <sheetName val="Info"/>
      <sheetName val="LC Input"/>
      <sheetName val="Power"/>
      <sheetName val="Inputs"/>
      <sheetName val="Network"/>
      <sheetName val="Control"/>
      <sheetName val="Per Cab Info"/>
      <sheetName val="Table"/>
      <sheetName val="LIMIT"/>
      <sheetName val="명세표"/>
      <sheetName val="조선소시수"/>
      <sheetName val="요인별시수추이"/>
      <sheetName val="00생산실적"/>
      <sheetName val="I"/>
      <sheetName val=".xlsx"/>
    </sheetNames>
    <definedNames>
      <definedName name="[B00 (10)].DATABASEUPLOAD"/>
      <definedName name="[B00 (11)].DATABASEUPLOAD"/>
      <definedName name="[B00 (16)].DATABASEUPLOAD"/>
      <definedName name="[B00 (17)].DATABASEUPLOAD"/>
      <definedName name="[B00 (2)].DATABASEUPLOAD"/>
      <definedName name="[B00 (21)].DATABASEUPLOAD"/>
      <definedName name="[B00 (22)].DATABASEUPLOAD"/>
      <definedName name="[B00 (25)].DATABASEUPLOAD"/>
      <definedName name="[B00 (26)].DATABASEUPLOAD"/>
      <definedName name="[B00 (27)].DATABASEUPLOAD"/>
      <definedName name="[B00 (3)].DATABASEUPLOAD"/>
      <definedName name="[B00 (4)].DATABASEUPLOAD"/>
      <definedName name="[B00 (40)].DATABASEUPLOAD"/>
      <definedName name="[B00 (44)].DATABASEUPLOAD"/>
      <definedName name="[B00 (45)].DATABASEUPLOAD"/>
      <definedName name="[B00 (46)].DATABASEUPLOAD"/>
      <definedName name="[B00 (48)].DATABASEUPLOAD"/>
      <definedName name="[B00 (5)].DATABASEUPLOAD"/>
      <definedName name="[B00 (50)].DATABASEUPLOAD"/>
      <definedName name="[B00 (51)].DATABASEUPLOAD"/>
      <definedName name="[B00 (57)].DATABASEUPLOAD"/>
      <definedName name="[B00 (6)].DATABASEUPLOAD"/>
      <definedName name="[B00 (60)].DATABASEUPLOAD"/>
      <definedName name="[B00 (61)].DATABASEUPLOAD"/>
      <definedName name="[B00 (62)].DATABASEUPLOAD"/>
      <definedName name="[B00 (7)].DATABASEUPLOAD"/>
      <definedName name="[B00 (8)].DATABASEUPLOAD"/>
      <definedName name="[B00 (9)].DATABASEUPLOAD"/>
      <definedName name="[C00 (1)].DATABASEUPLOAD"/>
      <definedName name="[C00 (12)].DATABASEUPLOAD"/>
      <definedName name="[C00 (13)].DATABASEUPLOAD"/>
      <definedName name="[C00 (14)].DATABASEUPLOAD"/>
      <definedName name="[C00 (2)].DATABASEUPLOAD"/>
      <definedName name="[C00 (20)].DATABASEUPLOAD"/>
      <definedName name="[C00 (22)].DATABASEUPLOAD"/>
      <definedName name="[C00 (5)].DATABASEUPLOAD"/>
      <definedName name="[C00 (7)].DATABASEUPLOAD"/>
      <definedName name="[D00 (1)].DATABASEUPLOAD"/>
      <definedName name="[D00 (10)].DATABASEUPLOAD"/>
      <definedName name="[D00 (2)].DATABASEUPLOAD"/>
      <definedName name="[D00 (7)].DATABASEUPLOAD"/>
      <definedName name="[D00 (9)].DATABASEUPLOAD"/>
      <definedName name="[Module4(B001)].LOGIN" refersTo="#REF!"/>
      <definedName name="[Module4(B0017)].LOGIN" refersTo="#REF!"/>
      <definedName name="[Module4(B002)].LOGIN" refersTo="#REF!"/>
      <definedName name="[Module4(B0025)].LOGIN" refersTo="#REF!"/>
      <definedName name="[Module4(B0026)].LOGIN" refersTo="#REF!"/>
      <definedName name="[Module4(B0027)].LOGIN" refersTo="#REF!"/>
      <definedName name="[Module4(B003)].LOGIN" refersTo="#REF!"/>
      <definedName name="[Module4(B004)].LOGIN" refersTo="#REF!"/>
      <definedName name="[Module4(B005)].LOGIN" refersTo="#REF!"/>
      <definedName name="[Module4(B006)].LOGIN" refersTo="#REF!"/>
      <definedName name="[Module4(B007)].LOGIN" refersTo="#REF!"/>
      <definedName name="[Module4(B008)].LOGIN" refersTo="#REF!"/>
      <definedName name="[Module4(B009)].LOGIN" refersTo="#REF!"/>
      <definedName name="[Module4(B010)].LOGIN" refersTo="#REF!"/>
      <definedName name="[Module4(B011)].LOGIN" refersTo="#REF!"/>
      <definedName name="[Module4(B016)].LOGIN" refersTo="#REF!"/>
      <definedName name="[Module4(B021)].LOGIN" refersTo="#REF!"/>
      <definedName name="[Module4(B022)].LOGIN" refersTo="#REF!"/>
      <definedName name="[Module4(B038)].LOGIN" refersTo="#REF!"/>
      <definedName name="[Module4(B040)].LOGIN" refersTo="#REF!"/>
      <definedName name="[Module4(B044)].LOGIN" refersTo="#REF!"/>
      <definedName name="[Module4(B045)].LOGIN" refersTo="#REF!"/>
      <definedName name="[Module4(B046)].LOGIN" refersTo="#REF!"/>
      <definedName name="[Module4(B048)].LOGIN" refersTo="#REF!"/>
      <definedName name="[Module4(B050)].LOGIN" refersTo="#REF!"/>
      <definedName name="[Module4(B051)].LOGIN" refersTo="#REF!"/>
      <definedName name="[Module4(B057)].LOGIN" refersTo="#REF!"/>
      <definedName name="[Module4(B060)].LOGIN" refersTo="#REF!"/>
      <definedName name="[Module4(C001)].LOGIN" refersTo="#REF!"/>
      <definedName name="[Module4(C002)].LOGIN" refersTo="#REF!"/>
      <definedName name="[Module4(C005)].LOGIN" refersTo="#REF!"/>
      <definedName name="[Module4(C007)].LOGIN" refersTo="#REF!"/>
      <definedName name="[Module4(C012)].LOGIN" refersTo="#REF!"/>
      <definedName name="[Module4(C013)].LOGIN" refersTo="#REF!"/>
      <definedName name="[Module4(C014)].LOGIN" refersTo="#REF!"/>
      <definedName name="[Module4(C020)].LOGIN" refersTo="#REF!"/>
      <definedName name="[Module4(D001)].LOGIN" refersTo="#REF!"/>
      <definedName name="[Module4(D002)].LOGIN" refersTo="#REF!"/>
      <definedName name="[Module4(D007)].LOGIN" refersTo="#REF!"/>
      <definedName name="[Module4(D009)].LOGIN" refersTo="#REF!"/>
      <definedName name="[Module4(D010)].LOGIN" refersTo="#REF!"/>
    </definedNames>
    <sheetDataSet>
      <sheetData sheetId="0" refreshError="1"/>
      <sheetData sheetId="1" refreshError="1"/>
      <sheetData sheetId="2"/>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Set>
  </externalBook>
</externalLink>
</file>

<file path=xl/externalLinks/externalLink6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0001"/>
      <sheetName val="0002"/>
      <sheetName val="0006"/>
      <sheetName val="Sheet1"/>
      <sheetName val="Sheet2"/>
      <sheetName val="Sheet3"/>
    </sheetNames>
    <sheetDataSet>
      <sheetData sheetId="0"/>
      <sheetData sheetId="1" refreshError="1"/>
      <sheetData sheetId="2" refreshError="1"/>
      <sheetData sheetId="3" refreshError="1"/>
      <sheetData sheetId="4" refreshError="1"/>
      <sheetData sheetId="5" refreshError="1"/>
    </sheetDataSet>
  </externalBook>
</externalLink>
</file>

<file path=xl/externalLinks/externalLink6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7 (2)"/>
      <sheetName val="BS준비"/>
      <sheetName val="9-1차이내역"/>
      <sheetName val="처분손익 검토"/>
      <sheetName val="감가상각비 overall test"/>
    </sheetNames>
    <definedNames>
      <definedName name="[B00 (10)].DATABASEUPLOAD"/>
      <definedName name="[B00 (11)].DATABASEUPLOAD"/>
      <definedName name="[B00 (16)].DATABASEUPLOAD"/>
      <definedName name="[B00 (17)].DATABASEUPLOAD"/>
      <definedName name="[B00 (2)].DATABASEUPLOAD"/>
      <definedName name="[B00 (21)].DATABASEUPLOAD"/>
      <definedName name="[B00 (22)].DATABASEUPLOAD"/>
      <definedName name="[B00 (25)].DATABASEUPLOAD"/>
      <definedName name="[B00 (26)].DATABASEUPLOAD"/>
      <definedName name="[B00 (27)].DATABASEUPLOAD"/>
      <definedName name="[B00 (3)].DATABASEUPLOAD"/>
      <definedName name="[B00 (4)].DATABASEUPLOAD"/>
      <definedName name="[B00 (40)].DATABASEUPLOAD"/>
      <definedName name="[B00 (44)].DATABASEUPLOAD"/>
      <definedName name="[B00 (45)].DATABASEUPLOAD"/>
      <definedName name="[B00 (46)].DATABASEUPLOAD"/>
      <definedName name="[B00 (48)].DATABASEUPLOAD"/>
      <definedName name="[B00 (5)].DATABASEUPLOAD"/>
      <definedName name="[B00 (50)].DATABASEUPLOAD"/>
      <definedName name="[B00 (51)].DATABASEUPLOAD"/>
      <definedName name="[B00 (57)].DATABASEUPLOAD"/>
      <definedName name="[B00 (6)].DATABASEUPLOAD"/>
      <definedName name="[B00 (60)].DATABASEUPLOAD"/>
      <definedName name="[B00 (61)].DATABASEUPLOAD"/>
      <definedName name="[B00 (62)].DATABASEUPLOAD"/>
      <definedName name="[B00 (7)].DATABASEUPLOAD"/>
      <definedName name="[B00 (8)].DATABASEUPLOAD"/>
      <definedName name="[B00 (9)].DATABASEUPLOAD"/>
      <definedName name="[C00 (1)].DATABASEUPLOAD"/>
      <definedName name="[C00 (12)].DATABASEUPLOAD"/>
      <definedName name="[C00 (13)].DATABASEUPLOAD"/>
      <definedName name="[C00 (14)].DATABASEUPLOAD"/>
      <definedName name="[C00 (2)].DATABASEUPLOAD"/>
      <definedName name="[C00 (20)].DATABASEUPLOAD"/>
      <definedName name="[C00 (22)].DATABASEUPLOAD"/>
      <definedName name="[C00 (5)].DATABASEUPLOAD"/>
      <definedName name="[C00 (7)].DATABASEUPLOAD"/>
      <definedName name="[D00 (1)].DATABASEUPLOAD"/>
      <definedName name="[D00 (10)].DATABASEUPLOAD"/>
      <definedName name="[D00 (2)].DATABASEUPLOAD"/>
      <definedName name="[D00 (7)].DATABASEUPLOAD"/>
      <definedName name="[D00 (9)].DATABASEUPLOAD"/>
      <definedName name="[Module4(B001)].LOGIN" refersTo="#REF!"/>
      <definedName name="[Module4(B0017)].LOGIN" refersTo="#REF!"/>
      <definedName name="[Module4(B002)].LOGIN" refersTo="#REF!"/>
      <definedName name="[Module4(B0025)].LOGIN" refersTo="#REF!"/>
      <definedName name="[Module4(B0026)].LOGIN" refersTo="#REF!"/>
      <definedName name="[Module4(B0027)].LOGIN" refersTo="#REF!"/>
      <definedName name="[Module4(B003)].LOGIN" refersTo="#REF!"/>
      <definedName name="[Module4(B004)].LOGIN" refersTo="#REF!"/>
      <definedName name="[Module4(B005)].LOGIN" refersTo="#REF!"/>
      <definedName name="[Module4(B006)].LOGIN" refersTo="#REF!"/>
      <definedName name="[Module4(B007)].LOGIN" refersTo="#REF!"/>
      <definedName name="[Module4(B008)].LOGIN" refersTo="#REF!"/>
      <definedName name="[Module4(B009)].LOGIN" refersTo="#REF!"/>
      <definedName name="[Module4(B010)].LOGIN" refersTo="#REF!"/>
      <definedName name="[Module4(B011)].LOGIN" refersTo="#REF!"/>
      <definedName name="[Module4(B016)].LOGIN" refersTo="#REF!"/>
      <definedName name="[Module4(B021)].LOGIN" refersTo="#REF!"/>
      <definedName name="[Module4(B022)].LOGIN" refersTo="#REF!"/>
      <definedName name="[Module4(B038)].LOGIN" refersTo="#REF!"/>
      <definedName name="[Module4(B040)].LOGIN" refersTo="#REF!"/>
      <definedName name="[Module4(B044)].LOGIN" refersTo="#REF!"/>
      <definedName name="[Module4(B045)].LOGIN" refersTo="#REF!"/>
      <definedName name="[Module4(B046)].LOGIN" refersTo="#REF!"/>
      <definedName name="[Module4(B048)].LOGIN" refersTo="#REF!"/>
      <definedName name="[Module4(B050)].LOGIN" refersTo="#REF!"/>
      <definedName name="[Module4(B051)].LOGIN" refersTo="#REF!"/>
      <definedName name="[Module4(B057)].LOGIN" refersTo="#REF!"/>
      <definedName name="[Module4(B060)].LOGIN" refersTo="#REF!"/>
      <definedName name="[Module4(C001)].LOGIN" refersTo="#REF!"/>
      <definedName name="[Module4(C002)].LOGIN" refersTo="#REF!"/>
      <definedName name="[Module4(C005)].LOGIN" refersTo="#REF!"/>
      <definedName name="[Module4(C007)].LOGIN" refersTo="#REF!"/>
      <definedName name="[Module4(C012)].LOGIN" refersTo="#REF!"/>
      <definedName name="[Module4(C013)].LOGIN" refersTo="#REF!"/>
      <definedName name="[Module4(C014)].LOGIN" refersTo="#REF!"/>
      <definedName name="[Module4(C020)].LOGIN" refersTo="#REF!"/>
      <definedName name="[Module4(D001)].LOGIN" refersTo="#REF!"/>
      <definedName name="[Module4(D002)].LOGIN" refersTo="#REF!"/>
      <definedName name="[Module4(D007)].LOGIN" refersTo="#REF!"/>
      <definedName name="[Module4(D009)].LOGIN" refersTo="#REF!"/>
      <definedName name="[Module4(D010)].LOGIN" refersTo="#REF!"/>
    </definedNames>
    <sheetDataSet>
      <sheetData sheetId="0"/>
      <sheetData sheetId="1" refreshError="1"/>
      <sheetData sheetId="2" refreshError="1"/>
      <sheetData sheetId="3" refreshError="1"/>
      <sheetData sheetId="4" refreshError="1"/>
    </sheetDataSet>
  </externalBook>
</externalLink>
</file>

<file path=xl/externalLinks/externalLink6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수입"/>
      <sheetName val="현금흐름"/>
      <sheetName val="현황CODE"/>
      <sheetName val="손익현황"/>
      <sheetName val="수정양식"/>
      <sheetName val="#REF"/>
      <sheetName val="Sheet1"/>
      <sheetName val="자바라1"/>
    </sheetNames>
    <definedNames>
      <definedName name="_a1Z"/>
      <definedName name="_a2Z"/>
      <definedName name="BULYANGPNTR"/>
    </defined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Set>
  </externalBook>
</externalLink>
</file>

<file path=xl/externalLinks/externalLink6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경영현황"/>
      <sheetName val="시험연구비상각"/>
      <sheetName val="비가동-20"/>
      <sheetName val="시설투자"/>
      <sheetName val="부서코드표"/>
      <sheetName val="2.대외공문"/>
      <sheetName val="제조부문배부"/>
      <sheetName val="RE9604"/>
      <sheetName val="가공MH"/>
      <sheetName val="사양조정"/>
      <sheetName val="01.02월 성과급"/>
      <sheetName val="완제품3"/>
      <sheetName val="97손익계획"/>
      <sheetName val="주간기성"/>
      <sheetName val="표지"/>
      <sheetName val="판매가비교"/>
      <sheetName val="PROCEDURE LIST"/>
      <sheetName val="조립지적"/>
      <sheetName val="EXP-COST"/>
      <sheetName val="총원가.24"/>
      <sheetName val="Ssangyong(Pyungtaek)"/>
      <sheetName val="투자-국내2"/>
      <sheetName val="CLM-MP"/>
      <sheetName val="CAUDIT"/>
      <sheetName val="유효성"/>
      <sheetName val="차수"/>
      <sheetName val="10매출"/>
      <sheetName val="rt"/>
      <sheetName val="Sum of Digits"/>
      <sheetName val="MaxMin_Change"/>
      <sheetName val="목표세부명세"/>
      <sheetName val="1.경제설계"/>
      <sheetName val="????"/>
      <sheetName val="FACTOR"/>
      <sheetName val="판관비 명세서"/>
      <sheetName val="마찰 용접기 분석"/>
      <sheetName val="运费"/>
      <sheetName val="직원신상"/>
      <sheetName val="Sheet5"/>
      <sheetName val="Sheet6 (3)"/>
      <sheetName val="수입"/>
      <sheetName val="PL"/>
      <sheetName val="FRONT HUB견적가"/>
      <sheetName val="전산다운 0205 11시"/>
      <sheetName val="자바라1"/>
      <sheetName val="BND"/>
      <sheetName val="12누손 "/>
      <sheetName val="2월 추심 2"/>
      <sheetName val="EXPENSE"/>
      <sheetName val="계정"/>
      <sheetName val="Sheet2"/>
      <sheetName val="(15)"/>
      <sheetName val="param"/>
      <sheetName val="피벗"/>
      <sheetName val="인원현황"/>
      <sheetName val="R2_0908"/>
      <sheetName val="7 (2)"/>
      <sheetName val="시산표"/>
      <sheetName val="____"/>
      <sheetName val="#REF"/>
      <sheetName val="견적검토040504"/>
      <sheetName val="일위대가목차"/>
      <sheetName val="가격합의서"/>
      <sheetName val="FUEL FILLER"/>
      <sheetName val="bi"/>
      <sheetName val="분석mast"/>
      <sheetName val="S300V-MBOM"/>
      <sheetName val="GSTOTAL"/>
      <sheetName val="은행"/>
      <sheetName val="Alpha-olefins"/>
      <sheetName val="TiO2"/>
      <sheetName val="Ethylene"/>
      <sheetName val="SPT"/>
      <sheetName val="생산1-2"/>
      <sheetName val="Robot-CT (2)"/>
      <sheetName val="법인세신고자료"/>
      <sheetName val="Valve To Piston Clearance(19)"/>
      <sheetName val="1st"/>
      <sheetName val="항목(1)"/>
      <sheetName val="XGPROD"/>
      <sheetName val="신규DEP"/>
      <sheetName val="금액내역서"/>
      <sheetName val="THEME CODE"/>
      <sheetName val="CR CODE"/>
      <sheetName val="부서CODE"/>
      <sheetName val="Reduction Plan "/>
      <sheetName val="완성차 미수금"/>
      <sheetName val="A-100전제"/>
      <sheetName val="판매976"/>
      <sheetName val="W-현원가"/>
      <sheetName val="ML"/>
      <sheetName val="차체부품 INS REPORT(갑)"/>
      <sheetName val="정량"/>
      <sheetName val="대외공문"/>
      <sheetName val="(BS,CF)-BACK"/>
      <sheetName val="Sheet11"/>
      <sheetName val="#REF!"/>
      <sheetName val="업무담당"/>
      <sheetName val="평가&amp;선급.미지급"/>
      <sheetName val="ＬⅠ 1X??加工①"/>
      <sheetName val="선반OPT"/>
      <sheetName val="득점현황"/>
      <sheetName val="참조(1-12월)"/>
      <sheetName val="1. 손익계산서"/>
      <sheetName val="2-1.차이분석(당월)"/>
      <sheetName val="2-2.차이분석(누계)"/>
      <sheetName val="2-3.차이분석(전년)"/>
      <sheetName val="3.대차대조표"/>
      <sheetName val="4.경비 5.영업외수지"/>
      <sheetName val="6.자금수지"/>
      <sheetName val="01년상세(확정)"/>
      <sheetName val="02년상세"/>
      <sheetName val="PL세부"/>
      <sheetName val="경비분석"/>
      <sheetName val="손익차이분석"/>
      <sheetName val="so별매출분석"/>
      <sheetName val="투자"/>
      <sheetName val="주요지표"/>
      <sheetName val="BS"/>
      <sheetName val="cashflow"/>
      <sheetName val="매출분석"/>
      <sheetName val="패션뷰티"/>
      <sheetName val="생활"/>
      <sheetName val="디지털"/>
      <sheetName val="2분기종합"/>
      <sheetName val="2분기종합 (2)"/>
      <sheetName val="입출재고총괄 (결산)"/>
      <sheetName val="보조부문비배부"/>
      <sheetName val="3-3"/>
      <sheetName val="관련부서"/>
      <sheetName val="代码"/>
      <sheetName val="열간단조자동원가계산서"/>
      <sheetName val="Sheet1"/>
      <sheetName val="생산계획"/>
      <sheetName val="64164"/>
      <sheetName val="대표자"/>
      <sheetName val="major"/>
      <sheetName val="주행"/>
      <sheetName val="M3 M4"/>
      <sheetName val="M3 M4 (2)"/>
      <sheetName val="결과조달"/>
      <sheetName val="MCT6"/>
      <sheetName val="ＬⅠ 1X__加工①"/>
      <sheetName val="HOU143A"/>
      <sheetName val="参考1. 机械经费率"/>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Set>
  </externalBook>
</externalLink>
</file>

<file path=xl/externalLinks/externalLink6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요약PL"/>
      <sheetName val="분류표지"/>
      <sheetName val="요약BS"/>
      <sheetName val="BS추정근거"/>
      <sheetName val="표지"/>
      <sheetName val="목차"/>
      <sheetName val="분석의 목적"/>
      <sheetName val="요건검토"/>
      <sheetName val="본질가치"/>
      <sheetName val="자산가치"/>
      <sheetName val="수익가치"/>
      <sheetName val="업계현황01"/>
      <sheetName val="업계현황02"/>
      <sheetName val="업계현황03"/>
      <sheetName val="회사현황01"/>
      <sheetName val="회사현황02"/>
      <sheetName val="매출집계표"/>
      <sheetName val="내수집계"/>
      <sheetName val="수출집계"/>
      <sheetName val="추정개요"/>
      <sheetName val="수량추정"/>
      <sheetName val="가격추정"/>
      <sheetName val="Sheet4"/>
      <sheetName val="매출원가추정"/>
      <sheetName val="제조원가추정"/>
      <sheetName val="원재료비 추정"/>
      <sheetName val="제조경비추정"/>
      <sheetName val="환산매출(판관집계앞)"/>
      <sheetName val="판관집계표"/>
      <sheetName val="판관추정명세"/>
      <sheetName val="인건비"/>
      <sheetName val="급여추정명세표(회사측안)"/>
      <sheetName val="퇴직급여"/>
      <sheetName val="감가상각명세"/>
      <sheetName val="자산상각"/>
      <sheetName val="영업외수지집계"/>
      <sheetName val="영업외수지 명세"/>
      <sheetName val="수입이자추정"/>
      <sheetName val="지급이자추정"/>
      <sheetName val="외환손익"/>
      <sheetName val="사업성비교"/>
      <sheetName val="상대가치"/>
      <sheetName val="유사회사선정"/>
      <sheetName val="순자산비교"/>
      <sheetName val="유사회사주가"/>
      <sheetName val="Sheet1"/>
      <sheetName val="리스료추정"/>
      <sheetName val="국내생산량"/>
      <sheetName val="회사현황04"/>
      <sheetName val="국내전망"/>
      <sheetName val="수출추정"/>
      <sheetName val="월결산자료(재무)"/>
      <sheetName val="VER1-update"/>
      <sheetName val="BS(Data)"/>
      <sheetName val="BS Mapping"/>
      <sheetName val="2 카드채권(대출포함)"/>
      <sheetName val="성화"/>
      <sheetName val="공용정보"/>
      <sheetName val="#REF"/>
      <sheetName val="수입"/>
      <sheetName val="경영현황"/>
      <sheetName val="만기"/>
      <sheetName val="__PL"/>
      <sheetName val="부재료입고집계"/>
      <sheetName val="10한빛"/>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Set>
  </externalBook>
</externalLink>
</file>

<file path=xl/externalLinks/externalLink6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국내"/>
      <sheetName val="월별전망"/>
      <sheetName val="월별전망 (2)"/>
      <sheetName val="Sheet1"/>
      <sheetName val="Sheet2"/>
      <sheetName val="Sheet3"/>
      <sheetName val="본부별사업계획2차"/>
      <sheetName val="본부별사업계획3차"/>
    </sheetNames>
    <sheetDataSet>
      <sheetData sheetId="0"/>
      <sheetData sheetId="1"/>
      <sheetData sheetId="2"/>
      <sheetData sheetId="3" refreshError="1"/>
      <sheetData sheetId="4" refreshError="1"/>
      <sheetData sheetId="5" refreshError="1"/>
      <sheetData sheetId="6"/>
      <sheetData sheetId="7"/>
    </sheetDataSet>
  </externalBook>
</externalLink>
</file>

<file path=xl/externalLinks/externalLink6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ummy"/>
      <sheetName val="ST"/>
      <sheetName val="#REF"/>
      <sheetName val="Disclaimer"/>
      <sheetName val="Sheet1"/>
      <sheetName val="Sheet2"/>
      <sheetName val="Sheet3"/>
      <sheetName val="회계"/>
      <sheetName val="CFO"/>
      <sheetName val="금융"/>
      <sheetName val="기획"/>
      <sheetName val="구매자재"/>
      <sheetName val="운영부문장"/>
      <sheetName val="판관비_월별"/>
      <sheetName val="Actual_Source_Data"/>
      <sheetName val="Summary"/>
      <sheetName val="Actual_Kor"/>
      <sheetName val="Flash_report"/>
      <sheetName val="Budget_Kor"/>
      <sheetName val="Budget_Source"/>
      <sheetName val="Data02"/>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Set>
  </externalBook>
</externalLink>
</file>

<file path=xl/externalLinks/externalLink7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FAB별"/>
    </sheetNames>
    <sheetDataSet>
      <sheetData sheetId="0" refreshError="1"/>
    </sheetDataSet>
  </externalBook>
</externalLink>
</file>

<file path=xl/externalLinks/externalLink7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ummy"/>
      <sheetName val="Sheet2"/>
      <sheetName val="Sheet3"/>
      <sheetName val="ST"/>
      <sheetName val="#REF"/>
      <sheetName val="Disclaimer"/>
      <sheetName val="Sheet1"/>
      <sheetName val="Actual_Source_Data"/>
      <sheetName val="Summary"/>
      <sheetName val="Actual_Kor"/>
      <sheetName val="Flash_report"/>
      <sheetName val="Budget_Kor"/>
      <sheetName val="Budget_Source"/>
      <sheetName val="Data02"/>
      <sheetName val="FX_Int"/>
      <sheetName val="Budget_US"/>
      <sheetName val="Actual_US"/>
      <sheetName val="Budget_KR"/>
      <sheetName val="Actual_KR"/>
      <sheetName val="Actual_Source"/>
      <sheetName val="Income_report"/>
      <sheetName val="Operation_report"/>
      <sheetName val="Monthly Details"/>
      <sheetName val="표지"/>
      <sheetName val="목차"/>
      <sheetName val="1"/>
      <sheetName val="1.목록총괄"/>
      <sheetName val="2"/>
      <sheetName val="2.담보총괄"/>
      <sheetName val="3"/>
      <sheetName val="3-1.부동산 담보물 배분표"/>
      <sheetName val="3-2. 매출채권 담보물 배분표"/>
      <sheetName val="4"/>
      <sheetName val="4담보목록"/>
      <sheetName val="5"/>
      <sheetName val="5. 회생채권 총괄"/>
      <sheetName val="6"/>
      <sheetName val="6채권목록"/>
      <sheetName val="7"/>
      <sheetName val="7조세총괄"/>
      <sheetName val="8"/>
      <sheetName val="8.조세목록"/>
      <sheetName val="9"/>
      <sheetName val="9주주총괄 "/>
      <sheetName val="10"/>
      <sheetName val="10주주목록"/>
      <sheetName val="11"/>
      <sheetName val="12"/>
      <sheetName val="13"/>
      <sheetName val="&lt;=여기까지 출력제본"/>
      <sheetName val="회생담보권 원본데이타 입력"/>
      <sheetName val="회생채권 원본데이타 입력"/>
      <sheetName val="조세 원본데이타 입력"/>
      <sheetName val="주주 원본데이타 입력"/>
      <sheetName val="재무상태표"/>
      <sheetName val="손익계산서"/>
      <sheetName val="A"/>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refreshError="1"/>
      <sheetData sheetId="53" refreshError="1"/>
      <sheetData sheetId="54" refreshError="1"/>
      <sheetData sheetId="55" refreshError="1"/>
      <sheetData sheetId="56" refreshError="1"/>
    </sheetDataSet>
  </externalBook>
</externalLink>
</file>

<file path=xl/externalLinks/externalLink7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공문"/>
      <sheetName val="호프"/>
      <sheetName val="부서코드표"/>
      <sheetName val="989월실행"/>
      <sheetName val="0901"/>
      <sheetName val="자바라1"/>
      <sheetName val="8월차잔"/>
      <sheetName val="중속정보"/>
      <sheetName val="실행예산SHEET도장재검토"/>
      <sheetName val="요약PL"/>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Set>
  </externalBook>
</externalLink>
</file>

<file path=xl/externalLinks/externalLink7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요청자료"/>
      <sheetName val="(갑)"/>
      <sheetName val="(을)"/>
      <sheetName val="(병)"/>
      <sheetName val="(정)"/>
      <sheetName val="inform"/>
      <sheetName val="BS"/>
      <sheetName val="PL"/>
      <sheetName val="요약원가"/>
      <sheetName val="RE"/>
      <sheetName val="T1"/>
      <sheetName val="T1-2"/>
      <sheetName val="적정유보"/>
      <sheetName val="T2"/>
      <sheetName val="T2부표"/>
      <sheetName val="T5"/>
      <sheetName val="T6"/>
      <sheetName val="T6A"/>
      <sheetName val="T6B"/>
      <sheetName val="T6-1"/>
      <sheetName val="T6-3(2)"/>
      <sheetName val="T6-3(3)"/>
      <sheetName val="T6-3(4)"/>
      <sheetName val="T6-4A"/>
      <sheetName val="T6-4B"/>
      <sheetName val="T6-6(2)"/>
      <sheetName val="T6-6(5)잔존가액상각"/>
      <sheetName val="T6-6(6)정율법"/>
      <sheetName val="T6-6(7)정액법"/>
      <sheetName val="T6-6부표2"/>
      <sheetName val="T6-10"/>
      <sheetName val="T6-11"/>
      <sheetName val="T6-12"/>
      <sheetName val="T8"/>
      <sheetName val="T9A"/>
      <sheetName val="T9B"/>
      <sheetName val="T10(3)"/>
      <sheetName val="T10(3)A"/>
      <sheetName val="T10(4)"/>
      <sheetName val="세액감면"/>
      <sheetName val="T11"/>
      <sheetName val="T14-1A"/>
      <sheetName val="T14-1B"/>
      <sheetName val="T16"/>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Set>
  </externalBook>
</externalLink>
</file>

<file path=xl/externalLinks/externalLink7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SPL"/>
      <sheetName val="시산표"/>
    </sheetNames>
    <sheetDataSet>
      <sheetData sheetId="0"/>
      <sheetData sheetId="1"/>
    </sheetDataSet>
  </externalBook>
</externalLink>
</file>

<file path=xl/externalLinks/externalLink7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ylesson_0004"/>
      <sheetName val="조회서"/>
      <sheetName val="필요면적"/>
    </sheetNames>
    <definedNames>
      <definedName name="[Module1].exe_1"/>
      <definedName name="[Module1].exe_2"/>
      <definedName name="[Module1].exe_3"/>
      <definedName name="[Module1].exe_4"/>
      <definedName name="[Module1].exe_5"/>
      <definedName name="[Module1].exe_6"/>
      <definedName name="[Module1].exe_7"/>
      <definedName name="[Module1].exe_8"/>
      <definedName name="Module1.exe_10"/>
      <definedName name="Module1.exe_11"/>
      <definedName name="Module1.exe_12"/>
      <definedName name="Module1.exe_13"/>
      <definedName name="Module1.exe_14"/>
      <definedName name="Module1.exe_15"/>
      <definedName name="Module1.exe_16"/>
      <definedName name="Module1.exe_9"/>
    </definedNames>
    <sheetDataSet>
      <sheetData sheetId="0" refreshError="1"/>
      <sheetData sheetId="1" refreshError="1"/>
      <sheetData sheetId="2" refreshError="1"/>
    </sheetDataSet>
  </externalBook>
</externalLink>
</file>

<file path=xl/externalLinks/externalLink7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판가반영"/>
      <sheetName val="마케매출"/>
      <sheetName val="FAB별"/>
      <sheetName val="시산표"/>
      <sheetName val="GRADE별생산"/>
      <sheetName val="UTILITY"/>
      <sheetName val="부재료"/>
      <sheetName val="2.대외공문"/>
      <sheetName val="major"/>
      <sheetName val="QE근거"/>
      <sheetName val="W3000재료비비교Table(송부용)"/>
      <sheetName val="code"/>
      <sheetName val="3월원자재재고"/>
      <sheetName val="comm"/>
      <sheetName val="투자-국내2"/>
      <sheetName val="개발비자산성검토"/>
      <sheetName val="거래선분류"/>
      <sheetName val="규격분류"/>
      <sheetName val="부산물평가"/>
      <sheetName val="TOC"/>
      <sheetName val="sbr706"/>
      <sheetName val="HMBPROD"/>
      <sheetName val="4)SRS계획"/>
      <sheetName val="주행"/>
      <sheetName val="당월(1)"/>
      <sheetName val="1月余额表"/>
      <sheetName val="2 매출계획"/>
      <sheetName val="3 제조원가"/>
      <sheetName val="4 판매관리비"/>
      <sheetName val="5 자금조달계획"/>
      <sheetName val="NET"/>
      <sheetName val="종합"/>
      <sheetName val="월별투자실적"/>
      <sheetName val="HISTORICAL"/>
      <sheetName val="FORECASTING"/>
      <sheetName val="Co_94"/>
      <sheetName val="경제성분석"/>
      <sheetName val="기준9801"/>
      <sheetName val="비교9701"/>
      <sheetName val="판관비"/>
      <sheetName val="2.본사계정별"/>
      <sheetName val="標準時間一覧（亀山）"/>
      <sheetName val="標準時間一覧（亀山）2"/>
      <sheetName val="Sheet4"/>
      <sheetName val="COV'N DATA"/>
      <sheetName val="T2"/>
      <sheetName val="W-현원가"/>
      <sheetName val="#REF!"/>
      <sheetName val="인도미실현손익"/>
      <sheetName val="인도법인과의 거래"/>
      <sheetName val="현장관리비"/>
      <sheetName val="산출기준(파견전산실)"/>
      <sheetName val="A1"/>
      <sheetName val="판매용03"/>
      <sheetName val="실적분석"/>
      <sheetName val="pr00_10_20"/>
      <sheetName val="PRICES"/>
      <sheetName val="입력항목"/>
      <sheetName val="FC-101"/>
      <sheetName val="2_본사계정별"/>
      <sheetName val="COV'N_DATA"/>
      <sheetName val="총괄"/>
      <sheetName val="NET_PART"/>
      <sheetName val="3-4현"/>
      <sheetName val="생산량"/>
      <sheetName val="환율"/>
      <sheetName val="유화"/>
      <sheetName val="계정code"/>
      <sheetName val="ECG"/>
      <sheetName val="03년data"/>
      <sheetName val=" 제조원가1"/>
      <sheetName val="첨부6.목표대비 제조원가"/>
      <sheetName val="5000+7000"/>
      <sheetName val=" 표지"/>
      <sheetName val="THEME CODE"/>
      <sheetName val="CR CODE"/>
      <sheetName val="부서CODE"/>
      <sheetName val="Sheet1"/>
      <sheetName val="상세"/>
      <sheetName val="인도법인과의_거래"/>
      <sheetName val="95투자02"/>
      <sheetName val="Profit &amp; Loss"/>
      <sheetName val="XREF"/>
      <sheetName val="매출"/>
      <sheetName val="제품생산"/>
      <sheetName val="96"/>
      <sheetName val="지표"/>
      <sheetName val="DB@Acess"/>
      <sheetName val="Civil"/>
      <sheetName val="엑셀결산"/>
      <sheetName val="만기"/>
      <sheetName val="매출액"/>
      <sheetName val="Asset9809CAK"/>
      <sheetName val="아이콘"/>
      <sheetName val="총괄본부"/>
      <sheetName val="2_본사계정별1"/>
      <sheetName val="인도법인과의_거래1"/>
      <sheetName val="COV'N_DATA1"/>
      <sheetName val="Profit_&amp;_Loss"/>
      <sheetName val="사업LD-12"/>
      <sheetName val="2.GBU list(don't change)"/>
      <sheetName val="W100"/>
      <sheetName val="기술료현황"/>
      <sheetName val="매출현황"/>
      <sheetName val="외주가공비"/>
      <sheetName val="제품타출현황"/>
      <sheetName val="제조타출현황"/>
      <sheetName val="제품상품타입현황"/>
      <sheetName val="TIE-IN"/>
      <sheetName val="목표원단위"/>
      <sheetName val="UT원단위"/>
      <sheetName val="2001목표원단위"/>
      <sheetName val="현장재고"/>
      <sheetName val="Sheet3"/>
      <sheetName val="PBL생산량"/>
      <sheetName val="원가계산서"/>
      <sheetName val="운임NAME"/>
      <sheetName val="108.수선비"/>
      <sheetName val="118.세금과공과"/>
      <sheetName val="10한빛"/>
      <sheetName val="T6-6(2)"/>
      <sheetName val="재료율"/>
      <sheetName val="Vlookup"/>
      <sheetName val="금융"/>
      <sheetName val="은행"/>
      <sheetName val="리스"/>
      <sheetName val="보험"/>
      <sheetName val="R&amp;D"/>
      <sheetName val="EG제"/>
      <sheetName val="NCC제"/>
      <sheetName val="제품별매출"/>
      <sheetName val="원_VL"/>
      <sheetName val="VIVENDI단가산정"/>
      <sheetName val="금액계산및복합단가"/>
      <sheetName val="Co_21"/>
      <sheetName val="Aug 01"/>
      <sheetName val="연구인원내역"/>
      <sheetName val="제안서입력"/>
      <sheetName val="견적서"/>
      <sheetName val="절감계산"/>
      <sheetName val="본부총괄표"/>
      <sheetName val="A4공장"/>
      <sheetName val=" FURNACE현설"/>
      <sheetName val="Macro1"/>
      <sheetName val="목  차 (2)"/>
      <sheetName val="UTMBPL"/>
      <sheetName val="Sheet1 (2)"/>
      <sheetName val="산업재(해외포함)"/>
      <sheetName val="국내(기능포함)"/>
      <sheetName val="건재"/>
      <sheetName val="장식계"/>
      <sheetName val="장식"/>
      <sheetName val="팔"/>
      <sheetName val="생활"/>
      <sheetName val="기능재"/>
      <sheetName val="염료"/>
      <sheetName val="tic"/>
      <sheetName val="신사업"/>
      <sheetName val="취소"/>
      <sheetName val="기능취소"/>
      <sheetName val="팔취소"/>
      <sheetName val="해외취소"/>
      <sheetName val="해외계"/>
      <sheetName val="신형건재(고광택,하이막스포함)"/>
      <sheetName val="신형건재"/>
      <sheetName val="정밀화공"/>
      <sheetName val="SINAR"/>
      <sheetName val="중국고광택하이"/>
      <sheetName val="미국하이막스"/>
      <sheetName val="생활(JV포함)"/>
      <sheetName val="Sheet2"/>
      <sheetName val="단가표"/>
      <sheetName val="m1"/>
      <sheetName val="시장지위"/>
      <sheetName val="12년상세"/>
      <sheetName val="Chemical"/>
      <sheetName val="제품"/>
      <sheetName val="일위대가표(DEEP)"/>
      <sheetName val="YTD Sales(0411)"/>
      <sheetName val="서식시트"/>
      <sheetName val="노원열병합  건축공사기성내역서"/>
      <sheetName val="기초자료"/>
      <sheetName val="4. Drivers Inhibitors"/>
      <sheetName val="5. Methodology"/>
      <sheetName val="6. Definitions"/>
      <sheetName val="14년 매출계획"/>
      <sheetName val="2_본사계정별2"/>
      <sheetName val="3월실적"/>
      <sheetName val="용지기준"/>
      <sheetName val="손익1월"/>
      <sheetName val="설계명세서(선로)"/>
      <sheetName val="대차대조표"/>
      <sheetName val="제조원가"/>
      <sheetName val="SANTAMO"/>
      <sheetName val="LD TX"/>
    </sheetNames>
    <sheetDataSet>
      <sheetData sheetId="0"/>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sheetData sheetId="67"/>
      <sheetData sheetId="68"/>
      <sheetData sheetId="69"/>
      <sheetData sheetId="70"/>
      <sheetData sheetId="71"/>
      <sheetData sheetId="72"/>
      <sheetData sheetId="73"/>
      <sheetData sheetId="74" refreshError="1"/>
      <sheetData sheetId="75" refreshError="1"/>
      <sheetData sheetId="76" refreshError="1"/>
      <sheetData sheetId="77" refreshError="1"/>
      <sheetData sheetId="78" refreshError="1"/>
      <sheetData sheetId="79" refreshError="1"/>
      <sheetData sheetId="80"/>
      <sheetData sheetId="81"/>
      <sheetData sheetId="82"/>
      <sheetData sheetId="83"/>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sheetData sheetId="176" refreshError="1"/>
      <sheetData sheetId="177"/>
      <sheetData sheetId="178"/>
      <sheetData sheetId="179"/>
      <sheetData sheetId="180"/>
      <sheetData sheetId="18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Set>
  </externalBook>
</externalLink>
</file>

<file path=xl/externalLinks/externalLink7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1"/>
      <sheetName val="원본"/>
      <sheetName val="원본_피벗_old"/>
      <sheetName val="개발비정리"/>
      <sheetName val="Sheet3"/>
      <sheetName val="Sheet5"/>
      <sheetName val="원본_t10누계"/>
      <sheetName val="개발비(10월_only) (2)"/>
      <sheetName val="간접비_데이타_3Q누계"/>
      <sheetName val="급여_데이타_t10누계"/>
      <sheetName val="Sheet4"/>
      <sheetName val="공통비_데이타_3Q누계"/>
      <sheetName val="직접비_데이타_3Q누계"/>
      <sheetName val="직접비_집계_3Q누계"/>
      <sheetName val="인력투입현황_3Q누계"/>
      <sheetName val="연구1실_3Q누계_인건비"/>
      <sheetName val="연구2실_3Q누계_인건비"/>
      <sheetName val="연구3실_3Q누계_인건비"/>
      <sheetName val="인력투입현황_3Q누계_프로젝트별"/>
      <sheetName val="인건비배분_3Q누계"/>
      <sheetName val="03년3Q누계급여"/>
      <sheetName val="간접비_집계배분_3Q누계"/>
      <sheetName val="공통비_배분_3Q누계"/>
      <sheetName val="감가비_3Q누계"/>
      <sheetName val="퇴직금_3Q"/>
      <sheetName val="명세표(계정별)_상반기"/>
      <sheetName val="Sheet2"/>
      <sheetName val="개발상각_3분기누계"/>
      <sheetName val="03' 1월 정기급여"/>
      <sheetName val="03' 1월 상여"/>
      <sheetName val="03' 2월 정기급여 "/>
      <sheetName val="03' 3월 정기급여"/>
      <sheetName val="03' 4월 정기급여"/>
      <sheetName val="03' 5월 정기급여"/>
      <sheetName val="03' 6월 정기급여"/>
      <sheetName val="검증-1분기"/>
      <sheetName val="03' 7월 정기급여 "/>
      <sheetName val="03' 7월 상여 "/>
      <sheetName val="03' 8월 정기급여 "/>
      <sheetName val="03' 9월 상여 미지급"/>
      <sheetName val="03' 9월 정기급여"/>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Set>
  </externalBook>
</externalLink>
</file>

<file path=xl/externalLinks/externalLink7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ata"/>
      <sheetName val="1.목차"/>
      <sheetName val="개요"/>
      <sheetName val="주요"/>
      <sheetName val="2.시방서"/>
      <sheetName val="4.국간총괄공정"/>
      <sheetName val="세부공정"/>
      <sheetName val="5.자재표명세"/>
      <sheetName val="구매"/>
      <sheetName val="관리"/>
      <sheetName val="6.설계,7.동원인원"/>
      <sheetName val="동원"/>
      <sheetName val="8.예산서,9수량계산서"/>
      <sheetName val="소요P"/>
      <sheetName val="소요I"/>
      <sheetName val="직접"/>
      <sheetName val="간접"/>
      <sheetName val="IRWK"/>
      <sheetName val="케이블"/>
      <sheetName val="다.운반비산출"/>
      <sheetName val="10.산출기초"/>
      <sheetName val="가.공정P"/>
      <sheetName val="공정I"/>
      <sheetName val="케이블포설포박"/>
      <sheetName val="cab공정량"/>
      <sheetName val="전원케이블"/>
      <sheetName val="설치기기별"/>
      <sheetName val="프로세서"/>
      <sheetName val="출(H)"/>
      <sheetName val="출(R)"/>
      <sheetName val="RT국"/>
      <sheetName val="11.용어해설"/>
      <sheetName val="총괄공정내역"/>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Set>
  </externalBook>
</externalLink>
</file>

<file path=xl/externalLinks/externalLink7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1"/>
    </sheetNames>
    <sheetDataSet>
      <sheetData sheetId="0"/>
    </sheetDataSet>
  </externalBook>
</externalLink>
</file>

<file path=xl/externalLinks/externalLink8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S"/>
      <sheetName val="PL"/>
      <sheetName val="운송원가"/>
      <sheetName val="정산bs"/>
      <sheetName val="정산pl"/>
      <sheetName val="정산운송원가"/>
      <sheetName val="수정후bs"/>
      <sheetName val="수정후pl"/>
      <sheetName val="수정후운송원가"/>
      <sheetName val="잉여금처분"/>
      <sheetName val="현금정산표"/>
      <sheetName val="현금흐름 (2)"/>
      <sheetName val="비율"/>
      <sheetName val="A3(신)"/>
      <sheetName val="A3(박)"/>
      <sheetName val="A3(준)"/>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Set>
  </externalBook>
</externalLink>
</file>

<file path=xl/externalLinks/externalLink8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회사정보"/>
      <sheetName val="16호"/>
      <sheetName val="16호의2"/>
      <sheetName val="17호"/>
      <sheetName val="18호"/>
      <sheetName val="19호(갑)"/>
      <sheetName val="19호(을)"/>
      <sheetName val="20호(1)"/>
      <sheetName val="20호(2)"/>
      <sheetName val="20호(3)"/>
      <sheetName val="23호(갑)"/>
      <sheetName val="23호(을)"/>
      <sheetName val="23호(병)"/>
      <sheetName val="24호"/>
      <sheetName val="40호(갑)"/>
      <sheetName val="40호(을)"/>
      <sheetName val="41호"/>
      <sheetName val="63호"/>
      <sheetName val="64호"/>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Set>
  </externalBook>
</externalLink>
</file>

<file path=xl/externalLinks/externalLink8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virus"/>
      <sheetName val="Sheet2"/>
      <sheetName val="Sheet3"/>
      <sheetName val="#REF"/>
      <sheetName val="INDEX"/>
      <sheetName val="고정자산원본"/>
      <sheetName val="성화"/>
      <sheetName val="손익1월"/>
      <sheetName val="회사정보"/>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Set>
  </externalBook>
</externalLink>
</file>

<file path=xl/externalLinks/externalLink8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xxxxxx"/>
      <sheetName val="MAIN"/>
      <sheetName val="표지"/>
      <sheetName val="제조원가명세서"/>
      <sheetName val="원재료∼재공품투입"/>
      <sheetName val="SLITTING,조관통계표"/>
      <sheetName val="재공품기초자료"/>
      <sheetName val="원재료비"/>
      <sheetName val="부재료비"/>
      <sheetName val="노무비배부"/>
      <sheetName val="제조경비"/>
      <sheetName val="공정별가공비"/>
      <sheetName val="제품타AC"/>
      <sheetName val="상품타AC"/>
      <sheetName val="재공품수불부"/>
      <sheetName val="타공정"/>
      <sheetName val="제품입고"/>
      <sheetName val="임가공"/>
      <sheetName val="제품수불부"/>
      <sheetName val="상품수불부"/>
      <sheetName val="상품구입"/>
      <sheetName val="원재료수불부"/>
      <sheetName val="부재료저장품수불부"/>
      <sheetName val="저장품타AC"/>
      <sheetName val="급여내역"/>
      <sheetName val="하치장수불부"/>
      <sheetName val="부산물수불부"/>
      <sheetName val="표지 (2)"/>
      <sheetName val="요약표"/>
      <sheetName val="재고자산분석(1)"/>
      <sheetName val="매출원가률"/>
      <sheetName val="재고자산분석(2)"/>
      <sheetName val="매출명세서"/>
      <sheetName val="제조경비 분석"/>
      <sheetName val="수불"/>
      <sheetName val="전표작성"/>
      <sheetName val="손익대실적"/>
      <sheetName val="통계청"/>
      <sheetName val="회수율"/>
      <sheetName val="제조경비기초"/>
      <sheetName val="목차(월)"/>
      <sheetName val="목차 (수)"/>
      <sheetName val="Sheet1"/>
      <sheetName val="Sheet2"/>
      <sheetName val="Sheet3"/>
      <sheetName val="9903"/>
      <sheetName val="외환"/>
      <sheetName val="항목(1)"/>
      <sheetName val="가정"/>
      <sheetName val="론패스사고리스트"/>
      <sheetName val="분당임차변경"/>
      <sheetName val="1999"/>
      <sheetName val="1998"/>
      <sheetName val="2000"/>
      <sheetName val="폼관조직"/>
      <sheetName val="9-1차이내역"/>
      <sheetName val="A-LINE"/>
      <sheetName val="대외공문"/>
      <sheetName val="단가"/>
      <sheetName val="cv"/>
      <sheetName val="Master (2)"/>
      <sheetName val="24.보증금(전신전화가입권)"/>
      <sheetName val="COMBINED"/>
      <sheetName val="VALSTAT"/>
      <sheetName val="RD제품개발투자비(매가)"/>
      <sheetName val="주간기성"/>
      <sheetName val="274"/>
      <sheetName val="소경1,2,4호 "/>
      <sheetName val="소경5,7호"/>
      <sheetName val="중,대경"/>
      <sheetName val="#REF"/>
      <sheetName val="차수"/>
      <sheetName val="남양시작동010313100%"/>
      <sheetName val="출금실적"/>
      <sheetName val="시산표"/>
      <sheetName val="91"/>
      <sheetName val="FAB별"/>
      <sheetName val="전체실적"/>
      <sheetName val="200205(1)"/>
      <sheetName val="200302(10)"/>
      <sheetName val="200303(11)"/>
      <sheetName val="200305(13)"/>
      <sheetName val="200306(14)"/>
      <sheetName val="200206(2)"/>
      <sheetName val="200207(3)"/>
      <sheetName val="200208(4)"/>
      <sheetName val="200209(5)"/>
      <sheetName val="200210(6)"/>
      <sheetName val="200211(7)"/>
      <sheetName val="200212(8)"/>
      <sheetName val="200301(9)"/>
      <sheetName val="200304(12)"/>
      <sheetName val="Segments"/>
      <sheetName val="원효펌프교체020812"/>
      <sheetName val="2.대외공문"/>
      <sheetName val="수입"/>
      <sheetName val="1월"/>
      <sheetName val="CoA map"/>
      <sheetName val="회_x0002__x0000_"/>
      <sheetName val="MX628EX"/>
      <sheetName val="p2-1"/>
      <sheetName val="표지★"/>
      <sheetName val="BASE"/>
      <sheetName val="97년 SEACO예산"/>
      <sheetName val="현재"/>
      <sheetName val="천안IP공장자100노100물량110할증"/>
      <sheetName val="가공"/>
      <sheetName val="신규DEP"/>
      <sheetName val="CAUDIT"/>
      <sheetName val="기타기술개발비_특허"/>
      <sheetName val="전문용역비_특허"/>
      <sheetName val="평가포상비_특허"/>
      <sheetName val="사업소계"/>
      <sheetName val="COVER"/>
      <sheetName val="AC216 재분류_별도"/>
      <sheetName val="수선비"/>
      <sheetName val="보증금(전신전화가입권)"/>
      <sheetName val="보증금(임차보증금외)"/>
      <sheetName val="22.보증금(전신전화가입권)"/>
      <sheetName val="계실"/>
      <sheetName val="자체실적1Q"/>
      <sheetName val="분석"/>
      <sheetName val="표지_(2)"/>
      <sheetName val="제조경비_분석"/>
      <sheetName val="목차_(수)"/>
      <sheetName val="표지_(2)1"/>
      <sheetName val="제조경비_분석1"/>
      <sheetName val="목차_(수)1"/>
      <sheetName val="표지_(2)2"/>
      <sheetName val="제조경비_분석2"/>
      <sheetName val="목차_(수)2"/>
      <sheetName val="3월"/>
      <sheetName val="_REF"/>
      <sheetName val="STAND98"/>
      <sheetName val="소기"/>
      <sheetName val="PPC기"/>
      <sheetName val="대기"/>
      <sheetName val="합기"/>
      <sheetName val="상정안건"/>
      <sheetName val="Master_(2)"/>
      <sheetName val="24_보증금(전신전화가입권)"/>
      <sheetName val="소경1,2,4호_"/>
      <sheetName val="2_대외공문"/>
      <sheetName val="CoA_map"/>
      <sheetName val="회"/>
      <sheetName val="97년_SEACO예산"/>
      <sheetName val="Master_(2)1"/>
      <sheetName val="24_보증금(전신전화가입권)1"/>
      <sheetName val="소경1,2,4호_1"/>
      <sheetName val="2_대외공문1"/>
      <sheetName val="CoA_map1"/>
      <sheetName val="97년_SEACO예산1"/>
      <sheetName val="Master_(2)2"/>
      <sheetName val="24_보증금(전신전화가입권)2"/>
      <sheetName val="소경1,2,4호_2"/>
      <sheetName val="2_대외공문2"/>
      <sheetName val="CoA_map2"/>
      <sheetName val="97년_SEACO예산2"/>
      <sheetName val="표지_(2)3"/>
      <sheetName val="제조경비_분석3"/>
      <sheetName val="목차_(수)3"/>
      <sheetName val="Master_(2)3"/>
      <sheetName val="24_보증금(전신전화가입권)3"/>
      <sheetName val="소경1,2,4호_3"/>
      <sheetName val="2_대외공문3"/>
      <sheetName val="CoA_map3"/>
      <sheetName val="97년_SEACO예산3"/>
      <sheetName val="표지_(2)4"/>
      <sheetName val="제조경비_분석4"/>
      <sheetName val="목차_(수)4"/>
      <sheetName val="Master_(2)4"/>
      <sheetName val="24_보증금(전신전화가입권)4"/>
      <sheetName val="소경1,2,4호_4"/>
      <sheetName val="2_대외공문4"/>
      <sheetName val="CoA_map4"/>
      <sheetName val="97년_SEACO예산4"/>
      <sheetName val="HP1AMLIST"/>
      <sheetName val="Scenario 1 - with HMM"/>
      <sheetName val="목차"/>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Set>
  </externalBook>
</externalLink>
</file>

<file path=xl/externalLinks/externalLink8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ccueil"/>
      <sheetName val="Stop"/>
    </sheetNames>
    <sheetDataSet>
      <sheetData sheetId="0" refreshError="1"/>
      <sheetData sheetId="1" refreshError="1"/>
    </sheetDataSet>
  </externalBook>
</externalLink>
</file>

<file path=xl/externalLinks/externalLink8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수입"/>
      <sheetName val="xxxxxx"/>
      <sheetName val="공문"/>
      <sheetName val="작성지침"/>
      <sheetName val="환율"/>
      <sheetName val="목차"/>
      <sheetName val="수립기준"/>
      <sheetName val="총괄표(1)"/>
      <sheetName val="총괄표(2)"/>
      <sheetName val="구분손익（１）"/>
      <sheetName val="구분손익 (2)"/>
      <sheetName val="매출"/>
      <sheetName val="수출"/>
      <sheetName val="A4 BS"/>
      <sheetName val="Edit"/>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refreshError="1"/>
      <sheetData sheetId="14" refreshError="1"/>
    </sheetDataSet>
  </externalBook>
</externalLink>
</file>

<file path=xl/externalLinks/externalLink8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FRP99"/>
      <sheetName val="#REF"/>
    </sheetNames>
    <sheetDataSet>
      <sheetData sheetId="0" refreshError="1"/>
      <sheetData sheetId="1" refreshError="1"/>
    </sheetDataSet>
  </externalBook>
</externalLink>
</file>

<file path=xl/externalLinks/externalLink8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roject Summery"/>
      <sheetName val="Application Appendix"/>
      <sheetName val="Room sales plan"/>
      <sheetName val="Project Income"/>
      <sheetName val="Sales Cost"/>
      <sheetName val="Construction"/>
      <sheetName val="scale &amp; Income"/>
    </sheetNames>
    <sheetDataSet>
      <sheetData sheetId="0"/>
      <sheetData sheetId="1"/>
      <sheetData sheetId="2"/>
      <sheetData sheetId="3"/>
      <sheetData sheetId="4"/>
      <sheetData sheetId="5"/>
      <sheetData sheetId="6" refreshError="1"/>
    </sheetDataSet>
  </externalBook>
</externalLink>
</file>

<file path=xl/externalLinks/externalLink8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정리정돈"/>
      <sheetName val="일상점검"/>
      <sheetName val="품질캠페인"/>
      <sheetName val="ISO체크 (2)"/>
      <sheetName val="기안서"/>
    </sheetNames>
    <sheetDataSet>
      <sheetData sheetId="0"/>
      <sheetData sheetId="1"/>
      <sheetData sheetId="2"/>
      <sheetData sheetId="3"/>
      <sheetData sheetId="4"/>
    </sheetDataSet>
  </externalBook>
</externalLink>
</file>

<file path=xl/externalLinks/externalLink8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1"/>
      <sheetName val="TABLE"/>
      <sheetName val="손익현황"/>
      <sheetName val="현황CODE"/>
      <sheetName val="YTD sales"/>
      <sheetName val="CST-CAPEX"/>
      <sheetName val="DELINS"/>
      <sheetName val="Costs Savings"/>
      <sheetName val="공문"/>
      <sheetName val="highlight"/>
      <sheetName val="ld-sd-dt"/>
      <sheetName val="ld-sd"/>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Set>
  </externalBook>
</externalLink>
</file>

<file path=xl/externalLinks/externalLink9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공문양식"/>
      <sheetName val="본사공가현황"/>
      <sheetName val="#REF"/>
      <sheetName val="Sheet1"/>
      <sheetName val="982월원안"/>
      <sheetName val="수입"/>
      <sheetName val="7 (2)"/>
      <sheetName val="갑지1"/>
      <sheetName val="공통비총괄표"/>
      <sheetName val="지역개발"/>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Set>
  </externalBook>
</externalLink>
</file>

<file path=xl/externalLinks/externalLink9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국내승용예측"/>
      <sheetName val="세계수요종합OK"/>
      <sheetName val="#REF"/>
    </sheetNames>
    <sheetDataSet>
      <sheetData sheetId="0" refreshError="1"/>
      <sheetData sheetId="1" refreshError="1"/>
      <sheetData sheetId="2" refreshError="1"/>
    </sheetDataSet>
  </externalBook>
</externalLink>
</file>

<file path=xl/externalLinks/externalLink9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표지"/>
      <sheetName val="목차"/>
      <sheetName val="검토배경"/>
      <sheetName val="VOLUME"/>
      <sheetName val="생산방안"/>
      <sheetName val="경쟁가격"/>
      <sheetName val="대당손익"/>
      <sheetName val="대당손익 (2)"/>
      <sheetName val="검토제안"/>
      <sheetName val="투자비"/>
      <sheetName val="개선방안"/>
      <sheetName val="주요전제"/>
      <sheetName val="가격.COST비교"/>
      <sheetName val="재료비BK"/>
      <sheetName val="재료비BK (2)"/>
      <sheetName val="제조T-CON"/>
      <sheetName val="재료비개선"/>
      <sheetName val="원가비교-7개ITEM"/>
      <sheetName val="집계"/>
      <sheetName val="NEGO요약"/>
      <sheetName val="NEGO"/>
      <sheetName val="NEGO (2)"/>
      <sheetName val="시설투자"/>
      <sheetName val="Cover"/>
      <sheetName val="관리방안"/>
      <sheetName val="부서별 진행계획(부평프레스)"/>
      <sheetName val="부서별 진행계획(Team용)"/>
      <sheetName val="부서별 진행계획(Local HS용)"/>
      <sheetName val="A-100전제"/>
      <sheetName val="ORIGIN"/>
      <sheetName val="0"/>
      <sheetName val="1"/>
      <sheetName val="진행 DATA (2)"/>
      <sheetName val="7 (2)"/>
      <sheetName val="공문"/>
      <sheetName val="생산량"/>
      <sheetName val="#REF"/>
      <sheetName val="W-현원가"/>
      <sheetName val="세계수요종합OK"/>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Set>
  </externalBook>
</externalLink>
</file>

<file path=xl/externalLinks/externalLink9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사양조정"/>
      <sheetName val="갑지"/>
      <sheetName val="CPZHL"/>
      <sheetName val="Sheet1"/>
      <sheetName val="Sheet2"/>
      <sheetName val="Sheet3"/>
      <sheetName val="PRICE RANGE"/>
      <sheetName val="Reconciliation summary"/>
      <sheetName val="9349"/>
      <sheetName val="9583"/>
      <sheetName val="9583 Rec"/>
      <sheetName val="9583dload"/>
      <sheetName val="workings"/>
      <sheetName val="시설투자"/>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Set>
  </externalBook>
</externalLink>
</file>

<file path=xl/externalLinks/externalLink9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포장비"/>
      <sheetName val="CLAIM"/>
      <sheetName val="INPUT"/>
      <sheetName val="1.MPI"/>
      <sheetName val="2.TCU"/>
      <sheetName val="3.FBC"/>
      <sheetName val="4~5.AFM"/>
      <sheetName val="6.ACC-ECU"/>
      <sheetName val="7.ACC-ACT"/>
      <sheetName val="8.ACC-PUMP"/>
      <sheetName val="9.EGR-ECU"/>
      <sheetName val="10.SOLENOID VV"/>
      <sheetName val="11.INJECTOR"/>
      <sheetName val="12.O2 SENSOR"/>
      <sheetName val="13.RB-ECU"/>
      <sheetName val="14.HFM"/>
      <sheetName val="15.ISA"/>
      <sheetName val="16.TPS"/>
      <sheetName val="17.MAP"/>
      <sheetName val="18.FTPS"/>
      <sheetName val="99_ROYALTY총괄표"/>
      <sheetName val="품의"/>
      <sheetName val="관세환급"/>
      <sheetName val="포장비2"/>
      <sheetName val="98-HIM 총괄"/>
      <sheetName val="98HIM-ECU"/>
      <sheetName val="98HIM-TCU"/>
      <sheetName val="관세환급1"/>
      <sheetName val="Sheet2"/>
      <sheetName val="Balance sheet"/>
      <sheetName val="제조원가_101231"/>
      <sheetName val="KGAAP PL 101231"/>
      <sheetName val="ROY-신-99"/>
      <sheetName val="세계수요종합OK"/>
      <sheetName val="수입"/>
      <sheetName val="E100"/>
      <sheetName val="E110"/>
      <sheetName val="M11"/>
      <sheetName val="97년추정손익계산서"/>
      <sheetName val="1_MPI"/>
      <sheetName val="2_TCU"/>
      <sheetName val="3_FBC"/>
      <sheetName val="4~5_AFM"/>
      <sheetName val="6_ACC-ECU"/>
      <sheetName val="7_ACC-ACT"/>
      <sheetName val="8_ACC-PUMP"/>
      <sheetName val="9_EGR-ECU"/>
      <sheetName val="10_SOLENOID_VV"/>
      <sheetName val="11_INJECTOR"/>
      <sheetName val="12_O2_SENSOR"/>
      <sheetName val="13_RB-ECU"/>
      <sheetName val="14_HFM"/>
      <sheetName val="15_ISA"/>
      <sheetName val="16_TPS"/>
      <sheetName val="17_MAP"/>
      <sheetName val="18_FTPS"/>
      <sheetName val="98-HIM_총괄"/>
      <sheetName val="Balance_sheet"/>
      <sheetName val="KGAAP_PL_101231"/>
    </sheetNames>
    <sheetDataSet>
      <sheetData sheetId="0"/>
      <sheetData sheetId="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sheetData sheetId="21" refreshError="1"/>
      <sheetData sheetId="22" refreshError="1"/>
      <sheetData sheetId="23" refreshError="1"/>
      <sheetData sheetId="24" refreshError="1"/>
      <sheetData sheetId="25"/>
      <sheetData sheetId="26"/>
      <sheetData sheetId="27"/>
      <sheetData sheetId="28"/>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Set>
  </externalBook>
</externalLink>
</file>

<file path=xl/externalLinks/externalLink9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1월"/>
      <sheetName val="2월"/>
      <sheetName val="3월"/>
      <sheetName val="1-3월"/>
      <sheetName val="4월"/>
      <sheetName val="1-4월"/>
      <sheetName val="5월"/>
      <sheetName val="1-5월"/>
      <sheetName val="6월"/>
      <sheetName val="1-6월"/>
      <sheetName val="7월"/>
      <sheetName val="1-7월"/>
      <sheetName val="8월"/>
      <sheetName val="1-8월"/>
      <sheetName val="9월"/>
      <sheetName val="1-9월"/>
      <sheetName val="10월"/>
      <sheetName val="1-10월"/>
      <sheetName val="11월"/>
      <sheetName val="1-11월"/>
      <sheetName val="12월"/>
      <sheetName val="1-12월"/>
      <sheetName val="로얄티44분기"/>
      <sheetName val="월별매출액"/>
      <sheetName val="Sheet1"/>
      <sheetName val="laroux"/>
      <sheetName val="포장비"/>
      <sheetName val="CLAIM"/>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refreshError="1"/>
      <sheetData sheetId="26" refreshError="1"/>
      <sheetData sheetId="27" refreshError="1"/>
    </sheetDataSet>
  </externalBook>
</externalLink>
</file>

<file path=xl/externalLinks/externalLink9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업무연락"/>
      <sheetName val="예산입력방법"/>
      <sheetName val="예산간사조직표"/>
      <sheetName val="부서코드표"/>
      <sheetName val="특수,항공 부서코드표"/>
      <sheetName val="본부별예산편성총괄표"/>
      <sheetName val="집행부서별예산계획표"/>
      <sheetName val="집행부서별예산산출내역표"/>
      <sheetName val="본부별인원인건비총괄표"/>
      <sheetName val="부서별인원인건비계획"/>
      <sheetName val="용역인원인건비계획"/>
      <sheetName val="예산조정신청서 양식"/>
      <sheetName val="세계수요종합OK"/>
      <sheetName val="96예산신청을 위한 양식및 공문"/>
      <sheetName val="특수,항공_부서코드표"/>
      <sheetName val="예산조정신청서_양식"/>
      <sheetName val="96예산신청을_위한_양식및_공문"/>
      <sheetName val="사양조정"/>
      <sheetName val="Sheet1"/>
      <sheetName val="시산표"/>
      <sheetName val="#REF"/>
      <sheetName val="비가동-20"/>
      <sheetName val="월별손익"/>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Set>
  </externalBook>
</externalLink>
</file>

<file path=xl/externalLinks/externalLink9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주행"/>
    </sheetNames>
    <sheetDataSet>
      <sheetData sheetId="0" refreshError="1"/>
    </sheetDataSet>
  </externalBook>
</externalLink>
</file>

<file path=xl/externalLinks/externalLink9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S"/>
      <sheetName val="IS"/>
      <sheetName val="운송원가"/>
      <sheetName val="A3(신)"/>
      <sheetName val="정산BS"/>
      <sheetName val="정산IS"/>
      <sheetName val="정산운송원가"/>
      <sheetName val="수정후BS"/>
      <sheetName val="수정후IS"/>
      <sheetName val="수정후운송원가"/>
      <sheetName val="잉여금처분"/>
      <sheetName val="현금흐름표"/>
      <sheetName val="현금정산표"/>
      <sheetName val="비율"/>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Set>
  </externalBook>
</externalLink>
</file>

<file path=xl/externalLinks/externalLink9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ummary"/>
      <sheetName val="Sales"/>
      <sheetName val="Cost"/>
    </sheetNames>
    <sheetDataSet>
      <sheetData sheetId="0"/>
      <sheetData sheetId="1" refreshError="1"/>
      <sheetData sheetId="2" refreshError="1"/>
    </sheetDataSet>
  </externalBook>
</externalLink>
</file>

<file path=xl/externalLinks/externalLink10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Legend"/>
      <sheetName val="Names"/>
      <sheetName val="Key Reconciliation"/>
      <sheetName val="Sales"/>
      <sheetName val="PPT Output"/>
      <sheetName val="PPT"/>
      <sheetName val="Lead PL"/>
      <sheetName val="Cost"/>
      <sheetName val="Consolidation"/>
      <sheetName val="Pro forma PL"/>
      <sheetName val="Labor_RnD"/>
      <sheetName val="Adjustment"/>
      <sheetName val="BS"/>
      <sheetName val="VDD Data&gt;&gt;&gt;"/>
      <sheetName val="WBS 가공자료"/>
      <sheetName val="Lite PL"/>
      <sheetName val="해외법인실적"/>
      <sheetName val="4개년 제품 수주량"/>
      <sheetName val="Summary"/>
      <sheetName val="재료비절감"/>
      <sheetName val="제조원가YTD"/>
      <sheetName val="2017경상개발비"/>
      <sheetName val="경상개발비"/>
      <sheetName val="Carveout BS"/>
      <sheetName val="Carveout PL"/>
      <sheetName val="매출성격별"/>
      <sheetName val="Adj"/>
      <sheetName val="관리팀 임차료 조정"/>
      <sheetName val="상세 PL"/>
      <sheetName val="지급수수료(인증및 재작업)"/>
      <sheetName val="제조원가명세"/>
      <sheetName val="RAW Data&gt;&gt;&gt;"/>
      <sheetName val="YTD 매출 및 수주"/>
      <sheetName val="HeadCount"/>
      <sheetName val="제조원가"/>
      <sheetName val="Sales by customer"/>
      <sheetName val="New급여"/>
      <sheetName val="급여관련"/>
      <sheetName val="RBR Market "/>
      <sheetName val="매출처별 매출13-16"/>
      <sheetName val="매출성격별PL"/>
      <sheetName val="최종PL_조정후"/>
      <sheetName val="재고자산 &amp; 하자보수"/>
      <sheetName val=" BS"/>
      <sheetName val="CAPEX"/>
      <sheetName val="생산량 및 재료비"/>
      <sheetName val="제조원가명세서_RAW"/>
      <sheetName val="중장기 판매전망"/>
      <sheetName val="BS_RAW"/>
      <sheetName val="ATM유지보유대수"/>
      <sheetName val="16 경상개발비"/>
      <sheetName val="15경상개발비"/>
      <sheetName val="14경상개발비"/>
      <sheetName val="Market Data&gt;&gt;&gt;"/>
      <sheetName val="국내은행점포 및 편의점 현황"/>
      <sheetName val="ATMs"/>
      <sheetName val="ATM sold"/>
      <sheetName val="16-19시장전망 및 점유율"/>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Set>
  </externalBook>
</externalLink>
</file>

<file path=xl/externalLinks/externalLink10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회의실신청"/>
      <sheetName val="받check"/>
    </sheetNames>
    <sheetDataSet>
      <sheetData sheetId="0" refreshError="1"/>
      <sheetData sheetId="1" refreshError="1"/>
    </sheetDataSet>
  </externalBook>
</externalLink>
</file>

<file path=xl/externalLinks/externalLink10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금액"/>
      <sheetName val="금액2"/>
      <sheetName val="생산판매(영업예상기준)"/>
      <sheetName val="수율근거"/>
      <sheetName val="개요"/>
      <sheetName val="Capacity"/>
      <sheetName val="근무시간"/>
      <sheetName val="Productivity &amp; Yield"/>
      <sheetName val="Man Power"/>
      <sheetName val="인원및인건비(2004)"/>
      <sheetName val="Organization"/>
      <sheetName val="별첨"/>
    </sheetNames>
    <sheetDataSet>
      <sheetData sheetId="0"/>
      <sheetData sheetId="1"/>
      <sheetData sheetId="2"/>
      <sheetData sheetId="3" refreshError="1"/>
      <sheetData sheetId="4"/>
      <sheetData sheetId="5"/>
      <sheetData sheetId="6"/>
      <sheetData sheetId="7"/>
      <sheetData sheetId="8"/>
      <sheetData sheetId="9"/>
      <sheetData sheetId="10"/>
      <sheetData sheetId="11"/>
    </sheetDataSet>
  </externalBook>
</externalLink>
</file>

<file path=xl/externalLinks/externalLink10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de"/>
      <sheetName val="compare2"/>
      <sheetName val="Krw"/>
      <sheetName val="BS"/>
      <sheetName val="PL"/>
      <sheetName val="cgiss-920160"/>
      <sheetName val="Tb09-2001"/>
    </sheetNames>
    <sheetDataSet>
      <sheetData sheetId="0" refreshError="1"/>
      <sheetData sheetId="1" refreshError="1"/>
      <sheetData sheetId="2" refreshError="1"/>
      <sheetData sheetId="3" refreshError="1"/>
      <sheetData sheetId="4" refreshError="1"/>
      <sheetData sheetId="5" refreshError="1"/>
      <sheetData sheetId="6" refreshError="1"/>
    </sheetDataSet>
  </externalBook>
</externalLink>
</file>

<file path=xl/externalLinks/externalLink10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8400"/>
      <sheetName val="공시사항점검표 -kicpa"/>
      <sheetName val="공시사항점검표 -kicpa.xlsx"/>
    </sheetNames>
    <definedNames>
      <definedName name="_KDX3" refersTo="#REF!"/>
      <definedName name="aaaa" refersTo="#REF!"/>
      <definedName name="aaaaa" refersTo="#REF!"/>
      <definedName name="aaaaaa" refersTo="#REF!"/>
      <definedName name="ASAS" refersTo="#REF!"/>
      <definedName name="asd" refersTo="#REF!"/>
      <definedName name="asdfg" refersTo="#REF!"/>
      <definedName name="asxz" refersTo="#REF!"/>
      <definedName name="audit_button2_click" refersTo="#REF!"/>
      <definedName name="BackTo" refersTo="#REF!"/>
      <definedName name="bbbb" refersTo="#REF!"/>
      <definedName name="bbbbb" refersTo="#REF!"/>
      <definedName name="BlankMacro1"/>
      <definedName name="BLCH"/>
      <definedName name="book" refersTo="#REF!"/>
      <definedName name="book2" refersTo="#REF!"/>
      <definedName name="book3" refersTo="#REF!"/>
      <definedName name="bsNote" refersTo="#REF!"/>
      <definedName name="btn" refersTo="#REF!"/>
      <definedName name="btnClose" refersTo="#REF!"/>
      <definedName name="btnFootNoting" refersTo="#REF!"/>
      <definedName name="btnNext" refersTo="#REF!"/>
      <definedName name="btnnnnn" refersTo="#REF!"/>
      <definedName name="btnOK" refersTo="#REF!"/>
      <definedName name="btnPrevious" refersTo="#REF!"/>
      <definedName name="btnr" refersTo="#REF!"/>
      <definedName name="btnReturn" refersTo="#REF!"/>
      <definedName name="cash" refersTo="#REF!"/>
      <definedName name="cash1" refersTo="#REF!"/>
      <definedName name="CashFlow_Button1_Click" refersTo="#REF!"/>
      <definedName name="cashIndex" refersTo="#REF!"/>
      <definedName name="CASHM" refersTo="#REF!"/>
      <definedName name="cccccccccccccccccccccc" refersTo="#REF!"/>
      <definedName name="DayFix" refersTo="#REF!"/>
      <definedName name="DayFix1" refersTo="#REF!"/>
      <definedName name="ddd" refersTo="#REF!"/>
      <definedName name="DKD" refersTo="#REF!"/>
      <definedName name="DOM" refersTo="#REF!"/>
      <definedName name="DOMUSAGER" refersTo="#REF!"/>
      <definedName name="DOMUSA저장" refersTo="#REF!"/>
      <definedName name="DOM전장" refersTo="#REF!"/>
      <definedName name="DSFDSF" refersTo="#REF!"/>
      <definedName name="erre" refersTo="#REF!"/>
      <definedName name="F_123" refersTo="#REF!"/>
      <definedName name="fa" refersTo="#REF!"/>
      <definedName name="faf" refersTo="#REF!"/>
      <definedName name="fafa" refersTo="#REF!"/>
      <definedName name="fffffff" refersTo="#REF!"/>
      <definedName name="fghgfjk" refersTo="#REF!"/>
      <definedName name="FINAL_FS" refersTo="#REF!"/>
      <definedName name="finalReport" refersTo="#REF!"/>
      <definedName name="gaa" refersTo="#REF!"/>
      <definedName name="gdfh" refersTo="#REF!"/>
      <definedName name="ge" refersTo="#REF!"/>
      <definedName name="GELALL" refersTo="#REF!"/>
      <definedName name="GELALL전장2" refersTo="#REF!"/>
      <definedName name="GER" refersTo="#REF!"/>
      <definedName name="GER전장" refersTo="#REF!"/>
      <definedName name="gfgfgf" refersTo="#REF!"/>
      <definedName name="gfhn" refersTo="#REF!"/>
      <definedName name="ggg" refersTo="#REF!"/>
      <definedName name="GHJ" refersTo="#REF!"/>
      <definedName name="gjer" refersTo="#REF!"/>
      <definedName name="GO" refersTo="#REF!"/>
      <definedName name="GoAssetChart" refersTo="#REF!"/>
      <definedName name="GoBack" refersTo="#REF!"/>
      <definedName name="GoBalanceSheet" refersTo="#REF!"/>
      <definedName name="GoCashFlow" refersTo="#REF!"/>
      <definedName name="GoData" refersTo="#REF!"/>
      <definedName name="GoIncomeChart" refersTo="#REF!"/>
      <definedName name="GotoMainSheet" refersTo="#REF!"/>
      <definedName name="gqg" refersTo="#REF!"/>
      <definedName name="gw" refersTo="#REF!"/>
      <definedName name="han" refersTo="#REF!"/>
      <definedName name="hg" refersTo="#REF!"/>
      <definedName name="hghghghghghkf" refersTo="#REF!"/>
      <definedName name="hhh" refersTo="#REF!"/>
      <definedName name="hhhhhhh" refersTo="#REF!"/>
      <definedName name="hhhhhhhhhhhhhhhh" refersTo="#REF!"/>
      <definedName name="hhhjj" refersTo="#REF!"/>
      <definedName name="hjgs" refersTo="#REF!"/>
      <definedName name="hrjjsa" refersTo="#REF!"/>
      <definedName name="hserh" refersTo="#REF!"/>
      <definedName name="HSㅅㄱ" refersTo="#REF!"/>
      <definedName name="htgj" refersTo="#REF!"/>
      <definedName name="hwhrh" refersTo="#REF!"/>
      <definedName name="iii" refersTo="#REF!"/>
      <definedName name="ini_button_Click" refersTo="#REF!"/>
      <definedName name="iuiuiuiu" refersTo="#REF!"/>
      <definedName name="iuiuiuiuiuiu" refersTo="#REF!"/>
      <definedName name="IUUIUIUIU" refersTo="#REF!"/>
      <definedName name="jfg" refersTo="#REF!"/>
      <definedName name="jhjhjhjjhjh" refersTo="#REF!"/>
      <definedName name="job_run" refersTo="#REF!"/>
      <definedName name="khhjguyftdy" refersTo="#REF!"/>
      <definedName name="KIM" refersTo="#REF!"/>
      <definedName name="kjh" refersTo="#REF!"/>
      <definedName name="kkkkkkkkkkkkkkkkkkkkkkkkkk" refersTo="#REF!"/>
      <definedName name="LC3차서" refersTo="#REF!"/>
      <definedName name="lkiolki9olkiol" refersTo="#REF!"/>
      <definedName name="lkjgh" refersTo="#REF!"/>
      <definedName name="lkjhgfbnm" refersTo="#REF!"/>
      <definedName name="lkjhghfd" refersTo="#REF!"/>
      <definedName name="lkjhghyufy" refersTo="#REF!"/>
      <definedName name="lkjkj" refersTo="#REF!"/>
      <definedName name="LKKLKKK" refersTo="#REF!"/>
      <definedName name="lkkllkkllkkl" refersTo="#REF!"/>
      <definedName name="lklklklk" refersTo="#REF!"/>
      <definedName name="lllllll" refersTo="#REF!"/>
      <definedName name="menu_button_Click" refersTo="#REF!"/>
      <definedName name="MIPX3" refersTo="#REF!"/>
      <definedName name="mmm" refersTo="#REF!"/>
      <definedName name="mncvxjzshdffadsfcvdsfcs" refersTo="#REF!"/>
      <definedName name="NEW" refersTo="#REF!"/>
      <definedName name="NextCell" refersTo="#REF!"/>
      <definedName name="nnn" refersTo="#REF!"/>
      <definedName name="oiioioi" refersTo="#REF!"/>
      <definedName name="OIIOIOIOI" refersTo="#REF!"/>
      <definedName name="OptionButton21_Click" refersTo="#REF!"/>
      <definedName name="plNote" refersTo="#REF!"/>
      <definedName name="poiuytrewq" refersTo="#REF!"/>
      <definedName name="poopop" refersTo="#REF!"/>
      <definedName name="PRT6AL5AR40" refersTo="#REF!"/>
      <definedName name="PRT6AU5BA41" refersTo="#REF!"/>
      <definedName name="PRT6B5H25" refersTo="#REF!"/>
      <definedName name="PRT6BD5BK32" refersTo="#REF!"/>
      <definedName name="prt6bn252bt288" refersTo="#REF!"/>
      <definedName name="PRT6BN5BT41" refersTo="#REF!"/>
      <definedName name="prt6bv7cc30" refersTo="#REF!"/>
      <definedName name="prt6cf5cl37" refersTo="#REF!"/>
      <definedName name="prt6co5cs41" refersTo="#REF!"/>
      <definedName name="prt6cv5dg33" refersTo="#REF!"/>
      <definedName name="PRT6K31U52" refersTo="#REF!"/>
      <definedName name="PRT6K4U25" refersTo="#REF!"/>
      <definedName name="PRT6K57W79" refersTo="#REF!"/>
      <definedName name="PRT6K85U107" refersTo="#REF!"/>
      <definedName name="PRT6X4AI25" refersTo="#REF!"/>
      <definedName name="PY" refersTo="#REF!"/>
      <definedName name="qqqq" refersTo="#REF!"/>
      <definedName name="QQQQQQWWWWWWW" refersTo="#REF!"/>
      <definedName name="quit_button_Click" refersTo="#REF!"/>
      <definedName name="qwe" refersTo="#REF!"/>
      <definedName name="reportP2" refersTo="#REF!"/>
      <definedName name="reportPl" refersTo="#REF!"/>
      <definedName name="RERER" refersTo="#REF!"/>
      <definedName name="RRRRR" refersTo="#REF!"/>
      <definedName name="sdds" refersTo="#REF!"/>
      <definedName name="sss" refersTo="#REF!"/>
      <definedName name="SW가능" refersTo="#REF!"/>
      <definedName name="sw사용가능2" refersTo="#REF!"/>
      <definedName name="TM" refersTo="#REF!"/>
      <definedName name="treg" refersTo="#REF!"/>
      <definedName name="u" refersTo="#REF!"/>
      <definedName name="vbhfhfg" refersTo="#REF!"/>
      <definedName name="vv" refersTo="#REF!"/>
      <definedName name="vvvvvvvvvvvvvvvvvvvvvvvvvvvv" refersTo="#REF!"/>
      <definedName name="WriteIntoMainSheet" refersTo="#REF!"/>
      <definedName name="WWWWWPPPPPPP" refersTo="#REF!"/>
      <definedName name="xxxxxxxxxxxxxxxx" refersTo="#REF!"/>
      <definedName name="ytty" refersTo="#REF!"/>
      <definedName name="yyy" refersTo="#REF!"/>
      <definedName name="zxcv" refersTo="#REF!"/>
      <definedName name="ZZ" refersTo="#REF!"/>
      <definedName name="zzz" refersTo="#REF!"/>
      <definedName name="zzzz" refersTo="#REF!"/>
      <definedName name="zzzzzzzzzzzzzzz" refersTo="#REF!"/>
      <definedName name="ㄱ가ㅓ" refersTo="#REF!"/>
      <definedName name="ㄱ노" refersTo="#REF!"/>
      <definedName name="ㄱ녹ㄴ소" refersTo="#REF!"/>
      <definedName name="ㄱㄷㄷ2ㄱ2ㄱ2ㄱ2" refersTo="#REF!"/>
      <definedName name="ㄱ듀" refersTo="#REF!"/>
      <definedName name="ㄱ소ㅠ" refersTo="#REF!"/>
      <definedName name="ㄱ솏" refersTo="#REF!"/>
      <definedName name="ㄱ슈곡ㄴ" refersTo="#REF!"/>
      <definedName name="가공비" refersTo="#REF!"/>
      <definedName name="건물" refersTo="#REF!"/>
      <definedName name="결재요약" refersTo="#REF!"/>
      <definedName name="계획" refersTo="#REF!"/>
      <definedName name="곣논" refersTo="#REF!"/>
      <definedName name="곣놈ㄴㅋ" refersTo="#REF!"/>
      <definedName name="곤ㄱㄴ속ㄴ" refersTo="#REF!"/>
      <definedName name="교너더ㅛ" refersTo="#REF!"/>
      <definedName name="교ㅓㄳ넌" refersTo="#REF!"/>
      <definedName name="교ㅓ허" refersTo="#REF!"/>
      <definedName name="기계장치" refersTo="#REF!"/>
      <definedName name="김심선" refersTo="#REF!"/>
      <definedName name="ㄳㄱㄴ" refersTo="#REF!"/>
      <definedName name="ㄴㄱ" refersTo="#REF!"/>
      <definedName name="ㄴㄱ속ㄴ" refersTo="#REF!"/>
      <definedName name="ㄴ거ㅜ" refersTo="#REF!"/>
      <definedName name="ㄴ곡노" refersTo="#REF!"/>
      <definedName name="ㄴ곤ㄱㅁ" refersTo="#REF!"/>
      <definedName name="ㄴ곧ㄴ" refersTo="#REF!"/>
      <definedName name="ㄴ곳ㄱ노" refersTo="#REF!"/>
      <definedName name="ㄴ굔ㄱ" refersTo="#REF!"/>
      <definedName name="ㄴㄷㄹ" refersTo="#REF!"/>
      <definedName name="ㄴㄹㄷㄷㅇㄷ" refersTo="#REF!"/>
      <definedName name="ㄴㄹㅇ호ㅓㅗㄱ" refersTo="#REF!"/>
      <definedName name="ㄴㅇ" refersTo="#REF!"/>
      <definedName name="ㄴㅇㄹ홓" refersTo="#REF!"/>
      <definedName name="ㄴㅇ텃" refersTo="#REF!"/>
      <definedName name="ㄴㅇㅎㄶ" refersTo="#REF!"/>
      <definedName name="너ㅛㄴㄳ" refersTo="#REF!"/>
      <definedName name="노고" refersTo="#REF!"/>
      <definedName name="논ㄱ" refersTo="#REF!"/>
      <definedName name="놈" refersTo="#REF!"/>
      <definedName name="뇨고노" refersTo="#REF!"/>
      <definedName name="뇨ㅓㄱㄴ요" refersTo="#REF!"/>
      <definedName name="ㄶㄴ" refersTo="#REF!"/>
      <definedName name="ㄷㄱ" refersTo="#REF!"/>
      <definedName name="ㄷㄳㅇㅀㅊ" refersTo="#REF!"/>
      <definedName name="ㄷ더" refersTo="#REF!"/>
      <definedName name="ㄷㅎ" refersTo="#REF!"/>
      <definedName name="ㄷ흇ㅇㄹㅊ" refersTo="#REF!"/>
      <definedName name="ㄹㄶ" refersTo="#REF!"/>
      <definedName name="ㄹㄹㄴ" refersTo="#REF!"/>
      <definedName name="ㄹㄹㅇ" refersTo="#REF!"/>
      <definedName name="ㄹㅇㄴㅁㅁㅁ" refersTo="#REF!"/>
      <definedName name="ㄹㅇㄴㅇㅇ" refersTo="#REF!"/>
      <definedName name="ㄹㅇㄴ호" refersTo="#REF!"/>
      <definedName name="ㄹㅇㅇㄴ" refersTo="#REF!"/>
      <definedName name="ㄹㅇㅇㅇㄴ" refersTo="#REF!"/>
      <definedName name="ㄹㅇㅎㅀㄹ" refersTo="#REF!"/>
      <definedName name="러" refersTo="#REF!"/>
      <definedName name="롯데기공" refersTo="#REF!"/>
      <definedName name="ㅀㅇㄴ" refersTo="#REF!"/>
      <definedName name="ㅁㄴㅇㅁㄻㄹㄹ" refersTo="#REF!"/>
      <definedName name="ㅁㄷㅀ" refersTo="#REF!"/>
      <definedName name="매출1" refersTo="#REF!"/>
      <definedName name="매출2" refersTo="#REF!"/>
      <definedName name="매출원" refersTo="#REF!"/>
      <definedName name="매출원6" refersTo="#REF!"/>
      <definedName name="매출원가사본" refersTo="#REF!"/>
      <definedName name="ㅂㅂㅂ" refersTo="#REF!"/>
      <definedName name="법" refersTo="#REF!"/>
      <definedName name="법닌" refersTo="#REF!"/>
      <definedName name="법인세" refersTo="#REF!"/>
      <definedName name="ㅅㄱ" refersTo="#REF!"/>
      <definedName name="ㅅㄱㄴ곤" refersTo="#REF!"/>
      <definedName name="ㅅ건거" refersTo="#REF!"/>
      <definedName name="ㅅ곳ㄷㄴ" refersTo="#REF!"/>
      <definedName name="ㅅㄹ" refersTo="#REF!"/>
      <definedName name="ㅅ언" refersTo="#REF!"/>
      <definedName name="ㅅ엇ㅇ" refersTo="#REF!"/>
      <definedName name="사외" refersTo="#REF!"/>
      <definedName name="설치누계" refersTo="#REF!"/>
      <definedName name="세부사항3" refersTo="#REF!"/>
      <definedName name="소선경" refersTo="#REF!"/>
      <definedName name="쇼ㅓㅇㄱ셔ㅓ" refersTo="#REF!"/>
      <definedName name="쇼ㅓㅇㅅ" refersTo="#REF!"/>
      <definedName name="슛" refersTo="#REF!"/>
      <definedName name="시스두께" refersTo="#REF!"/>
      <definedName name="시트" refersTo="#REF!"/>
      <definedName name="신규설정자" refersTo="#REF!"/>
      <definedName name="ㅇㄱ류" refersTo="#REF!"/>
      <definedName name="ㅇㄴㅇㄹ" refersTo="#REF!"/>
      <definedName name="ㅇㄴㅇㄹㅇ" refersTo="#REF!"/>
      <definedName name="ㅇ로" refersTo="#REF!"/>
      <definedName name="ㅇㅅ거ㅛ" refersTo="#REF!"/>
      <definedName name="어렵네용" refersTo="#REF!"/>
      <definedName name="어서" refersTo="#REF!"/>
      <definedName name="연속" refersTo="#REF!"/>
      <definedName name="완성외경" refersTo="#REF!"/>
      <definedName name="요섟언" refersTo="#REF!"/>
      <definedName name="운반비9" refersTo="#REF!"/>
      <definedName name="자료1" refersTo="#REF!"/>
      <definedName name="자료2" refersTo="#REF!"/>
      <definedName name="자본" refersTo="#REF!"/>
      <definedName name="저장품" refersTo="#REF!"/>
      <definedName name="전장DOM" refersTo="#REF!"/>
      <definedName name="절연두께" refersTo="#REF!"/>
      <definedName name="정리" refersTo="#REF!"/>
      <definedName name="증빙" refersTo="#REF!"/>
      <definedName name="ㅊㅊㅊㅊㅊ" refersTo="#REF!"/>
      <definedName name="참나" refersTo="#REF!"/>
      <definedName name="참나나나나나난" refersTo="#REF!"/>
      <definedName name="참내" refersTo="#REF!"/>
      <definedName name="총괄" refersTo="#REF!"/>
      <definedName name="ㅋㅌㅊ퓨" refersTo="#REF!"/>
      <definedName name="큐ㅗㅅㄹ" refersTo="#REF!"/>
      <definedName name="ㅌㄴㄴ" refersTo="#REF!"/>
      <definedName name="텃ㅌㅇ" refersTo="#REF!"/>
      <definedName name="퇴" refersTo="#REF!"/>
      <definedName name="판관비" refersTo="#REF!"/>
      <definedName name="판보" refersTo="#REF!"/>
      <definedName name="ㅎ4ㅎ" refersTo="#REF!"/>
      <definedName name="ㅎㄶㄴ" refersTo="#REF!"/>
      <definedName name="ㅎㄷ뮤" refersTo="#REF!"/>
      <definedName name="ㅎㅇ" refersTo="#REF!"/>
      <definedName name="ㅎㅇㄹ" refersTo="#REF!"/>
      <definedName name="흎" refersTo="#REF!"/>
      <definedName name="ㅏㅏ교" refersTo="#REF!"/>
      <definedName name="ㅓㄱㄱㄱ" refersTo="#REF!"/>
      <definedName name="ㅓㄱㄷ" refersTo="#REF!"/>
      <definedName name="ㅓㄴㄱㄴㄱ" refersTo="#REF!"/>
      <definedName name="ㅓㄴ교ㅓ" refersTo="#REF!"/>
      <definedName name="ㅓㄴㄴ뇨ㅓ" refersTo="#REF!"/>
      <definedName name="ㅓㄴ서" refersTo="#REF!"/>
      <definedName name="ㅓㅅ" refersTo="#REF!"/>
      <definedName name="ㅓㅅㄱㅇㄴ쇼ㅓ" refersTo="#REF!"/>
      <definedName name="ㅓㅇ섯" refersTo="#REF!"/>
      <definedName name="ㅓㅇ쇼ㅓㄴ" refersTo="#REF!"/>
      <definedName name="ㅓ요선ㅇ" refersTo="#REF!"/>
      <definedName name="ㅓㅏ" refersTo="#REF!"/>
      <definedName name="ㅓㅛㄴㅇ교ㅓ" refersTo="#REF!"/>
      <definedName name="ㅓㅛㅅ" refersTo="#REF!"/>
      <definedName name="ㅓㅛㅅ언" refersTo="#REF!"/>
      <definedName name="ㅓㅛㅅ엉ㅅ" refersTo="#REF!"/>
      <definedName name="ㅓㅛㅇ서" refersTo="#REF!"/>
      <definedName name="ㅓㅣ" refersTo="#REF!"/>
      <definedName name="ㅗㄱㄴ" refersTo="#REF!"/>
      <definedName name="ㅗㄱㄴㄴㄱ속ㄴ" refersTo="#REF!"/>
      <definedName name="ㅗㄱㄴ속ㄴ" refersTo="#REF!"/>
      <definedName name="ㅗㄱㄴ손" refersTo="#REF!"/>
      <definedName name="ㅗㄱ녹ㄴ" refersTo="#REF!"/>
      <definedName name="ㅗㄱㄷ" refersTo="#REF!"/>
      <definedName name="ㅗㄱ소" refersTo="#REF!"/>
      <definedName name="ㅗㄳㄷ곧ㄴ" refersTo="#REF!"/>
      <definedName name="ㅗㄴㄱ소" refersTo="#REF!"/>
      <definedName name="ㅗㄴㄱ손" refersTo="#REF!"/>
      <definedName name="ㅗㄴㄱ손ㄱ" refersTo="#REF!"/>
      <definedName name="ㅗㄴㄱ솟ㄱㄴ" refersTo="#REF!"/>
      <definedName name="ㅗㄴ곤" refersTo="#REF!"/>
      <definedName name="ㅗㄴㄳ" refersTo="#REF!"/>
      <definedName name="ㅗㄷ손" refersTo="#REF!"/>
      <definedName name="ㅗㅀ" refersTo="#REF!"/>
      <definedName name="ㅗㅅㄱ노ㅠㅍ" refersTo="#REF!"/>
      <definedName name="ㅗㅅㄱ논" refersTo="#REF!"/>
      <definedName name="ㅗㅅ곤" refersTo="#REF!"/>
      <definedName name="ㅗㅅㄴ곤고" refersTo="#REF!"/>
      <definedName name="ㅗㅈ4" refersTo="#REF!"/>
      <definedName name="ㅘ" refersTo="#REF!"/>
      <definedName name="ㅛ걱" refersTo="#REF!"/>
      <definedName name="ㅛ건" refersTo="#REF!"/>
      <definedName name="ㅛㅇㅅ겅ㅅ" refersTo="#REF!"/>
      <definedName name="ㅛㅓ" refersTo="#REF!"/>
      <definedName name="ㅛㅓㄴ" refersTo="#REF!"/>
      <definedName name="ㅠㄱㄴㄳ" refersTo="#REF!"/>
      <definedName name="ㅠㄷㅁ" refersTo="#REF!"/>
      <definedName name="ㅠㅅ귷" refersTo="#REF!"/>
      <definedName name="ㅠㅠㅠ" refersTo="#REF!"/>
      <definedName name="ㅠㅠㅠㅠㅠㅠ" refersTo="#REF!"/>
      <definedName name="ㅣㅣㅣㅣㅣㅣㅣㄹㄹㄹㄹㄹㄹㄹ" refersTo="#REF!"/>
    </definedNames>
    <sheetDataSet>
      <sheetData sheetId="0" refreshError="1"/>
      <sheetData sheetId="1" refreshError="1"/>
      <sheetData sheetId="2" refreshError="1"/>
    </sheetDataSet>
  </externalBook>
</externalLink>
</file>

<file path=xl/externalLinks/externalLink10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자금현황표"/>
      <sheetName val="의왕F사"/>
      <sheetName val="가공사"/>
    </sheetNames>
    <sheetDataSet>
      <sheetData sheetId="0" refreshError="1"/>
      <sheetData sheetId="1" refreshError="1"/>
      <sheetData sheetId="2" refreshError="1"/>
    </sheetDataSet>
  </externalBook>
</externalLink>
</file>

<file path=xl/externalLinks/externalLink10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iz-Stat"/>
      <sheetName val="Mkt Analysis"/>
      <sheetName val="Subs"/>
      <sheetName val="PL"/>
      <sheetName val="BS"/>
      <sheetName val="Revenue"/>
      <sheetName val="Exp-Ops"/>
      <sheetName val="Exp-Eng"/>
      <sheetName val="Exp-Mkt"/>
      <sheetName val="Exp-Fin"/>
      <sheetName val="Exp-Gen"/>
      <sheetName val="Grant"/>
      <sheetName val="CAPEX"/>
      <sheetName val="FA&amp;Depn"/>
      <sheetName val="Headct"/>
      <sheetName val="Salaries"/>
      <sheetName val="Assumption"/>
    </sheetNames>
    <sheetDataSet>
      <sheetData sheetId="0"/>
      <sheetData sheetId="1"/>
      <sheetData sheetId="2"/>
      <sheetData sheetId="3"/>
      <sheetData sheetId="4"/>
      <sheetData sheetId="5" refreshError="1"/>
      <sheetData sheetId="6"/>
      <sheetData sheetId="7"/>
      <sheetData sheetId="8"/>
      <sheetData sheetId="9"/>
      <sheetData sheetId="10"/>
      <sheetData sheetId="11"/>
      <sheetData sheetId="12"/>
      <sheetData sheetId="13"/>
      <sheetData sheetId="14"/>
      <sheetData sheetId="15"/>
      <sheetData sheetId="16"/>
    </sheetDataSet>
  </externalBook>
</externalLink>
</file>

<file path=xl/externalLinks/externalLink10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10한빛"/>
      <sheetName val="받을어음10월말"/>
      <sheetName val="받을어음+외상매출"/>
    </sheetNames>
    <sheetDataSet>
      <sheetData sheetId="0"/>
      <sheetData sheetId="1"/>
      <sheetData sheetId="2"/>
    </sheetDataSet>
  </externalBook>
</externalLink>
</file>

<file path=xl/externalLinks/externalLink10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odule1"/>
      <sheetName val="KASHTEO"/>
      <sheetName val="CRF"/>
      <sheetName val="기술자료 (연수)"/>
      <sheetName val="118.세금과공과"/>
      <sheetName val="108.수선비"/>
      <sheetName val="OPT"/>
      <sheetName val="동원(3)"/>
      <sheetName val="예정(3)"/>
      <sheetName val="KASHITEO"/>
      <sheetName val="손익요약(미사용)"/>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Set>
  </externalBook>
</externalLink>
</file>

<file path=xl/externalLinks/externalLink10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생산현황(2002.1~3)"/>
      <sheetName val="부자재DB"/>
      <sheetName val="Facing"/>
      <sheetName val="포장재"/>
      <sheetName val="Binder"/>
      <sheetName val="B-spec"/>
    </sheetNames>
    <sheetDataSet>
      <sheetData sheetId="0" refreshError="1"/>
      <sheetData sheetId="1"/>
      <sheetData sheetId="2"/>
      <sheetData sheetId="3"/>
      <sheetData sheetId="4"/>
      <sheetData sheetId="5"/>
    </sheetDataSet>
  </externalBook>
</externalLink>
</file>

<file path=xl/externalLinks/externalLink11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ESULT"/>
      <sheetName val="RNMNA"/>
      <sheetName val="Sheet1"/>
      <sheetName val="현금"/>
    </sheetNames>
    <sheetDataSet>
      <sheetData sheetId="0"/>
      <sheetData sheetId="1"/>
      <sheetData sheetId="2" refreshError="1"/>
      <sheetData sheetId="3" refreshError="1"/>
    </sheetDataSet>
  </externalBook>
</externalLink>
</file>

<file path=xl/externalLinks/externalLink11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laroux"/>
      <sheetName val="구분손익"/>
      <sheetName val="구분제조원가"/>
      <sheetName val="인원현황"/>
      <sheetName val="매출인원"/>
      <sheetName val="매출액"/>
      <sheetName val="점유면적"/>
      <sheetName val="RESULT"/>
      <sheetName val="RNMNA"/>
    </sheetNames>
    <sheetDataSet>
      <sheetData sheetId="0"/>
      <sheetData sheetId="1"/>
      <sheetData sheetId="2"/>
      <sheetData sheetId="3"/>
      <sheetData sheetId="4"/>
      <sheetData sheetId="5"/>
      <sheetData sheetId="6"/>
      <sheetData sheetId="7" refreshError="1"/>
      <sheetData sheetId="8" refreshError="1"/>
    </sheetDataSet>
  </externalBook>
</externalLink>
</file>

<file path=xl/externalLinks/externalLink11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보고서"/>
      <sheetName val="색상전망"/>
      <sheetName val="982월원안"/>
      <sheetName val="981실행"/>
      <sheetName val="생산요청일수"/>
      <sheetName val="분석2"/>
      <sheetName val="목표수율"/>
      <sheetName val="98사업계획"/>
      <sheetName val="97사업계획"/>
      <sheetName val="TITLE"/>
      <sheetName val="목차"/>
      <sheetName val="전략_신증설"/>
      <sheetName val="전략_신증설(2)"/>
      <sheetName val="전략_원가"/>
      <sheetName val="전략_원가(2)"/>
      <sheetName val="전략_품질"/>
      <sheetName val="전략_품질(2)"/>
      <sheetName val="전략_기술"/>
      <sheetName val="전략_기술(2)"/>
      <sheetName val="Sheet1"/>
      <sheetName val="생산량"/>
      <sheetName val="수율"/>
      <sheetName val="생판재"/>
      <sheetName val="특기사항"/>
      <sheetName val="설비투자"/>
      <sheetName val="구매계획"/>
      <sheetName val="공장,항목별"/>
      <sheetName val="생지"/>
      <sheetName val="단가_유리"/>
      <sheetName val="단가_제관"/>
      <sheetName val="단가_왕관"/>
      <sheetName val="01"/>
      <sheetName val="8월차잔"/>
      <sheetName val="추가예산"/>
      <sheetName val="Cover"/>
      <sheetName val="주요지표"/>
      <sheetName val=" PL"/>
      <sheetName val="ROIC"/>
      <sheetName val=" Cash Flow"/>
      <sheetName val="인력계획"/>
      <sheetName val="인건비"/>
      <sheetName val="판관비-공통"/>
      <sheetName val="판관비-기타경비명세"/>
      <sheetName val="기타&amp;특별수지 명세"/>
      <sheetName val="투자계획"/>
      <sheetName val="BS"/>
      <sheetName val="1유리"/>
      <sheetName val="투자자산명세서"/>
      <sheetName val="_PL"/>
      <sheetName val="_Cash_Flow"/>
      <sheetName val="기타&amp;특별수지_명세"/>
      <sheetName val="가공MH"/>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Set>
  </externalBook>
</externalLink>
</file>

<file path=xl/externalLinks/externalLink11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acroA"/>
      <sheetName val="Print Area-&gt;"/>
      <sheetName val="Cover"/>
      <sheetName val="Consol"/>
      <sheetName val="Consol CF"/>
      <sheetName val="Consol BS"/>
      <sheetName val="Consol IS"/>
      <sheetName val="Fleet"/>
      <sheetName val="Charts"/>
      <sheetName val="Combined FCF Tables"/>
      <sheetName val="Output Valuation for Present."/>
      <sheetName val="Valuation"/>
      <sheetName val="IS Tables"/>
      <sheetName val="FCF - TABLES"/>
      <sheetName val="T2"/>
      <sheetName val="Terminals_Monthly"/>
      <sheetName val="Liner-All"/>
      <sheetName val="Liner-Europe"/>
      <sheetName val="Liner-Asia"/>
      <sheetName val="Liner-US"/>
      <sheetName val="Bulk"/>
      <sheetName val="Ro-Ro"/>
      <sheetName val="CONSOLIDATED PL"/>
      <sheetName val="LNG"/>
      <sheetName val="Tanker"/>
      <sheetName val="Tramp"/>
      <sheetName val="Dedicated"/>
    </sheetNames>
    <sheetDataSet>
      <sheetData sheetId="0" refreshError="1"/>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Set>
  </externalBook>
</externalLink>
</file>

<file path=xl/externalLinks/externalLink11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VXXXX"/>
      <sheetName val="물량질의"/>
      <sheetName val="검토발주"/>
      <sheetName val="IW세부내역"/>
      <sheetName val="검토"/>
      <sheetName val="DATA"/>
      <sheetName val="초월6iwtxt"/>
      <sheetName val="bs"/>
      <sheetName val="Sheet1"/>
      <sheetName val="0201"/>
      <sheetName val="Initial Input Variable"/>
      <sheetName val="회사제시"/>
      <sheetName val="호남2"/>
      <sheetName val="Template"/>
    </sheetNames>
    <sheetDataSet>
      <sheetData sheetId="0" refreshError="1"/>
      <sheetData sheetId="1" refreshError="1"/>
      <sheetData sheetId="2" refreshError="1"/>
      <sheetData sheetId="3" refreshError="1"/>
      <sheetData sheetId="4" refreshError="1"/>
      <sheetData sheetId="5"/>
      <sheetData sheetId="6" refreshError="1"/>
      <sheetData sheetId="7" refreshError="1"/>
      <sheetData sheetId="8" refreshError="1"/>
      <sheetData sheetId="9" refreshError="1"/>
      <sheetData sheetId="10" refreshError="1"/>
      <sheetData sheetId="11" refreshError="1"/>
      <sheetData sheetId="12" refreshError="1"/>
      <sheetData sheetId="13" refreshError="1"/>
    </sheetDataSet>
  </externalBook>
</externalLink>
</file>

<file path=xl/externalLinks/externalLink11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LANGUAGE"/>
      <sheetName val="PART_DISCOUNT"/>
      <sheetName val="Summary"/>
      <sheetName val="1250 MSC (1)"/>
      <sheetName val="1250 MSC (2)"/>
      <sheetName val="1250 MSP (3)"/>
      <sheetName val="2300 MSP (4)"/>
      <sheetName val="2300 MSP (5)"/>
      <sheetName val="4500 MSP (6)"/>
      <sheetName val="NMS"/>
      <sheetName val="CATEGORY_DISCOUNT"/>
      <sheetName val="0201"/>
    </sheetNames>
    <sheetDataSet>
      <sheetData sheetId="0" refreshError="1"/>
      <sheetData sheetId="1"/>
      <sheetData sheetId="2"/>
      <sheetData sheetId="3"/>
      <sheetData sheetId="4"/>
      <sheetData sheetId="5"/>
      <sheetData sheetId="6"/>
      <sheetData sheetId="7"/>
      <sheetData sheetId="8"/>
      <sheetData sheetId="9"/>
      <sheetData sheetId="10"/>
      <sheetData sheetId="11" refreshError="1"/>
    </sheetDataSet>
  </externalBook>
</externalLink>
</file>

<file path=xl/externalLinks/externalLink11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1"/>
      <sheetName val="Sheet2"/>
      <sheetName val="노동부"/>
      <sheetName val="업무분장 "/>
      <sheetName val="공통"/>
      <sheetName val="13역무손익"/>
      <sheetName val="A2"/>
      <sheetName val="A1"/>
      <sheetName val="조정명세서"/>
      <sheetName val="수불부"/>
    </sheetNames>
    <sheetDataSet>
      <sheetData sheetId="0"/>
      <sheetData sheetId="1"/>
      <sheetData sheetId="2"/>
      <sheetData sheetId="3" refreshError="1"/>
      <sheetData sheetId="4" refreshError="1"/>
      <sheetData sheetId="5" refreshError="1"/>
      <sheetData sheetId="6" refreshError="1"/>
      <sheetData sheetId="7" refreshError="1"/>
      <sheetData sheetId="8" refreshError="1"/>
      <sheetData sheetId="9" refreshError="1"/>
    </sheetDataSet>
  </externalBook>
</externalLink>
</file>

<file path=xl/externalLinks/externalLink11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출자한도"/>
    </sheetNames>
    <sheetDataSet>
      <sheetData sheetId="0"/>
    </sheetDataSet>
  </externalBook>
</externalLink>
</file>

<file path=xl/externalLinks/externalLink11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출금실적"/>
    </sheetNames>
    <sheetDataSet>
      <sheetData sheetId="0" refreshError="1"/>
    </sheetDataSet>
  </externalBook>
</externalLink>
</file>

<file path=xl/externalLinks/externalLink11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작성양식"/>
      <sheetName val="비용지수"/>
      <sheetName val="월별부서"/>
    </sheetNames>
    <sheetDataSet>
      <sheetData sheetId="0"/>
      <sheetData sheetId="1"/>
      <sheetData sheetId="2"/>
    </sheetDataSet>
  </externalBook>
</externalLink>
</file>

<file path=xl/externalLinks/externalLink12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RMS導入課題一覧"/>
      <sheetName val="設定"/>
      <sheetName val="課題一覧（履歴確認用）"/>
      <sheetName val="【参考】要件が変更されたケース（例）"/>
      <sheetName val="【参考】「現行保証」の具体例"/>
      <sheetName val="【参考】クリティカル課題"/>
    </sheetNames>
    <sheetDataSet>
      <sheetData sheetId="0"/>
      <sheetData sheetId="1"/>
      <sheetData sheetId="2"/>
      <sheetData sheetId="3"/>
      <sheetData sheetId="4"/>
      <sheetData sheetId="5"/>
    </sheetDataSet>
  </externalBook>
</externalLink>
</file>

<file path=xl/externalLinks/externalLink12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목차"/>
      <sheetName val="요약손익"/>
      <sheetName val="월별손익"/>
      <sheetName val="경영계획대비"/>
      <sheetName val="제품매출"/>
      <sheetName val="매출"/>
      <sheetName val="제조원가"/>
      <sheetName val="판관비"/>
      <sheetName val="단가비교"/>
      <sheetName val="지종별제조원가"/>
      <sheetName val="월별제조원가"/>
      <sheetName val="지종별매출이익"/>
      <sheetName val="원재료사용"/>
      <sheetName val="생산현황"/>
      <sheetName val="수율현황"/>
      <sheetName val="BEP"/>
      <sheetName val="원재료단가추이"/>
      <sheetName val="보고서&lt;=|=&gt;DATA"/>
      <sheetName val="원부재료변동"/>
      <sheetName val="사용량"/>
      <sheetName val="계정집계"/>
      <sheetName val="제조단가"/>
      <sheetName val="매출액"/>
      <sheetName val="원재료"/>
      <sheetName val="2001계정집계"/>
      <sheetName val="2001매출액"/>
      <sheetName val="2001제조단가"/>
      <sheetName val="2001사용량"/>
      <sheetName val="2000계정집계"/>
      <sheetName val="2000제조단가"/>
      <sheetName val="2000매출"/>
      <sheetName val="2000사용량"/>
      <sheetName val="Sheet1"/>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Set>
  </externalBook>
</externalLink>
</file>

<file path=xl/externalLinks/externalLink12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회사정보"/>
      <sheetName val="15호부표1"/>
      <sheetName val="15호부표2"/>
      <sheetName val="16호"/>
      <sheetName val="23호(갑)"/>
      <sheetName val="23호(을)"/>
      <sheetName val="23호(병)"/>
      <sheetName val="17호"/>
      <sheetName val="18호"/>
      <sheetName val="19호(갑)"/>
      <sheetName val="19호(을)"/>
      <sheetName val="20호(1)"/>
      <sheetName val="20호(2)"/>
      <sheetName val="20호(3)"/>
      <sheetName val="24호"/>
      <sheetName val="40호(갑)"/>
      <sheetName val="40호(을)"/>
      <sheetName val="41호"/>
      <sheetName val="63호"/>
      <sheetName val="64호"/>
      <sheetName val="Köpfe"/>
    </sheetNames>
    <sheetDataSet>
      <sheetData sheetId="0"/>
      <sheetData sheetId="1"/>
      <sheetData sheetId="2"/>
      <sheetData sheetId="3" refreshError="1"/>
      <sheetData sheetId="4"/>
      <sheetData sheetId="5"/>
      <sheetData sheetId="6" refreshError="1"/>
      <sheetData sheetId="7"/>
      <sheetData sheetId="8" refreshError="1"/>
      <sheetData sheetId="9" refreshError="1"/>
      <sheetData sheetId="10" refreshError="1"/>
      <sheetData sheetId="11" refreshError="1"/>
      <sheetData sheetId="12" refreshError="1"/>
      <sheetData sheetId="13" refreshError="1"/>
      <sheetData sheetId="14"/>
      <sheetData sheetId="15" refreshError="1"/>
      <sheetData sheetId="16" refreshError="1"/>
      <sheetData sheetId="17" refreshError="1"/>
      <sheetData sheetId="18" refreshError="1"/>
      <sheetData sheetId="19" refreshError="1"/>
      <sheetData sheetId="20" refreshError="1"/>
    </sheetDataSet>
  </externalBook>
</externalLink>
</file>

<file path=xl/externalLinks/externalLink12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현재"/>
    </sheetNames>
    <sheetDataSet>
      <sheetData sheetId="0"/>
    </sheetDataSet>
  </externalBook>
</externalLink>
</file>

<file path=xl/externalLinks/externalLink12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연간"/>
      <sheetName val="본사"/>
      <sheetName val="서울"/>
      <sheetName val="중부"/>
      <sheetName val="부산"/>
      <sheetName val="광주"/>
      <sheetName val="대구"/>
      <sheetName val="대전"/>
      <sheetName val="지급이자예산"/>
      <sheetName val="3사분기계획"/>
      <sheetName val="관리계획"/>
      <sheetName val="총괄손익"/>
      <sheetName val="수익실적"/>
      <sheetName val="관리회계"/>
      <sheetName val="비교챠트"/>
      <sheetName val="3사분기비교"/>
      <sheetName val="8월계획"/>
      <sheetName val="연간계획"/>
      <sheetName val="상반기실적"/>
      <sheetName val="재무회계"/>
      <sheetName val="수익조정(집단,구내,정보)"/>
      <sheetName val="상반기관리실적"/>
      <sheetName val="매출액조정"/>
      <sheetName val="인건비조정"/>
      <sheetName val="경비조정"/>
      <sheetName val="사업비조정"/>
      <sheetName val="지급이자조정"/>
      <sheetName val="영업외비용조정"/>
      <sheetName val="영업외수익조정"/>
      <sheetName val="공사원가조정"/>
      <sheetName val="경비원가반영"/>
      <sheetName val="인건비원가반영"/>
      <sheetName val="내부임금"/>
      <sheetName val="일반관리비율"/>
      <sheetName val="부문공통비율"/>
      <sheetName val="일반관리조정"/>
      <sheetName val="Sheet6"/>
      <sheetName val="상반기비교"/>
      <sheetName val="영업수익실적"/>
      <sheetName val="대차대조표"/>
      <sheetName val="손익계산서"/>
      <sheetName val="경영분석지표"/>
      <sheetName val="대차대조표(96상)"/>
      <sheetName val="손익계산서(96상)"/>
      <sheetName val="대차대조표(96)"/>
      <sheetName val="손익계산서(96)"/>
      <sheetName val="분석지표설명"/>
      <sheetName val="Sheet5"/>
      <sheetName val="Sheet2"/>
      <sheetName val="Sheet4"/>
      <sheetName val="Sheet8"/>
      <sheetName val="Sheet7"/>
      <sheetName val="챠트자료"/>
      <sheetName val="경영목표실적"/>
      <sheetName val="지사별경영목표"/>
      <sheetName val="Sheet3"/>
      <sheetName val="직급별"/>
      <sheetName val="사업별"/>
      <sheetName val="인당생산성"/>
      <sheetName val="인당생산성 (2)"/>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Set>
  </externalBook>
</externalLink>
</file>

<file path=xl/externalLinks/externalLink12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F"/>
      <sheetName val="CF (2)"/>
    </sheetNames>
    <sheetDataSet>
      <sheetData sheetId="0"/>
      <sheetData sheetId="1"/>
    </sheetDataSet>
  </externalBook>
</externalLink>
</file>

<file path=xl/externalLinks/externalLink12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우대금리"/>
      <sheetName val="check"/>
      <sheetName val="확인서"/>
      <sheetName val="별제권_정리담보권"/>
      <sheetName val="화의채권_정리채권"/>
      <sheetName val="전체 통합"/>
      <sheetName val="계약서상Schedule"/>
    </sheetNames>
    <sheetDataSet>
      <sheetData sheetId="0"/>
      <sheetData sheetId="1"/>
      <sheetData sheetId="2"/>
      <sheetData sheetId="3" refreshError="1"/>
      <sheetData sheetId="4"/>
      <sheetData sheetId="5"/>
      <sheetData sheetId="6"/>
    </sheetDataSet>
  </externalBook>
</externalLink>
</file>

<file path=xl/externalLinks/externalLink12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기초코드"/>
      <sheetName val="기본사항"/>
      <sheetName val="1"/>
      <sheetName val="1의2"/>
      <sheetName val="1의3"/>
      <sheetName val="2"/>
      <sheetName val="5"/>
      <sheetName val="6"/>
      <sheetName val="6의2"/>
      <sheetName val="6의3"/>
      <sheetName val="6의4"/>
      <sheetName val="8(갑)"/>
      <sheetName val="8(을)"/>
      <sheetName val="8의2"/>
      <sheetName val="10의2(갑)"/>
      <sheetName val="10의2(을)"/>
      <sheetName val="10의2(병)"/>
      <sheetName val="10의2(정)"/>
      <sheetName val="10의3"/>
      <sheetName val="10의4(갑)"/>
      <sheetName val="10의4(을)"/>
      <sheetName val="10의4(병)"/>
      <sheetName val="10의5(갑)"/>
      <sheetName val="10의5(을)"/>
      <sheetName val="10의7(갑)"/>
      <sheetName val="10의7(을)"/>
      <sheetName val="10의7(병)"/>
      <sheetName val="10의8"/>
      <sheetName val="10의9"/>
      <sheetName val="11"/>
      <sheetName val="16의2"/>
      <sheetName val="17"/>
      <sheetName val="18"/>
      <sheetName val="20"/>
      <sheetName val="21"/>
      <sheetName val="공통경비"/>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Set>
  </externalBook>
</externalLink>
</file>

<file path=xl/externalLinks/externalLink12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1300 자삽"/>
      <sheetName val="laroux"/>
      <sheetName val="KPX-1300"/>
      <sheetName val="D1300 수삽"/>
      <sheetName val="RF1315 수삽"/>
      <sheetName val="R1315 자삽"/>
      <sheetName val="D1300"/>
      <sheetName val="R1315"/>
      <sheetName val="회사정보"/>
      <sheetName val="Config"/>
      <sheetName val="전신전화가입권"/>
      <sheetName val="유동자산"/>
      <sheetName val="DLCD"/>
      <sheetName val="KPX-1300w01"/>
      <sheetName val="표준대차대조표(갑)"/>
      <sheetName val="부자재안산"/>
      <sheetName val="54813M2001"/>
      <sheetName val="표준BS갑"/>
      <sheetName val="별제권_정리담보권"/>
      <sheetName val="주소"/>
      <sheetName val="시산표"/>
      <sheetName val="97년추정손익계산서"/>
      <sheetName val="0096판보"/>
      <sheetName val="Sheet1"/>
      <sheetName val="H-110"/>
      <sheetName val="VUL"/>
      <sheetName val="Reins.OSLR0703"/>
      <sheetName val="상환익(2001년도)"/>
      <sheetName val="유가증권현황"/>
      <sheetName val="통합건전성별분류(0201)"/>
      <sheetName val="통합지보건전성(0201)"/>
      <sheetName val="Modulübersicht"/>
      <sheetName val="감사일어"/>
      <sheetName val="control sheet"/>
      <sheetName val="부대공Ⅱ"/>
      <sheetName val="D1300_수삽"/>
      <sheetName val="D1300_자삽"/>
      <sheetName val="RF1315_수삽"/>
      <sheetName val="R1315_자삽"/>
      <sheetName val="Reins_OSLR0703"/>
      <sheetName val="control_sheet"/>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sheetData sheetId="37"/>
      <sheetData sheetId="38"/>
      <sheetData sheetId="39"/>
      <sheetData sheetId="40"/>
    </sheetDataSet>
  </externalBook>
</externalLink>
</file>

<file path=xl/externalLinks/externalLink12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원료"/>
      <sheetName val="자재 "/>
      <sheetName val="완제품"/>
      <sheetName val="원료재고"/>
      <sheetName val="원료재고 (2)"/>
      <sheetName val="원료기말재고"/>
      <sheetName val="99년원료신고"/>
      <sheetName val="99년원료"/>
      <sheetName val="99년자재"/>
      <sheetName val="자재기말재고"/>
      <sheetName val="자재재고"/>
      <sheetName val="자재재고 (2)"/>
      <sheetName val="완제품재고"/>
      <sheetName val="완제품재고 (2)"/>
      <sheetName val="완제품재고 (3)"/>
      <sheetName val="표지"/>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Set>
  </externalBook>
</externalLink>
</file>

<file path=xl/externalLinks/externalLink13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재평가"/>
      <sheetName val="3.RISK"/>
      <sheetName val="재무제표"/>
      <sheetName val="상반기누계"/>
      <sheetName val="차입금"/>
      <sheetName val="2.PL"/>
      <sheetName val="13.CF"/>
      <sheetName val="4.BS"/>
      <sheetName val="기안지 (3)"/>
      <sheetName val="10.영업외손익"/>
      <sheetName val="16.Downsizing"/>
      <sheetName val="14.차입"/>
      <sheetName val="감가상각"/>
      <sheetName val="감가상각비"/>
      <sheetName val="평가익"/>
      <sheetName val="평가익 (2)"/>
      <sheetName val="cfchark"/>
      <sheetName val="macro"/>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Set>
  </externalBook>
</externalLink>
</file>

<file path=xl/externalLinks/externalLink13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98비정기소모"/>
    </sheetNames>
    <sheetDataSet>
      <sheetData sheetId="0"/>
    </sheetDataSet>
  </externalBook>
</externalLink>
</file>

<file path=xl/externalLinks/externalLink13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D제품개발투자비(매가)"/>
      <sheetName val="HCCE01"/>
      <sheetName val="2.대외공문"/>
    </sheetNames>
    <sheetDataSet>
      <sheetData sheetId="0"/>
      <sheetData sheetId="1" refreshError="1"/>
      <sheetData sheetId="2" refreshError="1"/>
    </sheetDataSet>
  </externalBook>
</externalLink>
</file>

<file path=xl/externalLinks/externalLink13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FAB별"/>
    </sheetNames>
    <sheetDataSet>
      <sheetData sheetId="0" refreshError="1"/>
    </sheetDataSet>
  </externalBook>
</externalLink>
</file>

<file path=xl/externalLinks/externalLink13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1"/>
    </sheetNames>
    <sheetDataSet>
      <sheetData sheetId="0"/>
    </sheetDataSet>
  </externalBook>
</externalLink>
</file>

<file path=xl/externalLinks/externalLink13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enu"/>
      <sheetName val="JournalSummary"/>
      <sheetName val="BalanceSheets"/>
      <sheetName val="Profit&amp;Loss"/>
      <sheetName val="ManufacturingStatement"/>
      <sheetName val="DepartmentalCost"/>
      <sheetName val="ManufacturingOverheads"/>
      <sheetName val="OtherIncome"/>
      <sheetName val="SDCost"/>
      <sheetName val="Module1"/>
      <sheetName val="Configuration"/>
      <sheetName val="DATA"/>
      <sheetName val="WorkFile"/>
      <sheetName val="calendar"/>
      <sheetName val="HEADER"/>
      <sheetName val="language"/>
      <sheetName val="손익합산"/>
    </sheetNames>
    <sheetDataSet>
      <sheetData sheetId="0"/>
      <sheetData sheetId="1" refreshError="1"/>
      <sheetData sheetId="2"/>
      <sheetData sheetId="3"/>
      <sheetData sheetId="4"/>
      <sheetData sheetId="5"/>
      <sheetData sheetId="6"/>
      <sheetData sheetId="7"/>
      <sheetData sheetId="8"/>
      <sheetData sheetId="9" refreshError="1"/>
      <sheetData sheetId="10" refreshError="1"/>
      <sheetData sheetId="11" refreshError="1"/>
      <sheetData sheetId="12"/>
      <sheetData sheetId="13" refreshError="1"/>
      <sheetData sheetId="14" refreshError="1"/>
      <sheetData sheetId="15" refreshError="1"/>
      <sheetData sheetId="16" refreshError="1"/>
    </sheetDataSet>
  </externalBook>
</externalLink>
</file>

<file path=xl/externalLinks/externalLink13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신규DEP"/>
      <sheetName val="DATA"/>
      <sheetName val="Configuration"/>
      <sheetName val="JournalSummary"/>
      <sheetName val="WorkFile"/>
    </sheetNames>
    <sheetDataSet>
      <sheetData sheetId="0" refreshError="1"/>
      <sheetData sheetId="1" refreshError="1"/>
      <sheetData sheetId="2" refreshError="1"/>
      <sheetData sheetId="3" refreshError="1"/>
      <sheetData sheetId="4" refreshError="1"/>
    </sheetDataSet>
  </externalBook>
</externalLink>
</file>

<file path=xl/externalLinks/externalLink13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Legend"/>
      <sheetName val="Plan-Actual"/>
      <sheetName val="Vol Plan-Actual"/>
      <sheetName val="Cost"/>
      <sheetName val="Volumes"/>
      <sheetName val="PivotTable $"/>
      <sheetName val="PivotTable Vol "/>
      <sheetName val="Analysis YTD"/>
      <sheetName val="Module1"/>
      <sheetName val="Module2"/>
      <sheetName val="Module3"/>
      <sheetName val="Module4"/>
      <sheetName val="Module5"/>
      <sheetName val="Module6"/>
      <sheetName val="Module7"/>
      <sheetName val="Module8"/>
      <sheetName val="Module10"/>
      <sheetName val="Module9"/>
      <sheetName val="PivotTable _"/>
      <sheetName val="CoA map"/>
      <sheetName val="ACCOUNT"/>
      <sheetName val="Excess Calc"/>
      <sheetName val="DATA"/>
      <sheetName val="Configuration"/>
      <sheetName val="JournalSummary"/>
      <sheetName val="WorkFile"/>
    </sheetNames>
    <sheetDataSet>
      <sheetData sheetId="0"/>
      <sheetData sheetId="1"/>
      <sheetData sheetId="2"/>
      <sheetData sheetId="3"/>
      <sheetData sheetId="4"/>
      <sheetData sheetId="5" refreshError="1"/>
      <sheetData sheetId="6"/>
      <sheetData sheetId="7"/>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sheetData sheetId="19" refreshError="1"/>
      <sheetData sheetId="20" refreshError="1"/>
      <sheetData sheetId="21" refreshError="1"/>
      <sheetData sheetId="22" refreshError="1"/>
      <sheetData sheetId="23" refreshError="1"/>
      <sheetData sheetId="24" refreshError="1"/>
      <sheetData sheetId="25" refreshError="1"/>
    </sheetDataSet>
  </externalBook>
</externalLink>
</file>

<file path=xl/externalLinks/externalLink13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1"/>
      <sheetName val="Sheet2"/>
      <sheetName val="Sheet3"/>
      <sheetName val="#REF"/>
      <sheetName val="현금흐름표"/>
      <sheetName val="YOEMAGUM"/>
      <sheetName val="A1"/>
      <sheetName val="Adj(Actual_Summary_July)"/>
      <sheetName val="ST"/>
      <sheetName val="dummy"/>
      <sheetName val="CF_Current_Detail(July)"/>
      <sheetName val="공통"/>
      <sheetName val="상품입고집계"/>
    </sheetNames>
    <sheetDataSet>
      <sheetData sheetId="0"/>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Set>
  </externalBook>
</externalLink>
</file>

<file path=xl/externalLinks/externalLink13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coping"/>
      <sheetName val="Master Review Procedures"/>
      <sheetName val="First Test Plan"/>
      <sheetName val="Master Test Plan"/>
      <sheetName val="Control Activity-1"/>
      <sheetName val="Control Activity-2"/>
      <sheetName val="Master Control Activity"/>
      <sheetName val="Master Follow-Up Items"/>
      <sheetName val="Master Testing Table Review"/>
      <sheetName val="Master Procedures"/>
      <sheetName val="Library Procedures"/>
      <sheetName val="Master ToC Template"/>
      <sheetName val="ToC Template"/>
      <sheetName val="Master ToC Template US"/>
      <sheetName val="Master Testing Table"/>
      <sheetName val="Testing Table"/>
      <sheetName val="Master Testing Table US"/>
      <sheetName val="Master Update"/>
      <sheetName val="Master PAE_Manual"/>
      <sheetName val="Master PAE_Automated"/>
      <sheetName val="Master PAE_Benchmark"/>
      <sheetName val="Drop down"/>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Set>
  </externalBook>
</externalLink>
</file>

<file path=xl/externalLinks/externalLink14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Voucher"/>
      <sheetName val="SUMMARY"/>
      <sheetName val="cc별 요약표"/>
      <sheetName val="FXM-내용연수Simul-9911"/>
      <sheetName val="PivotTable $"/>
      <sheetName val="CoA map"/>
      <sheetName val="품목코드"/>
      <sheetName val="Excess Calc"/>
      <sheetName val="D1300 자삽"/>
      <sheetName val="신구계정대사표"/>
      <sheetName val="COR"/>
      <sheetName val="Capital"/>
      <sheetName val="Parm"/>
      <sheetName val="보증금(전신전화가입권)"/>
      <sheetName val="보증금(임차보증금외)"/>
      <sheetName val="#REF"/>
      <sheetName val="작업용"/>
      <sheetName val="39기"/>
      <sheetName val="직접비집계"/>
      <sheetName val="집계"/>
      <sheetName val="Sheet2"/>
    </sheetNames>
    <sheetDataSet>
      <sheetData sheetId="0"/>
      <sheetData sheetId="1" refreshError="1"/>
      <sheetData sheetId="2" refreshError="1"/>
      <sheetData sheetId="3"/>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Set>
  </externalBook>
</externalLink>
</file>

<file path=xl/externalLinks/externalLink14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Kor7bud-Asia"/>
      <sheetName val="Front"/>
      <sheetName val="Voucher"/>
      <sheetName val="DATA"/>
      <sheetName val="Configuration"/>
      <sheetName val="JournalSummary"/>
      <sheetName val="WorkFile"/>
      <sheetName val="Factor"/>
      <sheetName val="Ctrl"/>
    </sheetNames>
    <definedNames>
      <definedName name="allprt"/>
      <definedName name="CONS1"/>
      <definedName name="CSTALL"/>
      <definedName name="FORM1_1"/>
      <definedName name="FORM1_2"/>
      <definedName name="FORM16"/>
      <definedName name="FORM16_1"/>
      <definedName name="FORM16_2"/>
      <definedName name="FORM16_3"/>
      <definedName name="FORM16_4"/>
      <definedName name="FORM16_5"/>
      <definedName name="FORM17"/>
      <definedName name="FORM17_1"/>
      <definedName name="FORM18"/>
      <definedName name="FORM18_1"/>
      <definedName name="FORM18_2"/>
      <definedName name="FORM18_3"/>
      <definedName name="FORM19"/>
      <definedName name="FORM19_1"/>
      <definedName name="FORM19_10"/>
      <definedName name="FORM19_11"/>
      <definedName name="FORM19_12"/>
      <definedName name="FORM19_13"/>
      <definedName name="FORM19_2"/>
      <definedName name="FORM19_3"/>
      <definedName name="FORM19_4"/>
      <definedName name="FORM19_5"/>
      <definedName name="FORM19_6"/>
      <definedName name="FORM19_7"/>
      <definedName name="FORM19_8"/>
      <definedName name="FORM19_9"/>
      <definedName name="FORM2"/>
      <definedName name="FORM2_1"/>
      <definedName name="FORM2_2"/>
      <definedName name="FORM20"/>
      <definedName name="FORM20_1"/>
      <definedName name="FORM20_2"/>
      <definedName name="FORM20_3"/>
      <definedName name="FORM20_4"/>
      <definedName name="FORM20_5"/>
      <definedName name="FORM20_6"/>
      <definedName name="FORM20_7"/>
      <definedName name="FORM20_8"/>
      <definedName name="FORM20_9"/>
      <definedName name="FORM21"/>
      <definedName name="FORM22"/>
      <definedName name="FORM22_1"/>
      <definedName name="FORM23"/>
      <definedName name="FORM24"/>
      <definedName name="FORM25"/>
      <definedName name="FORM25_1"/>
      <definedName name="FORM27"/>
      <definedName name="FORM3"/>
      <definedName name="FORM3_1"/>
      <definedName name="FORM3_2"/>
      <definedName name="FORM30"/>
      <definedName name="FORM30_1"/>
      <definedName name="FORM31"/>
      <definedName name="FORM31_1"/>
      <definedName name="FORM31_2"/>
      <definedName name="FORM31_3"/>
      <definedName name="FORM35"/>
      <definedName name="FORM37"/>
      <definedName name="FORM4"/>
      <definedName name="FORM5"/>
      <definedName name="FORMTR"/>
      <definedName name="PrtPrep"/>
      <definedName name="REVALL"/>
      <definedName name="REVPRT.FORM1"/>
      <definedName name="TLBar"/>
    </defined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Set>
  </externalBook>
</externalLink>
</file>

<file path=xl/externalLinks/externalLink14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ntrolPanel"/>
      <sheetName val="Print Area-&gt;"/>
      <sheetName val="Cover"/>
      <sheetName val="Notice"/>
      <sheetName val="UFCF"/>
      <sheetName val="Charlie Sheet"/>
      <sheetName val="A"/>
      <sheetName val="SSA Mexico Others"/>
      <sheetName val="OpSum"/>
      <sheetName val="WC"/>
      <sheetName val="Capex&amp;Depn"/>
      <sheetName val="PVM (15yrs-TV=0)"/>
      <sheetName val="PVMatrix (35yrs-AdjFCF)"/>
      <sheetName val="PGMatrix (15yrs-AdjFCF)"/>
      <sheetName val="&lt;-Print Area"/>
      <sheetName val="OPG"/>
      <sheetName val="TMS"/>
      <sheetName val="API "/>
      <sheetName val="Charlie Sheet II"/>
      <sheetName val="Capex Details"/>
      <sheetName val="Consol"/>
      <sheetName val="Consol (2)"/>
      <sheetName val="Consol (3)"/>
      <sheetName val="Consol (4)"/>
      <sheetName val="Consol (5)"/>
      <sheetName val="Graphs"/>
      <sheetName val="MacroA"/>
      <sheetName val="Control Panel"/>
      <sheetName val="Voucher"/>
      <sheetName val="PivotTable $"/>
      <sheetName val="Cash Flow"/>
      <sheetName val="Source"/>
      <sheetName val="10-20-00 CSFB Mexico Business P"/>
    </sheetNames>
    <sheetDataSet>
      <sheetData sheetId="0" refreshError="1"/>
      <sheetData sheetId="1" refreshError="1"/>
      <sheetData sheetId="2" refreshError="1"/>
      <sheetData sheetId="3" refreshError="1"/>
      <sheetData sheetId="4"/>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Set>
  </externalBook>
</externalLink>
</file>

<file path=xl/externalLinks/externalLink14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nalysis"/>
      <sheetName val="Chart"/>
      <sheetName val="Table"/>
      <sheetName val="VDlg"/>
    </sheetNames>
    <sheetDataSet>
      <sheetData sheetId="0"/>
      <sheetData sheetId="1"/>
      <sheetData sheetId="2"/>
      <sheetData sheetId="3" refreshError="1"/>
    </sheetDataSet>
  </externalBook>
</externalLink>
</file>

<file path=xl/externalLinks/externalLink14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re-inv"/>
    </sheetNames>
    <sheetDataSet>
      <sheetData sheetId="0"/>
    </sheetDataSet>
  </externalBook>
</externalLink>
</file>

<file path=xl/externalLinks/externalLink14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2.대외공문"/>
      <sheetName val="engline"/>
    </sheetNames>
    <sheetDataSet>
      <sheetData sheetId="0"/>
      <sheetData sheetId="1" refreshError="1"/>
    </sheetDataSet>
  </externalBook>
</externalLink>
</file>

<file path=xl/externalLinks/externalLink14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토지(세부명세)"/>
      <sheetName val="VXXXXXX"/>
      <sheetName val="개인별배정"/>
      <sheetName val="개인별배정(2)"/>
      <sheetName val="배정(확정)"/>
      <sheetName val="현재실적"/>
      <sheetName val="현재실적 (2)"/>
      <sheetName val="청약집계"/>
      <sheetName val="발송 (2)"/>
      <sheetName val="10회증자안내발송"/>
      <sheetName val="자기자금납입현황"/>
      <sheetName val="배분집계"/>
      <sheetName val="청약서"/>
      <sheetName val="10회기준주가산정"/>
      <sheetName val="우리사주배정사보안내"/>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Set>
  </externalBook>
</externalLink>
</file>

<file path=xl/externalLinks/externalLink14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200001"/>
      <sheetName val="200002"/>
      <sheetName val="200003"/>
      <sheetName val="200004"/>
      <sheetName val="200005"/>
      <sheetName val="200006"/>
      <sheetName val="200007"/>
      <sheetName val="200008"/>
      <sheetName val="200009"/>
      <sheetName val="200010"/>
      <sheetName val="200011"/>
      <sheetName val="2000TOTAL"/>
      <sheetName val="200012"/>
      <sheetName val="12월원재료매입"/>
      <sheetName val="손익요약(미사용)"/>
      <sheetName val="OpSum"/>
      <sheetName val="ControlPanel"/>
      <sheetName val="DIVP_L 1998"/>
      <sheetName val="대환취급"/>
      <sheetName val="code"/>
      <sheetName val="Revenue Detail"/>
      <sheetName val="Revenue Summary"/>
      <sheetName val="Voucher"/>
      <sheetName val="backdata"/>
      <sheetName val="reserve"/>
      <sheetName val="CoA map"/>
      <sheetName val="Variables"/>
      <sheetName val="99판매상세"/>
      <sheetName val="97년추정손익계산서"/>
      <sheetName val="Parm"/>
      <sheetName val="MAT"/>
      <sheetName val="paramètre"/>
      <sheetName val="합병분개 Adj"/>
      <sheetName val="Revenue_Detail"/>
      <sheetName val="Revenue_Summary"/>
      <sheetName val="CoA_map"/>
      <sheetName val="DIVP_L_1998"/>
      <sheetName val="합병분개_Adj"/>
      <sheetName val="원부재료(2000)"/>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sheetData sheetId="34"/>
      <sheetData sheetId="35"/>
      <sheetData sheetId="36"/>
      <sheetData sheetId="37"/>
      <sheetData sheetId="38" refreshError="1"/>
    </sheetDataSet>
  </externalBook>
</externalLink>
</file>

<file path=xl/externalLinks/externalLink14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감충총괄"/>
      <sheetName val="감충총괄 (2)"/>
      <sheetName val="감가내역(3)"/>
      <sheetName val="감가내역"/>
      <sheetName val="감가내역(2)"/>
      <sheetName val="감충집계"/>
      <sheetName val="감충집계(완료자산)"/>
      <sheetName val="자산변동"/>
      <sheetName val="자산변동 (하)"/>
      <sheetName val="감충변동 (하)"/>
      <sheetName val="감충변동"/>
      <sheetName val="감충변동 (2)"/>
      <sheetName val="감가이체"/>
      <sheetName val="건물부서"/>
      <sheetName val="토지처분"/>
      <sheetName val="건물처분"/>
      <sheetName val="건물증가"/>
      <sheetName val="기계증가"/>
      <sheetName val="차량증가 "/>
      <sheetName val="차량처분 "/>
      <sheetName val="비품증가"/>
      <sheetName val="비품처분"/>
      <sheetName val="처분손익명세"/>
      <sheetName val="처분손익명세(본사)"/>
      <sheetName val="처분손익명세(전사)"/>
      <sheetName val="건가증감내역"/>
      <sheetName val="기타 유형자산"/>
      <sheetName val="XREF"/>
      <sheetName val="토지(세부명세)"/>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refreshError="1"/>
      <sheetData sheetId="27" refreshError="1"/>
      <sheetData sheetId="28" refreshError="1"/>
    </sheetDataSet>
  </externalBook>
</externalLink>
</file>

<file path=xl/externalLinks/externalLink14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CSA Matrix"/>
      <sheetName val="LU"/>
      <sheetName val="RCSA Unit Information"/>
      <sheetName val="RCSA Matrix Column Definitions"/>
      <sheetName val="Op Risk Event Categories"/>
      <sheetName val="ARR Risk Families"/>
      <sheetName val="GCIB Key Risks"/>
      <sheetName val="Sample Test Documentation"/>
      <sheetName val="Sample Process Model"/>
    </sheetNames>
    <sheetDataSet>
      <sheetData sheetId="0"/>
      <sheetData sheetId="1"/>
      <sheetData sheetId="2"/>
      <sheetData sheetId="3"/>
      <sheetData sheetId="4"/>
      <sheetData sheetId="5"/>
      <sheetData sheetId="6"/>
      <sheetData sheetId="7"/>
      <sheetData sheetId="8"/>
    </sheetDataSet>
  </externalBook>
</externalLink>
</file>

<file path=xl/externalLinks/externalLink15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alance sheet"/>
      <sheetName val="business indicator"/>
      <sheetName val="criteria"/>
      <sheetName val="income stat"/>
      <sheetName val="personnel"/>
      <sheetName val="invest"/>
      <sheetName val="IS"/>
      <sheetName val="BS"/>
      <sheetName val="analysis"/>
      <sheetName val="proposal"/>
      <sheetName val="97IS"/>
      <sheetName val="97BS"/>
      <sheetName val="Sheet14"/>
      <sheetName val="prod.97"/>
      <sheetName val="MAP"/>
      <sheetName val="EV6"/>
      <sheetName val="AVG"/>
      <sheetName val="loss items"/>
      <sheetName val="UNITPRICE"/>
      <sheetName val="Table"/>
      <sheetName val="PPC기"/>
      <sheetName val="소기"/>
      <sheetName val="중기"/>
      <sheetName val="대기"/>
      <sheetName val="합기"/>
      <sheetName val="9904"/>
      <sheetName val="9908"/>
      <sheetName val="9912"/>
      <sheetName val="9902"/>
      <sheetName val="9901"/>
      <sheetName val="9907"/>
      <sheetName val="9906"/>
      <sheetName val="9903"/>
      <sheetName val="9905"/>
      <sheetName val="9911"/>
      <sheetName val="9910"/>
      <sheetName val="9909"/>
      <sheetName val="200004"/>
      <sheetName val="200008"/>
      <sheetName val="200002"/>
      <sheetName val="200001"/>
      <sheetName val="200007"/>
      <sheetName val="200006"/>
      <sheetName val="200003"/>
      <sheetName val="200005"/>
      <sheetName val="200011"/>
      <sheetName val="200010"/>
      <sheetName val="200009"/>
      <sheetName val="Krw"/>
      <sheetName val="CoA map"/>
      <sheetName val="Voucher"/>
      <sheetName val="P&amp;L"/>
      <sheetName val="business_indicator"/>
      <sheetName val="income_stat"/>
      <sheetName val="Balance_sheet"/>
      <sheetName val="prod_97"/>
      <sheetName val="loss_items"/>
      <sheetName val="CoA_map"/>
      <sheetName val="LU"/>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sheetData sheetId="53"/>
      <sheetData sheetId="54"/>
      <sheetData sheetId="55"/>
      <sheetData sheetId="56"/>
      <sheetData sheetId="57"/>
      <sheetData sheetId="58" refreshError="1"/>
    </sheetDataSet>
  </externalBook>
</externalLink>
</file>

<file path=xl/externalLinks/externalLink15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수출1팀"/>
      <sheetName val="수율생산"/>
      <sheetName val="손익(00상)"/>
      <sheetName val="손익98 (2)"/>
      <sheetName val="손익99"/>
      <sheetName val="손익98"/>
      <sheetName val="손익97"/>
      <sheetName val="손익APM"/>
      <sheetName val="손익LPA"/>
      <sheetName val="손익핵산"/>
      <sheetName val="손익CR"/>
      <sheetName val="손익APM (2)"/>
      <sheetName val="손익LPA (2)"/>
      <sheetName val="손익핵산 (2)"/>
      <sheetName val="손익CR (2)"/>
      <sheetName val="미원류"/>
      <sheetName val="핵산,당류 (3)"/>
      <sheetName val="핵산,당류"/>
      <sheetName val="핵산,당류 (2)"/>
      <sheetName val="표지"/>
      <sheetName val="목차"/>
      <sheetName val="사무소배부"/>
      <sheetName val="요약"/>
      <sheetName val="미원류 (2)"/>
      <sheetName val="미원"/>
      <sheetName val="Calcs for Sensitivy"/>
      <sheetName val="DCF Inputs"/>
      <sheetName val="IMCI-Assumptions (Mgt.)"/>
      <sheetName val="HP1AMLIST"/>
      <sheetName val="정기예금"/>
      <sheetName val="공급설비"/>
      <sheetName val="Sheet1"/>
      <sheetName val="인건비"/>
      <sheetName val="Cases"/>
      <sheetName val="Control Page"/>
      <sheetName val="DCF Input"/>
      <sheetName val="Earnings"/>
    </sheetNames>
    <sheetDataSet>
      <sheetData sheetId="0" refreshError="1"/>
      <sheetData sheetId="1" refreshError="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Set>
  </externalBook>
</externalLink>
</file>

<file path=xl/externalLinks/externalLink15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Jan"/>
      <sheetName val="Feb"/>
      <sheetName val="Mar"/>
      <sheetName val="April"/>
      <sheetName val="May"/>
      <sheetName val="June"/>
      <sheetName val="July"/>
      <sheetName val="Aug"/>
      <sheetName val="Sep"/>
      <sheetName val="Oct"/>
      <sheetName val="Nov"/>
      <sheetName val="Dec"/>
      <sheetName val="YTD"/>
      <sheetName val="Inventory_YTD"/>
      <sheetName val="Inventory"/>
      <sheetName val="COGS"/>
      <sheetName val="PPV"/>
      <sheetName val="Sheet1"/>
      <sheetName val="수율생산"/>
      <sheetName val="지역개발"/>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refreshError="1"/>
      <sheetData sheetId="19" refreshError="1"/>
    </sheetDataSet>
  </externalBook>
</externalLink>
</file>

<file path=xl/externalLinks/externalLink15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ndition"/>
      <sheetName val="Origin"/>
      <sheetName val="Report"/>
      <sheetName val="Report (백만)"/>
      <sheetName val="Report (변고정)"/>
      <sheetName val="Report (변고정) (백만)"/>
      <sheetName val="Report (변고정) (PT)"/>
    </sheetNames>
    <sheetDataSet>
      <sheetData sheetId="0"/>
      <sheetData sheetId="1"/>
      <sheetData sheetId="2"/>
      <sheetData sheetId="3"/>
      <sheetData sheetId="4"/>
      <sheetData sheetId="5"/>
      <sheetData sheetId="6"/>
    </sheetDataSet>
  </externalBook>
</externalLink>
</file>

<file path=xl/externalLinks/externalLink15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VXXXXX"/>
      <sheetName val="XXXX"/>
      <sheetName val="계정code"/>
      <sheetName val="대차표"/>
      <sheetName val="손익표"/>
      <sheetName val="광명대차"/>
      <sheetName val="광명손익"/>
      <sheetName val="안산대차"/>
      <sheetName val="안산손익"/>
      <sheetName val="대차(광+안)"/>
      <sheetName val="손익(광+안)"/>
      <sheetName val="Sheet1"/>
    </sheetNames>
    <sheetDataSet>
      <sheetData sheetId="0" refreshError="1"/>
      <sheetData sheetId="1"/>
      <sheetData sheetId="2"/>
      <sheetData sheetId="3"/>
      <sheetData sheetId="4"/>
      <sheetData sheetId="5"/>
      <sheetData sheetId="6"/>
      <sheetData sheetId="7"/>
      <sheetData sheetId="8"/>
      <sheetData sheetId="9"/>
      <sheetData sheetId="10"/>
      <sheetData sheetId="11"/>
    </sheetDataSet>
  </externalBook>
</externalLink>
</file>

<file path=xl/externalLinks/externalLink15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sset9903"/>
      <sheetName val="Asset9902"/>
      <sheetName val="Asset9901"/>
      <sheetName val="Asset9812"/>
      <sheetName val="Asset9812Chey"/>
      <sheetName val="Asset9811CAK"/>
      <sheetName val="Asset9811Chey"/>
      <sheetName val="Asset9810CAK"/>
      <sheetName val="Asset9810Cheyenne"/>
      <sheetName val="Asset9809CAK"/>
      <sheetName val="Asset9809Cheyenne"/>
      <sheetName val="Asset98-CAK"/>
      <sheetName val="Asset98-Cheyenne"/>
      <sheetName val="Dispos&amp;Destroy98"/>
      <sheetName val="Dispos&amp;Destroy97"/>
      <sheetName val="Asset&amp;Depr"/>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Set>
  </externalBook>
</externalLink>
</file>

<file path=xl/externalLinks/externalLink15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ank_Recon"/>
      <sheetName val="Balance_Main"/>
      <sheetName val="Cashflow KRW"/>
      <sheetName val="CITI_MMDA"/>
      <sheetName val="USD_TRANS"/>
      <sheetName val="AUD_TRANS"/>
      <sheetName val="EUR_TRANS"/>
      <sheetName val="FC"/>
      <sheetName val="ST_INVEST"/>
      <sheetName val="LOAN"/>
      <sheetName val="HANA_MMDA"/>
      <sheetName val="HANA_TD"/>
      <sheetName val="CITI_CD"/>
      <sheetName val="PLACE"/>
      <sheetName val="SWEEP"/>
      <sheetName val="RATE"/>
      <sheetName val="REPORT"/>
      <sheetName val="Accr_Int_P"/>
      <sheetName val="Accr_Int_R"/>
      <sheetName val="Dec"/>
      <sheetName val="수율생산"/>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refreshError="1"/>
      <sheetData sheetId="20" refreshError="1"/>
    </sheetDataSet>
  </externalBook>
</externalLink>
</file>

<file path=xl/externalLinks/externalLink15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sset9809CAK"/>
      <sheetName val="Dispos&amp;Destroy98"/>
    </sheetNames>
    <sheetDataSet>
      <sheetData sheetId="0"/>
      <sheetData sheetId="1"/>
    </sheetDataSet>
  </externalBook>
</externalLink>
</file>

<file path=xl/externalLinks/externalLink15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대차대조"/>
      <sheetName val="손익계산"/>
      <sheetName val="시산표"/>
      <sheetName val="현금예금"/>
      <sheetName val="외상매출금"/>
      <sheetName val="받을어음"/>
      <sheetName val="단기대여금"/>
      <sheetName val="미수수익"/>
      <sheetName val="미수금"/>
      <sheetName val="선급금"/>
      <sheetName val="선급비용"/>
      <sheetName val="주임종"/>
      <sheetName val="특정현예금"/>
      <sheetName val="투자유가증권"/>
      <sheetName val="보증금"/>
      <sheetName val="임차보증금"/>
      <sheetName val="기타보증금"/>
      <sheetName val="전신전화가입권"/>
      <sheetName val="유형자산"/>
      <sheetName val="감가상각명세2000"/>
      <sheetName val="금융리스상각명세2000"/>
      <sheetName val="매각자산"/>
      <sheetName val="무형자산"/>
      <sheetName val="외상매입금"/>
      <sheetName val="지급어음"/>
      <sheetName val="미지급금"/>
      <sheetName val="예수금"/>
      <sheetName val="선수금"/>
      <sheetName val="부예수금"/>
      <sheetName val="경매예수금"/>
      <sheetName val="단기차입금"/>
      <sheetName val="미지급법인세"/>
      <sheetName val="미지비용"/>
      <sheetName val="선수수익"/>
      <sheetName val="유동성장기부채"/>
      <sheetName val="대손충당금"/>
      <sheetName val="장차입금"/>
      <sheetName val="장기미지급금"/>
      <sheetName val="장기미지비용"/>
      <sheetName val="금융리스"/>
      <sheetName val="전환사채"/>
      <sheetName val="할인발행차금"/>
      <sheetName val="자본금"/>
      <sheetName val="자본잉여금"/>
      <sheetName val="이익잉여금"/>
      <sheetName val="자본조정"/>
      <sheetName val="매출액"/>
      <sheetName val="매출원가"/>
      <sheetName val="판관비"/>
      <sheetName val="영업외수익"/>
      <sheetName val="영업외비용"/>
      <sheetName val="RATE"/>
      <sheetName val="ST_INVEST"/>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refreshError="1"/>
      <sheetData sheetId="52" refreshError="1"/>
    </sheetDataSet>
  </externalBook>
</externalLink>
</file>

<file path=xl/externalLinks/externalLink15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PUT"/>
      <sheetName val="CRF"/>
      <sheetName val="EQP"/>
      <sheetName val="SMRR"/>
      <sheetName val="source"/>
      <sheetName val="summary"/>
      <sheetName val="AM"/>
      <sheetName val="SMC"/>
      <sheetName val="CM"/>
      <sheetName val="PU"/>
      <sheetName val="teo"/>
      <sheetName val="lay&amp;Pow"/>
      <sheetName val="CHK"/>
      <sheetName val="COV"/>
      <sheetName val="CODE_Conv"/>
      <sheetName val="Rack별표준물량"/>
      <sheetName val="전차선로 물량표"/>
      <sheetName val="B1 Parameter Sheet"/>
      <sheetName val="P&amp;L Assum"/>
      <sheetName val="Sheet1"/>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Set>
  </externalBook>
</externalLink>
</file>

<file path=xl/externalLinks/externalLink16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resentation Materials"/>
      <sheetName val="Sensitivity"/>
      <sheetName val="Scenarios"/>
      <sheetName val="Valuation"/>
      <sheetName val="Debt Schedule"/>
      <sheetName val="Cash Flow"/>
      <sheetName val="Capex"/>
      <sheetName val="Assumptions"/>
      <sheetName val="Balance sheet"/>
      <sheetName val="Profit and Loss"/>
      <sheetName val="Operating Exp"/>
      <sheetName val="Cons"/>
      <sheetName val="Nth Sum"/>
      <sheetName val="Sth Sum"/>
      <sheetName val="Kali"/>
      <sheetName val="Plasma - Not handed over"/>
      <sheetName val="Plasma - Handed over"/>
      <sheetName val="CLM-MP"/>
    </sheetNames>
    <sheetDataSet>
      <sheetData sheetId="0" refreshError="1"/>
      <sheetData sheetId="1" refreshError="1"/>
      <sheetData sheetId="2"/>
      <sheetData sheetId="3" refreshError="1"/>
      <sheetData sheetId="4" refreshError="1"/>
      <sheetData sheetId="5"/>
      <sheetData sheetId="6"/>
      <sheetData sheetId="7" refreshError="1"/>
      <sheetData sheetId="8"/>
      <sheetData sheetId="9" refreshError="1"/>
      <sheetData sheetId="10"/>
      <sheetData sheetId="11"/>
      <sheetData sheetId="12"/>
      <sheetData sheetId="13"/>
      <sheetData sheetId="14"/>
      <sheetData sheetId="15"/>
      <sheetData sheetId="16"/>
      <sheetData sheetId="17" refreshError="1"/>
    </sheetDataSet>
  </externalBook>
</externalLink>
</file>

<file path=xl/externalLinks/externalLink16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요약"/>
      <sheetName val="분석"/>
      <sheetName val="조정자산리스트"/>
      <sheetName val="Sheet1"/>
      <sheetName val="OM"/>
      <sheetName val="FM"/>
    </sheetNames>
    <sheetDataSet>
      <sheetData sheetId="0" refreshError="1"/>
      <sheetData sheetId="1" refreshError="1"/>
      <sheetData sheetId="2" refreshError="1"/>
      <sheetData sheetId="3"/>
      <sheetData sheetId="4" refreshError="1"/>
      <sheetData sheetId="5" refreshError="1"/>
    </sheetDataSet>
  </externalBook>
</externalLink>
</file>

<file path=xl/externalLinks/externalLink16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제품별 MC"/>
      <sheetName val="총괄(산전사업부)"/>
      <sheetName val="총괄(보드팀)"/>
      <sheetName val="총괄(EMS,네트워크)"/>
      <sheetName val="총괄(시스템)"/>
      <sheetName val="월별 수주 현황"/>
      <sheetName val="월별 매출 현황"/>
      <sheetName val="월별 예상 수주 현황"/>
      <sheetName val="월별 수금 현황"/>
      <sheetName val="월별 예상 수금 현황"/>
      <sheetName val="제품별 매출분석(제품별)"/>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Set>
  </externalBook>
</externalLink>
</file>

<file path=xl/externalLinks/externalLink16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총괄"/>
      <sheetName val="매출(계산발행)"/>
      <sheetName val="매출계획(확정)"/>
      <sheetName val="매출계획(진행분)"/>
      <sheetName val="수금실적-계획"/>
      <sheetName val="제품별 매출분석(월별)"/>
      <sheetName val="세부매출-수금내역"/>
      <sheetName val="세부매출계획"/>
      <sheetName val="제품별 MC"/>
      <sheetName val="temp"/>
    </sheetNames>
    <sheetDataSet>
      <sheetData sheetId="0"/>
      <sheetData sheetId="1"/>
      <sheetData sheetId="2"/>
      <sheetData sheetId="3"/>
      <sheetData sheetId="4"/>
      <sheetData sheetId="5"/>
      <sheetData sheetId="6"/>
      <sheetData sheetId="7"/>
      <sheetData sheetId="8" refreshError="1"/>
      <sheetData sheetId="9"/>
    </sheetDataSet>
  </externalBook>
</externalLink>
</file>

<file path=xl/externalLinks/externalLink16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767"/>
      <sheetName val="B747"/>
      <sheetName val="CALENDAR"/>
      <sheetName val="0006_FLT_IR_NAME"/>
      <sheetName val="시산"/>
    </sheetNames>
    <sheetDataSet>
      <sheetData sheetId="0" refreshError="1"/>
      <sheetData sheetId="1" refreshError="1"/>
      <sheetData sheetId="2" refreshError="1"/>
      <sheetData sheetId="3" refreshError="1"/>
      <sheetData sheetId="4" refreshError="1"/>
    </sheetDataSet>
  </externalBook>
</externalLink>
</file>

<file path=xl/externalLinks/externalLink16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ver"/>
      <sheetName val="Fleet"/>
      <sheetName val="Route"/>
      <sheetName val="Config"/>
      <sheetName val="Gcd_BT"/>
      <sheetName val="Disp"/>
      <sheetName val="Maint"/>
      <sheetName val="Maint (cgo)"/>
      <sheetName val="Frq"/>
      <sheetName val="BT"/>
      <sheetName val="Pax"/>
      <sheetName val="Cgo"/>
      <sheetName val="B737"/>
      <sheetName val="A321"/>
      <sheetName val="B767"/>
      <sheetName val="B747"/>
      <sheetName val="FRT"/>
      <sheetName val="Blocktime"/>
      <sheetName val="Calendar"/>
      <sheetName val="노선계획"/>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sheetData sheetId="15" refreshError="1"/>
      <sheetData sheetId="16" refreshError="1"/>
      <sheetData sheetId="17" refreshError="1"/>
      <sheetData sheetId="18" refreshError="1"/>
      <sheetData sheetId="19"/>
    </sheetDataSet>
  </externalBook>
</externalLink>
</file>

<file path=xl/externalLinks/externalLink16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제조부문배부"/>
      <sheetName val="WELDING"/>
      <sheetName val="잡동사니"/>
      <sheetName val="노임이"/>
      <sheetName val="지성학원"/>
      <sheetName val="ILBAN"/>
      <sheetName val="020114"/>
      <sheetName val="0111월"/>
      <sheetName val="2.주요계수총괄"/>
      <sheetName val="기계임률"/>
      <sheetName val="시험연구비상각"/>
      <sheetName val="2.대외공문"/>
    </sheetNames>
    <definedNames>
      <definedName name="Barley_Quota"/>
      <definedName name="Premium_Beer"/>
      <definedName name="Soju_Effect"/>
      <definedName name="Tax_Reduction"/>
      <definedName name="Youngnam_Market" sheetId="8"/>
    </defined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Set>
  </externalBook>
</externalLink>
</file>

<file path=xl/externalLinks/externalLink16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iscount"/>
      <sheetName val="1600G Models"/>
      <sheetName val="OPTera LH "/>
      <sheetName val="OPTera LH  BP"/>
      <sheetName val="OPTera Connect DX BP"/>
      <sheetName val="Read Me"/>
      <sheetName val="Assumptions"/>
    </sheetNames>
    <sheetDataSet>
      <sheetData sheetId="0"/>
      <sheetData sheetId="1"/>
      <sheetData sheetId="2"/>
      <sheetData sheetId="3"/>
      <sheetData sheetId="4"/>
      <sheetData sheetId="5" refreshError="1"/>
      <sheetData sheetId="6" refreshError="1"/>
    </sheetDataSet>
  </externalBook>
</externalLink>
</file>

<file path=xl/externalLinks/externalLink16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um_PL  (전자)"/>
      <sheetName val="Sum_BS (전자)"/>
      <sheetName val="Sum_PL"/>
      <sheetName val="Sum_BS"/>
      <sheetName val="PRT_BS"/>
      <sheetName val="PRT_PL"/>
      <sheetName val="제조부문배부"/>
      <sheetName val="지우지말것"/>
      <sheetName val="실행"/>
      <sheetName val="45,46"/>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Set>
  </externalBook>
</externalLink>
</file>

<file path=xl/externalLinks/externalLink16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P"/>
      <sheetName val="CP_Cost"/>
      <sheetName val="Bond"/>
      <sheetName val="Bond_Cost"/>
      <sheetName val="Bond_bdb"/>
      <sheetName val="Bond_이자"/>
      <sheetName val="비용율"/>
    </sheetNames>
    <sheetDataSet>
      <sheetData sheetId="0"/>
      <sheetData sheetId="1"/>
      <sheetData sheetId="2"/>
      <sheetData sheetId="3"/>
      <sheetData sheetId="4"/>
      <sheetData sheetId="5"/>
      <sheetData sheetId="6"/>
    </sheetDataSet>
  </externalBook>
</externalLink>
</file>

<file path=xl/externalLinks/externalLink17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1"/>
      <sheetName val="원재료"/>
      <sheetName val="조합물표"/>
      <sheetName val="조합물표2"/>
      <sheetName val="생산판매(영업예상기준)2"/>
      <sheetName val="원재료2"/>
      <sheetName val="Binder"/>
      <sheetName val="Binder2"/>
      <sheetName val="Facing2"/>
      <sheetName val="포장재2"/>
      <sheetName val="Sheet2"/>
      <sheetName val="전기2"/>
      <sheetName val="Utility(참고)"/>
      <sheetName val="LNG(로)2"/>
      <sheetName val="LNG(기타)2"/>
      <sheetName val="산소1"/>
      <sheetName val="산소 2"/>
      <sheetName val="수도사용량2"/>
      <sheetName val="저장품 자료-1(참고)"/>
      <sheetName val="저장품2"/>
      <sheetName val="MFG Cost2"/>
      <sheetName val="수선유지비2"/>
      <sheetName val="KeyAss"/>
      <sheetName val="인건비2"/>
      <sheetName val="품종별제조원가2(2002)"/>
      <sheetName val="품종별제조원가2(2003)"/>
      <sheetName val="품종별제조원가2(2004)"/>
      <sheetName val="감가상각비2"/>
      <sheetName val="MFG Cost2 (M&amp;B)"/>
      <sheetName val="MFG Cost2 (Panel)"/>
      <sheetName val="MFG Cost2 (GMT)"/>
      <sheetName val="MFG Cost2 (Pic)"/>
      <sheetName val="MFG Cost2 (Total)"/>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Set>
  </externalBook>
</externalLink>
</file>

<file path=xl/externalLinks/externalLink17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isplayDialog"/>
      <sheetName val="PrintDialog"/>
      <sheetName val="Storage"/>
      <sheetName val="MacroEcon"/>
      <sheetName val="AssetQ"/>
      <sheetName val="R-V of Ass."/>
      <sheetName val="R-V of Liab."/>
      <sheetName val="Non-int. inc."/>
      <sheetName val="Oper. Exp"/>
      <sheetName val="Inc. Stat"/>
      <sheetName val="BS assumption"/>
      <sheetName val="NTA adjustment calc"/>
      <sheetName val="Reg.Cap."/>
      <sheetName val="B-S"/>
      <sheetName val="Ratios"/>
      <sheetName val="Valuation"/>
      <sheetName val="AccreDil"/>
      <sheetName val="PRT_BS"/>
      <sheetName val="PRT_PL"/>
      <sheetName val="완성차 미수금"/>
      <sheetName val="송전기본"/>
      <sheetName val="FPBankDDM_v15c"/>
      <sheetName val="대차대조표-공시형"/>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Set>
  </externalBook>
</externalLink>
</file>

<file path=xl/externalLinks/externalLink17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조서연구"/>
      <sheetName val="PRT_BS"/>
      <sheetName val="PRT_PL"/>
      <sheetName val="신공항A-9(원가수정)"/>
      <sheetName val="과거실적"/>
      <sheetName val="수입"/>
      <sheetName val="득점현황"/>
      <sheetName val="BalanceSheet"/>
      <sheetName val="CashFlow"/>
      <sheetName val="경영현황"/>
      <sheetName val="report_20"/>
      <sheetName val="camera_30"/>
      <sheetName val="제조부문배부"/>
      <sheetName val="Storage"/>
      <sheetName val="NTA adjustment calc"/>
      <sheetName val="9-1차이내역"/>
      <sheetName val="admin"/>
      <sheetName val="BS"/>
      <sheetName val="PL"/>
      <sheetName val="TEMP1"/>
      <sheetName val="TEMP2"/>
      <sheetName val="96보완계획7.12"/>
      <sheetName val="산출기준(파견전산실)"/>
      <sheetName val="A1"/>
      <sheetName val="보고6월"/>
      <sheetName val="관리비(전사공통)"/>
      <sheetName val="수불상"/>
      <sheetName val="01_tool"/>
      <sheetName val="필요면적"/>
      <sheetName val="제품수불"/>
      <sheetName val="C_Alkylation"/>
      <sheetName val="BS-DIC"/>
      <sheetName val="C_HDPE"/>
      <sheetName val="대차대조표-공시형"/>
      <sheetName val="Ⅱ1-0타"/>
      <sheetName val="IntercompanyAROct2001"/>
      <sheetName val="LeadSchedule"/>
      <sheetName val="8-1차이내역"/>
      <sheetName val="품종별월계"/>
      <sheetName val="수정시산표"/>
      <sheetName val="예적금"/>
      <sheetName val="2"/>
      <sheetName val="기초데이타"/>
      <sheetName val="현금및예치금집계표"/>
      <sheetName val="대차총괄"/>
      <sheetName val="2.손익계산서"/>
      <sheetName val="생산세부현황"/>
      <sheetName val="새한정기표"/>
      <sheetName val="XL4Poppy"/>
      <sheetName val="data"/>
      <sheetName val="보일러"/>
      <sheetName val="RDLEVLST"/>
      <sheetName val="10매출"/>
      <sheetName val="6660"/>
      <sheetName val="PRO_A"/>
      <sheetName val="MAIN"/>
      <sheetName val="PRO"/>
      <sheetName val="CFROI"/>
      <sheetName val="누PL"/>
      <sheetName val="누TB"/>
      <sheetName val="지분법평가(반기)"/>
      <sheetName val="Sheet11"/>
      <sheetName val="code"/>
      <sheetName val="현금흐름표"/>
      <sheetName val="3월"/>
      <sheetName val="HWGSI"/>
      <sheetName val="#2 BSPL"/>
      <sheetName val="분개장·원장"/>
      <sheetName val="표지"/>
      <sheetName val="Sheet1"/>
      <sheetName val="97년"/>
      <sheetName val="tsuga"/>
      <sheetName val="1월"/>
      <sheetName val="99선급비용"/>
      <sheetName val="3월연장근무"/>
      <sheetName val="코드"/>
      <sheetName val="주요기준"/>
      <sheetName val="보험금"/>
      <sheetName val="controll"/>
      <sheetName val="제품목록"/>
      <sheetName val="(1)2002년 매출목표 산출"/>
      <sheetName val="정의"/>
      <sheetName val="현금"/>
      <sheetName val="분개종합(01)"/>
      <sheetName val="임차비용"/>
      <sheetName val="식음료"/>
      <sheetName val="DEUDORES EN GESTION"/>
      <sheetName val="대차대조표"/>
      <sheetName val="과6"/>
      <sheetName val="원본"/>
      <sheetName val="생산매출 (4)"/>
      <sheetName val="5155"/>
      <sheetName val="수불부"/>
      <sheetName val="시산"/>
      <sheetName val="9-1차이내역."/>
      <sheetName val="투자주식평가손익"/>
      <sheetName val="부정형평가"/>
      <sheetName val="9-1차이내역_"/>
      <sheetName val="DWG"/>
      <sheetName val="ELEC_MCI"/>
      <sheetName val="INST_MCI"/>
      <sheetName val="MECH_MCI"/>
      <sheetName val="결산용"/>
      <sheetName val="공수투입"/>
      <sheetName val="투자진행현항"/>
      <sheetName val="W hien tai "/>
      <sheetName val="10-3월별수입"/>
      <sheetName val="#REF"/>
      <sheetName val="Sheet5"/>
      <sheetName val="직종인원"/>
      <sheetName val="생산매출_(4)"/>
      <sheetName val="매출현황"/>
      <sheetName val="조립1부실적"/>
      <sheetName val="PRICE DATA"/>
      <sheetName val="97년추정손익계산서"/>
      <sheetName val="Condition"/>
      <sheetName val="기초정보"/>
      <sheetName val="저속"/>
      <sheetName val="산정기준"/>
      <sheetName val="(관계사별) (3)"/>
      <sheetName val="當期시산표(결재)"/>
      <sheetName val="FAB"/>
      <sheetName val="Borrower"/>
      <sheetName val="Parm"/>
      <sheetName val="DE"/>
      <sheetName val="조서연구.XLS"/>
      <sheetName val="Bid_Sheet"/>
      <sheetName val="변경비교-을"/>
      <sheetName val="pjt.개요"/>
      <sheetName val="관련부서"/>
      <sheetName val="%EC%A1%B0%EC%84%9C%EC%97%B0%EA%"/>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Set>
  </externalBook>
</externalLink>
</file>

<file path=xl/externalLinks/externalLink17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B"/>
      <sheetName val="aje(final)"/>
      <sheetName val="BSFORM"/>
      <sheetName val="PLFORM"/>
      <sheetName val="잉여금FORM"/>
      <sheetName val="CF"/>
      <sheetName val="CASHFORM"/>
      <sheetName val="경영지표 "/>
      <sheetName val="aje"/>
      <sheetName val="Issue"/>
      <sheetName val="Index"/>
      <sheetName val="E"/>
      <sheetName val="H"/>
      <sheetName val="AA"/>
      <sheetName val="DD"/>
      <sheetName val="GG"/>
      <sheetName val="주당순이익"/>
      <sheetName val="PL20"/>
      <sheetName val="PL30"/>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Set>
  </externalBook>
</externalLink>
</file>

<file path=xl/externalLinks/externalLink17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ver"/>
      <sheetName val="fleet"/>
      <sheetName val="util"/>
      <sheetName val="chart"/>
      <sheetName val="routes"/>
      <sheetName val="matrix"/>
      <sheetName val="n-skd"/>
      <sheetName val="총공급"/>
      <sheetName val="config"/>
      <sheetName val="salable"/>
      <sheetName val="bt"/>
      <sheetName val="maint"/>
      <sheetName val="운항율"/>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sheetData sheetId="11" refreshError="1"/>
      <sheetData sheetId="12"/>
    </sheetDataSet>
  </externalBook>
</externalLink>
</file>

<file path=xl/externalLinks/externalLink17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resentation Materials"/>
      <sheetName val="Valuation"/>
      <sheetName val="Financials"/>
      <sheetName val="Output"/>
      <sheetName val="Debt Output"/>
      <sheetName val="&lt;=Output    Input=&gt;"/>
      <sheetName val="Scenarios"/>
      <sheetName val="Summary Info"/>
      <sheetName val="Debt Servicing"/>
      <sheetName val="Capex"/>
      <sheetName val="Assumptions"/>
      <sheetName val="Profit and Loss"/>
      <sheetName val="Balance sheet"/>
      <sheetName val="Cash Flow"/>
      <sheetName val="Operating Exp"/>
      <sheetName val="Cons"/>
      <sheetName val="Nth Sum"/>
      <sheetName val="Sth Sum"/>
      <sheetName val="Kali"/>
      <sheetName val="Plasma - Not handed over"/>
      <sheetName val="Plasma - Handed over"/>
    </sheetNames>
    <sheetDataSet>
      <sheetData sheetId="0" refreshError="1"/>
      <sheetData sheetId="1" refreshError="1"/>
      <sheetData sheetId="2" refreshError="1"/>
      <sheetData sheetId="3" refreshError="1"/>
      <sheetData sheetId="4" refreshError="1"/>
      <sheetData sheetId="5" refreshError="1"/>
      <sheetData sheetId="6"/>
      <sheetData sheetId="7" refreshError="1"/>
      <sheetData sheetId="8"/>
      <sheetData sheetId="9"/>
      <sheetData sheetId="10"/>
      <sheetData sheetId="11"/>
      <sheetData sheetId="12"/>
      <sheetData sheetId="13"/>
      <sheetData sheetId="14"/>
      <sheetData sheetId="15"/>
      <sheetData sheetId="16"/>
      <sheetData sheetId="17"/>
      <sheetData sheetId="18"/>
      <sheetData sheetId="19"/>
      <sheetData sheetId="20"/>
    </sheetDataSet>
  </externalBook>
</externalLink>
</file>

<file path=xl/externalLinks/externalLink17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9607보고"/>
      <sheetName val="Capex"/>
      <sheetName val="Scenarios"/>
      <sheetName val="Assumptions"/>
    </sheetNames>
    <definedNames>
      <definedName name="Button13_Click"/>
      <definedName name="Button25_Click"/>
      <definedName name="Button26_Click"/>
    </definedNames>
    <sheetDataSet>
      <sheetData sheetId="0" refreshError="1"/>
      <sheetData sheetId="1" refreshError="1"/>
      <sheetData sheetId="2" refreshError="1"/>
      <sheetData sheetId="3" refreshError="1"/>
    </sheetDataSet>
  </externalBook>
</externalLink>
</file>

<file path=xl/externalLinks/externalLink17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F8"/>
      <sheetName val="CF7"/>
      <sheetName val="CF5"/>
      <sheetName val="CF4"/>
      <sheetName val="GF3"/>
      <sheetName val="CF2"/>
      <sheetName val="   "/>
      <sheetName val="256M"/>
      <sheetName val="128M"/>
      <sheetName val="64EDO"/>
      <sheetName val="64SD"/>
      <sheetName val="16EDO"/>
      <sheetName val="16WB"/>
      <sheetName val="16SD"/>
      <sheetName val="4M"/>
      <sheetName val="DRD"/>
      <sheetName val="SRAM"/>
      <sheetName val=" "/>
      <sheetName val="YLD"/>
      <sheetName val="TAT"/>
    </sheetNames>
    <sheetDataSet>
      <sheetData sheetId="0" refreshError="1"/>
      <sheetData sheetId="1" refreshError="1"/>
      <sheetData sheetId="2" refreshError="1"/>
      <sheetData sheetId="3" refreshError="1"/>
      <sheetData sheetId="4" refreshError="1"/>
      <sheetData sheetId="5" refreshError="1"/>
      <sheetData sheetId="6"/>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sheetData sheetId="18"/>
      <sheetData sheetId="19"/>
    </sheetDataSet>
  </externalBook>
</externalLink>
</file>

<file path=xl/externalLinks/externalLink17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OC"/>
      <sheetName val="ToDo"/>
      <sheetName val="CTRLs"/>
      <sheetName val="FS"/>
      <sheetName val="Sales"/>
      <sheetName val="MaterialCost"/>
      <sheetName val="WC"/>
      <sheetName val="LaborCost"/>
      <sheetName val="SnA"/>
      <sheetName val="CapEx"/>
      <sheetName val="Financing"/>
      <sheetName val="WACC"/>
      <sheetName val="Escalations"/>
      <sheetName val="Index"/>
      <sheetName val="BS"/>
      <sheetName val="PL"/>
      <sheetName val="MC"/>
      <sheetName val="CF"/>
      <sheetName val="요약"/>
      <sheetName val="산정결과"/>
      <sheetName val="민감도"/>
      <sheetName val="헤드"/>
      <sheetName val="판매수량"/>
      <sheetName val="매출액"/>
      <sheetName val="수출계약"/>
      <sheetName val="원재료비"/>
      <sheetName val="노무비"/>
      <sheetName val="경비"/>
      <sheetName val="매출원가"/>
      <sheetName val="판관비"/>
      <sheetName val="법인세비용"/>
      <sheetName val="순운전자본"/>
      <sheetName val="감가상각비"/>
      <sheetName val="대용기업"/>
      <sheetName val="대용베타"/>
      <sheetName val="자본비용"/>
      <sheetName val="시장규모"/>
      <sheetName val="자동차산업"/>
      <sheetName val="등록대수"/>
      <sheetName val="신규등록"/>
      <sheetName val="자동차정비업"/>
      <sheetName val="상증세요약"/>
      <sheetName val="순자산액"/>
      <sheetName val="순손익액"/>
      <sheetName val="NameManager"/>
    </sheetNames>
    <sheetDataSet>
      <sheetData sheetId="0"/>
      <sheetData sheetId="1" refreshError="1"/>
      <sheetData sheetId="2"/>
      <sheetData sheetId="3"/>
      <sheetData sheetId="4" refreshError="1"/>
      <sheetData sheetId="5" refreshError="1"/>
      <sheetData sheetId="6"/>
      <sheetData sheetId="7" refreshError="1"/>
      <sheetData sheetId="8" refreshError="1"/>
      <sheetData sheetId="9"/>
      <sheetData sheetId="10" refreshError="1"/>
      <sheetData sheetId="11"/>
      <sheetData sheetId="12" refreshError="1"/>
      <sheetData sheetId="13" refreshError="1"/>
      <sheetData sheetId="14"/>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Set>
  </externalBook>
</externalLink>
</file>

<file path=xl/externalLinks/externalLink17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isclaimer"/>
      <sheetName val="assump"/>
      <sheetName val="drawdown"/>
      <sheetName val="esc"/>
      <sheetName val="output"/>
      <sheetName val="revenue"/>
      <sheetName val="fixedexp"/>
      <sheetName val="varexp"/>
      <sheetName val="debt"/>
      <sheetName val="debtmonth"/>
      <sheetName val="Syndication"/>
      <sheetName val="refina"/>
      <sheetName val="deprec"/>
      <sheetName val="reserves"/>
      <sheetName val="cash"/>
      <sheetName val="semi"/>
      <sheetName val="profit"/>
      <sheetName val="bal"/>
      <sheetName val="new invest"/>
      <sheetName val="return"/>
      <sheetName val="print"/>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Set>
  </externalBook>
</externalLink>
</file>

<file path=xl/externalLinks/externalLink18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1_前期시산표"/>
      <sheetName val="1_當期시산표"/>
      <sheetName val="2_대차대조"/>
      <sheetName val="8_CASH(2월)"/>
      <sheetName val="2-1대차영문"/>
      <sheetName val="2-2.BS(요약)"/>
      <sheetName val="2-2.BS(요약)(할인)"/>
      <sheetName val="3_손익계산"/>
      <sheetName val="3-1손익영문"/>
      <sheetName val="3-2.PL(요약)"/>
      <sheetName val="4_제조원가"/>
      <sheetName val="4-1제조영문"/>
      <sheetName val="5_판.관비명세(00년)"/>
      <sheetName val="5-1.판.관비명세(99년)"/>
      <sheetName val="6_수익,비용명세"/>
      <sheetName val="7_매출원가"/>
      <sheetName val="2-3.BS(요약영문)"/>
      <sheetName val="3-3.PL(요약영문)"/>
      <sheetName val="3-4.PL(판관비분리)"/>
      <sheetName val="결재방"/>
      <sheetName val="eÄ¥«_x000a_"/>
      <sheetName val="8월현금흐름표"/>
      <sheetName val="sum"/>
      <sheetName val="”eÄ¥«_x000a_"/>
      <sheetName val="일반은행조회내역입력"/>
      <sheetName val="은행조회입력"/>
      <sheetName val="퇴직금"/>
      <sheetName val="국공채이자"/>
      <sheetName val="현금실사표"/>
      <sheetName val="어음실사"/>
      <sheetName val="증권실사"/>
      <sheetName val="증권평가"/>
      <sheetName val="용지집계"/>
      <sheetName val="어음수표용지"/>
      <sheetName val="미사용실사"/>
      <sheetName val="견질검토"/>
      <sheetName val="미결제"/>
      <sheetName val="실사계획서"/>
      <sheetName val="실사요약"/>
      <sheetName val="재고자산실사"/>
      <sheetName val="입회결과"/>
      <sheetName val="재고절차"/>
      <sheetName val="보관확인서"/>
      <sheetName val="조회총괄표"/>
      <sheetName val="조회서"/>
      <sheetName val="연령표"/>
      <sheetName val="부보자산"/>
      <sheetName val="담보자산"/>
      <sheetName val="보증자산"/>
      <sheetName val="가입권"/>
      <sheetName val="임대차"/>
      <sheetName val="채권의현재가치"/>
      <sheetName val="사채할인발행차금"/>
      <sheetName val="등록"/>
      <sheetName val="이자검증"/>
      <sheetName val="감가검증"/>
      <sheetName val="장기채무"/>
      <sheetName val="월판관비"/>
      <sheetName val="월제조비"/>
      <sheetName val="매출액"/>
      <sheetName val="영업외손익"/>
    </sheetNames>
    <sheetDataSet>
      <sheetData sheetId="0" refreshError="1"/>
      <sheetData sheetId="1"/>
      <sheetData sheetId="2"/>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Set>
  </externalBook>
</externalLink>
</file>

<file path=xl/externalLinks/externalLink18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asic_Information"/>
    </sheetNames>
    <sheetDataSet>
      <sheetData sheetId="0" refreshError="1"/>
    </sheetDataSet>
  </externalBook>
</externalLink>
</file>

<file path=xl/externalLinks/externalLink18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2월청구량"/>
      <sheetName val="#REF"/>
      <sheetName val="Calc V1.2 (2)"/>
      <sheetName val="Calc V1.2"/>
    </sheetNames>
    <sheetDataSet>
      <sheetData sheetId="0" refreshError="1"/>
      <sheetData sheetId="1" refreshError="1"/>
      <sheetData sheetId="2" refreshError="1"/>
      <sheetData sheetId="3" refreshError="1"/>
    </sheetDataSet>
  </externalBook>
</externalLink>
</file>

<file path=xl/externalLinks/externalLink18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공통"/>
      <sheetName val="업무분장 "/>
      <sheetName val="B-90"/>
      <sheetName val="기말요약"/>
      <sheetName val="중요성기준"/>
      <sheetName val="A9-1~5 "/>
      <sheetName val="A9-3"/>
      <sheetName val="경영분석"/>
      <sheetName val="98경영"/>
      <sheetName val="A9-부2 "/>
      <sheetName val="A9"/>
      <sheetName val="A9-2(구)"/>
      <sheetName val="주석자료A7"/>
      <sheetName val="주총요약"/>
      <sheetName val="지급보증"/>
      <sheetName val="(법인,토지)등기부등본요약"/>
      <sheetName val="보험가입"/>
      <sheetName val="계속기업검토표"/>
      <sheetName val="A7"/>
      <sheetName val="등본요약"/>
      <sheetName val="계속기업"/>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refreshError="1"/>
      <sheetData sheetId="19" refreshError="1"/>
      <sheetData sheetId="20" refreshError="1"/>
    </sheetDataSet>
  </externalBook>
</externalLink>
</file>

<file path=xl/externalLinks/externalLink18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960318-1"/>
      <sheetName val="갑지"/>
    </sheetNames>
    <sheetDataSet>
      <sheetData sheetId="0" refreshError="1"/>
      <sheetData sheetId="1"/>
    </sheetDataSet>
  </externalBook>
</externalLink>
</file>

<file path=xl/externalLinks/externalLink18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잡손실"/>
      <sheetName val="pending"/>
      <sheetName val="기본정보"/>
      <sheetName val="asign"/>
      <sheetName val="총괄"/>
      <sheetName val="수정사항"/>
      <sheetName val="2차수정사항"/>
      <sheetName val="유형자산"/>
      <sheetName val="유형자산 (2)"/>
      <sheetName val="유형자산 명세서"/>
      <sheetName val="OVERALL"/>
      <sheetName val="OVERALL (2)"/>
      <sheetName val="비품(당기증가)"/>
      <sheetName val="미수금"/>
      <sheetName val="행사비등"/>
      <sheetName val="영업외손익"/>
      <sheetName val="외화자산부채"/>
      <sheetName val="통화선도"/>
      <sheetName val="대손충당금 추가검토"/>
      <sheetName val="메모"/>
      <sheetName val="Sheet1"/>
      <sheetName val="건설가계정"/>
      <sheetName val="법인세"/>
      <sheetName val="법인세 (2)"/>
      <sheetName val="법인세 주석"/>
      <sheetName val="MacroA"/>
      <sheetName val="Code"/>
      <sheetName val="실사"/>
      <sheetName val="95WBS"/>
      <sheetName val="공통"/>
      <sheetName val="Bank charge"/>
      <sheetName val="AKL"/>
      <sheetName val="02기말감사"/>
      <sheetName val="대차"/>
      <sheetName val="Assumptions"/>
      <sheetName val="Basic_Information"/>
      <sheetName val="Index"/>
      <sheetName val="대차대조표-공시형"/>
      <sheetName val="추정BS"/>
      <sheetName val="추정PL"/>
      <sheetName val="수입"/>
      <sheetName val="EX-외상(06)"/>
      <sheetName val="Sch7a (토요일)"/>
      <sheetName val="연장집계 (2)"/>
      <sheetName val="8-1차이내역"/>
      <sheetName val="10-3월별수입"/>
      <sheetName val="조회총괄"/>
      <sheetName val="WBS"/>
      <sheetName val="backdata"/>
      <sheetName val="KIDI"/>
      <sheetName val="#REF"/>
      <sheetName val="GS_detail"/>
      <sheetName val="200004"/>
      <sheetName val="200008"/>
      <sheetName val="200002"/>
      <sheetName val="200001"/>
      <sheetName val="200007"/>
      <sheetName val="200006"/>
      <sheetName val="200003"/>
      <sheetName val="200005"/>
      <sheetName val="200011"/>
      <sheetName val="200010"/>
      <sheetName val="200009"/>
      <sheetName val="CHECKSHEET"/>
      <sheetName val="Kong"/>
      <sheetName val="★외출12"/>
      <sheetName val="Master Sheet"/>
      <sheetName val="C_Sum(2)"/>
      <sheetName val="P1 Br Overall KPI"/>
      <sheetName val="9-1차이내역"/>
      <sheetName val="Balance sheet"/>
      <sheetName val="받을어음"/>
      <sheetName val="A1"/>
      <sheetName val="금융"/>
      <sheetName val="9609추"/>
      <sheetName val="유형자산_(2)"/>
      <sheetName val="유형자산_명세서"/>
      <sheetName val="OVERALL_(2)"/>
      <sheetName val="대손충당금_추가검토"/>
      <sheetName val="법인세_(2)"/>
      <sheetName val="법인세_주석"/>
      <sheetName val="Sch7a_(토요일)"/>
      <sheetName val="Master_Sheet"/>
      <sheetName val="P1_Br_Overall_KPI"/>
      <sheetName val="Balance_sheet"/>
      <sheetName val="D1300 자삽"/>
      <sheetName val="FS"/>
      <sheetName val="Personnaliser votre facture"/>
      <sheetName val="Facture Folio 2"/>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refreshError="1"/>
      <sheetData sheetId="21"/>
      <sheetData sheetId="22"/>
      <sheetData sheetId="23"/>
      <sheetData sheetId="24"/>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sheetData sheetId="76"/>
      <sheetData sheetId="77"/>
      <sheetData sheetId="78"/>
      <sheetData sheetId="79"/>
      <sheetData sheetId="80"/>
      <sheetData sheetId="81"/>
      <sheetData sheetId="82"/>
      <sheetData sheetId="83"/>
      <sheetData sheetId="84"/>
      <sheetData sheetId="85" refreshError="1"/>
      <sheetData sheetId="86" refreshError="1"/>
      <sheetData sheetId="87" refreshError="1"/>
      <sheetData sheetId="88" refreshError="1"/>
    </sheetDataSet>
  </externalBook>
</externalLink>
</file>

<file path=xl/externalLinks/externalLink18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조정양식"/>
      <sheetName val="Names&amp;Cases"/>
      <sheetName val="카메라"/>
      <sheetName val="PRT_BS"/>
      <sheetName val="PRT_PL"/>
    </sheetNames>
    <definedNames>
      <definedName name="ChangeRange"/>
      <definedName name="ContentsHelp"/>
      <definedName name="CreateTable"/>
      <definedName name="DeleteRange"/>
      <definedName name="DeleteTable"/>
      <definedName name="MerrillPrintIt"/>
      <definedName name="NewRange"/>
      <definedName name="RedefinePrintTableRange"/>
    </definedNames>
    <sheetDataSet>
      <sheetData sheetId="0" refreshError="1"/>
      <sheetData sheetId="1" refreshError="1"/>
      <sheetData sheetId="2" refreshError="1"/>
      <sheetData sheetId="3" refreshError="1"/>
      <sheetData sheetId="4" refreshError="1"/>
    </sheetDataSet>
  </externalBook>
</externalLink>
</file>

<file path=xl/externalLinks/externalLink18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R "/>
      <sheetName val="Chart"/>
      <sheetName val="Control"/>
    </sheetNames>
    <sheetDataSet>
      <sheetData sheetId="0"/>
      <sheetData sheetId="1"/>
      <sheetData sheetId="2"/>
    </sheetDataSet>
  </externalBook>
</externalLink>
</file>

<file path=xl/externalLinks/externalLink18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FXDEAL"/>
      <sheetName val=" 2100~2700 위험평가.xlsx"/>
      <sheetName val="송전기본"/>
      <sheetName val="FXDEAL.XLS"/>
    </sheetNames>
    <definedNames>
      <definedName name="Chart_Draw"/>
    </definedNames>
    <sheetDataSet>
      <sheetData sheetId="0" refreshError="1"/>
      <sheetData sheetId="1" refreshError="1"/>
      <sheetData sheetId="2" refreshError="1"/>
      <sheetData sheetId="3" refreshError="1"/>
    </sheetDataSet>
  </externalBook>
</externalLink>
</file>

<file path=xl/externalLinks/externalLink18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가마08"/>
      <sheetName val="기초"/>
      <sheetName val="Sch7a (토요일)"/>
      <sheetName val="PS일계획"/>
      <sheetName val="1998 P &amp; L"/>
      <sheetName val="TN"/>
      <sheetName val="ND"/>
      <sheetName val="VL"/>
      <sheetName val="org"/>
      <sheetName val="잡손실"/>
      <sheetName val="Capex"/>
      <sheetName val="Scenarios"/>
      <sheetName val="Assumptions"/>
      <sheetName val="Basic_Information"/>
      <sheetName val="GEMSE TOTAL - Eqpt"/>
      <sheetName val="1월"/>
      <sheetName val="경상이익비교"/>
      <sheetName val="건설가"/>
      <sheetName val="기계장치"/>
      <sheetName val="BB TURNS &amp; WEEKS"/>
      <sheetName val="Menu"/>
      <sheetName val="PRCPL.MCR"/>
      <sheetName val="의왕"/>
      <sheetName val="CTbe tong"/>
      <sheetName val="CTDZ 0.4+cto"/>
      <sheetName val="대차"/>
      <sheetName val="1_當期시산표"/>
      <sheetName val="Pricing"/>
      <sheetName val="Debt Service Schedule"/>
      <sheetName val="Supporting Tool"/>
      <sheetName val="노무비"/>
      <sheetName val="#REF"/>
      <sheetName val="Sheet3"/>
      <sheetName val="미지금(01)"/>
      <sheetName val="Disclaimer"/>
      <sheetName val="Leasing"/>
      <sheetName val="COMPS"/>
      <sheetName val="Chart"/>
      <sheetName val="Sheet2"/>
      <sheetName val="표준대차대조표(1)"/>
      <sheetName val="Sheet1"/>
      <sheetName val="1을"/>
      <sheetName val="적용환율"/>
      <sheetName val="부산4"/>
      <sheetName val="경제성분석"/>
      <sheetName val="category대응"/>
      <sheetName val="WBS"/>
      <sheetName val="config"/>
      <sheetName val="detail_divxxx"/>
      <sheetName val="9904"/>
      <sheetName val="9908"/>
      <sheetName val="9912"/>
      <sheetName val="9902"/>
      <sheetName val="9901"/>
      <sheetName val="9907"/>
      <sheetName val="9906"/>
      <sheetName val="9903"/>
      <sheetName val="9905"/>
      <sheetName val="9911"/>
      <sheetName val="9910"/>
      <sheetName val="9909"/>
      <sheetName val="lam-moi"/>
      <sheetName val="DONGIA"/>
      <sheetName val="thao-go"/>
      <sheetName val="TH XL"/>
      <sheetName val="Set-up"/>
      <sheetName val="Average Recovery"/>
      <sheetName val="Balance sheet"/>
      <sheetName val="분석mast"/>
      <sheetName val="의왕F사"/>
      <sheetName val="가공사"/>
      <sheetName val="추정BS"/>
      <sheetName val="Asset9809CAK"/>
      <sheetName val="가마08.XLS"/>
      <sheetName val="Taux_de_change"/>
      <sheetName val="CTbe_tong"/>
      <sheetName val="CTDZ_0_4+cto"/>
      <sheetName val="PRCPL_MCR"/>
      <sheetName val="BB_TURNS_&amp;_WEEKS"/>
      <sheetName val="Sch7a_(토요일)"/>
      <sheetName val="Supporting_Tool"/>
      <sheetName val="GEMSE_TOTAL_-_Eqpt"/>
      <sheetName val="Debt_Service_Schedule"/>
      <sheetName val="Balance_sheet"/>
      <sheetName val="TH_XL"/>
      <sheetName val="Average_Recovery"/>
      <sheetName val="1998_P_&amp;_L"/>
      <sheetName val="가마08_XLS"/>
      <sheetName val="cobb_g"/>
      <sheetName val="US-C Price"/>
    </sheetNames>
    <definedNames>
      <definedName name="Check0"/>
    </defined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refreshError="1"/>
      <sheetData sheetId="89" refreshError="1"/>
    </sheetDataSet>
  </externalBook>
</externalLink>
</file>

<file path=xl/externalLinks/externalLink19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적용환율"/>
      <sheetName val="Sheet7"/>
      <sheetName val="Sheet3"/>
      <sheetName val="AUD FUTURES"/>
      <sheetName val="Sheet5"/>
      <sheetName val="잔액 및 만기도래현황"/>
      <sheetName val="선물잔액 9월말"/>
      <sheetName val="98년 3분기 실적"/>
      <sheetName val="FUTURES"/>
      <sheetName val="IN"/>
      <sheetName val="OpSum"/>
      <sheetName val="ControlPanel"/>
      <sheetName val="BSM9601"/>
      <sheetName val="BUNKER 소모량"/>
      <sheetName val="98년 9월말 결산자료"/>
      <sheetName val="Asset9809CAK"/>
      <sheetName val="9-1차이내역"/>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Set>
  </externalBook>
</externalLink>
</file>

<file path=xl/externalLinks/externalLink19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수정대비"/>
      <sheetName val="SUM"/>
      <sheetName val="FAB_I"/>
      <sheetName val="FAB_O"/>
      <sheetName val="CHIP_O"/>
      <sheetName val="PKG_I"/>
      <sheetName val="PKG_O"/>
      <sheetName val="FRT_O"/>
      <sheetName val="FT_금액"/>
      <sheetName val="YIELD"/>
      <sheetName val="TAT"/>
      <sheetName val="ASP"/>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Set>
  </externalBook>
</externalLink>
</file>

<file path=xl/externalLinks/externalLink19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1"/>
      <sheetName val="i2"/>
      <sheetName val="i3"/>
      <sheetName val="i4"/>
      <sheetName val="i5"/>
      <sheetName val="01"/>
      <sheetName val="02"/>
      <sheetName val="03"/>
      <sheetName val="04"/>
      <sheetName val="05"/>
      <sheetName val="07"/>
      <sheetName val="08"/>
      <sheetName val="a1"/>
      <sheetName val="a2"/>
      <sheetName val="09"/>
      <sheetName val="10"/>
      <sheetName val="11"/>
      <sheetName val="12"/>
      <sheetName val="13"/>
      <sheetName val="14"/>
      <sheetName val="15"/>
      <sheetName val="16"/>
      <sheetName val="17"/>
      <sheetName val="18"/>
      <sheetName val="19"/>
      <sheetName val="t1"/>
      <sheetName val="t2"/>
      <sheetName val="t3"/>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Set>
  </externalBook>
</externalLink>
</file>

<file path=xl/externalLinks/externalLink19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aster"/>
      <sheetName val="모든 거래처 채권"/>
      <sheetName val="Sales(Month)"/>
      <sheetName val="Sales(YTD)"/>
      <sheetName val="Sheet1"/>
      <sheetName val="AR - Final(20060109)"/>
      <sheetName val="Provision Calculation"/>
      <sheetName val="AR Balance"/>
      <sheetName val="Provision Calculation (Audit)"/>
      <sheetName val="통합 (대리점채권)"/>
      <sheetName val="Sheet2"/>
      <sheetName val="장려금(Actual)"/>
    </sheetNames>
    <sheetDataSet>
      <sheetData sheetId="0"/>
      <sheetData sheetId="1"/>
      <sheetData sheetId="2" refreshError="1"/>
      <sheetData sheetId="3" refreshError="1"/>
      <sheetData sheetId="4" refreshError="1"/>
      <sheetData sheetId="5" refreshError="1"/>
      <sheetData sheetId="6"/>
      <sheetData sheetId="7" refreshError="1"/>
      <sheetData sheetId="8" refreshError="1"/>
      <sheetData sheetId="9" refreshError="1"/>
      <sheetData sheetId="10" refreshError="1"/>
      <sheetData sheetId="11" refreshError="1"/>
    </sheetDataSet>
  </externalBook>
</externalLink>
</file>

<file path=xl/externalLinks/externalLink19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우대금리"/>
      <sheetName val="check"/>
      <sheetName val="확인서"/>
      <sheetName val="별제권_정리담보권"/>
      <sheetName val="화의채권_정리채권"/>
      <sheetName val="전체 통합"/>
      <sheetName val="계약서상Schedule"/>
      <sheetName val="411-00 외화장기"/>
    </sheetNames>
    <sheetDataSet>
      <sheetData sheetId="0"/>
      <sheetData sheetId="1" refreshError="1"/>
      <sheetData sheetId="2" refreshError="1"/>
      <sheetData sheetId="3" refreshError="1"/>
      <sheetData sheetId="4" refreshError="1"/>
      <sheetData sheetId="5" refreshError="1"/>
      <sheetData sheetId="6" refreshError="1"/>
      <sheetData sheetId="7" refreshError="1"/>
    </sheetDataSet>
  </externalBook>
</externalLink>
</file>

<file path=xl/externalLinks/externalLink19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FormatC"/>
      <sheetName val="충남"/>
      <sheetName val="Table"/>
      <sheetName val="SEC_Capa"/>
      <sheetName val="FA_Capa"/>
      <sheetName val="MKT"/>
      <sheetName val="fa"/>
      <sheetName val="Line"/>
      <sheetName val="ERL_M"/>
      <sheetName val="SECT"/>
      <sheetName val="ERL"/>
      <sheetName val="중계기"/>
      <sheetName val="이름표"/>
      <sheetName val="충남 (2)"/>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sheetData sheetId="12" refreshError="1"/>
      <sheetData sheetId="13"/>
    </sheetDataSet>
  </externalBook>
</externalLink>
</file>

<file path=xl/externalLinks/externalLink19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표지"/>
      <sheetName val="목록"/>
      <sheetName val="작성가이드"/>
      <sheetName val="공통코드"/>
      <sheetName val="양식Sample"/>
      <sheetName val="1.회사"/>
      <sheetName val="2.조직"/>
      <sheetName val="4.CoA"/>
      <sheetName val="5.소속회사"/>
      <sheetName val="6.계정매핑"/>
      <sheetName val="8.상각율"/>
      <sheetName val="9.시산표"/>
      <sheetName val="10.현금흐름표"/>
      <sheetName val="11-2지분법순자산"/>
      <sheetName val="12.배당내역"/>
      <sheetName val="13.공정가치내역"/>
      <sheetName val="14.투자주식변동내역"/>
      <sheetName val="15.발행주식변동내역"/>
      <sheetName val="16.기말지분현황"/>
      <sheetName val="17.회계원칙차이금액"/>
      <sheetName val="18.수익비용거래내역"/>
      <sheetName val="19.채권채무잔액내역"/>
      <sheetName val="20.내부거래계정집합기본"/>
      <sheetName val="22.사채"/>
      <sheetName val="23.대손충당금"/>
    </sheetNames>
    <sheetDataSet>
      <sheetData sheetId="0" refreshError="1"/>
      <sheetData sheetId="1" refreshError="1"/>
      <sheetData sheetId="2" refreshError="1"/>
      <sheetData sheetId="3"/>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Set>
  </externalBook>
</externalLink>
</file>

<file path=xl/externalLinks/externalLink19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COST97.02"/>
      <sheetName val="GIBO97.02"/>
      <sheetName val="BCOST97.02"/>
      <sheetName val="금리추97.02"/>
      <sheetName val="차입추97.02"/>
      <sheetName val="월금리97.02"/>
      <sheetName val="당잔97.02"/>
      <sheetName val="BACKDA97.02"/>
      <sheetName val="건공97.02"/>
      <sheetName val="경수97.02"/>
      <sheetName val="#REF"/>
      <sheetName val="1-1"/>
      <sheetName val="세부"/>
      <sheetName val="Kinetics"/>
      <sheetName val="Sheet2"/>
      <sheetName val="자료"/>
    </sheetNames>
    <definedNames>
      <definedName name="CODE"/>
    </defined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Set>
  </externalBook>
</externalLink>
</file>

<file path=xl/externalLinks/externalLink19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GMT_SYS_&amp;_DCN"/>
      <sheetName val="Edit"/>
      <sheetName val="MGMT_SYS___DCN"/>
      <sheetName val="Provision Calculation"/>
    </sheetNames>
    <sheetDataSet>
      <sheetData sheetId="0"/>
      <sheetData sheetId="1" refreshError="1"/>
      <sheetData sheetId="2"/>
      <sheetData sheetId="3" refreshError="1"/>
    </sheetDataSet>
  </externalBook>
</externalLink>
</file>

<file path=xl/externalLinks/externalLink19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ntrol Sheet"/>
      <sheetName val="Confirmation"/>
      <sheetName val="Label"/>
      <sheetName val="관계사채권채무"/>
      <sheetName val="채권채무"/>
    </sheetNames>
    <sheetDataSet>
      <sheetData sheetId="0"/>
      <sheetData sheetId="1" refreshError="1"/>
      <sheetData sheetId="2"/>
      <sheetData sheetId="3" refreshError="1"/>
      <sheetData sheetId="4" refreshError="1"/>
    </sheetDataSet>
  </externalBook>
</externalLink>
</file>

<file path=xl/externalLinks/externalLink20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coping"/>
      <sheetName val="Master Review Procedures"/>
      <sheetName val="First Test Plan"/>
      <sheetName val="Master Test Plan"/>
      <sheetName val="Control Activity-1"/>
      <sheetName val="Control Activity-2"/>
      <sheetName val="Master Control Activity"/>
      <sheetName val="Master Follow-Up Items"/>
      <sheetName val="Master Testing Table Review"/>
      <sheetName val="Master Procedures (1)"/>
      <sheetName val="Master Procedures (2)"/>
      <sheetName val="Master Procedures (3)"/>
      <sheetName val="Master Procedures (4)"/>
      <sheetName val="Master Procedures (5)"/>
      <sheetName val="Master Procedures (6)"/>
      <sheetName val="Master Procedures (7)"/>
      <sheetName val="Master Procedures (8)"/>
      <sheetName val="Master Procedures (9)"/>
      <sheetName val="Library Procedures"/>
      <sheetName val="Master Procedures (10)"/>
      <sheetName val="Master Procedures (11)"/>
      <sheetName val="Master Procedures (12)"/>
      <sheetName val="Master Procedures (13)"/>
      <sheetName val="Master Procedures (14)"/>
      <sheetName val="Master Procedures (15)"/>
      <sheetName val="Master Procedures (16)"/>
      <sheetName val="Master Procedures (17)"/>
      <sheetName val="Master Procedures (18)"/>
      <sheetName val="Master Procedures (19)"/>
      <sheetName val="Master Procedures (CUST)"/>
      <sheetName val="Master Procedures (CUST_PCAOB)"/>
      <sheetName val="Master ToC Template"/>
      <sheetName val="Master ToC Template US"/>
      <sheetName val="ToC Template"/>
      <sheetName val="Master Testing Table"/>
      <sheetName val="Master Testing Table US"/>
      <sheetName val="Testing Table"/>
      <sheetName val="Master Update"/>
      <sheetName val="Master PAE_Manual"/>
      <sheetName val="Master PAE_Automated"/>
      <sheetName val="Master PAE_Benchmark"/>
      <sheetName val="Drop down"/>
      <sheetName val="20130627 - Test of Controls - G"/>
    </sheetNames>
    <sheetDataSet>
      <sheetData sheetId="0"/>
      <sheetData sheetId="1" refreshError="1"/>
      <sheetData sheetId="2"/>
      <sheetData sheetId="3"/>
      <sheetData sheetId="4"/>
      <sheetData sheetId="5"/>
      <sheetData sheetId="6"/>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Set>
  </externalBook>
</externalLink>
</file>

<file path=xl/externalLinks/externalLink20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KL"/>
      <sheetName val="AKL (2)"/>
      <sheetName val="ADA"/>
      <sheetName val="comments"/>
      <sheetName val="sumFY01"/>
      <sheetName val="sumFY00"/>
      <sheetName val="AKL-1210&amp;1160"/>
      <sheetName val="Code"/>
      <sheetName val="compare2"/>
      <sheetName val="판매예측-Oct'2000"/>
      <sheetName val="SpQ"/>
      <sheetName val="INFO"/>
      <sheetName val="MGMT_SYS_&amp;_DCN"/>
      <sheetName val="SALE&amp;COST"/>
      <sheetName val="적용환율"/>
      <sheetName val="INIT"/>
      <sheetName val="생산수불"/>
      <sheetName val="손익추정(관리기준)"/>
      <sheetName val="Ex5_Trends"/>
      <sheetName val="conclusion"/>
      <sheetName val="결정단가"/>
      <sheetName val="comparables"/>
      <sheetName val="Deduction"/>
      <sheetName val="보증금(전신전화가입권)"/>
      <sheetName val="Mstr COA"/>
      <sheetName val="Summary"/>
      <sheetName val="FRC"/>
      <sheetName val="Fixed Asset 2203 (2)"/>
      <sheetName val="D30F"/>
      <sheetName val="잡손실"/>
      <sheetName val="00.08계정"/>
      <sheetName val="Drop Down's"/>
      <sheetName val="Costs"/>
      <sheetName val="Basic_Information"/>
      <sheetName val="(1) Summary"/>
      <sheetName val="(3) Contract Sum"/>
      <sheetName val="AKL_(2)"/>
      <sheetName val="Mstr_COA"/>
      <sheetName val="Fixed_Asset_2203_(2)"/>
      <sheetName val="00_08계정"/>
      <sheetName val="Drop_Down's"/>
      <sheetName val="(1)_Summary"/>
      <sheetName val="(3)_Contract_Sum"/>
      <sheetName val="의왕F사"/>
      <sheetName val="가공사"/>
      <sheetName val="Data"/>
      <sheetName val="Query1SapNo"/>
    </sheetNames>
    <sheetDataSet>
      <sheetData sheetId="0"/>
      <sheetData sheetId="1"/>
      <sheetData sheetId="2"/>
      <sheetData sheetId="3"/>
      <sheetData sheetId="4"/>
      <sheetData sheetId="5"/>
      <sheetData sheetId="6"/>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sheetData sheetId="37"/>
      <sheetData sheetId="38"/>
      <sheetData sheetId="39"/>
      <sheetData sheetId="40"/>
      <sheetData sheetId="41"/>
      <sheetData sheetId="42"/>
      <sheetData sheetId="43" refreshError="1"/>
      <sheetData sheetId="44" refreshError="1"/>
      <sheetData sheetId="45" refreshError="1"/>
      <sheetData sheetId="46" refreshError="1"/>
    </sheetDataSet>
  </externalBook>
</externalLink>
</file>

<file path=xl/externalLinks/externalLink20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동원인원계획표"/>
      <sheetName val="테스트"/>
      <sheetName val="MGMT_SYS_&amp;_DCN"/>
    </sheetNames>
    <definedNames>
      <definedName name="Count_sum"/>
      <definedName name="sack"/>
    </definedNames>
    <sheetDataSet>
      <sheetData sheetId="0" refreshError="1"/>
      <sheetData sheetId="1" refreshError="1"/>
      <sheetData sheetId="2" refreshError="1"/>
    </sheetDataSet>
  </externalBook>
</externalLink>
</file>

<file path=xl/externalLinks/externalLink20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97 PL"/>
      <sheetName val="재고자산"/>
      <sheetName val="작진-계획"/>
      <sheetName val="작진-월별(조정전)"/>
      <sheetName val="작진-월별(조정후)"/>
      <sheetName val="매출그룹"/>
      <sheetName val="조정"/>
      <sheetName val="PL-조정전"/>
      <sheetName val="PL-조정후"/>
      <sheetName val="APT(자체-조정전)"/>
      <sheetName val="재고자산실적"/>
      <sheetName val="손익분석"/>
      <sheetName val="항목실적"/>
      <sheetName val="인건실적"/>
      <sheetName val="미수실적"/>
      <sheetName val="2004_회의안건"/>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Set>
  </externalBook>
</externalLink>
</file>

<file path=xl/externalLinks/externalLink20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ver"/>
      <sheetName val="Method"/>
      <sheetName val="2.Loan"/>
      <sheetName val="3.Lease"/>
      <sheetName val="5.Borrowings"/>
      <sheetName val="6.G&amp;A Expenses"/>
      <sheetName val="8.Commitments&amp;Contingency"/>
      <sheetName val="10.Internal Transactions"/>
      <sheetName val="11.Cash flow"/>
      <sheetName val="12.Subsequent"/>
      <sheetName val="손익분석"/>
    </sheetNames>
    <sheetDataSet>
      <sheetData sheetId="0"/>
      <sheetData sheetId="1"/>
      <sheetData sheetId="2"/>
      <sheetData sheetId="3"/>
      <sheetData sheetId="4"/>
      <sheetData sheetId="5"/>
      <sheetData sheetId="6"/>
      <sheetData sheetId="7"/>
      <sheetData sheetId="8"/>
      <sheetData sheetId="9"/>
      <sheetData sheetId="10" refreshError="1"/>
    </sheetDataSet>
  </externalBook>
</externalLink>
</file>

<file path=xl/externalLinks/externalLink20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OC"/>
      <sheetName val="Report_KRW"/>
      <sheetName val="Report"/>
      <sheetName val="구분손익_백만원"/>
      <sheetName val="구분손익_요약"/>
      <sheetName val="구분손익"/>
      <sheetName val="CTRLs"/>
      <sheetName val="FS"/>
      <sheetName val="FS_M"/>
      <sheetName val="Sales"/>
      <sheetName val="Sales_M"/>
      <sheetName val="Material"/>
      <sheetName val="Material_M"/>
      <sheetName val="LaborCost"/>
      <sheetName val="LaborCost_M"/>
      <sheetName val="Manufacturing"/>
      <sheetName val="Manufacturing_M"/>
      <sheetName val="WC"/>
      <sheetName val="WC_M"/>
      <sheetName val="TryOut"/>
      <sheetName val="TryOut_M"/>
      <sheetName val="SnA"/>
      <sheetName val="SnA_M"/>
      <sheetName val="CoTax"/>
      <sheetName val="CoTax_M"/>
      <sheetName val="CapEx"/>
      <sheetName val="CapEx_M"/>
      <sheetName val="Financing_M"/>
      <sheetName val="WACC_TR"/>
      <sheetName val="WACC_KR"/>
      <sheetName val="Escalations"/>
      <sheetName val="Currency"/>
      <sheetName val="Index"/>
      <sheetName val="NameManager"/>
      <sheetName val="UnitPrice"/>
      <sheetName val="Volumn"/>
      <sheetName val="SalesByItem"/>
      <sheetName val="MaterialCost"/>
      <sheetName val="BOM_3Lines"/>
      <sheetName val="BOM_2+1Lines"/>
      <sheetName val="BOM_2Lines"/>
      <sheetName val="Labor"/>
      <sheetName val="화승알앤에이_Project OOO_사업타당성 검토_201"/>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refreshError="1"/>
    </sheetDataSet>
  </externalBook>
</externalLink>
</file>

<file path=xl/externalLinks/externalLink20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11월 시험계획"/>
      <sheetName val="#REF"/>
      <sheetName val="대비내역"/>
      <sheetName val="Cover"/>
    </sheetNames>
    <sheetDataSet>
      <sheetData sheetId="0" refreshError="1"/>
      <sheetData sheetId="1" refreshError="1"/>
      <sheetData sheetId="2" refreshError="1"/>
      <sheetData sheetId="3" refreshError="1"/>
    </sheetDataSet>
  </externalBook>
</externalLink>
</file>

<file path=xl/externalLinks/externalLink20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1"/>
      <sheetName val="Sheet1 (2)"/>
      <sheetName val="Sheet2"/>
      <sheetName val="Sheet1 (3)"/>
      <sheetName val="Sheet3"/>
      <sheetName val="hulp"/>
      <sheetName val="entities"/>
      <sheetName val="Assumptions"/>
      <sheetName val="compare2"/>
      <sheetName val="Code"/>
      <sheetName val="Update"/>
      <sheetName val="P&amp;L"/>
      <sheetName val="AKL"/>
      <sheetName val="제품별DATA"/>
      <sheetName val="제조담배분석"/>
      <sheetName val="Data"/>
      <sheetName val="Valuation(new)"/>
      <sheetName val="손익분석"/>
      <sheetName val="수보제한 (2)"/>
      <sheetName val="JanSep-32XX"/>
      <sheetName val="Sheet1 _3_"/>
      <sheetName val="원본"/>
      <sheetName val="경수97.02"/>
      <sheetName val="과목별 집계표"/>
      <sheetName val="비교손익계산서"/>
      <sheetName val="차입금현황(2)"/>
      <sheetName val="월별수입"/>
      <sheetName val="SALE&amp;COST"/>
    </sheetNames>
    <sheetDataSet>
      <sheetData sheetId="0"/>
      <sheetData sheetId="1"/>
      <sheetData sheetId="2"/>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sheetData sheetId="21" refreshError="1"/>
      <sheetData sheetId="22" refreshError="1"/>
      <sheetData sheetId="23" refreshError="1"/>
      <sheetData sheetId="24" refreshError="1"/>
      <sheetData sheetId="25" refreshError="1"/>
      <sheetData sheetId="26" refreshError="1"/>
      <sheetData sheetId="27" refreshError="1"/>
    </sheetDataSet>
  </externalBook>
</externalLink>
</file>

<file path=xl/externalLinks/externalLink20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대기사업"/>
      <sheetName val="수처리사업"/>
      <sheetName val="건설사업"/>
      <sheetName val="산기사업"/>
      <sheetName val="매출집계"/>
      <sheetName val="공사미수금"/>
      <sheetName val="원가분개"/>
      <sheetName val="Com-Button"/>
      <sheetName val="Sale03"/>
      <sheetName val="INFO"/>
      <sheetName val="SALE&amp;COST"/>
      <sheetName val="0-Basics"/>
    </sheetNames>
    <sheetDataSet>
      <sheetData sheetId="0"/>
      <sheetData sheetId="1" refreshError="1"/>
      <sheetData sheetId="2"/>
      <sheetData sheetId="3"/>
      <sheetData sheetId="4"/>
      <sheetData sheetId="5"/>
      <sheetData sheetId="6"/>
      <sheetData sheetId="7" refreshError="1"/>
      <sheetData sheetId="8" refreshError="1"/>
      <sheetData sheetId="9" refreshError="1"/>
      <sheetData sheetId="10" refreshError="1"/>
      <sheetData sheetId="11" refreshError="1"/>
    </sheetDataSet>
  </externalBook>
</externalLink>
</file>

<file path=xl/externalLinks/externalLink20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Help"/>
      <sheetName val="Balance Sheet"/>
      <sheetName val="Income Statement"/>
      <sheetName val="Liquidity"/>
      <sheetName val="Profitability"/>
      <sheetName val="Leverage"/>
      <sheetName val="Other Analytical Proc."/>
      <sheetName val="Tickmarks"/>
      <sheetName val="대차대조표"/>
      <sheetName val="손익계산서"/>
      <sheetName val="Sheet1"/>
      <sheetName val="대차"/>
      <sheetName val="손익"/>
      <sheetName val="대차증감"/>
      <sheetName val="손익증감"/>
      <sheetName val="공사기성"/>
      <sheetName val="major"/>
      <sheetName val="Scoping"/>
      <sheetName val="손익분석"/>
      <sheetName val="pre-anal손익계산서"/>
      <sheetName val="pre-anal대차대조표"/>
      <sheetName val="1611 Perform Preliminary Analyt"/>
      <sheetName val="gvl"/>
      <sheetName val="수처리사업"/>
      <sheetName val="XREF"/>
      <sheetName val="TB"/>
      <sheetName val="이익율분석"/>
      <sheetName val="확인서"/>
    </sheetNames>
    <sheetDataSet>
      <sheetData sheetId="0" refreshError="1"/>
      <sheetData sheetId="1"/>
      <sheetData sheetId="2"/>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Set>
  </externalBook>
</externalLink>
</file>

<file path=xl/externalLinks/externalLink21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FAB별"/>
      <sheetName val="제품별"/>
      <sheetName val="97센_협"/>
      <sheetName val="95TOTREV"/>
      <sheetName val="원본"/>
      <sheetName val="FAB4생산"/>
      <sheetName val="TG9504"/>
      <sheetName val="F5"/>
      <sheetName val="RAW_Data"/>
      <sheetName val="FAB"/>
      <sheetName val="KMT물량"/>
      <sheetName val="장비명"/>
      <sheetName val="기본 상수"/>
      <sheetName val="전기"/>
      <sheetName val="PKG"/>
      <sheetName val="Summary"/>
      <sheetName val="960318-1"/>
      <sheetName val="Tot_Sum"/>
      <sheetName val="M8_Sum"/>
      <sheetName val="M9_Sum"/>
      <sheetName val="경수97.02"/>
      <sheetName val="SALE&amp;COST"/>
      <sheetName val="MVMT_row2"/>
      <sheetName val="code"/>
      <sheetName val="1995년 섹터별 매출"/>
      <sheetName val="차수"/>
      <sheetName val="연구9월"/>
      <sheetName val="Low YLD Reject"/>
      <sheetName val="시실누(모) "/>
      <sheetName val="중장SR"/>
      <sheetName val="국산화"/>
      <sheetName val="96재료"/>
      <sheetName val="MFAB"/>
      <sheetName val="MFRT"/>
      <sheetName val="MPKG"/>
      <sheetName val="MPRD"/>
      <sheetName val="FOB발"/>
      <sheetName val="chip_o"/>
      <sheetName val="fab_o"/>
      <sheetName val="frt_o"/>
      <sheetName val="ALL"/>
      <sheetName val="지수"/>
      <sheetName val="4-8.공통"/>
      <sheetName val="부대"/>
      <sheetName val="환률"/>
      <sheetName val="Controls"/>
      <sheetName val="공통가설"/>
      <sheetName val="고장이력"/>
      <sheetName val="cuslist"/>
      <sheetName val="9609Aß"/>
      <sheetName val="현우실적"/>
      <sheetName val="Fabless comp ROE"/>
      <sheetName val="해트트릭"/>
      <sheetName val="Graph Data"/>
      <sheetName val="BWipList"/>
      <sheetName val="TWipList"/>
      <sheetName val="앞면인쇄후180도_회전"/>
      <sheetName val="근로소득 세액표"/>
      <sheetName val="건강보험 표준요율표"/>
      <sheetName val="국민연금 표준요율표"/>
      <sheetName val="CF2"/>
      <sheetName val="CF4"/>
      <sheetName val="CF5"/>
      <sheetName val="CF7"/>
      <sheetName val="CF8"/>
      <sheetName val="GF3"/>
      <sheetName val="128M"/>
      <sheetName val="16EDO"/>
      <sheetName val="16SD"/>
      <sheetName val="16WB"/>
      <sheetName val="256M"/>
      <sheetName val="4M"/>
      <sheetName val="64EDO"/>
      <sheetName val="64SD"/>
      <sheetName val="DRD"/>
      <sheetName val="SRAM"/>
      <sheetName val="내역"/>
      <sheetName val="F"/>
      <sheetName val="PBS"/>
      <sheetName val="평가기준"/>
      <sheetName val="126.255"/>
      <sheetName val="산출기준(파견전산실)"/>
      <sheetName val="Wip Status"/>
      <sheetName val="CHART_DATA_PLAN_RESULT_TREND"/>
      <sheetName val="PARAM"/>
      <sheetName val="CHART_DATA_RADAR"/>
      <sheetName val="D_HOT_CHAGER"/>
      <sheetName val="D_CSFKPIID"/>
      <sheetName val="D_INSIDEID"/>
      <sheetName val="D_LEVEL"/>
      <sheetName val="D_UNIT"/>
      <sheetName val="D_WORK_DT"/>
      <sheetName val="수불1Q"/>
      <sheetName val="수불2Q"/>
      <sheetName val="수불3Q"/>
      <sheetName val="수불4Q"/>
      <sheetName val="3ND 64M"/>
      <sheetName val="1월"/>
      <sheetName val="02"/>
      <sheetName val="03"/>
      <sheetName val="01"/>
      <sheetName val="현금흐름표"/>
      <sheetName val="분석내용"/>
      <sheetName val="Sheet3"/>
      <sheetName val="Sheet1 (3)"/>
      <sheetName val="9609추"/>
      <sheetName val="건설"/>
      <sheetName val="손익분석"/>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Set>
  </externalBook>
</externalLink>
</file>

<file path=xl/externalLinks/externalLink21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ainmenu"/>
      <sheetName val="#2조근"/>
      <sheetName val="#2석근"/>
      <sheetName val="#2야근"/>
      <sheetName val="#1조근,day"/>
      <sheetName val="#1석근"/>
      <sheetName val="#1야근"/>
      <sheetName val="분석"/>
      <sheetName val="Module1"/>
      <sheetName val="MC고장"/>
      <sheetName val="#1분석"/>
      <sheetName val="#2분석"/>
      <sheetName val="설비능력,가동율집계"/>
      <sheetName val="능력산출기준"/>
      <sheetName val="일일보고"/>
      <sheetName val="Sheet1"/>
      <sheetName val="Module2"/>
      <sheetName val="Module3"/>
      <sheetName val="전체"/>
      <sheetName val="손익계산서"/>
      <sheetName val="대차대조표"/>
      <sheetName val="공정가치"/>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Set>
  </externalBook>
</externalLink>
</file>

<file path=xl/externalLinks/externalLink21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207NEW"/>
      <sheetName val="접수대장"/>
      <sheetName val="Balance Sheet"/>
      <sheetName val="Income Statement"/>
      <sheetName val="Sheet1"/>
      <sheetName val="Parm"/>
      <sheetName val="207NEW.XLS"/>
      <sheetName val="전체유통비용"/>
      <sheetName val="Admin"/>
      <sheetName val="원본"/>
    </sheetNames>
    <definedNames>
      <definedName name="Data_Process"/>
    </defined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Set>
  </externalBook>
</externalLink>
</file>

<file path=xl/externalLinks/externalLink21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정리 (2)"/>
      <sheetName val="1"/>
      <sheetName val="11월원장"/>
      <sheetName val="11월명세"/>
      <sheetName val="10월원장"/>
      <sheetName val="10월명세"/>
      <sheetName val="9월원장"/>
      <sheetName val="9월명세"/>
      <sheetName val="8월원장"/>
      <sheetName val="8월명세"/>
      <sheetName val="7월명세"/>
      <sheetName val="7월원장"/>
      <sheetName val="6월명세"/>
      <sheetName val="6월원장"/>
      <sheetName val="5월고정자산명세"/>
      <sheetName val="5월원장"/>
      <sheetName val="고장자산명세4월"/>
      <sheetName val="4월감가상각비원장"/>
      <sheetName val="감가상각명세서"/>
      <sheetName val="감상각비원장"/>
      <sheetName val="장비태양광"/>
      <sheetName val="계정"/>
      <sheetName val="운휴자산리스트"/>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Set>
  </externalBook>
</externalLink>
</file>

<file path=xl/externalLinks/externalLink21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집계"/>
      <sheetName val="전력비"/>
      <sheetName val="특기사항"/>
      <sheetName val="한중콘"/>
      <sheetName val="A"/>
      <sheetName val="R(동계)"/>
      <sheetName val="콘G"/>
      <sheetName val="출하"/>
      <sheetName val="한중보일러"/>
      <sheetName val="한중콘 (2)"/>
      <sheetName val="R"/>
      <sheetName val="폐토수익화 "/>
    </sheetNames>
    <sheetDataSet>
      <sheetData sheetId="0"/>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Set>
  </externalBook>
</externalLink>
</file>

<file path=xl/externalLinks/externalLink21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6월"/>
      <sheetName val="1월실적"/>
      <sheetName val="2월실적"/>
      <sheetName val="3월실적"/>
      <sheetName val="4월실적"/>
      <sheetName val="5월실적"/>
      <sheetName val="6월실적"/>
      <sheetName val="7월전망"/>
      <sheetName val="8월전망"/>
      <sheetName val="9월전망"/>
      <sheetName val="10월전망"/>
      <sheetName val="11월전망"/>
      <sheetName val="12월전망"/>
      <sheetName val="급여"/>
      <sheetName val="급여+퇴충"/>
      <sheetName val="퇴충"/>
      <sheetName val="사업팀별"/>
      <sheetName val="04 12월"/>
      <sheetName val="1월"/>
      <sheetName val="2월"/>
      <sheetName val="3월"/>
      <sheetName val="4월"/>
      <sheetName val="5월"/>
      <sheetName val="7월"/>
      <sheetName val="8월"/>
      <sheetName val="9월"/>
      <sheetName val="10월"/>
      <sheetName val="11월"/>
      <sheetName val="12월"/>
      <sheetName val="인원현황"/>
      <sheetName val="05인원(실적)"/>
      <sheetName val="13월 "/>
      <sheetName val="명품세부"/>
      <sheetName val="수원세부"/>
      <sheetName val="천안세부"/>
      <sheetName val="동백세부"/>
      <sheetName val="진주점세부"/>
      <sheetName val="콩코스세부"/>
      <sheetName val="타임월드세부"/>
      <sheetName val="Y-WORK"/>
      <sheetName val="DATA"/>
      <sheetName val="터널조도"/>
      <sheetName val="고정자산원본"/>
      <sheetName val="Sheet1"/>
      <sheetName val="상용"/>
      <sheetName val="Alpha-olefins"/>
      <sheetName val="TiO2"/>
      <sheetName val="Ethylene"/>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Set>
  </externalBook>
</externalLink>
</file>

<file path=xl/externalLinks/externalLink21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KBS0"/>
      <sheetName val="2.대외공문"/>
    </sheetNames>
    <definedNames>
      <definedName name="DateColorClear"/>
      <definedName name="데이터확인"/>
      <definedName name="현황작성"/>
    </definedNames>
    <sheetDataSet>
      <sheetData sheetId="0" refreshError="1"/>
      <sheetData sheetId="1" refreshError="1"/>
    </sheetDataSet>
  </externalBook>
</externalLink>
</file>

<file path=xl/externalLinks/externalLink21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자본조정"/>
      <sheetName val="자본금"/>
      <sheetName val="주주명부"/>
      <sheetName val="자본,이익잉여금"/>
      <sheetName val="수입금액"/>
      <sheetName val="이자수익,비용"/>
      <sheetName val="고정자산처분이익,고정자산처분손실"/>
      <sheetName val="외환차익(손),환산이익(손실)"/>
      <sheetName val="외화평가내역"/>
      <sheetName val="잡이익,손실"/>
      <sheetName val="투자자산처분손실,기부금"/>
      <sheetName val="지급이자율표"/>
      <sheetName val="이연법인세차"/>
      <sheetName val="채무면제이익"/>
      <sheetName val="전기오류수정손실,이익"/>
      <sheetName val="전기손익수정손실,이익"/>
    </sheetNames>
    <sheetDataSet>
      <sheetData sheetId="0"/>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Set>
  </externalBook>
</externalLink>
</file>

<file path=xl/externalLinks/externalLink21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상반기포커스"/>
      <sheetName val="6월-포커스"/>
      <sheetName val="우수자"/>
      <sheetName val="저조자"/>
      <sheetName val="6월-그룹핑"/>
      <sheetName val="6월-분포도"/>
      <sheetName val="Sheet2"/>
    </sheetNames>
    <sheetDataSet>
      <sheetData sheetId="0"/>
      <sheetData sheetId="1"/>
      <sheetData sheetId="2"/>
      <sheetData sheetId="3"/>
      <sheetData sheetId="4"/>
      <sheetData sheetId="5"/>
      <sheetData sheetId="6"/>
    </sheetDataSet>
  </externalBook>
</externalLink>
</file>

<file path=xl/externalLinks/externalLink21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외당수정 (3)"/>
      <sheetName val="총괄표"/>
      <sheetName val="410-00 원화장기"/>
      <sheetName val="410-01 원화리스"/>
      <sheetName val="401-00 회사채"/>
      <sheetName val="411-01 외화리스"/>
      <sheetName val="외화예금"/>
      <sheetName val="411-00 외화장기"/>
      <sheetName val="415-00 미지급"/>
      <sheetName val="401-01 전환사채"/>
      <sheetName val="USANCE"/>
      <sheetName val="98.12  SORT"/>
      <sheetName val="외당수정"/>
      <sheetName val="외당수정 (2)"/>
      <sheetName val="미수수익"/>
      <sheetName val="Cases"/>
      <sheetName val="Control Page"/>
      <sheetName val="DCF Input"/>
      <sheetName val="Earning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Set>
  </externalBook>
</externalLink>
</file>

<file path=xl/externalLinks/externalLink22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mallSamp"/>
      <sheetName val="Check_Spell"/>
      <sheetName val="2001Non-Statistical Sampling-1"/>
      <sheetName val="Targeted Testing"/>
      <sheetName val="Non-Statistical Sampling"/>
      <sheetName val="Accept Reject"/>
      <sheetName val="AR Drop Downs"/>
      <sheetName val="ARLU"/>
      <sheetName val="Instructions"/>
      <sheetName val="First Sample Results"/>
      <sheetName val="DropDown"/>
      <sheetName val="Currency"/>
      <sheetName val="sample"/>
      <sheetName val="2000 기중거래test"/>
      <sheetName val="모집단의 선정"/>
      <sheetName val="증빙확인"/>
      <sheetName val="Sheet7"/>
      <sheetName val="이자비용 (2)"/>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refreshError="1"/>
    </sheetDataSet>
  </externalBook>
</externalLink>
</file>

<file path=xl/externalLinks/externalLink22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isclaimer"/>
      <sheetName val="중간보고"/>
      <sheetName val="Sheet1"/>
      <sheetName val="Input Detail"/>
      <sheetName val="8"/>
      <sheetName val="7"/>
      <sheetName val="6"/>
      <sheetName val="5"/>
      <sheetName val="4"/>
      <sheetName val="3"/>
      <sheetName val="2"/>
      <sheetName val="1"/>
      <sheetName val="Dashboard_Kor"/>
      <sheetName val="memo"/>
      <sheetName val="Model"/>
      <sheetName val="Lease Calculations"/>
      <sheetName val="Graph Calculations"/>
      <sheetName val="sysConfig"/>
      <sheetName val="Sheet2"/>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refreshError="1"/>
    </sheetDataSet>
  </externalBook>
</externalLink>
</file>

<file path=xl/externalLinks/externalLink22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표지"/>
      <sheetName val="총괄표(상반기)"/>
      <sheetName val="총괄표(하반기)"/>
      <sheetName val="손익"/>
      <sheetName val="년간금융비용"/>
      <sheetName val="중점추진(매출)"/>
      <sheetName val="중점추진(수주)"/>
      <sheetName val="중점추진(손익,원절)"/>
      <sheetName val="중점추진(재고,채권)"/>
      <sheetName val="매출"/>
      <sheetName val="수주"/>
      <sheetName val="원가절감1-6월"/>
      <sheetName val="원가절감상반기"/>
      <sheetName val="생산"/>
      <sheetName val="지상부하"/>
      <sheetName val="방산부하"/>
      <sheetName val="중기부하"/>
      <sheetName val="정밀부하"/>
      <sheetName val="생산성"/>
      <sheetName val="지상계획"/>
      <sheetName val="방산계획"/>
      <sheetName val="중기계획"/>
      <sheetName val="정밀계획"/>
      <sheetName val="재고(지상)"/>
      <sheetName val="방산"/>
      <sheetName val="정밀"/>
      <sheetName val="중기"/>
      <sheetName val="채권"/>
      <sheetName val="수금"/>
      <sheetName val="선수금"/>
      <sheetName val="투자본부"/>
      <sheetName val="투자방산"/>
      <sheetName val="투자정밀"/>
      <sheetName val="투자중기"/>
      <sheetName val="시험연구비상각"/>
      <sheetName val="#REF"/>
      <sheetName val="10매출"/>
      <sheetName val="해외 기술훈련비 (합계)"/>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Set>
  </externalBook>
</externalLink>
</file>

<file path=xl/externalLinks/externalLink22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11월05일"/>
      <sheetName val="증감분석 및 연결조정"/>
      <sheetName val="Summary"/>
      <sheetName val="감가상각"/>
      <sheetName val="tax1"/>
      <sheetName val="Currency"/>
      <sheetName val="Non-Statistical Sampling"/>
      <sheetName val="AR Drop Downs"/>
      <sheetName val="DropDown"/>
      <sheetName val="CODE"/>
      <sheetName val="코드"/>
      <sheetName val="수출"/>
      <sheetName val="Sheet1"/>
      <sheetName val="SILICATE"/>
      <sheetName val="DT"/>
      <sheetName val="HT"/>
      <sheetName val="SALE&amp;COST"/>
      <sheetName val="실행내역서(DCU)"/>
      <sheetName val="조립지적"/>
      <sheetName val="대출리스트98"/>
      <sheetName val="증감분석_및_연결조정"/>
      <sheetName val="현금및현금등가물1"/>
      <sheetName val="Sheet3"/>
      <sheetName val="Sheet1 (3)"/>
      <sheetName val="11월05일.XLS"/>
    </sheetNames>
    <definedNames>
      <definedName name="DELETE"/>
    </defined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Set>
  </externalBook>
</externalLink>
</file>

<file path=xl/externalLinks/externalLink22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pQ"/>
      <sheetName val="ALL"/>
      <sheetName val="Sheet1"/>
      <sheetName val="GROUP"/>
      <sheetName val="Dia group"/>
      <sheetName val="list"/>
      <sheetName val="Historical Dia-162"/>
      <sheetName val="Chun's Line"/>
      <sheetName val="Oh's Line"/>
      <sheetName val="유자격DIA"/>
      <sheetName val="유자격EME"/>
      <sheetName val="New Dia 50w조"/>
      <sheetName val="C"/>
      <sheetName val="Total 168"/>
      <sheetName val="의왕F사"/>
      <sheetName val="가공사"/>
      <sheetName val="PUC명"/>
      <sheetName val="수입"/>
      <sheetName val="Data"/>
      <sheetName val="고정자산원본"/>
      <sheetName val="Fixed Asset 2203 (2)"/>
      <sheetName val="출금계획"/>
      <sheetName val="Update"/>
      <sheetName val="P&amp;L"/>
      <sheetName val="Grouping"/>
      <sheetName val="확인서"/>
      <sheetName val="39기"/>
      <sheetName val="Nego PV"/>
      <sheetName val="Organization Scope"/>
      <sheetName val="FX Rate"/>
      <sheetName val="Y-BS"/>
      <sheetName val="BS-E"/>
      <sheetName val="BS요약"/>
      <sheetName val="이름"/>
      <sheetName val="손익분석"/>
      <sheetName val="GLOBAL POWERTRAIN"/>
      <sheetName val="目录"/>
      <sheetName val="产品销售分析表"/>
      <sheetName val="Module of P&amp;L"/>
      <sheetName val="Active sales analysis"/>
      <sheetName val="tax1"/>
      <sheetName val="하매입(02)"/>
      <sheetName val="Property"/>
      <sheetName val="국외감가상각내역0103"/>
      <sheetName val="INTERCO LOAN"/>
      <sheetName val="SQL"/>
      <sheetName val="AKL"/>
      <sheetName val="대차대조표"/>
      <sheetName val="2002 Detail"/>
      <sheetName val="2003 detail"/>
      <sheetName val="2004 detail"/>
      <sheetName val="BS"/>
      <sheetName val="I 300 Finavigate"/>
      <sheetName val="181300"/>
      <sheetName val="대리점리스트"/>
    </sheetNames>
    <sheetDataSet>
      <sheetData sheetId="0" refreshError="1"/>
      <sheetData sheetId="1"/>
      <sheetData sheetId="2" refreshError="1"/>
      <sheetData sheetId="3"/>
      <sheetData sheetId="4"/>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Set>
  </externalBook>
</externalLink>
</file>

<file path=xl/externalLinks/externalLink22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ead Me"/>
      <sheetName val="Card Calculations"/>
      <sheetName val="Calculations"/>
      <sheetName val="Customer Information"/>
      <sheetName val="CVX Config Form"/>
      <sheetName val="Ship to Site Information"/>
      <sheetName val="Discount"/>
      <sheetName val="Validation"/>
      <sheetName val="CVX Pricing"/>
      <sheetName val="Module1"/>
      <sheetName val="Pricing Table"/>
    </sheetNames>
    <sheetDataSet>
      <sheetData sheetId="0"/>
      <sheetData sheetId="1"/>
      <sheetData sheetId="2"/>
      <sheetData sheetId="3"/>
      <sheetData sheetId="4"/>
      <sheetData sheetId="5"/>
      <sheetData sheetId="6"/>
      <sheetData sheetId="7"/>
      <sheetData sheetId="8"/>
      <sheetData sheetId="9" refreshError="1"/>
      <sheetData sheetId="10" refreshError="1"/>
    </sheetDataSet>
  </externalBook>
</externalLink>
</file>

<file path=xl/externalLinks/externalLink22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99판매상세"/>
      <sheetName val="2000매출"/>
      <sheetName val="판매량2"/>
      <sheetName val="월별매출판매량"/>
      <sheetName val="월별매출분석"/>
      <sheetName val="2000판매상세"/>
      <sheetName val="99제품매출"/>
      <sheetName val="99상품매출"/>
      <sheetName val="매출가분석2"/>
      <sheetName val="매출가분석1"/>
      <sheetName val="SpQ"/>
      <sheetName val="CoA map"/>
      <sheetName val="제품별DATA"/>
      <sheetName val="제조담배분석"/>
      <sheetName val="유동자산"/>
      <sheetName val="Read Me"/>
      <sheetName val="Nego PV"/>
      <sheetName val="의왕F사"/>
      <sheetName val="가공사"/>
      <sheetName val="고정자산원본"/>
      <sheetName val="판관비"/>
      <sheetName val="AKL"/>
      <sheetName val="CoA_map"/>
      <sheetName val="배서어음명세서"/>
      <sheetName val="Diagnostic_Query"/>
      <sheetName val="CoA_map1"/>
      <sheetName val="Nego_PV"/>
      <sheetName val="DIRECT (12월급여)"/>
      <sheetName val="INDIRECT (12월 급여)"/>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sheetData sheetId="26"/>
      <sheetData sheetId="27" refreshError="1"/>
      <sheetData sheetId="28" refreshError="1"/>
    </sheetDataSet>
  </externalBook>
</externalLink>
</file>

<file path=xl/externalLinks/externalLink22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공통"/>
      <sheetName val="JA"/>
      <sheetName val="E"/>
      <sheetName val="E1"/>
      <sheetName val="E1.1"/>
      <sheetName val="E2"/>
      <sheetName val="K"/>
      <sheetName val="K1"/>
      <sheetName val="K2"/>
      <sheetName val="K3"/>
      <sheetName val="U1"/>
      <sheetName val="U1.1"/>
      <sheetName val="U1.2"/>
      <sheetName val="L"/>
      <sheetName val="L1"/>
      <sheetName val="R"/>
      <sheetName val="R1"/>
      <sheetName val="R2"/>
      <sheetName val="변호사조회서"/>
      <sheetName val="주당순이익"/>
      <sheetName val="부가가치계산"/>
      <sheetName val="주총이사회의사록"/>
      <sheetName val="T"/>
      <sheetName val="RE"/>
      <sheetName val="RE (최종)"/>
      <sheetName val="I"/>
      <sheetName val="O"/>
      <sheetName val="BSarp"/>
      <sheetName val="PLarp"/>
      <sheetName val="감사수정사항"/>
      <sheetName val="WBS"/>
      <sheetName val="WPL"/>
      <sheetName val="최종BSarp"/>
      <sheetName val="최종PLarp"/>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Set>
  </externalBook>
</externalLink>
</file>

<file path=xl/externalLinks/externalLink22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종합"/>
      <sheetName val="Sheet1"/>
      <sheetName val="Sheet2"/>
      <sheetName val="Sheet3"/>
      <sheetName val="시험연구비상각"/>
      <sheetName val="품의예산"/>
      <sheetName val="조립지적"/>
      <sheetName val="#REF"/>
      <sheetName val="DG"/>
      <sheetName val="단축복합"/>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Set>
  </externalBook>
</externalLink>
</file>

<file path=xl/externalLinks/externalLink22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계약10일"/>
      <sheetName val="99판매상세"/>
      <sheetName val="Summary"/>
      <sheetName val="DATA"/>
      <sheetName val="Configuration"/>
      <sheetName val="JournalSummary"/>
      <sheetName val="WorkFile"/>
      <sheetName val="기초자료"/>
      <sheetName val="PLarp"/>
      <sheetName val="손익계산서"/>
      <sheetName val="대차대조표"/>
      <sheetName val="BS"/>
      <sheetName val="일위대가"/>
      <sheetName val="고정자산원본"/>
      <sheetName val="Du_lieu"/>
      <sheetName val="Forecast Drivers"/>
      <sheetName val="CODE"/>
      <sheetName val="코드"/>
      <sheetName val="자산가치"/>
      <sheetName val="계약10일.XLS"/>
    </sheetNames>
    <definedNames>
      <definedName name="don"/>
    </defined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Set>
  </externalBook>
</externalLink>
</file>

<file path=xl/externalLinks/externalLink23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예적금"/>
      <sheetName val="정기예금 97"/>
      <sheetName val="신탁예금"/>
      <sheetName val="정기예금"/>
      <sheetName val="대비내역"/>
      <sheetName val="경수97.02"/>
      <sheetName val="1부생산계획"/>
      <sheetName val="예적금95"/>
      <sheetName val="시험연구비상각"/>
      <sheetName val="해외 기술훈련비 (합계)"/>
    </sheetNames>
    <definedNames>
      <definedName name="DownArrow"/>
    </defined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Set>
  </externalBook>
</externalLink>
</file>

<file path=xl/externalLinks/externalLink23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추가수정Log"/>
      <sheetName val="Cover"/>
      <sheetName val="Required Items"/>
      <sheetName val="CF"/>
      <sheetName val="Index"/>
      <sheetName val="1.Currency Risk "/>
      <sheetName val="2.Interest rate risK"/>
      <sheetName val="3.Liquidity risk"/>
      <sheetName val="4.Restricted FI"/>
      <sheetName val="5.Marketable Securities"/>
      <sheetName val="6.Longterm investmnet(AFS)"/>
      <sheetName val="7.Longterm investmnet(HTM)"/>
      <sheetName val="8. Longterm investmnet"/>
      <sheetName val="9. Fin.Ins. disclosure"/>
      <sheetName val="10. Equity Method"/>
      <sheetName val="11. Disposal"/>
      <sheetName val="12. Present Value"/>
      <sheetName val="13.AR Allowance "/>
      <sheetName val="14.Inventory Allowance"/>
      <sheetName val="15. Derivatives"/>
      <sheetName val="16. PP&amp;E"/>
      <sheetName val="17.Intangible"/>
      <sheetName val="18.Impairment test"/>
      <sheetName val="19. Investment Property"/>
      <sheetName val="20. Borrowing costs"/>
      <sheetName val="21. Lease"/>
      <sheetName val="22. Borrowing"/>
      <sheetName val="23.Post employment benefits"/>
      <sheetName val="24. Provision"/>
      <sheetName val="25. Stock option"/>
      <sheetName val="26.Segmnet Report"/>
      <sheetName val="27.Construction Contract"/>
      <sheetName val="28. Nature of expense"/>
      <sheetName val="29.Income Tax"/>
      <sheetName val="30. Pledge"/>
      <sheetName val="31. Guaranty By"/>
      <sheetName val="32. Guaranty For"/>
      <sheetName val="33. Litigation"/>
      <sheetName val="34.Technical Agreements"/>
      <sheetName val="35.Related party"/>
      <sheetName val="36.AOCI"/>
      <sheetName val="37.Non-cash Transactions"/>
      <sheetName val="Sheet1"/>
      <sheetName val="예적금"/>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refreshError="1"/>
    </sheetDataSet>
  </externalBook>
</externalLink>
</file>

<file path=xl/externalLinks/externalLink23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XXXtsÿ_x0000__x0000__x0000__x0000_ÿ_x0000_ÿÿ_x0000__x0000_ÿ_x0000_ÿ_x0000__x0000_ÿÿ_x0000__x0000__x0000__x0000__x0000__x0000_"/>
      <sheetName val="XXXts_x0000__x0000__x0000_ÿ_x0000_ÿÿ_x0000__x0000_ÿ_x0000_ÿ_x0000__x0000_ÿÿ_x0000__x0000__x0000__x0000__x0000__x0000__x0000__x0000_"/>
      <sheetName val="수정대차대조표"/>
      <sheetName val="수정손익계산서"/>
      <sheetName val="수정사항"/>
      <sheetName val="FM전환분개"/>
      <sheetName val="수정대차대조표 (FM)"/>
      <sheetName val="수정손익계산서 (FM)"/>
      <sheetName val="외화환산손익 (FM)"/>
      <sheetName val="대차대조표"/>
      <sheetName val="손익계산서"/>
      <sheetName val="보정사항"/>
      <sheetName val="검증"/>
      <sheetName val="리스료보정"/>
      <sheetName val="금융리스채권재계산"/>
      <sheetName val="파이넌스 보정"/>
      <sheetName val="운전자금보정"/>
      <sheetName val="차입금현황"/>
      <sheetName val="사채이자"/>
      <sheetName val="대손충당금 "/>
      <sheetName val="대손충당금 (수정후)"/>
      <sheetName val="대우추가설정"/>
      <sheetName val="삼일수정"/>
      <sheetName val="차이조정"/>
      <sheetName val="최종-제시"/>
      <sheetName val="팩토링재분류"/>
      <sheetName val="대손처리내역"/>
      <sheetName val="월별손익"/>
      <sheetName val="유가증권현황"/>
      <sheetName val="유가증권처분내역"/>
      <sheetName val="출자전환"/>
      <sheetName val="투자유가증권현황"/>
      <sheetName val="투자유가증권평가"/>
      <sheetName val="예금현황"/>
      <sheetName val="사채할인발행차금"/>
      <sheetName val="외화환산차"/>
      <sheetName val="분석"/>
      <sheetName val="파이넌스"/>
      <sheetName val="감가상각"/>
      <sheetName val="전대리스 원화RV"/>
      <sheetName val="전대리스외화 RV"/>
      <sheetName val="운용리스처분손익"/>
      <sheetName val="렌탈자산처분손익"/>
      <sheetName val="외화환산손익"/>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Set>
  </externalBook>
</externalLink>
</file>

<file path=xl/externalLinks/externalLink23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M_Inputs"/>
      <sheetName val="TM_DR"/>
      <sheetName val="TM_Rev_ Alloc_EE"/>
      <sheetName val="TM_Dep_Capex"/>
      <sheetName val="TM_NWC"/>
      <sheetName val="TM_AWF"/>
      <sheetName val="TM_NOTE"/>
      <sheetName val="Proj(Graph)"/>
      <sheetName val="NOTE"/>
      <sheetName val="Title"/>
      <sheetName val="TM_ToC"/>
      <sheetName val="Macro"/>
      <sheetName val="ToC"/>
      <sheetName val="TM_Sum"/>
      <sheetName val="Sum"/>
      <sheetName val="TM_WACC_CAPM"/>
      <sheetName val="TM_WACC"/>
      <sheetName val="BS"/>
      <sheetName val="Proj"/>
      <sheetName val="WACC"/>
      <sheetName val="TM_COMPS"/>
      <sheetName val="TM_COMPS_DESC"/>
      <sheetName val="IRR"/>
      <sheetName val="TN1(VLUU)"/>
      <sheetName val="TN2(LanDiao)"/>
      <sheetName val="Patent_DSC"/>
      <sheetName val="Patent_공통"/>
      <sheetName val="CR_삼성전자"/>
      <sheetName val="AWF"/>
      <sheetName val="COMPS_DESC"/>
      <sheetName val="TM_Proj"/>
      <sheetName val="TM_BS"/>
      <sheetName val="TM_BEV_IRR"/>
      <sheetName val="TM_IRR"/>
      <sheetName val="TM_PPE"/>
      <sheetName val="TM_ROCA"/>
      <sheetName val="TM_TN_RfR1"/>
      <sheetName val="TM_Intangible_EE1"/>
      <sheetName val="ROCA"/>
      <sheetName val="WARA"/>
      <sheetName val="사업계획"/>
      <sheetName val="NWC"/>
      <sheetName val="Dep_Capex"/>
      <sheetName val="기타무형자산(골프회원권)"/>
      <sheetName val="S-curve"/>
      <sheetName val="S-curve(2)"/>
      <sheetName val="Patents_DSC"/>
      <sheetName val="Patents_공통"/>
      <sheetName val="BL_EE2"/>
      <sheetName val="TECH_EE3"/>
      <sheetName val="TM_TECH_EE3"/>
      <sheetName val="NCT_Agmt"/>
      <sheetName val="TM_Tech_EE"/>
      <sheetName val="TM_NCT_Agmt"/>
      <sheetName val="TM_Tech_RfR2"/>
      <sheetName val="TM_INV"/>
      <sheetName val="TM_Deferred REV"/>
      <sheetName val="PPE"/>
      <sheetName val="산업별 평균 로열티율"/>
      <sheetName val="Royalty rate logic"/>
      <sheetName val="WP_Title"/>
      <sheetName val="GEN Inputs"/>
      <sheetName val="Rev_ Alloc_EE"/>
      <sheetName val="기존자산 감가상각"/>
      <sheetName val="TSOE BS"/>
      <sheetName val="RR_TradeMark"/>
      <sheetName val="AWFWP"/>
      <sheetName val="DR_Alt"/>
      <sheetName val="MultiTech_EE"/>
      <sheetName val="Intangible_EE4"/>
      <sheetName val="Intangible_EE5"/>
      <sheetName val="TM_INV_SUM"/>
      <sheetName val="INV_SUM"/>
      <sheetName val="TM_INV_DETAIL"/>
      <sheetName val="INV_DETAIL"/>
      <sheetName val="TM_Deferred_REV"/>
      <sheetName val="Deferred_REV"/>
      <sheetName val="TM_LH_SUM"/>
      <sheetName val="LH_SUM"/>
      <sheetName val="LHs"/>
      <sheetName val="WACC_BUILDUP"/>
      <sheetName val="TM_GEN Inputs"/>
      <sheetName val="TM_DR_Alt"/>
      <sheetName val="TM_LHs"/>
      <sheetName val="TM_Analysis_Inc NWC"/>
      <sheetName val="TM_Analysis_Ind Eco Lives"/>
      <sheetName val="TM_Sheet1"/>
      <sheetName val="TM_Tech_Cost"/>
      <sheetName val="TM_Analysis_RfR"/>
      <sheetName val="TM_CR Att_Cust Mthd"/>
      <sheetName val="TM_CR Att_Rev Mthd"/>
      <sheetName val="Model_CtrlSheet"/>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Set>
  </externalBook>
</externalLink>
</file>

<file path=xl/externalLinks/externalLink23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age 1A - Proposal Strategy "/>
      <sheetName val="Page 1 - Summary &amp; Approvals"/>
      <sheetName val="Access Switch Profile"/>
      <sheetName val="Access Switch Profile Summaries"/>
      <sheetName val="Telstra Interconnect Schedule"/>
      <sheetName val="Interconnect Expansion Table"/>
      <sheetName val="Carrier Licencing Requirements"/>
      <sheetName val="CISP Business Case"/>
      <sheetName val="Turn-Key Network Solution"/>
      <sheetName val="B-Form Edit Summary"/>
      <sheetName val="Nortel Business Case"/>
      <sheetName val="Equipment Model - DMS"/>
      <sheetName val="Equipment Model - Tx"/>
      <sheetName val="Equipment Model - CVX"/>
      <sheetName val="Equipment Model - Serv. &amp; Misc."/>
      <sheetName val="Training Options"/>
      <sheetName val="Edit(01)"/>
      <sheetName val="Page 1A _ Proposal Strategy "/>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refreshError="1"/>
      <sheetData sheetId="17"/>
    </sheetDataSet>
  </externalBook>
</externalLink>
</file>

<file path=xl/externalLinks/externalLink23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초기화면"/>
      <sheetName val="국데이타입력"/>
      <sheetName val="RACK내역"/>
      <sheetName val="Page 1A - Proposal Strategy "/>
    </sheetNames>
    <sheetDataSet>
      <sheetData sheetId="0"/>
      <sheetData sheetId="1"/>
      <sheetData sheetId="2"/>
      <sheetData sheetId="3" refreshError="1"/>
    </sheetDataSet>
  </externalBook>
</externalLink>
</file>

<file path=xl/externalLinks/externalLink23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SP경우_회선"/>
      <sheetName val="20_10"/>
      <sheetName val="15_7"/>
      <sheetName val="10_5"/>
      <sheetName val="카드수량계산"/>
      <sheetName val="전용회선계산"/>
      <sheetName val="장비전체견적"/>
      <sheetName val="서버리스트"/>
      <sheetName val="서버450"/>
      <sheetName val="서버250"/>
      <sheetName val="서버10"/>
    </sheetNames>
    <sheetDataSet>
      <sheetData sheetId="0"/>
      <sheetData sheetId="1"/>
      <sheetData sheetId="2"/>
      <sheetData sheetId="3"/>
      <sheetData sheetId="4"/>
      <sheetData sheetId="5"/>
      <sheetData sheetId="6"/>
      <sheetData sheetId="7"/>
      <sheetData sheetId="8"/>
      <sheetData sheetId="9"/>
      <sheetData sheetId="10"/>
    </sheetDataSet>
  </externalBook>
</externalLink>
</file>

<file path=xl/externalLinks/externalLink23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초기화면"/>
      <sheetName val="국데이타입력"/>
      <sheetName val="RACK내역"/>
      <sheetName val="물량"/>
      <sheetName val="자국DATA입력"/>
      <sheetName val="자국물량"/>
      <sheetName val="MASTER"/>
      <sheetName val="물량산출내역(HOST)"/>
      <sheetName val="물량산출내역(자국)"/>
      <sheetName val="금액산출내역"/>
      <sheetName val="Macro1"/>
      <sheetName val="Macro2"/>
      <sheetName val="Macro3"/>
    </sheetNames>
    <sheetDataSet>
      <sheetData sheetId="0" refreshError="1"/>
      <sheetData sheetId="1"/>
      <sheetData sheetId="2"/>
      <sheetData sheetId="3"/>
      <sheetData sheetId="4"/>
      <sheetData sheetId="5"/>
      <sheetData sheetId="6" refreshError="1"/>
      <sheetData sheetId="7" refreshError="1"/>
      <sheetData sheetId="8" refreshError="1"/>
      <sheetData sheetId="9" refreshError="1"/>
      <sheetData sheetId="10"/>
      <sheetData sheetId="11" refreshError="1"/>
      <sheetData sheetId="12"/>
    </sheetDataSet>
  </externalBook>
</externalLink>
</file>

<file path=xl/externalLinks/externalLink23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95WBS"/>
      <sheetName val="A1"/>
      <sheetName val="A2"/>
      <sheetName val="to do"/>
      <sheetName val="재고"/>
      <sheetName val="AR"/>
      <sheetName val="단가검증"/>
      <sheetName val="재고분석"/>
      <sheetName val="가공비배부"/>
      <sheetName val="제,원"/>
      <sheetName val="투자"/>
      <sheetName val="평가"/>
      <sheetName val="무형"/>
      <sheetName val="M"/>
      <sheetName val="M1-anl"/>
      <sheetName val="퇴충"/>
      <sheetName val="분석적검토"/>
      <sheetName val="자본"/>
      <sheetName val="스탁옵션"/>
      <sheetName val="원가"/>
      <sheetName val="제조원가"/>
      <sheetName val="월별제조"/>
      <sheetName val="영업외"/>
      <sheetName val="우발"/>
      <sheetName val="법인"/>
      <sheetName val="미지급법인세"/>
      <sheetName val="이연법인세"/>
      <sheetName val="BS일이후"/>
      <sheetName val="매입"/>
      <sheetName val="원재료평가"/>
      <sheetName val="제품평가"/>
      <sheetName val="cc"/>
      <sheetName val="조회"/>
      <sheetName val="총괄"/>
      <sheetName val="미수"/>
      <sheetName val="공통"/>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refreshError="1"/>
    </sheetDataSet>
  </externalBook>
</externalLink>
</file>

<file path=xl/externalLinks/externalLink23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thylene"/>
      <sheetName val="Polyethylene"/>
      <sheetName val="Styrene"/>
      <sheetName val="Polystyrene"/>
      <sheetName val="Polypropylene"/>
      <sheetName val="Propylene Oxide"/>
      <sheetName val="Chloralkali"/>
      <sheetName val="PVC"/>
      <sheetName val="VCM"/>
      <sheetName val="Acrylic Acid"/>
      <sheetName val="Acrylonitrile"/>
      <sheetName val="PTA"/>
      <sheetName val="Methanol"/>
      <sheetName val="MTBE"/>
      <sheetName val="PET Resin"/>
      <sheetName val="Alpha-olefins"/>
      <sheetName val="Phenol"/>
      <sheetName val="TiO2"/>
      <sheetName val="Asian Chemical Capacity - New"/>
    </sheetNames>
    <definedNames>
      <definedName name="BlankMacro1"/>
      <definedName name="감사요청"/>
    </definedNames>
    <sheetDataSet>
      <sheetData sheetId="0"/>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sheetData sheetId="16" refreshError="1"/>
      <sheetData sheetId="17"/>
      <sheetData sheetId="18" refreshError="1"/>
    </sheetDataSet>
  </externalBook>
</externalLink>
</file>

<file path=xl/externalLinks/externalLink24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한계원가"/>
      <sheetName val="총손익분석"/>
      <sheetName val="표준견적"/>
      <sheetName val="표준견적 (2)"/>
      <sheetName val="표준견적 (3)"/>
      <sheetName val="tax1"/>
      <sheetName val="표제"/>
      <sheetName val="제품별판매계획"/>
      <sheetName val="영업전략CA(1)"/>
      <sheetName val="영업전략PPC(2)"/>
      <sheetName val="경쟁사동향및대응전략(카)"/>
      <sheetName val="경쟁사동향(OA)"/>
      <sheetName val="시장점유계획"/>
      <sheetName val="표지 "/>
      <sheetName val="IS112003-ytd"/>
      <sheetName val="BS122003"/>
      <sheetName val="CGM112003-ytd"/>
      <sheetName val="RDLEVLST"/>
      <sheetName val="99판매상세"/>
      <sheetName val="SpQ"/>
      <sheetName val="계정별실적"/>
      <sheetName val="외화금융(97-03)"/>
      <sheetName val="품의예산"/>
      <sheetName val="alc code"/>
      <sheetName val="12월보조2"/>
      <sheetName val="상세(독일)"/>
      <sheetName val="OPT손익 내수"/>
      <sheetName val="OPT손익 수출"/>
      <sheetName val="EFD 2020"/>
      <sheetName val="EFD 2025"/>
      <sheetName val="EPC 1920"/>
      <sheetName val="EQ 2620"/>
      <sheetName val="EQ 2625(PM5)"/>
      <sheetName val="EQ 3231"/>
      <sheetName val="ESQ 2424"/>
      <sheetName val="ESQ 2525"/>
      <sheetName val="ESQ 2828"/>
      <sheetName val="ESQ 2930"/>
      <sheetName val="ESQ 3535"/>
      <sheetName val="ETD 3435"/>
      <sheetName val="ETD 3940"/>
      <sheetName val="ETD 4445"/>
      <sheetName val="T 0803(HM1)"/>
      <sheetName val="T 12.7"/>
      <sheetName val="T 1308"/>
      <sheetName val="T 2512"/>
      <sheetName val="T 4916"/>
      <sheetName val="USQ 1914"/>
      <sheetName val="USQ 2014"/>
      <sheetName val="UU 1014"/>
      <sheetName val="UU 1116(HM1)"/>
      <sheetName val="UU 1116(HM3)"/>
      <sheetName val="UU 1522"/>
      <sheetName val="UU 1620(HM3)"/>
      <sheetName val="UU 1620(HM2)"/>
      <sheetName val="SALE&amp;COST"/>
      <sheetName val="2.대외공문"/>
      <sheetName val="Sheet2"/>
      <sheetName val="CHANDL"/>
      <sheetName val="98CKL"/>
      <sheetName val="전기일위대가"/>
      <sheetName val="비품0301"/>
      <sheetName val="신비품0301"/>
      <sheetName val="수입"/>
      <sheetName val="97 사업추정(WEKI)"/>
      <sheetName val="HSA"/>
      <sheetName val="ROV_Analysis"/>
      <sheetName val="대비"/>
      <sheetName val="경제성분석"/>
      <sheetName val="1_當期시산표"/>
      <sheetName val="생산직"/>
      <sheetName val="95WBS"/>
      <sheetName val="SALE"/>
      <sheetName val="10K4"/>
      <sheetName val="판매46"/>
      <sheetName val="Æo°¡±aAØ"/>
      <sheetName val="BALANCE SHEET"/>
      <sheetName val="유통망계획"/>
      <sheetName val="dso-WS"/>
      <sheetName val="EF1"/>
      <sheetName val="EF1P"/>
      <sheetName val="IF5"/>
      <sheetName val="IF5P"/>
      <sheetName val="IF6"/>
      <sheetName val="IF6P"/>
      <sheetName val="IF7"/>
      <sheetName val="IF7P"/>
      <sheetName val="FND"/>
      <sheetName val="FndP"/>
      <sheetName val="YLD"/>
      <sheetName val="NET"/>
      <sheetName val="대차대조표"/>
      <sheetName val="Assumptions"/>
      <sheetName val="2007 Department Schema"/>
      <sheetName val="Entity Rollup"/>
      <sheetName val="Controls"/>
      <sheetName val="산출기준(파견전산실)"/>
      <sheetName val="고정자산원본"/>
      <sheetName val="총괄표"/>
      <sheetName val="월별손익"/>
      <sheetName val="예적금"/>
      <sheetName val="SIL98"/>
      <sheetName val="YOEMAGUM"/>
      <sheetName val="차수"/>
      <sheetName val="감가상각"/>
      <sheetName val="표지"/>
      <sheetName val="Panel 2001"/>
      <sheetName val="Basis P&amp;L"/>
      <sheetName val="04 세부"/>
      <sheetName val="EG-09"/>
      <sheetName val="3110-2"/>
      <sheetName val="월별생산"/>
      <sheetName val="통합"/>
      <sheetName val="#REF"/>
      <sheetName val="SUMMARY"/>
      <sheetName val="sheet1"/>
      <sheetName val="GBP"/>
      <sheetName val="경영현황"/>
      <sheetName val="PLarp"/>
      <sheetName val="01월TTL"/>
      <sheetName val="Sheet3"/>
      <sheetName val="Sheet1 (3)"/>
      <sheetName val="4.경비 5.영업외수지"/>
      <sheetName val="폐토수익화 "/>
      <sheetName val="1.현금예금"/>
      <sheetName val="우편번호"/>
      <sheetName val="Macro1"/>
      <sheetName val="소비자가"/>
      <sheetName val="재무제표3년"/>
      <sheetName val="지출계획"/>
      <sheetName val="예산실적전체당월"/>
      <sheetName val="forecasted_BS"/>
      <sheetName val="forecasted_IS"/>
      <sheetName val="1부생산계획"/>
      <sheetName val="개시전표"/>
      <sheetName val="공사집계"/>
      <sheetName val="980820"/>
      <sheetName val="자금동향"/>
      <sheetName val="외화"/>
      <sheetName val="뒤차축소"/>
      <sheetName val="목차"/>
      <sheetName val="1-1-1-1"/>
      <sheetName val="Calcul Ass-Maladie"/>
      <sheetName val="조정명세서"/>
      <sheetName val="Spec 22104"/>
      <sheetName val="Switch costs lookup"/>
      <sheetName val="Variable"/>
      <sheetName val="미지급이자"/>
      <sheetName val="0-Basics"/>
      <sheetName val="9.PreWO주요정보요약표(총괄)"/>
      <sheetName val="11.종료업체명세(월)"/>
      <sheetName val="13.신규수관업체(월)"/>
      <sheetName val="Parameter"/>
      <sheetName val="GWP-WLine"/>
      <sheetName val="용선료"/>
      <sheetName val="유류잔량"/>
      <sheetName val="DO장부DATA"/>
      <sheetName val="FO"/>
      <sheetName val="보정지수"/>
      <sheetName val="Exchange rate(us)"/>
      <sheetName val="97년"/>
      <sheetName val="Capex"/>
      <sheetName val="Scenarios"/>
      <sheetName val="토공"/>
      <sheetName val="이름"/>
      <sheetName val="Website Serving"/>
      <sheetName val="Product Development - Old"/>
      <sheetName val="FAB별"/>
      <sheetName val="TOTAL"/>
      <sheetName val="조립지적"/>
      <sheetName val="97센_협"/>
      <sheetName val="요인분석"/>
      <sheetName val="생산기술"/>
      <sheetName val="SMT현황"/>
      <sheetName val="9609추"/>
      <sheetName val="data"/>
      <sheetName val="대구"/>
      <sheetName val="FX Rate"/>
      <sheetName val="3차안(원)"/>
      <sheetName val="Variables"/>
      <sheetName val="macro"/>
      <sheetName val="해외법인"/>
      <sheetName val="시산표"/>
      <sheetName val="Technology"/>
      <sheetName val="Notes "/>
      <sheetName val="97년비품"/>
      <sheetName val="기준정보"/>
      <sheetName val="Prod Var Summary"/>
      <sheetName val="Income Statement"/>
      <sheetName val="Balance Sheet(AR)"/>
      <sheetName val="Income Statement(AR)"/>
      <sheetName val="Instructions"/>
      <sheetName val="KMT물량"/>
      <sheetName val="1995년 섹터별 매출"/>
      <sheetName val="DG"/>
      <sheetName val="cuslist"/>
      <sheetName val="예산수립총괄단위"/>
      <sheetName val="표준"/>
      <sheetName val="수처리사업"/>
      <sheetName val="적용환율"/>
      <sheetName val="원본"/>
      <sheetName val="cost center"/>
      <sheetName val="유가증권"/>
      <sheetName val="공통"/>
      <sheetName val="임차보증금현황04.6.30"/>
      <sheetName val="EE118C"/>
      <sheetName val="EE118"/>
      <sheetName val="손익분석"/>
      <sheetName val="기본 상수"/>
      <sheetName val="계조에 따른 특성"/>
      <sheetName val="표준견적_(2)"/>
      <sheetName val="표준견적_(3)"/>
      <sheetName val="표지_"/>
      <sheetName val="alc_code"/>
      <sheetName val="OPT손익_내수"/>
      <sheetName val="OPT손익_수출"/>
      <sheetName val="EFD_2020"/>
      <sheetName val="EFD_2025"/>
      <sheetName val="EPC_1920"/>
      <sheetName val="EQ_2620"/>
      <sheetName val="EQ_2625(PM5)"/>
      <sheetName val="EQ_3231"/>
      <sheetName val="ESQ_2424"/>
      <sheetName val="ESQ_2525"/>
      <sheetName val="ESQ_2828"/>
      <sheetName val="ESQ_2930"/>
      <sheetName val="ESQ_3535"/>
      <sheetName val="ETD_3435"/>
      <sheetName val="ETD_3940"/>
      <sheetName val="ETD_4445"/>
      <sheetName val="T_0803(HM1)"/>
      <sheetName val="T_12_7"/>
      <sheetName val="T_1308"/>
      <sheetName val="T_2512"/>
      <sheetName val="T_4916"/>
      <sheetName val="USQ_1914"/>
      <sheetName val="USQ_2014"/>
      <sheetName val="UU_1014"/>
      <sheetName val="UU_1116(HM1)"/>
      <sheetName val="UU_1116(HM3)"/>
      <sheetName val="UU_1522"/>
      <sheetName val="UU_1620(HM3)"/>
      <sheetName val="UU_1620(HM2)"/>
      <sheetName val="2_대외공문"/>
      <sheetName val="97_사업추정(WEKI)"/>
      <sheetName val="BALANCE_SHEET"/>
      <sheetName val="2007_Department_Schema"/>
      <sheetName val="Entity_Rollup"/>
      <sheetName val="Panel_2001"/>
      <sheetName val="Website_Serving"/>
      <sheetName val="Product_Development_-_Old"/>
      <sheetName val="Basis_P&amp;L"/>
      <sheetName val="04_세부"/>
      <sheetName val="PAN"/>
      <sheetName val="집연95"/>
      <sheetName val="분개집계"/>
      <sheetName val="FRDS9805"/>
      <sheetName val="프로젝트목록"/>
      <sheetName val="Input project data"/>
      <sheetName val="9-1차이내역"/>
      <sheetName val="D1.2 COF모듈자재 입출재고 (B급)"/>
      <sheetName val="표준견적_(2)4"/>
      <sheetName val="표준견적_(3)4"/>
      <sheetName val="표지_4"/>
      <sheetName val="alc_code4"/>
      <sheetName val="OPT손익_내수4"/>
      <sheetName val="OPT손익_수출4"/>
      <sheetName val="Basis_P&amp;L4"/>
      <sheetName val="EFD_20204"/>
      <sheetName val="EFD_20254"/>
      <sheetName val="EPC_19204"/>
      <sheetName val="EQ_26204"/>
      <sheetName val="EQ_2625(PM5)4"/>
      <sheetName val="EQ_32314"/>
      <sheetName val="ESQ_24244"/>
      <sheetName val="ESQ_25254"/>
      <sheetName val="ESQ_28284"/>
      <sheetName val="ESQ_29304"/>
      <sheetName val="ESQ_35354"/>
      <sheetName val="ETD_34354"/>
      <sheetName val="ETD_39404"/>
      <sheetName val="ETD_44454"/>
      <sheetName val="T_0803(HM1)4"/>
      <sheetName val="T_12_74"/>
      <sheetName val="T_13084"/>
      <sheetName val="T_25124"/>
      <sheetName val="T_49164"/>
      <sheetName val="USQ_19144"/>
      <sheetName val="USQ_20144"/>
      <sheetName val="UU_10144"/>
      <sheetName val="UU_1116(HM1)4"/>
      <sheetName val="UU_1116(HM3)4"/>
      <sheetName val="UU_15224"/>
      <sheetName val="UU_1620(HM3)4"/>
      <sheetName val="UU_1620(HM2)4"/>
      <sheetName val="2_대외공문4"/>
      <sheetName val="97_사업추정(WEKI)4"/>
      <sheetName val="04_세부4"/>
      <sheetName val="BALANCE_SHEET4"/>
      <sheetName val="2007_Department_Schema4"/>
      <sheetName val="Entity_Rollup4"/>
      <sheetName val="폐토수익화_3"/>
      <sheetName val="Spec_221043"/>
      <sheetName val="Switch_costs_lookup3"/>
      <sheetName val="Calcul_Ass-Maladie3"/>
      <sheetName val="9_PreWO주요정보요약표(총괄)3"/>
      <sheetName val="11_종료업체명세(월)3"/>
      <sheetName val="13_신규수관업체(월)3"/>
      <sheetName val="Panel_20014"/>
      <sheetName val="Exchange_rate(us)3"/>
      <sheetName val="4_경비_5_영업외수지3"/>
      <sheetName val="Website_Serving4"/>
      <sheetName val="Product_Development_-_Old4"/>
      <sheetName val="1_현금예금3"/>
      <sheetName val="FX_Rate3"/>
      <sheetName val="Notes_3"/>
      <sheetName val="Prod_Var_Summary3"/>
      <sheetName val="Income_Statement3"/>
      <sheetName val="Balance_Sheet(AR)3"/>
      <sheetName val="Income_Statement(AR)3"/>
      <sheetName val="1995년_섹터별_매출3"/>
      <sheetName val="표준견적_(2)2"/>
      <sheetName val="표준견적_(3)2"/>
      <sheetName val="표지_2"/>
      <sheetName val="alc_code2"/>
      <sheetName val="OPT손익_내수2"/>
      <sheetName val="OPT손익_수출2"/>
      <sheetName val="EFD_20202"/>
      <sheetName val="EFD_20252"/>
      <sheetName val="EPC_19202"/>
      <sheetName val="EQ_26202"/>
      <sheetName val="EQ_2625(PM5)2"/>
      <sheetName val="EQ_32312"/>
      <sheetName val="ESQ_24242"/>
      <sheetName val="ESQ_25252"/>
      <sheetName val="ESQ_28282"/>
      <sheetName val="ESQ_29302"/>
      <sheetName val="ESQ_35352"/>
      <sheetName val="ETD_34352"/>
      <sheetName val="ETD_39402"/>
      <sheetName val="ETD_44452"/>
      <sheetName val="T_0803(HM1)2"/>
      <sheetName val="T_12_72"/>
      <sheetName val="T_13082"/>
      <sheetName val="T_25122"/>
      <sheetName val="T_49162"/>
      <sheetName val="USQ_19142"/>
      <sheetName val="USQ_20142"/>
      <sheetName val="UU_10142"/>
      <sheetName val="UU_1116(HM1)2"/>
      <sheetName val="UU_1116(HM3)2"/>
      <sheetName val="UU_15222"/>
      <sheetName val="UU_1620(HM3)2"/>
      <sheetName val="UU_1620(HM2)2"/>
      <sheetName val="2_대외공문2"/>
      <sheetName val="Basis_P&amp;L2"/>
      <sheetName val="97_사업추정(WEKI)2"/>
      <sheetName val="04_세부2"/>
      <sheetName val="9_PreWO주요정보요약표(총괄)1"/>
      <sheetName val="11_종료업체명세(월)1"/>
      <sheetName val="13_신규수관업체(월)1"/>
      <sheetName val="BALANCE_SHEET2"/>
      <sheetName val="2007_Department_Schema2"/>
      <sheetName val="Entity_Rollup2"/>
      <sheetName val="폐토수익화_1"/>
      <sheetName val="Spec_221041"/>
      <sheetName val="Switch_costs_lookup1"/>
      <sheetName val="Calcul_Ass-Maladie1"/>
      <sheetName val="Panel_20012"/>
      <sheetName val="Exchange_rate(us)1"/>
      <sheetName val="4_경비_5_영업외수지1"/>
      <sheetName val="Website_Serving2"/>
      <sheetName val="Product_Development_-_Old2"/>
      <sheetName val="1_현금예금1"/>
      <sheetName val="Notes_1"/>
      <sheetName val="Prod_Var_Summary1"/>
      <sheetName val="Income_Statement1"/>
      <sheetName val="Balance_Sheet(AR)1"/>
      <sheetName val="Income_Statement(AR)1"/>
      <sheetName val="1995년_섹터별_매출1"/>
      <sheetName val="FX_Rate1"/>
      <sheetName val="Sheet1_(3)1"/>
      <sheetName val="cost_center1"/>
      <sheetName val="기본_상수1"/>
      <sheetName val="계조에_따른_특성1"/>
      <sheetName val="임차보증금현황04_6_301"/>
      <sheetName val="표준견적_(2)1"/>
      <sheetName val="표준견적_(3)1"/>
      <sheetName val="표지_1"/>
      <sheetName val="alc_code1"/>
      <sheetName val="OPT손익_내수1"/>
      <sheetName val="OPT손익_수출1"/>
      <sheetName val="EFD_20201"/>
      <sheetName val="EFD_20251"/>
      <sheetName val="EPC_19201"/>
      <sheetName val="EQ_26201"/>
      <sheetName val="EQ_2625(PM5)1"/>
      <sheetName val="EQ_32311"/>
      <sheetName val="ESQ_24241"/>
      <sheetName val="ESQ_25251"/>
      <sheetName val="ESQ_28281"/>
      <sheetName val="ESQ_29301"/>
      <sheetName val="ESQ_35351"/>
      <sheetName val="ETD_34351"/>
      <sheetName val="ETD_39401"/>
      <sheetName val="ETD_44451"/>
      <sheetName val="T_0803(HM1)1"/>
      <sheetName val="T_12_71"/>
      <sheetName val="T_13081"/>
      <sheetName val="T_25121"/>
      <sheetName val="T_49161"/>
      <sheetName val="USQ_19141"/>
      <sheetName val="USQ_20141"/>
      <sheetName val="UU_10141"/>
      <sheetName val="UU_1116(HM1)1"/>
      <sheetName val="UU_1116(HM3)1"/>
      <sheetName val="UU_15221"/>
      <sheetName val="UU_1620(HM3)1"/>
      <sheetName val="UU_1620(HM2)1"/>
      <sheetName val="2_대외공문1"/>
      <sheetName val="Basis_P&amp;L1"/>
      <sheetName val="97_사업추정(WEKI)1"/>
      <sheetName val="04_세부1"/>
      <sheetName val="9_PreWO주요정보요약표(총괄)"/>
      <sheetName val="11_종료업체명세(월)"/>
      <sheetName val="13_신규수관업체(월)"/>
      <sheetName val="BALANCE_SHEET1"/>
      <sheetName val="2007_Department_Schema1"/>
      <sheetName val="Entity_Rollup1"/>
      <sheetName val="폐토수익화_"/>
      <sheetName val="Spec_22104"/>
      <sheetName val="Switch_costs_lookup"/>
      <sheetName val="Calcul_Ass-Maladie"/>
      <sheetName val="Panel_20011"/>
      <sheetName val="Exchange_rate(us)"/>
      <sheetName val="4_경비_5_영업외수지"/>
      <sheetName val="Website_Serving1"/>
      <sheetName val="Product_Development_-_Old1"/>
      <sheetName val="1_현금예금"/>
      <sheetName val="Notes_"/>
      <sheetName val="Prod_Var_Summary"/>
      <sheetName val="Income_Statement"/>
      <sheetName val="Balance_Sheet(AR)"/>
      <sheetName val="Income_Statement(AR)"/>
      <sheetName val="1995년_섹터별_매출"/>
      <sheetName val="FX_Rate"/>
      <sheetName val="Sheet1_(3)"/>
      <sheetName val="cost_center"/>
      <sheetName val="기본_상수"/>
      <sheetName val="계조에_따른_특성"/>
      <sheetName val="임차보증금현황04_6_30"/>
      <sheetName val="Sheet1_(3)2"/>
      <sheetName val="cost_center2"/>
      <sheetName val="기본_상수2"/>
      <sheetName val="계조에_따른_특성2"/>
      <sheetName val="임차보증금현황04_6_302"/>
      <sheetName val="표준견적_(2)3"/>
      <sheetName val="표준견적_(3)3"/>
      <sheetName val="표지_3"/>
      <sheetName val="alc_code3"/>
      <sheetName val="OPT손익_내수3"/>
      <sheetName val="OPT손익_수출3"/>
      <sheetName val="Basis_P&amp;L3"/>
      <sheetName val="EFD_20203"/>
      <sheetName val="EFD_20253"/>
      <sheetName val="EPC_19203"/>
      <sheetName val="EQ_26203"/>
      <sheetName val="EQ_2625(PM5)3"/>
      <sheetName val="EQ_32313"/>
      <sheetName val="ESQ_24243"/>
      <sheetName val="ESQ_25253"/>
      <sheetName val="ESQ_28283"/>
      <sheetName val="ESQ_29303"/>
      <sheetName val="ESQ_35353"/>
      <sheetName val="ETD_34353"/>
      <sheetName val="ETD_39403"/>
      <sheetName val="ETD_44453"/>
      <sheetName val="T_0803(HM1)3"/>
      <sheetName val="T_12_73"/>
      <sheetName val="T_13083"/>
      <sheetName val="T_25123"/>
      <sheetName val="T_49163"/>
      <sheetName val="USQ_19143"/>
      <sheetName val="USQ_20143"/>
      <sheetName val="UU_10143"/>
      <sheetName val="UU_1116(HM1)3"/>
      <sheetName val="UU_1116(HM3)3"/>
      <sheetName val="UU_15223"/>
      <sheetName val="UU_1620(HM3)3"/>
      <sheetName val="UU_1620(HM2)3"/>
      <sheetName val="2_대외공문3"/>
      <sheetName val="97_사업추정(WEKI)3"/>
      <sheetName val="04_세부3"/>
      <sheetName val="BALANCE_SHEET3"/>
      <sheetName val="2007_Department_Schema3"/>
      <sheetName val="Entity_Rollup3"/>
      <sheetName val="폐토수익화_2"/>
      <sheetName val="Spec_221042"/>
      <sheetName val="Switch_costs_lookup2"/>
      <sheetName val="Calcul_Ass-Maladie2"/>
      <sheetName val="9_PreWO주요정보요약표(총괄)2"/>
      <sheetName val="11_종료업체명세(월)2"/>
      <sheetName val="13_신규수관업체(월)2"/>
      <sheetName val="Panel_20013"/>
      <sheetName val="Exchange_rate(us)2"/>
      <sheetName val="4_경비_5_영업외수지2"/>
      <sheetName val="Website_Serving3"/>
      <sheetName val="Product_Development_-_Old3"/>
      <sheetName val="1_현금예금2"/>
      <sheetName val="FX_Rate2"/>
      <sheetName val="Notes_2"/>
      <sheetName val="Prod_Var_Summary2"/>
      <sheetName val="Income_Statement2"/>
      <sheetName val="Balance_Sheet(AR)2"/>
      <sheetName val="Income_Statement(AR)2"/>
      <sheetName val="1995년_섹터별_매출2"/>
      <sheetName val="표준견적_(2)5"/>
      <sheetName val="표준견적_(3)5"/>
      <sheetName val="표지_5"/>
      <sheetName val="alc_code5"/>
      <sheetName val="OPT손익_내수5"/>
      <sheetName val="OPT손익_수출5"/>
      <sheetName val="Basis_P&amp;L5"/>
      <sheetName val="EFD_20205"/>
      <sheetName val="EFD_20255"/>
      <sheetName val="EPC_19205"/>
      <sheetName val="EQ_26205"/>
      <sheetName val="EQ_2625(PM5)5"/>
      <sheetName val="EQ_32315"/>
      <sheetName val="ESQ_24245"/>
      <sheetName val="ESQ_25255"/>
      <sheetName val="ESQ_28285"/>
      <sheetName val="ESQ_29305"/>
      <sheetName val="ESQ_35355"/>
      <sheetName val="ETD_34355"/>
      <sheetName val="ETD_39405"/>
      <sheetName val="ETD_44455"/>
      <sheetName val="T_0803(HM1)5"/>
      <sheetName val="T_12_75"/>
      <sheetName val="T_13085"/>
      <sheetName val="T_25125"/>
      <sheetName val="T_49165"/>
      <sheetName val="USQ_19145"/>
      <sheetName val="USQ_20145"/>
      <sheetName val="UU_10145"/>
      <sheetName val="UU_1116(HM1)5"/>
      <sheetName val="UU_1116(HM3)5"/>
      <sheetName val="UU_15225"/>
      <sheetName val="UU_1620(HM3)5"/>
      <sheetName val="UU_1620(HM2)5"/>
      <sheetName val="2_대외공문5"/>
      <sheetName val="118.세금과공과"/>
      <sheetName val="영업외손"/>
      <sheetName val="Depreciation"/>
      <sheetName val="해외생산"/>
      <sheetName val="수정"/>
      <sheetName val="받을어음"/>
      <sheetName val="조서목차"/>
      <sheetName val="A (3)"/>
      <sheetName val="A (12)"/>
      <sheetName val="pre-inv"/>
      <sheetName val="CANDOI"/>
      <sheetName val="부진2"/>
      <sheetName val="Indices"/>
      <sheetName val="Database"/>
      <sheetName val="회사정보"/>
      <sheetName val="정공공사"/>
      <sheetName val="213"/>
      <sheetName val="EEE1916"/>
      <sheetName val="EEE 2519"/>
      <sheetName val="EEE2820"/>
      <sheetName val="EEE4035"/>
      <sheetName val="EEI1916"/>
      <sheetName val="EEI2218"/>
      <sheetName val="EEI2519"/>
      <sheetName val="EEI2820"/>
      <sheetName val="EEI3026"/>
      <sheetName val="EEI3329"/>
      <sheetName val="EEI4035"/>
      <sheetName val="EEE3026HM1"/>
      <sheetName val="EEE3026PM2"/>
      <sheetName val="EEE3329D"/>
      <sheetName val="EEE3530A"/>
      <sheetName val="EEE4035D"/>
      <sheetName val="EEI3530A"/>
      <sheetName val="CAUDIT"/>
      <sheetName val="FORM-16"/>
      <sheetName val="KPN"/>
      <sheetName val="gen ledger data"/>
      <sheetName val="MMR"/>
      <sheetName val="P&amp;L"/>
      <sheetName val="Inputs"/>
      <sheetName val="AcqIS"/>
      <sheetName val="AcqBSCF"/>
    </sheetNames>
    <sheetDataSet>
      <sheetData sheetId="0"/>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sheetData sheetId="14"/>
      <sheetData sheetId="15"/>
      <sheetData sheetId="16"/>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 sheetId="339" refreshError="1"/>
      <sheetData sheetId="340" refreshError="1"/>
      <sheetData sheetId="341" refreshError="1"/>
      <sheetData sheetId="342" refreshError="1"/>
      <sheetData sheetId="343" refreshError="1"/>
      <sheetData sheetId="344" refreshError="1"/>
      <sheetData sheetId="345" refreshError="1"/>
      <sheetData sheetId="346" refreshError="1"/>
      <sheetData sheetId="347" refreshError="1"/>
      <sheetData sheetId="348" refreshError="1"/>
      <sheetData sheetId="349" refreshError="1"/>
      <sheetData sheetId="350" refreshError="1"/>
      <sheetData sheetId="351" refreshError="1"/>
      <sheetData sheetId="352" refreshError="1"/>
      <sheetData sheetId="353" refreshError="1"/>
      <sheetData sheetId="354" refreshError="1"/>
      <sheetData sheetId="355" refreshError="1"/>
      <sheetData sheetId="356" refreshError="1"/>
      <sheetData sheetId="357" refreshError="1"/>
      <sheetData sheetId="358" refreshError="1"/>
      <sheetData sheetId="359" refreshError="1"/>
      <sheetData sheetId="360" refreshError="1"/>
      <sheetData sheetId="361" refreshError="1"/>
      <sheetData sheetId="362" refreshError="1"/>
      <sheetData sheetId="363" refreshError="1"/>
      <sheetData sheetId="364" refreshError="1"/>
      <sheetData sheetId="365" refreshError="1"/>
      <sheetData sheetId="366" refreshError="1"/>
      <sheetData sheetId="367" refreshError="1"/>
      <sheetData sheetId="368" refreshError="1"/>
      <sheetData sheetId="369" refreshError="1"/>
      <sheetData sheetId="370" refreshError="1"/>
      <sheetData sheetId="371" refreshError="1"/>
      <sheetData sheetId="372" refreshError="1"/>
      <sheetData sheetId="373" refreshError="1"/>
      <sheetData sheetId="374" refreshError="1"/>
      <sheetData sheetId="375" refreshError="1"/>
      <sheetData sheetId="376" refreshError="1"/>
      <sheetData sheetId="377" refreshError="1"/>
      <sheetData sheetId="378" refreshError="1"/>
      <sheetData sheetId="379" refreshError="1"/>
      <sheetData sheetId="380" refreshError="1"/>
      <sheetData sheetId="381" refreshError="1"/>
      <sheetData sheetId="382" refreshError="1"/>
      <sheetData sheetId="383" refreshError="1"/>
      <sheetData sheetId="384" refreshError="1"/>
      <sheetData sheetId="385" refreshError="1"/>
      <sheetData sheetId="386" refreshError="1"/>
      <sheetData sheetId="387" refreshError="1"/>
      <sheetData sheetId="388" refreshError="1"/>
      <sheetData sheetId="389" refreshError="1"/>
      <sheetData sheetId="390" refreshError="1"/>
      <sheetData sheetId="391" refreshError="1"/>
      <sheetData sheetId="392" refreshError="1"/>
      <sheetData sheetId="393" refreshError="1"/>
      <sheetData sheetId="394" refreshError="1"/>
      <sheetData sheetId="395" refreshError="1"/>
      <sheetData sheetId="396" refreshError="1"/>
      <sheetData sheetId="397" refreshError="1"/>
      <sheetData sheetId="398" refreshError="1"/>
      <sheetData sheetId="399" refreshError="1"/>
      <sheetData sheetId="400" refreshError="1"/>
      <sheetData sheetId="401" refreshError="1"/>
      <sheetData sheetId="402" refreshError="1"/>
      <sheetData sheetId="403" refreshError="1"/>
      <sheetData sheetId="404" refreshError="1"/>
      <sheetData sheetId="405" refreshError="1"/>
      <sheetData sheetId="406" refreshError="1"/>
      <sheetData sheetId="407" refreshError="1"/>
      <sheetData sheetId="408" refreshError="1"/>
      <sheetData sheetId="409" refreshError="1"/>
      <sheetData sheetId="410" refreshError="1"/>
      <sheetData sheetId="411" refreshError="1"/>
      <sheetData sheetId="412" refreshError="1"/>
      <sheetData sheetId="413" refreshError="1"/>
      <sheetData sheetId="414" refreshError="1"/>
      <sheetData sheetId="415" refreshError="1"/>
      <sheetData sheetId="416" refreshError="1"/>
      <sheetData sheetId="417" refreshError="1"/>
      <sheetData sheetId="418" refreshError="1"/>
      <sheetData sheetId="419" refreshError="1"/>
      <sheetData sheetId="420" refreshError="1"/>
      <sheetData sheetId="421" refreshError="1"/>
      <sheetData sheetId="422" refreshError="1"/>
      <sheetData sheetId="423" refreshError="1"/>
      <sheetData sheetId="424" refreshError="1"/>
      <sheetData sheetId="425" refreshError="1"/>
      <sheetData sheetId="426" refreshError="1"/>
      <sheetData sheetId="427" refreshError="1"/>
      <sheetData sheetId="428" refreshError="1"/>
      <sheetData sheetId="429" refreshError="1"/>
      <sheetData sheetId="430" refreshError="1"/>
      <sheetData sheetId="431" refreshError="1"/>
      <sheetData sheetId="432" refreshError="1"/>
      <sheetData sheetId="433" refreshError="1"/>
      <sheetData sheetId="434" refreshError="1"/>
      <sheetData sheetId="435" refreshError="1"/>
      <sheetData sheetId="436" refreshError="1"/>
      <sheetData sheetId="437" refreshError="1"/>
      <sheetData sheetId="438" refreshError="1"/>
      <sheetData sheetId="439" refreshError="1"/>
      <sheetData sheetId="440" refreshError="1"/>
      <sheetData sheetId="441" refreshError="1"/>
      <sheetData sheetId="442" refreshError="1"/>
      <sheetData sheetId="443" refreshError="1"/>
      <sheetData sheetId="444" refreshError="1"/>
      <sheetData sheetId="445" refreshError="1"/>
      <sheetData sheetId="446" refreshError="1"/>
      <sheetData sheetId="447" refreshError="1"/>
      <sheetData sheetId="448" refreshError="1"/>
      <sheetData sheetId="449" refreshError="1"/>
      <sheetData sheetId="450" refreshError="1"/>
      <sheetData sheetId="451" refreshError="1"/>
      <sheetData sheetId="452" refreshError="1"/>
      <sheetData sheetId="453" refreshError="1"/>
      <sheetData sheetId="454" refreshError="1"/>
      <sheetData sheetId="455" refreshError="1"/>
      <sheetData sheetId="456" refreshError="1"/>
      <sheetData sheetId="457" refreshError="1"/>
      <sheetData sheetId="458" refreshError="1"/>
      <sheetData sheetId="459" refreshError="1"/>
      <sheetData sheetId="460" refreshError="1"/>
      <sheetData sheetId="461" refreshError="1"/>
      <sheetData sheetId="462" refreshError="1"/>
      <sheetData sheetId="463" refreshError="1"/>
      <sheetData sheetId="464" refreshError="1"/>
      <sheetData sheetId="465" refreshError="1"/>
      <sheetData sheetId="466" refreshError="1"/>
      <sheetData sheetId="467" refreshError="1"/>
      <sheetData sheetId="468" refreshError="1"/>
      <sheetData sheetId="469" refreshError="1"/>
      <sheetData sheetId="470" refreshError="1"/>
      <sheetData sheetId="471" refreshError="1"/>
      <sheetData sheetId="472" refreshError="1"/>
      <sheetData sheetId="473" refreshError="1"/>
      <sheetData sheetId="474" refreshError="1"/>
      <sheetData sheetId="475" refreshError="1"/>
      <sheetData sheetId="476" refreshError="1"/>
      <sheetData sheetId="477" refreshError="1"/>
      <sheetData sheetId="478" refreshError="1"/>
      <sheetData sheetId="479" refreshError="1"/>
      <sheetData sheetId="480" refreshError="1"/>
      <sheetData sheetId="481" refreshError="1"/>
      <sheetData sheetId="482" refreshError="1"/>
      <sheetData sheetId="483" refreshError="1"/>
      <sheetData sheetId="484" refreshError="1"/>
      <sheetData sheetId="485" refreshError="1"/>
      <sheetData sheetId="486" refreshError="1"/>
      <sheetData sheetId="487" refreshError="1"/>
      <sheetData sheetId="488" refreshError="1"/>
      <sheetData sheetId="489" refreshError="1"/>
      <sheetData sheetId="490" refreshError="1"/>
      <sheetData sheetId="491" refreshError="1"/>
      <sheetData sheetId="492" refreshError="1"/>
      <sheetData sheetId="493" refreshError="1"/>
      <sheetData sheetId="494" refreshError="1"/>
      <sheetData sheetId="495" refreshError="1"/>
      <sheetData sheetId="496" refreshError="1"/>
      <sheetData sheetId="497" refreshError="1"/>
      <sheetData sheetId="498" refreshError="1"/>
      <sheetData sheetId="499" refreshError="1"/>
      <sheetData sheetId="500" refreshError="1"/>
      <sheetData sheetId="501" refreshError="1"/>
      <sheetData sheetId="502" refreshError="1"/>
      <sheetData sheetId="503" refreshError="1"/>
      <sheetData sheetId="504" refreshError="1"/>
      <sheetData sheetId="505" refreshError="1"/>
      <sheetData sheetId="506" refreshError="1"/>
      <sheetData sheetId="507" refreshError="1"/>
      <sheetData sheetId="508" refreshError="1"/>
      <sheetData sheetId="509" refreshError="1"/>
      <sheetData sheetId="510" refreshError="1"/>
      <sheetData sheetId="511" refreshError="1"/>
      <sheetData sheetId="512" refreshError="1"/>
      <sheetData sheetId="513" refreshError="1"/>
      <sheetData sheetId="514" refreshError="1"/>
      <sheetData sheetId="515" refreshError="1"/>
      <sheetData sheetId="516" refreshError="1"/>
      <sheetData sheetId="517" refreshError="1"/>
      <sheetData sheetId="518" refreshError="1"/>
      <sheetData sheetId="519" refreshError="1"/>
      <sheetData sheetId="520" refreshError="1"/>
      <sheetData sheetId="521" refreshError="1"/>
      <sheetData sheetId="522" refreshError="1"/>
      <sheetData sheetId="523" refreshError="1"/>
      <sheetData sheetId="524" refreshError="1"/>
      <sheetData sheetId="525" refreshError="1"/>
      <sheetData sheetId="526" refreshError="1"/>
      <sheetData sheetId="527" refreshError="1"/>
      <sheetData sheetId="528" refreshError="1"/>
      <sheetData sheetId="529" refreshError="1"/>
      <sheetData sheetId="530" refreshError="1"/>
      <sheetData sheetId="531" refreshError="1"/>
      <sheetData sheetId="532" refreshError="1"/>
      <sheetData sheetId="533" refreshError="1"/>
      <sheetData sheetId="534" refreshError="1"/>
      <sheetData sheetId="535" refreshError="1"/>
      <sheetData sheetId="536" refreshError="1"/>
      <sheetData sheetId="537" refreshError="1"/>
      <sheetData sheetId="538" refreshError="1"/>
      <sheetData sheetId="539" refreshError="1"/>
      <sheetData sheetId="540" refreshError="1"/>
      <sheetData sheetId="541" refreshError="1"/>
      <sheetData sheetId="542" refreshError="1"/>
      <sheetData sheetId="543" refreshError="1"/>
      <sheetData sheetId="544" refreshError="1"/>
      <sheetData sheetId="545" refreshError="1"/>
      <sheetData sheetId="546" refreshError="1"/>
      <sheetData sheetId="547" refreshError="1"/>
      <sheetData sheetId="548" refreshError="1"/>
      <sheetData sheetId="549" refreshError="1"/>
      <sheetData sheetId="550" refreshError="1"/>
      <sheetData sheetId="551" refreshError="1"/>
      <sheetData sheetId="552" refreshError="1"/>
      <sheetData sheetId="553" refreshError="1"/>
      <sheetData sheetId="554" refreshError="1"/>
      <sheetData sheetId="555" refreshError="1"/>
      <sheetData sheetId="556" refreshError="1"/>
      <sheetData sheetId="557" refreshError="1"/>
      <sheetData sheetId="558" refreshError="1"/>
      <sheetData sheetId="559" refreshError="1"/>
      <sheetData sheetId="560" refreshError="1"/>
      <sheetData sheetId="561" refreshError="1"/>
      <sheetData sheetId="562" refreshError="1"/>
      <sheetData sheetId="563" refreshError="1"/>
      <sheetData sheetId="564" refreshError="1"/>
      <sheetData sheetId="565" refreshError="1"/>
      <sheetData sheetId="566" refreshError="1"/>
      <sheetData sheetId="567" refreshError="1"/>
      <sheetData sheetId="568" refreshError="1"/>
      <sheetData sheetId="569" refreshError="1"/>
      <sheetData sheetId="570" refreshError="1"/>
      <sheetData sheetId="571" refreshError="1"/>
      <sheetData sheetId="572" refreshError="1"/>
      <sheetData sheetId="573" refreshError="1"/>
      <sheetData sheetId="574" refreshError="1"/>
      <sheetData sheetId="575" refreshError="1"/>
      <sheetData sheetId="576" refreshError="1"/>
      <sheetData sheetId="577" refreshError="1"/>
      <sheetData sheetId="578" refreshError="1"/>
      <sheetData sheetId="579" refreshError="1"/>
      <sheetData sheetId="580" refreshError="1"/>
      <sheetData sheetId="581" refreshError="1"/>
      <sheetData sheetId="582" refreshError="1"/>
      <sheetData sheetId="583" refreshError="1"/>
      <sheetData sheetId="584" refreshError="1"/>
      <sheetData sheetId="585" refreshError="1"/>
      <sheetData sheetId="586" refreshError="1"/>
      <sheetData sheetId="587" refreshError="1"/>
      <sheetData sheetId="588" refreshError="1"/>
      <sheetData sheetId="589" refreshError="1"/>
      <sheetData sheetId="590" refreshError="1"/>
      <sheetData sheetId="591" refreshError="1"/>
      <sheetData sheetId="592" refreshError="1"/>
      <sheetData sheetId="593" refreshError="1"/>
    </sheetDataSet>
  </externalBook>
</externalLink>
</file>

<file path=xl/externalLinks/externalLink24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진행 DATA (2)"/>
      <sheetName val="Cover"/>
      <sheetName val="관리방안"/>
      <sheetName val="부서별 진행계획(부평프레스)"/>
      <sheetName val="부서별 진행계획(Team용)"/>
      <sheetName val="진행 DATA _2_"/>
      <sheetName val="표지"/>
      <sheetName val="resume"/>
      <sheetName val="BRAKE"/>
      <sheetName val="#REF"/>
      <sheetName val="J150 승인진도관리 LIST"/>
      <sheetName val="LIST"/>
      <sheetName val="TOTAL LIST"/>
      <sheetName val="EXP-COST"/>
      <sheetName val="T진도"/>
      <sheetName val="A-100전제"/>
      <sheetName val="data"/>
      <sheetName val="Price Range"/>
      <sheetName val="세계수요종합OK"/>
      <sheetName val="계DATA"/>
      <sheetName val="실DATA "/>
      <sheetName val="완성차 미수금"/>
      <sheetName val="현황"/>
      <sheetName val="CAUDIT"/>
      <sheetName val="시설투자"/>
      <sheetName val="Revision Record"/>
      <sheetName val="차수"/>
      <sheetName val="2"/>
      <sheetName val="개인별 필수이수과목 수(신청대상자4갑7-대리)"/>
      <sheetName val="7 (2)"/>
      <sheetName val="0E Energy"/>
      <sheetName val="0C N&amp;V_PIT GAP"/>
      <sheetName val="실행준비"/>
      <sheetName val="LWR"/>
      <sheetName val="SIDE"/>
      <sheetName val="UPR"/>
      <sheetName val="**1"/>
      <sheetName val="PV6 3.5L LX5 GMX170"/>
      <sheetName val="Tbom-tot"/>
      <sheetName val="Sheet1"/>
      <sheetName val="초기화면"/>
      <sheetName val="기안"/>
      <sheetName val="2.대외공문"/>
      <sheetName val="총괄표"/>
      <sheetName val="DBL LPG시험"/>
      <sheetName val="협조전"/>
      <sheetName val="계산program"/>
      <sheetName val="매출DATA"/>
      <sheetName val="__1"/>
      <sheetName val="WEIGHT"/>
      <sheetName val="DWMC"/>
      <sheetName val="LL"/>
      <sheetName val="Summary-Korea"/>
      <sheetName val="F-COST"/>
      <sheetName val="000000"/>
      <sheetName val="가동율그래프"/>
      <sheetName val="Sumy-WL"/>
      <sheetName val="군산공장추가구매"/>
      <sheetName val="제조부문배부"/>
      <sheetName val="사양조정"/>
      <sheetName val="전체실적"/>
      <sheetName val="소재절감2"/>
      <sheetName val="FUEL FILLER"/>
      <sheetName val="PILOT APP."/>
      <sheetName val="W-현원가"/>
      <sheetName val="16"/>
      <sheetName val="소재절감(실제A)"/>
      <sheetName val="재질변경(실제A)"/>
      <sheetName val="팀별 합계"/>
      <sheetName val="소재절감(실제B)"/>
      <sheetName val="등록의뢰"/>
      <sheetName val="SGM620-02  Fcst"/>
      <sheetName val="카메라"/>
      <sheetName val="전기일위대가"/>
      <sheetName val="Team 종합"/>
      <sheetName val="engline"/>
      <sheetName val="GRACE"/>
      <sheetName val="R&amp;D"/>
      <sheetName val="항목(1)"/>
      <sheetName val="교육계획"/>
      <sheetName val="효율계획(당월)"/>
      <sheetName val="지정공장"/>
      <sheetName val="서울정비"/>
      <sheetName val="차체"/>
      <sheetName val="MH_생산"/>
      <sheetName val="BOM"/>
      <sheetName val="M1master"/>
      <sheetName val="적용환율"/>
      <sheetName val="BND"/>
      <sheetName val="Drop List"/>
      <sheetName val="원97"/>
      <sheetName val="자체실적1Q"/>
      <sheetName val="xxxxxx"/>
      <sheetName val="SGM610-02  Fcst"/>
      <sheetName val="1st"/>
      <sheetName val="126.255"/>
      <sheetName val="MH_??"/>
      <sheetName val="TOTAL"/>
      <sheetName val="유화"/>
      <sheetName val="3월"/>
      <sheetName val="RATING"/>
      <sheetName val="냉연"/>
      <sheetName val="ORIGIN"/>
      <sheetName val="월별직장평가"/>
      <sheetName val="주행"/>
      <sheetName val="건수"/>
      <sheetName val="노무비분석"/>
      <sheetName val="Loss절감지표"/>
      <sheetName val="불량재료비절감 지표"/>
      <sheetName val="2012년 APQP 년간 계획"/>
      <sheetName val="RPN 목록표(TOTAL)"/>
      <sheetName val="세부"/>
      <sheetName val="법인+비법인"/>
      <sheetName val="LANOS"/>
      <sheetName val="LEGANZA"/>
      <sheetName val="NUBIRA"/>
      <sheetName val="CIELO발주"/>
      <sheetName val="ML"/>
      <sheetName val="2.????"/>
      <sheetName val="980"/>
      <sheetName val="CD-실적"/>
      <sheetName val="첨부3"/>
      <sheetName val="Assumption Input"/>
      <sheetName val="3.일반사상"/>
      <sheetName val="PC%계산"/>
      <sheetName val="12-30"/>
      <sheetName val="CF"/>
      <sheetName val="손익계산서"/>
      <sheetName val="Criteria"/>
      <sheetName val="Macro1"/>
      <sheetName val="검토사항"/>
      <sheetName val="LX3.0 RR"/>
      <sheetName val="Sheet"/>
      <sheetName val="Sheet2"/>
      <sheetName val="정철호"/>
      <sheetName val="MH___"/>
      <sheetName val="2.____"/>
      <sheetName val="5. FL TEST"/>
      <sheetName val="FAB별"/>
      <sheetName val="132下実施期GAP"/>
      <sheetName val="p2-1"/>
      <sheetName val="採否比較金額"/>
      <sheetName val="評価比較件数"/>
      <sheetName val="차체 품안표"/>
      <sheetName val="LD100 (2)"/>
      <sheetName val="O_SPEC"/>
      <sheetName val="PRR Summary"/>
      <sheetName val="임률(주해)"/>
      <sheetName val="임률(문등)"/>
      <sheetName val="NAME"/>
      <sheetName val="alc code"/>
      <sheetName val="추이도"/>
      <sheetName val="OLD"/>
      <sheetName val="CFLOW"/>
      <sheetName val="신청현황"/>
      <sheetName val="진행 DATA (2) ྤ_x001b_"/>
      <sheetName val="MC&amp;다변화"/>
      <sheetName val="경영현황"/>
      <sheetName val="B"/>
      <sheetName val="_REF"/>
      <sheetName val="2_대외공문"/>
      <sheetName val="삭제금지"/>
      <sheetName val="130114"/>
      <sheetName val="M-P2-HW"/>
      <sheetName val="RDLEVLST"/>
      <sheetName val="1st Sum"/>
      <sheetName val="손익(sum)"/>
      <sheetName val="96연구소인건비"/>
      <sheetName val="RD제품개발투자비(매가)"/>
      <sheetName val="CAR"/>
      <sheetName val="OPEN3200"/>
      <sheetName val="원가절감종합"/>
      <sheetName val="캠사양옵션사례"/>
      <sheetName val="경영재무 (입력)"/>
      <sheetName val="생산현황 (입력)"/>
      <sheetName val="연구개발 (입력)"/>
      <sheetName val="일반현황 (입력)"/>
      <sheetName val="품질관리 (입력)"/>
      <sheetName val="Pre_Pilot"/>
      <sheetName val="전략"/>
      <sheetName val="SP"/>
      <sheetName val="GB-IC Villingen GG"/>
      <sheetName val="(BS,CF)-BACK"/>
      <sheetName val="첨부4.기술평가서"/>
      <sheetName val="표"/>
      <sheetName val="장기계획 GMDAT"/>
      <sheetName val="Taux horaires"/>
      <sheetName val="Import"/>
      <sheetName val="OBP volume"/>
      <sheetName val="Constant"/>
      <sheetName val="尾门板总成-0808"/>
      <sheetName val="작동logic"/>
      <sheetName val="검사성적서(갑)"/>
      <sheetName val="94B"/>
      <sheetName val="VT원단위"/>
      <sheetName val="기준"/>
      <sheetName val="현금경비중역"/>
      <sheetName val="첨부4.3D기술평가서"/>
      <sheetName val="712"/>
      <sheetName val="J100"/>
      <sheetName val="금액내역서"/>
      <sheetName val="재료비"/>
      <sheetName val="rt"/>
      <sheetName val="공조생기"/>
      <sheetName val="원본1"/>
      <sheetName val="광주공장"/>
      <sheetName val="6월수불"/>
      <sheetName val="FTR MACRo"/>
      <sheetName val="계수"/>
      <sheetName val="major"/>
      <sheetName val="0000000"/>
      <sheetName val="11. Investment"/>
      <sheetName val="5. SBU Profit"/>
      <sheetName val="4. Comparison"/>
      <sheetName val="SVMC"/>
      <sheetName val="3. PLCR Analysis Summary"/>
      <sheetName val="10. Manning"/>
      <sheetName val="입출"/>
      <sheetName val="Claim이력_수출내자"/>
      <sheetName val="Claim이력_내수내자"/>
      <sheetName val="Code"/>
      <sheetName val="Data Table"/>
      <sheetName val="실적(Q11)"/>
      <sheetName val="예산(Q11)"/>
      <sheetName val="1주"/>
      <sheetName val="2주"/>
      <sheetName val="3주"/>
      <sheetName val="4주"/>
      <sheetName val="1월"/>
      <sheetName val="KA021901"/>
      <sheetName val="지점장"/>
      <sheetName val="계산 DATA 입력"/>
      <sheetName val="계산정보"/>
      <sheetName val="96"/>
      <sheetName val="Macro2"/>
      <sheetName val="업체현황(설계)"/>
      <sheetName val="생산전망"/>
      <sheetName val="매출생산"/>
      <sheetName val="첨부5"/>
      <sheetName val="수리결과"/>
      <sheetName val="목록"/>
      <sheetName val="Mapping"/>
      <sheetName val="DRIVERs"/>
      <sheetName val="Dimension"/>
      <sheetName val="진행 DATA (2) ྤ_x005f_x001b_"/>
      <sheetName val="진행 DATA (2) ྤ_x005f_x005f_x005f_x001b_"/>
      <sheetName val="12월2주차"/>
      <sheetName val="MOTO"/>
      <sheetName val="GM Master"/>
      <sheetName val="FX('15 0+12)"/>
      <sheetName val="sheet17"/>
      <sheetName val="検査状況"/>
      <sheetName val="电话费 水费"/>
      <sheetName val="工場運營 电費用"/>
      <sheetName val="BRAKE미주입"/>
      <sheetName val="X100 Volume"/>
      <sheetName val="Summary and Checks"/>
      <sheetName val="BAFFLE HMC TABLE1"/>
      <sheetName val="MAIN"/>
      <sheetName val="ENG"/>
      <sheetName val="CONT"/>
      <sheetName val="이력"/>
      <sheetName val="판가반영"/>
      <sheetName val="군산(2004) "/>
      <sheetName val=" CKD(Ch-2004) "/>
      <sheetName val=" 2공장(2004) "/>
      <sheetName val="인원부하"/>
      <sheetName val="BP Rates"/>
      <sheetName val="수출"/>
      <sheetName val="Hourly OPEB"/>
      <sheetName val="Salaried OPEB"/>
      <sheetName val="New Base_wrap_old SSTS,new pack"/>
      <sheetName val="710TABLE"/>
      <sheetName val="제품"/>
      <sheetName val="분석mast"/>
      <sheetName val="사급 list"/>
      <sheetName val="찍기"/>
      <sheetName val="PRESS DATA"/>
      <sheetName val="3월종합현황"/>
      <sheetName val="대표자"/>
      <sheetName val="Business Plan"/>
      <sheetName val="2014-05-13 132324 noname_2014_0"/>
      <sheetName val="2.0%금융비용감안)"/>
      <sheetName val="효과금액"/>
      <sheetName val="(ROUTING)"/>
      <sheetName val="1.변경범위"/>
      <sheetName val="출장거리"/>
      <sheetName val="구차종-박명원"/>
      <sheetName val="외주현황.wq1"/>
      <sheetName val="0F Safety"/>
      <sheetName val="Macro3"/>
      <sheetName val="관리차종"/>
      <sheetName val="Chart"/>
      <sheetName val="조립 치수 "/>
      <sheetName val="MASTER"/>
      <sheetName val="NGS4"/>
      <sheetName val="구동"/>
      <sheetName val="DATA-1"/>
      <sheetName val="단중표"/>
      <sheetName val="2015년도"/>
      <sheetName val="PP%계산"/>
      <sheetName val="96간접경비"/>
      <sheetName val="DATOS"/>
      <sheetName val="Dropdown"/>
      <sheetName val="Cross rates"/>
      <sheetName val="vale-heat"/>
      <sheetName val="구list"/>
      <sheetName val="동명재고"/>
      <sheetName val="RS#39000비교"/>
      <sheetName val="5월"/>
      <sheetName val="Operacional"/>
      <sheetName val="밀링"/>
      <sheetName val="국가DATA"/>
      <sheetName val="PPP(월별계획)"/>
      <sheetName val="PPP(월별실적)"/>
      <sheetName val="ERP(3_원부재료)"/>
      <sheetName val="내수자료"/>
      <sheetName val="의장34반"/>
      <sheetName val="의장2반 "/>
      <sheetName val="경제성분석"/>
      <sheetName val="CUSTOMER (DETAIL)"/>
      <sheetName val="Drop"/>
      <sheetName val="2004..P59"/>
      <sheetName val="dongia (2)"/>
      <sheetName val="Nomenclature"/>
      <sheetName val="Lists"/>
      <sheetName val="수입"/>
      <sheetName val="단가"/>
      <sheetName val="Φ43(COMM단차)"/>
      <sheetName val="DATE"/>
      <sheetName val="재료율"/>
      <sheetName val="validation"/>
      <sheetName val="X-3 ENG"/>
      <sheetName val="쌍용 data base"/>
      <sheetName val="WELDING"/>
      <sheetName val="보조부문비배부"/>
      <sheetName val="TABLE DB"/>
      <sheetName val="TRIM-Y3"/>
      <sheetName val="TB"/>
      <sheetName val="대구"/>
      <sheetName val="승인율"/>
      <sheetName val="동부"/>
      <sheetName val="마산"/>
      <sheetName val="부산"/>
      <sheetName val="서대전"/>
      <sheetName val="성남"/>
      <sheetName val="성동"/>
      <sheetName val="수원"/>
      <sheetName val="순천"/>
      <sheetName val="원주"/>
      <sheetName val="인천"/>
      <sheetName val="일산"/>
      <sheetName val="전주"/>
      <sheetName val="손익"/>
      <sheetName val="제주"/>
      <sheetName val="창동"/>
      <sheetName val="청주"/>
      <sheetName val="평택"/>
      <sheetName val="포항"/>
      <sheetName val="총 괄"/>
      <sheetName val="재질단가"/>
      <sheetName val="계산DATA입력"/>
      <sheetName val="статьи_затрат"/>
      <sheetName val="дирекции-поставщики"/>
      <sheetName val="Drop Down Menu"/>
      <sheetName val="1"/>
      <sheetName val="HUNIT"/>
      <sheetName val="0712"/>
      <sheetName val="97년추정손익계산서"/>
      <sheetName val="AutodateWheel"/>
      <sheetName val="Holiday_Table"/>
    </sheetNames>
    <sheetDataSet>
      <sheetData sheetId="0" refreshError="1"/>
      <sheetData sheetId="1"/>
      <sheetData sheetId="2"/>
      <sheetData sheetId="3"/>
      <sheetData sheetId="4"/>
      <sheetData sheetId="5"/>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 sheetId="339" refreshError="1"/>
      <sheetData sheetId="340" refreshError="1"/>
      <sheetData sheetId="341" refreshError="1"/>
      <sheetData sheetId="342" refreshError="1"/>
      <sheetData sheetId="343" refreshError="1"/>
      <sheetData sheetId="344" refreshError="1"/>
      <sheetData sheetId="345" refreshError="1"/>
      <sheetData sheetId="346" refreshError="1"/>
      <sheetData sheetId="347" refreshError="1"/>
      <sheetData sheetId="348" refreshError="1"/>
      <sheetData sheetId="349" refreshError="1"/>
      <sheetData sheetId="350" refreshError="1"/>
      <sheetData sheetId="351" refreshError="1"/>
      <sheetData sheetId="352" refreshError="1"/>
      <sheetData sheetId="353" refreshError="1"/>
      <sheetData sheetId="354" refreshError="1"/>
      <sheetData sheetId="355" refreshError="1"/>
      <sheetData sheetId="356" refreshError="1"/>
      <sheetData sheetId="357" refreshError="1"/>
      <sheetData sheetId="358" refreshError="1"/>
      <sheetData sheetId="359" refreshError="1"/>
      <sheetData sheetId="360" refreshError="1"/>
      <sheetData sheetId="361" refreshError="1"/>
      <sheetData sheetId="362" refreshError="1"/>
      <sheetData sheetId="363" refreshError="1"/>
      <sheetData sheetId="364" refreshError="1"/>
      <sheetData sheetId="365" refreshError="1"/>
      <sheetData sheetId="366" refreshError="1"/>
      <sheetData sheetId="367" refreshError="1"/>
      <sheetData sheetId="368" refreshError="1"/>
      <sheetData sheetId="369" refreshError="1"/>
      <sheetData sheetId="370" refreshError="1"/>
    </sheetDataSet>
  </externalBook>
</externalLink>
</file>

<file path=xl/externalLinks/externalLink24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1"/>
      <sheetName val="HANA_MMDA"/>
      <sheetName val="RATE"/>
      <sheetName val="DBL LPG시험"/>
      <sheetName val="Index"/>
      <sheetName val="b110"/>
      <sheetName val="주간계획"/>
      <sheetName val="Assumption"/>
    </sheetNames>
    <sheetDataSet>
      <sheetData sheetId="0"/>
      <sheetData sheetId="1"/>
      <sheetData sheetId="2"/>
      <sheetData sheetId="3" refreshError="1"/>
      <sheetData sheetId="4" refreshError="1"/>
      <sheetData sheetId="5" refreshError="1"/>
      <sheetData sheetId="6" refreshError="1"/>
      <sheetData sheetId="7" refreshError="1"/>
    </sheetDataSet>
  </externalBook>
</externalLink>
</file>

<file path=xl/externalLinks/externalLink24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건물"/>
    </sheetNames>
    <sheetDataSet>
      <sheetData sheetId="0"/>
    </sheetDataSet>
  </externalBook>
</externalLink>
</file>

<file path=xl/externalLinks/externalLink24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월별생산"/>
      <sheetName val="의왕"/>
      <sheetName val="POY-BAL"/>
      <sheetName val="울산"/>
      <sheetName val="가공사"/>
      <sheetName val="CHIP사"/>
      <sheetName val="중합"/>
      <sheetName val="CHIP수"/>
      <sheetName val="4분기"/>
      <sheetName val="수율"/>
      <sheetName val="요약-생"/>
      <sheetName val="요약-수"/>
      <sheetName val="4Q-수율효과"/>
      <sheetName val="118.세금과공과"/>
      <sheetName val="부가가치"/>
      <sheetName val="요인분석"/>
      <sheetName val="4Q수"/>
      <sheetName val="한계원가"/>
      <sheetName val="07년실적"/>
      <sheetName val="99판매상세"/>
      <sheetName val="control"/>
      <sheetName val="Lookup"/>
      <sheetName val="환율"/>
      <sheetName val="Æo°¡±aAØ"/>
      <sheetName val="의왕F사"/>
      <sheetName val="spinning1"/>
      <sheetName val="95WBS"/>
      <sheetName val="PLarp"/>
      <sheetName val="원단위"/>
      <sheetName val="PlanIX03_PEDGSworld_Summary Eur"/>
      <sheetName val="Code"/>
      <sheetName val="VW Preise EURO"/>
      <sheetName val="CIC"/>
      <sheetName val="FLUC-94"/>
      <sheetName val="공무부"/>
      <sheetName val="AP"/>
      <sheetName val="MKI TB"/>
      <sheetName val="대차대조표"/>
      <sheetName val="Total"/>
      <sheetName val="9609추"/>
      <sheetName val="Sheet2"/>
      <sheetName val="Supporting Tool"/>
      <sheetName val="Sheet9"/>
      <sheetName val="상세(독일)"/>
      <sheetName val="기본정보"/>
      <sheetName val="원_VL"/>
      <sheetName val="FC-101"/>
      <sheetName val="노원열병합  건축공사기성내역서"/>
      <sheetName val="TONG HOP VL-NC TT"/>
      <sheetName val="CHITIET VL-NC-TT -1p"/>
      <sheetName val="TDTKP1"/>
      <sheetName val="KPVC-BD "/>
      <sheetName val="借積IQ"/>
      <sheetName val="english name"/>
      <sheetName val="Area"/>
      <sheetName val="parameters"/>
      <sheetName val="DBL LPG시험"/>
      <sheetName val="OPT손익 수출"/>
      <sheetName val="1997"/>
      <sheetName val="und_result"/>
      <sheetName val="잡손실"/>
      <sheetName val="노무비"/>
      <sheetName val="판매계획"/>
      <sheetName val="전기일위대가"/>
      <sheetName val="SpQ"/>
      <sheetName val="Reference-Hide"/>
      <sheetName val="소매_신용"/>
      <sheetName val="특정상품(비소매)"/>
      <sheetName val="비소매신용"/>
      <sheetName val="업무분장(현행)"/>
      <sheetName val="10.25"/>
      <sheetName val="2.대외공문"/>
      <sheetName val="차수"/>
      <sheetName val="보정전"/>
      <sheetName val="CHANDL"/>
      <sheetName val="Exchange rate"/>
      <sheetName val="산정기준"/>
      <sheetName val="#93"/>
      <sheetName val="손익분석"/>
      <sheetName val="118_세금과공과"/>
      <sheetName val="english_name"/>
      <sheetName val="Supporting_Tool"/>
      <sheetName val="PlanIX03_PEDGSworld_Summary_Eur"/>
      <sheetName val="VW_Preise_EURO"/>
      <sheetName val="MKI_TB"/>
      <sheetName val="TONG_HOP_VL-NC_TT"/>
      <sheetName val="CHITIET_VL-NC-TT_-1p"/>
      <sheetName val="KPVC-BD_"/>
      <sheetName val="노원열병합__건축공사기성내역서"/>
      <sheetName val="DBL_LPG시험"/>
      <sheetName val="OPT손익_수출"/>
      <sheetName val="시산표"/>
      <sheetName val="DG"/>
      <sheetName val="Overhead Rates"/>
      <sheetName val="DONGIA"/>
      <sheetName val="자사주펀드(대신)"/>
      <sheetName val="gvl"/>
      <sheetName val="TH VL, NC, DDHT Thanhphuoc"/>
      <sheetName val="Definitions"/>
      <sheetName val="Summary"/>
      <sheetName val="요약"/>
      <sheetName val="산출기준(파견전산실)"/>
      <sheetName val="지사"/>
      <sheetName val="Lea me"/>
      <sheetName val="건물"/>
      <sheetName val="ECG"/>
      <sheetName val="Controls"/>
      <sheetName val="예산실적전체당월"/>
      <sheetName val="Menu"/>
      <sheetName val="기폐기자재"/>
      <sheetName val="Budget"/>
      <sheetName val="Actual"/>
      <sheetName val="CRAWL WEEK 42"/>
      <sheetName val="EEE1916"/>
      <sheetName val="EEE 2519"/>
      <sheetName val="EEE2820"/>
      <sheetName val="EEE3026HM1"/>
      <sheetName val="EEE3026PM2"/>
      <sheetName val="EEE3329D"/>
      <sheetName val="EEE3530A"/>
      <sheetName val="EEE4035"/>
      <sheetName val="EEE4035D"/>
      <sheetName val="EEI1916"/>
      <sheetName val="EEI2218"/>
      <sheetName val="EEI2519"/>
      <sheetName val="EEI2820"/>
      <sheetName val="EEI3026"/>
      <sheetName val="EEI3329"/>
      <sheetName val="EEI3530A"/>
      <sheetName val="EEI4035"/>
      <sheetName val="data"/>
      <sheetName val="BS-E"/>
      <sheetName val="BS요약"/>
      <sheetName val="ERL_TBL"/>
      <sheetName val="smry"/>
      <sheetName val="oct test tax"/>
      <sheetName val="맨홀수량산출"/>
      <sheetName val="AR Aging"/>
      <sheetName val="tax invoice"/>
      <sheetName val="지분법현황"/>
      <sheetName val="T6-6(2)"/>
      <sheetName val="Main"/>
      <sheetName val="U&amp;I America"/>
      <sheetName val="#REF"/>
      <sheetName val="PAN"/>
      <sheetName val="증가명세서"/>
      <sheetName val="Cover sheet"/>
      <sheetName val="선급금"/>
      <sheetName val="YTD Sales(0411)"/>
      <sheetName val="판가반영"/>
      <sheetName val="Currencies"/>
      <sheetName val="상세"/>
      <sheetName val="單價表-DD"/>
      <sheetName val="raw data 2"/>
      <sheetName val="Main record"/>
      <sheetName val="본부총괄표"/>
      <sheetName val="Leasing"/>
      <sheetName val="대차,손익"/>
      <sheetName val="Basis P&amp;L"/>
      <sheetName val="제품수불"/>
      <sheetName val="FS"/>
      <sheetName val="5月下期"/>
      <sheetName val="공통"/>
      <sheetName val="Initial Input Variable"/>
      <sheetName val="Income Statement"/>
      <sheetName val="Shareholders' Equity"/>
      <sheetName val="pre-anal손익계산서"/>
      <sheetName val="pre-anal대차대조표"/>
      <sheetName val="Macros"/>
      <sheetName val="BS"/>
      <sheetName val="우편번호"/>
      <sheetName val="원재료재공"/>
      <sheetName val="Home"/>
      <sheetName val="Update"/>
      <sheetName val="P&amp;L"/>
      <sheetName val="forecasted_BS"/>
      <sheetName val="forecasted_IS"/>
    </sheetNames>
    <sheetDataSet>
      <sheetData sheetId="0" refreshError="1"/>
      <sheetData sheetId="1"/>
      <sheetData sheetId="2"/>
      <sheetData sheetId="3"/>
      <sheetData sheetId="4"/>
      <sheetData sheetId="5"/>
      <sheetData sheetId="6"/>
      <sheetData sheetId="7"/>
      <sheetData sheetId="8"/>
      <sheetData sheetId="9"/>
      <sheetData sheetId="10"/>
      <sheetData sheetId="11"/>
      <sheetData sheetId="12"/>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sheetData sheetId="80"/>
      <sheetData sheetId="81"/>
      <sheetData sheetId="82"/>
      <sheetData sheetId="83"/>
      <sheetData sheetId="84"/>
      <sheetData sheetId="85"/>
      <sheetData sheetId="86"/>
      <sheetData sheetId="87"/>
      <sheetData sheetId="88"/>
      <sheetData sheetId="89"/>
      <sheetData sheetId="90"/>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Set>
  </externalBook>
</externalLink>
</file>

<file path=xl/externalLinks/externalLink24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보고서"/>
      <sheetName val="경영지표서식"/>
      <sheetName val="F12"/>
      <sheetName val="F3"/>
      <sheetName val="F4"/>
      <sheetName val="F5"/>
      <sheetName val="F6"/>
      <sheetName val="3개월PL"/>
      <sheetName val="주요경영지표"/>
      <sheetName val="EPS"/>
      <sheetName val="LS (2)"/>
      <sheetName val="건물 (2)"/>
      <sheetName val="유선방송설비 (2)"/>
      <sheetName val="차량운반구 (2)"/>
      <sheetName val="전송선로설비 (2)"/>
      <sheetName val="집기비품 (2)"/>
      <sheetName val="공구기구 (2)"/>
      <sheetName val="구축물 (2)"/>
      <sheetName val="컨버터 (2)"/>
      <sheetName val="Lease Details"/>
    </sheetNames>
    <sheetDataSet>
      <sheetData sheetId="0"/>
      <sheetData sheetId="1" refreshError="1"/>
      <sheetData sheetId="2"/>
      <sheetData sheetId="3"/>
      <sheetData sheetId="4"/>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Set>
  </externalBook>
</externalLink>
</file>

<file path=xl/externalLinks/externalLink24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남"/>
      <sheetName val="남 (당초Y+5)"/>
      <sheetName val="남 (당초Y+0)"/>
      <sheetName val="북"/>
      <sheetName val="북 (당초Y+5)"/>
      <sheetName val="북 (당초Y+0)"/>
      <sheetName val="주"/>
      <sheetName val="주(당초Y+5)"/>
      <sheetName val="주(당초Y+0)"/>
      <sheetName val="D기지국"/>
      <sheetName val="보고"/>
      <sheetName val="PRT"/>
      <sheetName val="FA소요"/>
      <sheetName val="보고2"/>
      <sheetName val="효율(추가+0.5)"/>
      <sheetName val="TCE효율(추가)"/>
      <sheetName val="가입자"/>
      <sheetName val="BHCA"/>
      <sheetName val="Erl"/>
      <sheetName val="사용율"/>
      <sheetName val="첨부목차"/>
      <sheetName val="ERL_TBL"/>
      <sheetName val="sub변경(322)"/>
      <sheetName val="GF"/>
      <sheetName val="주소"/>
      <sheetName val="중첩&amp;최번시"/>
      <sheetName val="효율(BK)"/>
      <sheetName val="기준"/>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refreshError="1"/>
      <sheetData sheetId="22"/>
      <sheetData sheetId="23"/>
      <sheetData sheetId="24"/>
      <sheetData sheetId="25"/>
      <sheetData sheetId="26"/>
      <sheetData sheetId="27"/>
    </sheetDataSet>
  </externalBook>
</externalLink>
</file>

<file path=xl/externalLinks/externalLink24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국내"/>
      <sheetName val="한계원가"/>
    </sheetNames>
    <sheetDataSet>
      <sheetData sheetId="0" refreshError="1"/>
      <sheetData sheetId="1" refreshError="1"/>
    </sheetDataSet>
  </externalBook>
</externalLink>
</file>

<file path=xl/externalLinks/externalLink24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협조전"/>
      <sheetName val="우편발송료"/>
      <sheetName val="-금액"/>
      <sheetName val="전산소모품"/>
      <sheetName val="-프린터보유현황"/>
      <sheetName val="수선비"/>
      <sheetName val="난방비"/>
      <sheetName val="출장비"/>
      <sheetName val="-출장비내역"/>
      <sheetName val="판촉회의비"/>
      <sheetName val="기타"/>
      <sheetName val="본사신청인지대"/>
      <sheetName val="-작성법"/>
      <sheetName val="내역"/>
      <sheetName val="#REF"/>
      <sheetName val="지역본부별 실적"/>
      <sheetName val="거점별"/>
      <sheetName val="지점-대리점"/>
      <sheetName val="back-data"/>
      <sheetName val="type-F"/>
      <sheetName val="갑지"/>
      <sheetName val="TOT"/>
      <sheetName val="예산계획"/>
      <sheetName val="대공종"/>
      <sheetName val="정부노임단가"/>
      <sheetName val="금액내역서"/>
      <sheetName val="전기"/>
      <sheetName val="제품별110계"/>
      <sheetName val="2.대외공문"/>
      <sheetName val="입찰안"/>
      <sheetName val="내역서(총)"/>
      <sheetName val="회의비등"/>
      <sheetName val="접대비"/>
      <sheetName val="교통비"/>
      <sheetName val="핸드폰"/>
      <sheetName val="당숙직"/>
      <sheetName val="영수증1"/>
      <sheetName val="영수증2"/>
      <sheetName val="정산서"/>
      <sheetName val="전표철"/>
      <sheetName val="인지대"/>
      <sheetName val="Sheet2"/>
      <sheetName val="Sheet3"/>
      <sheetName val="Sheet1"/>
      <sheetName val="출고증"/>
      <sheetName val="Sheet4"/>
      <sheetName val="Sheet5"/>
      <sheetName val="Sheet6"/>
      <sheetName val="Sheet7"/>
      <sheetName val="Sheet8"/>
      <sheetName val="Sheet9"/>
      <sheetName val="Sheet10"/>
      <sheetName val="Sheet11"/>
      <sheetName val="Sheet12"/>
      <sheetName val="Sheet13"/>
      <sheetName val="Sheet14"/>
      <sheetName val="Sheet15"/>
      <sheetName val="Sheet16"/>
      <sheetName val="보증"/>
      <sheetName val="변경내용"/>
      <sheetName val="0000"/>
      <sheetName val="조건변경"/>
      <sheetName val="완성검사증"/>
      <sheetName val="면세서류"/>
      <sheetName val="선반납"/>
      <sheetName val="신갈-반납"/>
      <sheetName val="협조전1"/>
      <sheetName val="3차조건변경"/>
      <sheetName val="매출취소"/>
      <sheetName val="4차조건변경"/>
      <sheetName val="기일연장"/>
      <sheetName val="남양시작동자105노65기1.3화1.2"/>
      <sheetName val="97센_협"/>
      <sheetName val="5.세운W-A"/>
      <sheetName val="총괄표"/>
      <sheetName val="일위대가"/>
      <sheetName val="현장관리비 산출내역"/>
      <sheetName val="견적서"/>
      <sheetName val="RATE"/>
      <sheetName val="MASTER_IPL"/>
      <sheetName val="계정"/>
      <sheetName val="hvac(제어동)"/>
      <sheetName val="대비"/>
      <sheetName val="내역(자100%,노100%)기아화성UD동"/>
      <sheetName val="9-1차이내역"/>
      <sheetName val="2.1COGS_소주"/>
      <sheetName val="본부소개"/>
      <sheetName val="DBL LPG시험"/>
      <sheetName val="자구계획db"/>
      <sheetName val="GRACE"/>
      <sheetName val="조건 (A)"/>
    </sheetNames>
    <sheetDataSet>
      <sheetData sheetId="0" refreshError="1"/>
      <sheetData sheetId="1"/>
      <sheetData sheetId="2"/>
      <sheetData sheetId="3"/>
      <sheetData sheetId="4"/>
      <sheetData sheetId="5"/>
      <sheetData sheetId="6"/>
      <sheetData sheetId="7"/>
      <sheetData sheetId="8"/>
      <sheetData sheetId="9"/>
      <sheetData sheetId="10"/>
      <sheetData sheetId="11"/>
      <sheetData sheetId="12"/>
      <sheetData sheetId="13" refreshError="1"/>
      <sheetData sheetId="14" refreshError="1"/>
      <sheetData sheetId="15"/>
      <sheetData sheetId="16"/>
      <sheetData sheetId="17"/>
      <sheetData sheetId="18"/>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refreshError="1"/>
      <sheetData sheetId="59"/>
      <sheetData sheetId="60"/>
      <sheetData sheetId="61"/>
      <sheetData sheetId="62"/>
      <sheetData sheetId="63"/>
      <sheetData sheetId="64"/>
      <sheetData sheetId="65"/>
      <sheetData sheetId="66"/>
      <sheetData sheetId="67"/>
      <sheetData sheetId="68"/>
      <sheetData sheetId="69"/>
      <sheetData sheetId="70"/>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sheetData sheetId="90" refreshError="1"/>
    </sheetDataSet>
  </externalBook>
</externalLink>
</file>

<file path=xl/externalLinks/externalLink24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ain"/>
      <sheetName val="Index"/>
      <sheetName val="Basic_Info"/>
      <sheetName val="Reference#1"/>
      <sheetName val="Reference"/>
      <sheetName val="오류발생여부검증"/>
      <sheetName val="BS"/>
      <sheetName val="PL"/>
      <sheetName val="RP50-1"/>
      <sheetName val="RP50-2"/>
      <sheetName val="RP50-3"/>
      <sheetName val="RP50-4"/>
      <sheetName val="RP50-5"/>
      <sheetName val="RP60-1"/>
      <sheetName val="RP60-2"/>
      <sheetName val="RP70-1"/>
      <sheetName val="RP80-1"/>
      <sheetName val="RP90-1"/>
      <sheetName val="RP90-2"/>
      <sheetName val="RP100-1"/>
      <sheetName val="RP100-3"/>
      <sheetName val="RP100-4"/>
      <sheetName val="CF_Sub1"/>
      <sheetName val="CF_Sub2"/>
      <sheetName val="Reference#2"/>
      <sheetName val="#REF"/>
      <sheetName val="KM_RP"/>
    </sheetNames>
    <definedNames>
      <definedName name="exe_1" refersTo="#REF!"/>
      <definedName name="exe_10" refersTo="#REF!"/>
      <definedName name="exe_11" refersTo="#REF!"/>
      <definedName name="exe_12" refersTo="#REF!"/>
      <definedName name="exe_13" refersTo="#REF!"/>
      <definedName name="exe_14" refersTo="#REF!"/>
      <definedName name="exe_15" refersTo="#REF!"/>
      <definedName name="exe_16" refersTo="#REF!"/>
      <definedName name="exe_17" refersTo="#REF!"/>
      <definedName name="exe_18" refersTo="#REF!"/>
      <definedName name="exe_19" refersTo="#REF!"/>
      <definedName name="exe_2" refersTo="#REF!"/>
      <definedName name="exe_20" refersTo="#REF!"/>
      <definedName name="exe_21" refersTo="#REF!"/>
      <definedName name="exe_22" refersTo="#REF!"/>
      <definedName name="exe_23" refersTo="#REF!"/>
      <definedName name="exe_24" refersTo="#REF!"/>
      <definedName name="exe_25" refersTo="#REF!"/>
      <definedName name="exe_26" refersTo="#REF!"/>
      <definedName name="exe_27" refersTo="#REF!"/>
      <definedName name="exe_28" refersTo="#REF!"/>
      <definedName name="exe_3" refersTo="#REF!"/>
      <definedName name="exe_4" refersTo="#REF!"/>
      <definedName name="exe_5" refersTo="#REF!"/>
      <definedName name="exe_6" refersTo="#REF!"/>
      <definedName name="exe_7" refersTo="#REF!"/>
      <definedName name="exe_8" refersTo="#REF!"/>
      <definedName name="exe_9" refersTo="#REF!"/>
      <definedName name="goto_front" refersTo="#REF!"/>
      <definedName name="goto_studio" refersTo="#REF!"/>
      <definedName name="GotoFront" refersTo="#REF!"/>
      <definedName name="gotofront1" refersTo="#REF!"/>
      <definedName name="gotopractice" refersTo="#REF!"/>
      <definedName name="gotosheet1" refersTo="#REF!"/>
      <definedName name="GotoStudio" refersTo="#REF!"/>
      <definedName name="GotoWorkPlace" refersTo="#REF!"/>
    </defined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refreshError="1"/>
      <sheetData sheetId="26" refreshError="1"/>
    </sheetDataSet>
  </externalBook>
</externalLink>
</file>

<file path=xl/externalLinks/externalLink25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매출"/>
    </sheetNames>
    <sheetDataSet>
      <sheetData sheetId="0" refreshError="1"/>
    </sheetDataSet>
  </externalBook>
</externalLink>
</file>

<file path=xl/externalLinks/externalLink25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FAB별"/>
      <sheetName val="wall"/>
      <sheetName val="전기일위대가"/>
      <sheetName val="내역서"/>
    </sheetNames>
    <sheetDataSet>
      <sheetData sheetId="0" refreshError="1"/>
      <sheetData sheetId="1" refreshError="1"/>
      <sheetData sheetId="2" refreshError="1"/>
      <sheetData sheetId="3" refreshError="1"/>
    </sheetDataSet>
  </externalBook>
</externalLink>
</file>

<file path=xl/externalLinks/externalLink25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96재료"/>
      <sheetName val="96총괄"/>
      <sheetName val="96총괄RE"/>
      <sheetName val="96경비"/>
      <sheetName val="96운반"/>
      <sheetName val="96운반하반 (2)"/>
      <sheetName val="96운반하반 (3)"/>
      <sheetName val="96경비산출"/>
      <sheetName val="96경비하반산출 (2)"/>
      <sheetName val="96인건비"/>
      <sheetName val="96인건비 (2)"/>
      <sheetName val="96감가상각"/>
      <sheetName val="FOB발"/>
      <sheetName val="조직도"/>
      <sheetName val="총괄표SM"/>
      <sheetName val="증감내역SM"/>
      <sheetName val="2002연구소모품비"/>
      <sheetName val="해외업무출장 "/>
      <sheetName val="해외출장-CONFERENCE (2)"/>
      <sheetName val="사내교육비 (2)"/>
      <sheetName val="사외교육비 (2)"/>
      <sheetName val="산출근거(도서비) (2)"/>
      <sheetName val="전문서적 (2)"/>
      <sheetName val="2002경상연구개발비"/>
      <sheetName val="총괄표"/>
      <sheetName val="1총괄표"/>
      <sheetName val="2증감내역"/>
      <sheetName val="복리후생비"/>
      <sheetName val="접대비"/>
      <sheetName val="여비교통비"/>
      <sheetName val="사무용품비"/>
      <sheetName val="소모품비"/>
      <sheetName val="교육훈련비"/>
      <sheetName val="사외교육비"/>
      <sheetName val="운반보관비"/>
      <sheetName val="통신비"/>
      <sheetName val="지급수수료"/>
      <sheetName val="경상기술료 (첨부)"/>
      <sheetName val="도서비"/>
      <sheetName val="4-1해외출장계획"/>
      <sheetName val="9-1전문서적"/>
      <sheetName val="9-2복사인쇄비"/>
      <sheetName val="Sky Walker_Master_상반기"/>
      <sheetName val="PI 성과지표"/>
      <sheetName val="FA 성과지표"/>
      <sheetName val="Device 성과지표"/>
      <sheetName val="월별 자체 평가표"/>
      <sheetName val="개별개선진도관리"/>
      <sheetName val="불합리&amp;불량 적출 리스트"/>
      <sheetName val="미해결불합리&amp;불량 적출 리스트"/>
      <sheetName val="특허관리"/>
      <sheetName val="3S"/>
      <sheetName val="VXXXXXX"/>
      <sheetName val="표지"/>
      <sheetName val="비용실적"/>
      <sheetName val="AS대행료 실적"/>
      <sheetName val="자재 판매 실적 현황"/>
      <sheetName val="국가별 서비스 비용 집계현황"/>
      <sheetName val="결재"/>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Set>
  </externalBook>
</externalLink>
</file>

<file path=xl/externalLinks/externalLink25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유화"/>
    </sheetNames>
    <sheetDataSet>
      <sheetData sheetId="0" refreshError="1"/>
    </sheetDataSet>
  </externalBook>
</externalLink>
</file>

<file path=xl/externalLinks/externalLink25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01월TTL"/>
    </sheetNames>
    <sheetDataSet>
      <sheetData sheetId="0"/>
    </sheetDataSet>
  </externalBook>
</externalLink>
</file>

<file path=xl/externalLinks/externalLink25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JE&amp;RJE"/>
      <sheetName val="PBS"/>
      <sheetName val="PIS"/>
      <sheetName val="PMC"/>
      <sheetName val="BS"/>
      <sheetName val="IS"/>
      <sheetName val="RE"/>
      <sheetName val="CF"/>
      <sheetName val="MS"/>
      <sheetName val="A등"/>
      <sheetName val="F"/>
      <sheetName val="판관비분석"/>
      <sheetName val="Z10"/>
      <sheetName val="Z11"/>
      <sheetName val="2004법인세비용"/>
      <sheetName val="2004법인세비용(수정)"/>
    </sheetNames>
    <sheetDataSet>
      <sheetData sheetId="0" refreshError="1"/>
      <sheetData sheetId="1"/>
      <sheetData sheetId="2"/>
      <sheetData sheetId="3" refreshError="1"/>
      <sheetData sheetId="4"/>
      <sheetData sheetId="5"/>
      <sheetData sheetId="6"/>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Set>
  </externalBook>
</externalLink>
</file>

<file path=xl/externalLinks/externalLink25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FAB별"/>
      <sheetName val="EXTENSION현황"/>
      <sheetName val="3ND 64M"/>
      <sheetName val="95TOTREV"/>
      <sheetName val="FOB발"/>
      <sheetName val="단일장비탐색1"/>
      <sheetName val="F4-F7"/>
      <sheetName val="PKG"/>
      <sheetName val="01월TTL"/>
      <sheetName val="(99)-상품제품수불 -본지점"/>
      <sheetName val="노임"/>
      <sheetName val="ALL"/>
      <sheetName val="12월수불자료"/>
      <sheetName val="통계자료"/>
      <sheetName val="_M10C DIFF 산포 개선 사례_BASE PRESSU"/>
      <sheetName val="국산화"/>
      <sheetName val="FAB4생산"/>
      <sheetName val="산출기준(파견전산실)"/>
      <sheetName val="외화금융(97-03)"/>
      <sheetName val="FAB"/>
      <sheetName val="8)중점관리장비현황"/>
      <sheetName val="제조혁신(이지연, 윤수향)"/>
      <sheetName val="팀장평가"/>
      <sheetName val="제품별"/>
      <sheetName val="Sheet4"/>
      <sheetName val="산근"/>
      <sheetName val="DWS303"/>
      <sheetName val="DWS324"/>
      <sheetName val="TXRF"/>
      <sheetName val="3ND_64M"/>
      <sheetName val="지수"/>
      <sheetName val="조정명세서"/>
      <sheetName val="EQT-ESTN"/>
    </sheetNames>
    <sheetDataSet>
      <sheetData sheetId="0"/>
      <sheetData sheetId="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Set>
  </externalBook>
</externalLink>
</file>

<file path=xl/externalLinks/externalLink25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협조전"/>
      <sheetName val="2.대외공문"/>
    </sheetNames>
    <sheetDataSet>
      <sheetData sheetId="0"/>
      <sheetData sheetId="1" refreshError="1"/>
    </sheetDataSet>
  </externalBook>
</externalLink>
</file>

<file path=xl/externalLinks/externalLink25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차수"/>
      <sheetName val="공문"/>
      <sheetName val="대외공문 "/>
      <sheetName val="개선대책 양식"/>
      <sheetName val="개선사례양식"/>
      <sheetName val="R&amp;D"/>
      <sheetName val="3월"/>
      <sheetName val="보증"/>
      <sheetName val="학교기부"/>
      <sheetName val="협조전"/>
      <sheetName val="DBL LPG시험"/>
      <sheetName val="예산계획"/>
      <sheetName val="GRACE"/>
      <sheetName val="#REF"/>
      <sheetName val="사업계획선가"/>
      <sheetName val="report_20"/>
      <sheetName val="camera_30"/>
      <sheetName val="과제"/>
      <sheetName val="존4"/>
      <sheetName val="p2-1"/>
      <sheetName val="01월TTL"/>
      <sheetName val="출금실적"/>
      <sheetName val="배치공문"/>
      <sheetName val="#93"/>
      <sheetName val="월별수입"/>
      <sheetName val="CF2"/>
      <sheetName val="CF4"/>
      <sheetName val="CF5"/>
      <sheetName val="CF7"/>
      <sheetName val="CF8"/>
      <sheetName val="GF3"/>
      <sheetName val="128M"/>
      <sheetName val="16EDO"/>
      <sheetName val="16SD"/>
      <sheetName val="16WB"/>
      <sheetName val="256M"/>
      <sheetName val="4M"/>
      <sheetName val="64EDO"/>
      <sheetName val="64SD"/>
      <sheetName val="DRD"/>
      <sheetName val="SRAM"/>
      <sheetName val="수주월"/>
      <sheetName val="본문"/>
      <sheetName val="고정자산원본"/>
      <sheetName val="cM11"/>
      <sheetName val="cM11p"/>
      <sheetName val="Trans"/>
      <sheetName val="9-1차이내역"/>
      <sheetName val="승용"/>
      <sheetName val="전기내역"/>
      <sheetName val="93상각비"/>
      <sheetName val="주행"/>
      <sheetName val="단가"/>
      <sheetName val="cv"/>
      <sheetName val="#REF!"/>
      <sheetName val="추가예산"/>
      <sheetName val="차체"/>
      <sheetName val="타임챠트"/>
      <sheetName val="RDLEVLST"/>
      <sheetName val="OPT손익 내수"/>
      <sheetName val="OPT손익 수출"/>
      <sheetName val="2.대외공문"/>
      <sheetName val="TRIM-Y3"/>
      <sheetName val="냉각실용添1"/>
      <sheetName val="유지류添1"/>
      <sheetName val="2"/>
      <sheetName val="1"/>
      <sheetName val="지원판단"/>
      <sheetName val="도전(Rev4A)fab_io"/>
      <sheetName val="DDETABLE"/>
      <sheetName val="9-1차이내역."/>
      <sheetName val="전제"/>
      <sheetName val="제품별110계"/>
      <sheetName val="note"/>
      <sheetName val="가정"/>
      <sheetName val="PPC기"/>
      <sheetName val="소기"/>
      <sheetName val="중기"/>
      <sheetName val="대기"/>
      <sheetName val="합기"/>
      <sheetName val="채산"/>
      <sheetName val="MASTER"/>
      <sheetName val="차입금현황 (연결)"/>
      <sheetName val="세목별"/>
      <sheetName val="본사인상전"/>
      <sheetName val="연차1"/>
      <sheetName val="XREF"/>
      <sheetName val="기타 유형자산"/>
      <sheetName val="유통망계획"/>
      <sheetName val="무형조정"/>
      <sheetName val="운영 비용(Infra)-원가"/>
      <sheetName val="Header"/>
      <sheetName val="sapactivexlhiddensheet"/>
      <sheetName val="118.세금과공과"/>
      <sheetName val="환율021231"/>
      <sheetName val="한계원가"/>
      <sheetName val="★08년 성과손익"/>
      <sheetName val="08년매출내역"/>
      <sheetName val="홈쇼핑 비용계산"/>
      <sheetName val="월별 성과손익표"/>
      <sheetName val="매출세부내역"/>
      <sheetName val="★월별 매출 손익계획"/>
      <sheetName val="★08년 마케팅계획(원본)"/>
      <sheetName val="재공수합"/>
      <sheetName val="J"/>
      <sheetName val="현금흐름표"/>
      <sheetName val="Pricing"/>
      <sheetName val="Debt Service Schedule"/>
      <sheetName val="Assumptions"/>
      <sheetName val="Y-WORK"/>
      <sheetName val="노원열병합  건축공사기성내역서"/>
      <sheetName val="인건비"/>
      <sheetName val="검사현황"/>
      <sheetName val="월별손익"/>
      <sheetName val="일위대가목차"/>
      <sheetName val="수입"/>
      <sheetName val="수량산출서"/>
      <sheetName val="재고자산미실현이익제거"/>
      <sheetName val="통계자료"/>
      <sheetName val="Working"/>
      <sheetName val="Nand"/>
      <sheetName val="Nandp"/>
      <sheetName val="Sheet2"/>
      <sheetName val="WED1"/>
      <sheetName val="MRS세부"/>
      <sheetName val="생산계획"/>
      <sheetName val="FOB발"/>
      <sheetName val="SUM"/>
      <sheetName val="FAB별"/>
      <sheetName val="Controls"/>
      <sheetName val="97센_협"/>
      <sheetName val="본지점중"/>
      <sheetName val="SUMMARY AP2"/>
      <sheetName val="국내"/>
      <sheetName val="외화금융(97-03)"/>
      <sheetName val="FRT_O"/>
      <sheetName val="FAB_I"/>
      <sheetName val="hMC1"/>
      <sheetName val="hMC2"/>
      <sheetName val="hcYLD"/>
      <sheetName val="iMC1p"/>
      <sheetName val="iMC2p"/>
      <sheetName val="hMPp"/>
      <sheetName val="Sheet4"/>
      <sheetName val="Source"/>
      <sheetName val="f_in"/>
      <sheetName val="b_balju"/>
      <sheetName val="22.보증금(전신전화가입권)"/>
      <sheetName val="39.미지급법인세"/>
      <sheetName val="견적집계표"/>
      <sheetName val="KA011205"/>
      <sheetName val="산출기준(파견전산실)"/>
      <sheetName val="FAB"/>
      <sheetName val="장비명"/>
      <sheetName val="hMP"/>
      <sheetName val="Input"/>
      <sheetName val="Tableaux synthétiques"/>
      <sheetName val="Data"/>
      <sheetName val="품의양"/>
      <sheetName val="내역서"/>
      <sheetName val="BS"/>
      <sheetName val="시산표"/>
      <sheetName val="FCU (2)"/>
      <sheetName val="cM9"/>
      <sheetName val="iM1"/>
      <sheetName val="cM9p"/>
      <sheetName val="iM1p"/>
      <sheetName val="견적을지"/>
      <sheetName val="대외공문"/>
      <sheetName val="영문"/>
      <sheetName val="MAIN"/>
      <sheetName val="업체명"/>
      <sheetName val="대외공문_"/>
      <sheetName val="개선대책_양식"/>
      <sheetName val="운영_비용(Infra)-원가"/>
      <sheetName val="SUMMARY_AP2"/>
      <sheetName val="Debt_Service_Schedule"/>
      <sheetName val="Basic_Information"/>
      <sheetName val="major"/>
      <sheetName val="소비자가"/>
    </sheetNames>
    <sheetDataSet>
      <sheetData sheetId="0"/>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Set>
  </externalBook>
</externalLink>
</file>

<file path=xl/externalLinks/externalLink25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11"/>
      <sheetName val="차수"/>
    </sheetNames>
    <sheetDataSet>
      <sheetData sheetId="0" refreshError="1"/>
      <sheetData sheetId="1" refreshError="1"/>
    </sheetDataSet>
  </externalBook>
</externalLink>
</file>

<file path=xl/externalLinks/externalLink26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유통망계획"/>
      <sheetName val="표제"/>
      <sheetName val="목차"/>
      <sheetName val="운영방침"/>
      <sheetName val="판매총괄"/>
      <sheetName val="제품별판매계획"/>
      <sheetName val="환율변동"/>
      <sheetName val="지점별판매계획"/>
      <sheetName val="영업전략CA(1)"/>
      <sheetName val="영업전략PPC(2)"/>
      <sheetName val="경쟁사동향및대응전략(카)"/>
      <sheetName val="경쟁사동향(OA)"/>
      <sheetName val="시장점유계획"/>
      <sheetName val="가격운영계획"/>
      <sheetName val="표지 "/>
      <sheetName val="표준견적 (2)"/>
      <sheetName val="표준견적 (3)"/>
      <sheetName val="IS112003-ytd"/>
      <sheetName val="BS122003"/>
      <sheetName val="CGM112003-ytd"/>
      <sheetName val="차수"/>
      <sheetName val="한계원가"/>
      <sheetName val="품-(주)코①"/>
      <sheetName val="매출계획"/>
      <sheetName val="상반기손익차2총괄"/>
      <sheetName val="학교기부"/>
      <sheetName val="매출"/>
      <sheetName val="abs회장보고1"/>
      <sheetName val="2월"/>
      <sheetName val="협조전"/>
      <sheetName val="일위대가목차"/>
      <sheetName val="IMT-2000"/>
      <sheetName val="Part_Datum"/>
      <sheetName val="Assumption"/>
      <sheetName val="산출기준(파견전산실)"/>
      <sheetName val="Feb Billing MB Upload for Model"/>
      <sheetName val="Feb-05 Detail"/>
      <sheetName val="by channel actuals"/>
      <sheetName val="2005 Revenue Accruals"/>
      <sheetName val="Jan-05 Detail"/>
      <sheetName val="Mar-05 Detail"/>
      <sheetName val="ERL_TBL"/>
      <sheetName val="PT FG"/>
      <sheetName val="PT Orders"/>
      <sheetName val="예산M12A"/>
      <sheetName val="DT"/>
      <sheetName val="W-DT "/>
      <sheetName val="XREF"/>
      <sheetName val="HSA"/>
      <sheetName val="Technology"/>
      <sheetName val="Controls"/>
      <sheetName val="공용정보"/>
      <sheetName val="01월TTL"/>
      <sheetName val="98비정기소모"/>
      <sheetName val="공무부"/>
      <sheetName val="계정별실적"/>
      <sheetName val="借積IQ"/>
      <sheetName val="중장비1월"/>
      <sheetName val="조립"/>
      <sheetName val="Reference2"/>
      <sheetName val="ICB"/>
      <sheetName val="경제성분석"/>
      <sheetName val="표지"/>
      <sheetName val="유화"/>
      <sheetName val="NEWDRAW"/>
      <sheetName val="Billing &amp; Collection"/>
      <sheetName val="#REF"/>
      <sheetName val="1.현금예금"/>
      <sheetName val="SALE&amp;COST"/>
      <sheetName val="9703"/>
      <sheetName val="RATE"/>
      <sheetName val="외화금융(97-03)"/>
      <sheetName val="지점회의"/>
      <sheetName val="118.세금과공과"/>
      <sheetName val="목표대비실적(R)"/>
      <sheetName val="data"/>
      <sheetName val="11"/>
      <sheetName val="Trans"/>
      <sheetName val="Preside"/>
      <sheetName val="#1 Basic"/>
      <sheetName val="피엘"/>
      <sheetName val="WACC"/>
      <sheetName val="외상매출금현황-수정분 A2"/>
      <sheetName val="4.경비 5.영업외수지"/>
      <sheetName val="MEMORY"/>
      <sheetName val="재고자산명세"/>
      <sheetName val="조정전"/>
      <sheetName val="첨부1"/>
      <sheetName val="admin"/>
      <sheetName val="원가기준정보"/>
      <sheetName val="원가배부작업시간"/>
      <sheetName val="FAB별"/>
      <sheetName val="차액보증"/>
      <sheetName val="pivot monthly"/>
      <sheetName val="문서처리전"/>
      <sheetName val="출자현황"/>
      <sheetName val="전사집계"/>
      <sheetName val="BS(2006.09.30)전년대비 (2)"/>
      <sheetName val="예산계획"/>
      <sheetName val="NOTE 29"/>
      <sheetName val="CST"/>
      <sheetName val="수처리사업"/>
      <sheetName val="10K4"/>
      <sheetName val="ECG"/>
      <sheetName val="품의양"/>
      <sheetName val="우편번호"/>
      <sheetName val="국내"/>
      <sheetName val="표지_"/>
      <sheetName val="표준견적_(2)"/>
      <sheetName val="표준견적_(3)"/>
      <sheetName val="Feb_Billing_MB_Upload_for_Model"/>
      <sheetName val="Feb-05_Detail"/>
      <sheetName val="by_channel_actuals"/>
      <sheetName val="2005_Revenue_Accruals"/>
      <sheetName val="Jan-05_Detail"/>
      <sheetName val="Mar-05_Detail"/>
      <sheetName val="PT_FG"/>
      <sheetName val="PT_Orders"/>
      <sheetName val="W-DT_"/>
      <sheetName val="118_세금과공과"/>
      <sheetName val="선물환체결현황 (EUR)"/>
      <sheetName val="7300-1000.11"/>
      <sheetName val="valuation"/>
      <sheetName val="forecasting"/>
      <sheetName val="setting"/>
      <sheetName val="fs_outlook"/>
      <sheetName val="report"/>
      <sheetName val="CP"/>
      <sheetName val="PV"/>
      <sheetName val="조정명세서"/>
      <sheetName val="12.13.ＢＳ"/>
      <sheetName val="표지_1"/>
      <sheetName val="표준견적_(2)1"/>
      <sheetName val="표준견적_(3)1"/>
      <sheetName val="118_세금과공과1"/>
      <sheetName val="Feb_Billing_MB_Upload_for_Mode1"/>
      <sheetName val="Feb-05_Detail1"/>
      <sheetName val="by_channel_actuals1"/>
      <sheetName val="2005_Revenue_Accruals1"/>
      <sheetName val="Jan-05_Detail1"/>
      <sheetName val="Mar-05_Detail1"/>
      <sheetName val="PT_FG1"/>
      <sheetName val="PT_Orders1"/>
      <sheetName val="W-DT_1"/>
      <sheetName val="외상매출금현황-수정분_A2"/>
      <sheetName val="#1_Basic"/>
      <sheetName val="4_경비_5_영업외수지"/>
      <sheetName val="1_현금예금"/>
      <sheetName val="pivot_monthly"/>
      <sheetName val="BS(2006_09_30)전년대비_(2)"/>
      <sheetName val="NOTE_29"/>
      <sheetName val="213"/>
      <sheetName val="재공수합"/>
      <sheetName val="표지_2"/>
      <sheetName val="표준견적_(2)2"/>
      <sheetName val="표준견적_(3)2"/>
      <sheetName val="118_세금과공과2"/>
      <sheetName val="Feb_Billing_MB_Upload_for_Mode2"/>
      <sheetName val="Feb-05_Detail2"/>
      <sheetName val="by_channel_actuals2"/>
      <sheetName val="2005_Revenue_Accruals2"/>
      <sheetName val="Jan-05_Detail2"/>
      <sheetName val="Mar-05_Detail2"/>
      <sheetName val="PT_FG2"/>
      <sheetName val="PT_Orders2"/>
      <sheetName val="W-DT_2"/>
      <sheetName val="외상매출금현황-수정분_A21"/>
      <sheetName val="#1_Basic1"/>
      <sheetName val="4_경비_5_영업외수지1"/>
      <sheetName val="1_현금예금1"/>
      <sheetName val="pivot_monthly1"/>
      <sheetName val="BS(2006_09_30)전년대비_(2)1"/>
      <sheetName val="NOTE_291"/>
      <sheetName val="표지_3"/>
      <sheetName val="표준견적_(2)3"/>
      <sheetName val="표준견적_(3)3"/>
      <sheetName val="118_세금과공과3"/>
      <sheetName val="W-DT_3"/>
      <sheetName val="Feb_Billing_MB_Upload_for_Mode3"/>
      <sheetName val="Feb-05_Detail3"/>
      <sheetName val="by_channel_actuals3"/>
      <sheetName val="2005_Revenue_Accruals3"/>
      <sheetName val="Jan-05_Detail3"/>
      <sheetName val="Mar-05_Detail3"/>
      <sheetName val="PT_FG3"/>
      <sheetName val="PT_Orders3"/>
      <sheetName val="#1_Basic2"/>
      <sheetName val="외상매출금현황-수정분_A22"/>
      <sheetName val="4_경비_5_영업외수지2"/>
      <sheetName val="1_현금예금2"/>
      <sheetName val="pivot_monthly2"/>
      <sheetName val="BS(2006_09_30)전년대비_(2)2"/>
      <sheetName val="표지_4"/>
      <sheetName val="표준견적_(2)4"/>
      <sheetName val="표준견적_(3)4"/>
      <sheetName val="118_세금과공과4"/>
      <sheetName val="W-DT_4"/>
      <sheetName val="Feb_Billing_MB_Upload_for_Mode4"/>
      <sheetName val="Feb-05_Detail4"/>
      <sheetName val="by_channel_actuals4"/>
      <sheetName val="2005_Revenue_Accruals4"/>
      <sheetName val="Jan-05_Detail4"/>
      <sheetName val="Mar-05_Detail4"/>
      <sheetName val="PT_FG4"/>
      <sheetName val="PT_Orders4"/>
      <sheetName val="#1_Basic3"/>
      <sheetName val="외상매출금현황-수정분_A23"/>
      <sheetName val="4_경비_5_영업외수지3"/>
      <sheetName val="1_현금예금3"/>
      <sheetName val="pivot_monthly3"/>
      <sheetName val="BS(2006_09_30)전년대비_(2)3"/>
      <sheetName val="NOTE_292"/>
      <sheetName val="표지_5"/>
      <sheetName val="표준견적_(2)5"/>
      <sheetName val="표준견적_(3)5"/>
      <sheetName val="118_세금과공과5"/>
      <sheetName val="W-DT_5"/>
      <sheetName val="Feb_Billing_MB_Upload_for_Mode5"/>
      <sheetName val="Feb-05_Detail5"/>
      <sheetName val="by_channel_actuals5"/>
      <sheetName val="2005_Revenue_Accruals5"/>
      <sheetName val="Jan-05_Detail5"/>
      <sheetName val="Mar-05_Detail5"/>
      <sheetName val="PT_FG5"/>
      <sheetName val="PT_Orders5"/>
      <sheetName val="#1_Basic4"/>
      <sheetName val="외상매출금현황-수정분_A24"/>
      <sheetName val="4_경비_5_영업외수지4"/>
      <sheetName val="1_현금예금4"/>
      <sheetName val="pivot_monthly4"/>
      <sheetName val="BS(2006_09_30)전년대비_(2)4"/>
      <sheetName val="NOTE_293"/>
      <sheetName val="Assumptions"/>
      <sheetName val="ROV_Analysis"/>
      <sheetName val="Setup Sheet"/>
      <sheetName val="CY05 Vol Summary with Clnt Cnts"/>
      <sheetName val="TG9504"/>
      <sheetName val="접대비"/>
      <sheetName val="Sens"/>
      <sheetName val="Code"/>
      <sheetName val="A (3)"/>
      <sheetName val="A (12)"/>
      <sheetName val="건물"/>
      <sheetName val="사간9604"/>
      <sheetName val="dso-WS"/>
      <sheetName val="Foreign Exchange Rates"/>
      <sheetName val="INCOME STATEMENT INPUT"/>
      <sheetName val="Data Input Sheet"/>
      <sheetName val="단가현황"/>
      <sheetName val="9609Aß"/>
      <sheetName val="당좌차월"/>
      <sheetName val="인원계획"/>
      <sheetName val="RG-A"/>
      <sheetName val="WORKINGS"/>
      <sheetName val="Hoja2"/>
      <sheetName val="test"/>
      <sheetName val="rent paid details"/>
      <sheetName val="Op.Pt.Statement"/>
      <sheetName val="DF"/>
      <sheetName val="sch"/>
    </sheetNames>
    <sheetDataSet>
      <sheetData sheetId="0"/>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sheetData sheetId="15" refreshError="1"/>
      <sheetData sheetId="16" refreshError="1"/>
      <sheetData sheetId="17"/>
      <sheetData sheetId="18"/>
      <sheetData sheetId="19"/>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Set>
  </externalBook>
</externalLink>
</file>

<file path=xl/externalLinks/externalLink26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협조전"/>
      <sheetName val="대외공문 "/>
      <sheetName val="개선대책 양식"/>
      <sheetName val="개선사례양식"/>
      <sheetName val="11"/>
    </sheetNames>
    <sheetDataSet>
      <sheetData sheetId="0"/>
      <sheetData sheetId="1"/>
      <sheetData sheetId="2"/>
      <sheetData sheetId="3"/>
      <sheetData sheetId="4" refreshError="1"/>
    </sheetDataSet>
  </externalBook>
</externalLink>
</file>

<file path=xl/externalLinks/externalLink26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전체현황"/>
      <sheetName val="조직도"/>
      <sheetName val="기본전제"/>
      <sheetName val="STAFF"/>
      <sheetName val="인사재경"/>
      <sheetName val="전산"/>
      <sheetName val="국내 "/>
      <sheetName val="해외"/>
      <sheetName val="생기종관"/>
      <sheetName val="울산지원"/>
      <sheetName val="엔진기어"/>
      <sheetName val="소재"/>
      <sheetName val="부품공작기계"/>
      <sheetName val="자재"/>
      <sheetName val="중앙"/>
      <sheetName val="승용12CTR"/>
      <sheetName val="상용CTR디자인"/>
      <sheetName val="1,2,3공장"/>
      <sheetName val="4,5공장 "/>
      <sheetName val="시트 "/>
      <sheetName val="품질CR"/>
      <sheetName val="전주"/>
      <sheetName val="명칭변경"/>
      <sheetName val="협조전"/>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refreshError="1"/>
    </sheetDataSet>
  </externalBook>
</externalLink>
</file>

<file path=xl/externalLinks/externalLink26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US제원1"/>
      <sheetName val="전체현황"/>
    </sheetNames>
    <sheetDataSet>
      <sheetData sheetId="0"/>
      <sheetData sheetId="1" refreshError="1"/>
    </sheetDataSet>
  </externalBook>
</externalLink>
</file>

<file path=xl/externalLinks/externalLink26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1_前期시산표"/>
      <sheetName val="1_當期시산표"/>
      <sheetName val="2_대차대조"/>
      <sheetName val="2-1대차영문"/>
      <sheetName val="2-2.BS(요약)"/>
      <sheetName val="2-2.BS(요약)(할인)"/>
      <sheetName val="3_손익계산"/>
      <sheetName val="3-1손익영문"/>
      <sheetName val="3-2.PL(요약)"/>
      <sheetName val="4_제조원가"/>
      <sheetName val="4-1제조영문"/>
      <sheetName val="5_잉여금처분"/>
      <sheetName val="6_배당가능"/>
      <sheetName val="7_재무구조"/>
      <sheetName val="5_판.관비명세(99년)"/>
      <sheetName val="5-1판.관비명세(98년)"/>
      <sheetName val="6_수익,비용명세"/>
      <sheetName val="7_매출원가"/>
      <sheetName val="전기대비추세표"/>
      <sheetName val="8_현금흐름(11월)"/>
      <sheetName val="2-3.BS(요약영문)"/>
      <sheetName val="3-3.PL(요약영문)"/>
      <sheetName val="3-4.PL(판관비분리)"/>
      <sheetName val="채권회전"/>
      <sheetName val="결재방"/>
      <sheetName val="eÄ¥«_x000a_"/>
      <sheetName val="유통망계획"/>
      <sheetName val="”eÄ¥«_x000a_"/>
      <sheetName val="XREF"/>
    </sheetNames>
    <sheetDataSet>
      <sheetData sheetId="0" refreshError="1"/>
      <sheetData sheetId="1"/>
      <sheetData sheetId="2"/>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Set>
  </externalBook>
</externalLink>
</file>

<file path=xl/externalLinks/externalLink26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기본정보"/>
      <sheetName val="control sheet"/>
      <sheetName val="예적금"/>
      <sheetName val="차입금"/>
      <sheetName val="별첨"/>
      <sheetName val="buffer2"/>
      <sheetName val="buffer1"/>
      <sheetName val="buffer"/>
      <sheetName val="BCF"/>
      <sheetName val="BCF(E)"/>
      <sheetName val="control sheet출력"/>
      <sheetName val="금융정보제공동의서"/>
      <sheetName val="Label"/>
      <sheetName val="국내"/>
      <sheetName val="해외"/>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Set>
  </externalBook>
</externalLink>
</file>

<file path=xl/externalLinks/externalLink26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재평가"/>
      <sheetName val="3.RISK"/>
      <sheetName val="재무제표"/>
      <sheetName val="상반기누계"/>
      <sheetName val="차입금"/>
      <sheetName val="2.PL"/>
      <sheetName val="13.CF"/>
      <sheetName val="4.BS"/>
      <sheetName val="기안지 (3)"/>
      <sheetName val="10.영업외손익"/>
      <sheetName val="16.Downsizing"/>
      <sheetName val="14.차입"/>
      <sheetName val="감가상각"/>
      <sheetName val="감가상각비"/>
      <sheetName val="평가익"/>
      <sheetName val="평가익 (2)"/>
      <sheetName val="cfchark"/>
      <sheetName val="macro"/>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sheetData sheetId="13" refreshError="1"/>
      <sheetData sheetId="14" refreshError="1"/>
      <sheetData sheetId="15" refreshError="1"/>
      <sheetData sheetId="16" refreshError="1"/>
      <sheetData sheetId="17" refreshError="1"/>
    </sheetDataSet>
  </externalBook>
</externalLink>
</file>

<file path=xl/externalLinks/externalLink26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ISTTB"/>
      <sheetName val="INOBTB"/>
      <sheetName val="MENU"/>
      <sheetName val="OPO"/>
      <sheetName val="REPORT"/>
      <sheetName val="DATA"/>
      <sheetName val="ETA"/>
      <sheetName val="EXAMPLE"/>
      <sheetName val="BUS제원1"/>
    </sheetNames>
    <sheetDataSet>
      <sheetData sheetId="0" refreshError="1"/>
      <sheetData sheetId="1" refreshError="1"/>
      <sheetData sheetId="2"/>
      <sheetData sheetId="3"/>
      <sheetData sheetId="4"/>
      <sheetData sheetId="5"/>
      <sheetData sheetId="6"/>
      <sheetData sheetId="7" refreshError="1"/>
      <sheetData sheetId="8" refreshError="1"/>
    </sheetDataSet>
  </externalBook>
</externalLink>
</file>

<file path=xl/externalLinks/externalLink26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원본"/>
      <sheetName val="은행별"/>
      <sheetName val="OPEN 및 결제 (3)"/>
      <sheetName val="8월차잔"/>
      <sheetName val="은행"/>
      <sheetName val="Index"/>
    </sheetNames>
    <sheetDataSet>
      <sheetData sheetId="0" refreshError="1"/>
      <sheetData sheetId="1" refreshError="1"/>
      <sheetData sheetId="2" refreshError="1"/>
      <sheetData sheetId="3" refreshError="1"/>
      <sheetData sheetId="4" refreshError="1"/>
      <sheetData sheetId="5" refreshError="1"/>
    </sheetDataSet>
  </externalBook>
</externalLink>
</file>

<file path=xl/externalLinks/externalLink26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FLT_NO_NAME"/>
      <sheetName val="FLT_IR_NAME"/>
      <sheetName val="FLT_RR_NAME"/>
      <sheetName val="0006_FLT_NO_NAME"/>
      <sheetName val="0006_FLT_IR_NAME"/>
    </sheetNames>
    <sheetDataSet>
      <sheetData sheetId="0" refreshError="1"/>
      <sheetData sheetId="1" refreshError="1"/>
      <sheetData sheetId="2"/>
      <sheetData sheetId="3" refreshError="1"/>
      <sheetData sheetId="4"/>
    </sheetDataSet>
  </externalBook>
</externalLink>
</file>

<file path=xl/externalLinks/externalLink27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top"/>
    </sheetNames>
    <sheetDataSet>
      <sheetData sheetId="0" refreshError="1"/>
    </sheetDataSet>
  </externalBook>
</externalLink>
</file>

<file path=xl/externalLinks/externalLink27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000000"/>
      <sheetName val="월GRADE"/>
      <sheetName val="cont'운송료"/>
      <sheetName val="cont'참고"/>
      <sheetName val="지,업체"/>
      <sheetName val="1안"/>
      <sheetName val="2안"/>
      <sheetName val="CASE별"/>
      <sheetName val="지,업체(fre)"/>
      <sheetName val="비용"/>
      <sheetName val="ins"/>
      <sheetName val="환율 및 참고"/>
      <sheetName val="지역참조"/>
      <sheetName val="com안"/>
      <sheetName val="안"/>
      <sheetName val="배분"/>
    </sheetNames>
    <sheetDataSet>
      <sheetData sheetId="0" refreshError="1"/>
      <sheetData sheetId="1"/>
      <sheetData sheetId="2"/>
      <sheetData sheetId="3" refreshError="1"/>
      <sheetData sheetId="4" refreshError="1"/>
      <sheetData sheetId="5" refreshError="1"/>
      <sheetData sheetId="6" refreshError="1"/>
      <sheetData sheetId="7" refreshError="1"/>
      <sheetData sheetId="8"/>
      <sheetData sheetId="9" refreshError="1"/>
      <sheetData sheetId="10"/>
      <sheetData sheetId="11"/>
      <sheetData sheetId="12" refreshError="1"/>
      <sheetData sheetId="13" refreshError="1"/>
      <sheetData sheetId="14" refreshError="1"/>
      <sheetData sheetId="15" refreshError="1"/>
    </sheetDataSet>
  </externalBook>
</externalLink>
</file>

<file path=xl/externalLinks/externalLink27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표지"/>
      <sheetName val="SUM"/>
      <sheetName val="FAB_I"/>
      <sheetName val="FAB_O"/>
      <sheetName val="R&amp;D투입"/>
      <sheetName val="CHIP_O"/>
      <sheetName val="CHIP_INV"/>
      <sheetName val="PKG_I"/>
      <sheetName val="PKG_O"/>
      <sheetName val="FRT_O"/>
      <sheetName val="FT_FAB별"/>
      <sheetName val="FT_금액"/>
      <sheetName val="YIELD"/>
      <sheetName val="TAT"/>
      <sheetName val="F4_SYS"/>
    </sheetNames>
    <sheetDataSet>
      <sheetData sheetId="0"/>
      <sheetData sheetId="1"/>
      <sheetData sheetId="2" refreshError="1"/>
      <sheetData sheetId="3" refreshError="1"/>
      <sheetData sheetId="4"/>
      <sheetData sheetId="5"/>
      <sheetData sheetId="6"/>
      <sheetData sheetId="7"/>
      <sheetData sheetId="8"/>
      <sheetData sheetId="9" refreshError="1"/>
      <sheetData sheetId="10"/>
      <sheetData sheetId="11" refreshError="1"/>
      <sheetData sheetId="12"/>
      <sheetData sheetId="13"/>
      <sheetData sheetId="14" refreshError="1"/>
    </sheetDataSet>
  </externalBook>
</externalLink>
</file>

<file path=xl/externalLinks/externalLink27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지수"/>
      <sheetName val="제조부문"/>
    </sheetNames>
    <sheetDataSet>
      <sheetData sheetId="0" refreshError="1"/>
      <sheetData sheetId="1" refreshError="1"/>
    </sheetDataSet>
  </externalBook>
</externalLink>
</file>

<file path=xl/externalLinks/externalLink27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laroux"/>
      <sheetName val="자료1"/>
      <sheetName val="자료2"/>
      <sheetName val="관리계정"/>
      <sheetName val="매출채권#"/>
      <sheetName val="받check"/>
      <sheetName val="선급CH"/>
      <sheetName val="Sheet1"/>
      <sheetName val="Sheet2"/>
      <sheetName val="Sheet3"/>
      <sheetName val="품의양"/>
      <sheetName val="평가대상☞연봉-111명"/>
      <sheetName val="주소(한문)"/>
      <sheetName val="118.세금과공과"/>
      <sheetName val="ALL"/>
      <sheetName val="KA011205"/>
      <sheetName val=" 견적서"/>
      <sheetName val="고정자산원본"/>
      <sheetName val="PTR台손익"/>
      <sheetName val="서식시트"/>
      <sheetName val="차수"/>
      <sheetName val="CAUDIT"/>
      <sheetName val="시산표"/>
      <sheetName val="#REF"/>
      <sheetName val="피엘"/>
      <sheetName val="MEM수율입고"/>
      <sheetName val="전체현황"/>
      <sheetName val="Forecast Drivers"/>
      <sheetName val="KH-Q1,Q2,01"/>
      <sheetName val="REF"/>
      <sheetName val="재무가정"/>
      <sheetName val="controll"/>
      <sheetName val="보증금"/>
      <sheetName val="양식"/>
      <sheetName val="유통망계획"/>
      <sheetName val="7682LA SKD(12.4)"/>
      <sheetName val="CHECK"/>
      <sheetName val="Ship Advice"/>
      <sheetName val="1998 P &amp; L"/>
      <sheetName val="DATA"/>
      <sheetName val="Configuration"/>
      <sheetName val="JournalSummary"/>
      <sheetName val="WorkFile"/>
      <sheetName val="FX2"/>
      <sheetName val="HISTORICAL"/>
      <sheetName val="FORECASTING"/>
      <sheetName val="잔액 backup"/>
      <sheetName val="기말재고"/>
      <sheetName val="기초자료"/>
      <sheetName val="기본사항"/>
      <sheetName val="Total"/>
      <sheetName val="건물"/>
      <sheetName val="Code"/>
      <sheetName val="tax1"/>
      <sheetName val="BS(Don't Prt)"/>
      <sheetName val="3110-2"/>
      <sheetName val="Working"/>
      <sheetName val="조정명세서"/>
      <sheetName val="SEV"/>
      <sheetName val="손익분석"/>
      <sheetName val="PRT_BS"/>
      <sheetName val="PRT_PL"/>
      <sheetName val="Other Investment"/>
      <sheetName val="정보"/>
      <sheetName val="손익예상"/>
    </sheetNames>
    <sheetDataSet>
      <sheetData sheetId="0" refreshError="1"/>
      <sheetData sheetId="1" refreshError="1"/>
      <sheetData sheetId="2" refreshError="1"/>
      <sheetData sheetId="3" refreshError="1"/>
      <sheetData sheetId="4" refreshError="1"/>
      <sheetData sheetId="5"/>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Set>
  </externalBook>
</externalLink>
</file>

<file path=xl/externalLinks/externalLink27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HISTORICAL"/>
      <sheetName val="FORECASTING"/>
      <sheetName val="유화"/>
      <sheetName val="Dialog1"/>
      <sheetName val="Module1"/>
      <sheetName val="Input"/>
      <sheetName val="제품코드"/>
      <sheetName val="FRT_O"/>
      <sheetName val="FAB_I"/>
      <sheetName val="C-CT①"/>
      <sheetName val="ins"/>
      <sheetName val="Database"/>
      <sheetName val="재1"/>
      <sheetName val="VBM연습"/>
      <sheetName val="감가상각"/>
      <sheetName val="Sheet3"/>
      <sheetName val="Sheet1 (3)"/>
      <sheetName val="108.수선비"/>
      <sheetName val="경제성분석"/>
      <sheetName val="Asset9809CAK"/>
      <sheetName val="요인분석"/>
      <sheetName val="CAUDIT"/>
      <sheetName val="BID"/>
      <sheetName val="판가반영"/>
      <sheetName val="sundry"/>
      <sheetName val="IFO Summary"/>
      <sheetName val="협조전"/>
      <sheetName val="CD2000"/>
      <sheetName val="Sheet1"/>
      <sheetName val="Co"/>
      <sheetName val="pEndFeb"/>
      <sheetName val="Co_81"/>
      <sheetName val="IFO_Summary"/>
      <sheetName val="CVT산정"/>
      <sheetName val="HP1AMLIST"/>
      <sheetName val="Leasing"/>
      <sheetName val="BUS제원1"/>
      <sheetName val="유통망계획"/>
      <sheetName val="물량표"/>
      <sheetName val="품의양"/>
      <sheetName val="연구인원내역"/>
      <sheetName val="DB_Forecast"/>
      <sheetName val="DB(SM_OEM)"/>
      <sheetName val="DB"/>
      <sheetName val="DB(SM_OEM_Module)"/>
      <sheetName val="Asset98-CAK"/>
      <sheetName val="Product Categories"/>
      <sheetName val="예산서"/>
      <sheetName val="BP2000 Month"/>
      <sheetName val="FO1"/>
      <sheetName val="RATE"/>
      <sheetName val="총괄"/>
      <sheetName val="자료가공MACRO"/>
      <sheetName val="분기별데이타"/>
      <sheetName val="월별데이타"/>
      <sheetName val="예산M12A"/>
      <sheetName val="Product Amt"/>
      <sheetName val="1_當期시산표"/>
      <sheetName val="MA"/>
      <sheetName val="Macro1"/>
      <sheetName val="대표자"/>
      <sheetName val="AR"/>
      <sheetName val="소비자가"/>
      <sheetName val="IFO_Summary1"/>
      <sheetName val="#REF!"/>
      <sheetName val="전기일위대가"/>
      <sheetName val="월별생산"/>
      <sheetName val="2월"/>
      <sheetName val="4월"/>
      <sheetName val="96제조"/>
      <sheetName val="Tiburon"/>
      <sheetName val="ITB COST"/>
      <sheetName val="Sheet1_(3)"/>
      <sheetName val="108_수선비"/>
      <sheetName val="As"/>
      <sheetName val="차수"/>
    </sheetNames>
    <sheetDataSet>
      <sheetData sheetId="0"/>
      <sheetData sheetId="1"/>
      <sheetData sheetId="2"/>
      <sheetData sheetId="3" refreshError="1"/>
      <sheetData sheetId="4"/>
      <sheetData sheetId="5" refreshError="1"/>
      <sheetData sheetId="6" refreshError="1"/>
      <sheetData sheetId="7"/>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sheetData sheetId="73"/>
      <sheetData sheetId="74" refreshError="1"/>
      <sheetData sheetId="75" refreshError="1"/>
    </sheetDataSet>
  </externalBook>
</externalLink>
</file>

<file path=xl/externalLinks/externalLink27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_x0000__x0000_"/>
      <sheetName val="Restructuring plan"/>
      <sheetName val="PV Matrix - Exit X"/>
      <sheetName val="i&amp;a"/>
      <sheetName val="BS"/>
      <sheetName val="CF"/>
      <sheetName val="P&amp;L"/>
      <sheetName val="Mgt Ac"/>
      <sheetName val="NS"/>
      <sheetName val="SS-I"/>
      <sheetName val="KL-I"/>
      <sheetName val="Debt Schedule"/>
      <sheetName val="Debt Output "/>
      <sheetName val="FX &amp; Int Allocation"/>
      <sheetName val="HO&amp;GC"/>
      <sheetName val="Capex&amp;Tax"/>
      <sheetName val="SS-P"/>
      <sheetName val="Plsm"/>
      <sheetName val="KL-P"/>
      <sheetName val="Data area"/>
      <sheetName val="1999 Dev. Est Prod"/>
      <sheetName val="Revenue Calc"/>
      <sheetName val="Net swap "/>
      <sheetName val="Ha Summary"/>
      <sheetName val="Production"/>
      <sheetName val="Index"/>
      <sheetName val="Ratios"/>
      <sheetName val="Net worth"/>
      <sheetName val="debt"/>
      <sheetName val="DISTTB"/>
      <sheetName val="INOBTB"/>
      <sheetName val="LSIP Restructuring plan"/>
      <sheetName val="data_Page1_1_2"/>
      <sheetName val="data_Page1_1_3"/>
      <sheetName val="data_Page1_1_4"/>
      <sheetName val=" 견적서"/>
      <sheetName val="CVT산정"/>
      <sheetName val="Beforesyy"/>
    </sheetNames>
    <sheetDataSet>
      <sheetData sheetId="0"/>
      <sheetData sheetId="1"/>
      <sheetData sheetId="2"/>
      <sheetData sheetId="3"/>
      <sheetData sheetId="4"/>
      <sheetData sheetId="5"/>
      <sheetData sheetId="6"/>
      <sheetData sheetId="7"/>
      <sheetData sheetId="8" refreshError="1"/>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Set>
  </externalBook>
</externalLink>
</file>

<file path=xl/externalLinks/externalLink27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소유주(원)"/>
      <sheetName val="법인DATA"/>
      <sheetName val="개인DATA"/>
      <sheetName val="lead'g(原DATA)"/>
      <sheetName val="업종별lead'g"/>
      <sheetName val="타사거래집계"/>
      <sheetName val="타사거래현황"/>
      <sheetName val="이종서CR자료"/>
    </sheetNames>
    <sheetDataSet>
      <sheetData sheetId="0"/>
      <sheetData sheetId="1"/>
      <sheetData sheetId="2"/>
      <sheetData sheetId="3"/>
      <sheetData sheetId="4"/>
      <sheetData sheetId="5"/>
      <sheetData sheetId="6"/>
      <sheetData sheetId="7" refreshError="1"/>
    </sheetDataSet>
  </externalBook>
</externalLink>
</file>

<file path=xl/externalLinks/externalLink27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갑지"/>
      <sheetName val="SUM"/>
      <sheetName val="을지-가로"/>
      <sheetName val="을지-세로"/>
      <sheetName val="FRT_O"/>
      <sheetName val="FAB_I"/>
      <sheetName val="공용정보"/>
      <sheetName val="BOK PL2003-12"/>
      <sheetName val="전체현황"/>
      <sheetName val="첨부서류"/>
      <sheetName val="①FABII"/>
      <sheetName val="FAB"/>
      <sheetName val="HISTORICAL"/>
      <sheetName val="FORECASTING"/>
      <sheetName val="부서CODE"/>
      <sheetName val="ASIC08-W-SPEC-MO"/>
      <sheetName val="M-MG1"/>
      <sheetName val="소특"/>
      <sheetName val="외화금융(97-03)"/>
      <sheetName val="소유주(원)"/>
      <sheetName val="수량산출서"/>
      <sheetName val="유화"/>
      <sheetName val="기타"/>
      <sheetName val="유통망계획"/>
      <sheetName val="POINT_DATA"/>
      <sheetName val="MAP_DATA"/>
      <sheetName val="PUMP"/>
      <sheetName val="통계자료"/>
      <sheetName val="Kind"/>
      <sheetName val="Lookup"/>
      <sheetName val="출하_매출 LIST"/>
      <sheetName val="---FAB#1업무일지---"/>
      <sheetName val="경영계획"/>
      <sheetName val=" 견적서"/>
      <sheetName val="직종인원"/>
    </sheetNames>
    <sheetDataSet>
      <sheetData sheetId="0"/>
      <sheetData sheetId="1"/>
      <sheetData sheetId="2"/>
      <sheetData sheetId="3"/>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Set>
  </externalBook>
</externalLink>
</file>

<file path=xl/externalLinks/externalLink27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현금"/>
      <sheetName val="COVER "/>
      <sheetName val="예금"/>
      <sheetName val="매출채권"/>
      <sheetName val="미수금"/>
      <sheetName val="선급금"/>
      <sheetName val="미지급"/>
      <sheetName val="예수금"/>
      <sheetName val="영업외수익"/>
      <sheetName val="영업외비용"/>
      <sheetName val="4대경비 명세"/>
      <sheetName val="ROUTES"/>
      <sheetName val="현장"/>
    </sheetNames>
    <sheetDataSet>
      <sheetData sheetId="0"/>
      <sheetData sheetId="1"/>
      <sheetData sheetId="2"/>
      <sheetData sheetId="3"/>
      <sheetData sheetId="4"/>
      <sheetData sheetId="5"/>
      <sheetData sheetId="6"/>
      <sheetData sheetId="7"/>
      <sheetData sheetId="8"/>
      <sheetData sheetId="9"/>
      <sheetData sheetId="10"/>
      <sheetData sheetId="11" refreshError="1"/>
      <sheetData sheetId="12" refreshError="1"/>
    </sheetDataSet>
  </externalBook>
</externalLink>
</file>

<file path=xl/externalLinks/externalLink28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Library Procedures1"/>
      <sheetName val="Library Procedures2"/>
      <sheetName val="Library Procedures3 "/>
      <sheetName val="Library Procedures4"/>
      <sheetName val="Library Procedures5"/>
      <sheetName val="Library Procedures6"/>
      <sheetName val="Results Template"/>
      <sheetName val="ToD Template"/>
      <sheetName val="Menu Master"/>
      <sheetName val="Targeted Testing Master"/>
      <sheetName val="Non-Statistical Sampling Master"/>
      <sheetName val="Suppl Non-Stat Sample Master"/>
      <sheetName val="Accept Reject Master"/>
      <sheetName val="First Sample Results Master"/>
      <sheetName val="Global Data"/>
      <sheetName val="INVENTORY"/>
      <sheetName val="채권(하반기)"/>
      <sheetName val="(0915완료)001 - Cash_박세희_0828"/>
      <sheetName val="임대"/>
      <sheetName val="Currency"/>
      <sheetName val="Non-Statistical Sampling"/>
      <sheetName val="AR Drop Downs"/>
      <sheetName val="DropDown"/>
      <sheetName val="기계장치"/>
      <sheetName val="108.수선비"/>
      <sheetName val="controll"/>
      <sheetName val="Beforesyy"/>
      <sheetName val="ins"/>
      <sheetName val=" 견적서"/>
      <sheetName val="당기 명세"/>
      <sheetName val="현금"/>
      <sheetName val="dg-VTu"/>
      <sheetName val="Gen Input"/>
      <sheetName val="Billing &amp; Collection"/>
      <sheetName val="Report"/>
      <sheetName val="제조원가(확인)"/>
      <sheetName val="미지급비용"/>
      <sheetName val="3. PI Employee data"/>
      <sheetName val="1. Setup"/>
      <sheetName val="Assumptions"/>
      <sheetName val="차액보증"/>
      <sheetName val="수입"/>
      <sheetName val="경영계획"/>
      <sheetName val="선급금"/>
      <sheetName val="626TD(COLOR)"/>
      <sheetName val="HISTORICAL"/>
      <sheetName val="FORECASTING"/>
      <sheetName val="11"/>
      <sheetName val="Library_Procedures1"/>
      <sheetName val="Library_Procedures2"/>
      <sheetName val="Library_Procedures3_"/>
      <sheetName val="Library_Procedures4"/>
      <sheetName val="Library_Procedures5"/>
      <sheetName val="Library_Procedures6"/>
      <sheetName val="Results_Template"/>
      <sheetName val="ToD_Template"/>
      <sheetName val="Menu_Master"/>
      <sheetName val="Targeted_Testing_Master"/>
      <sheetName val="Non-Statistical_Sampling_Master"/>
      <sheetName val="Suppl_Non-Stat_Sample_Master"/>
      <sheetName val="Accept_Reject_Master"/>
      <sheetName val="First_Sample_Results_Master"/>
      <sheetName val="Global_Data"/>
      <sheetName val="(0915완료)001_-_Cash_박세희_0828"/>
      <sheetName val="Non-Statistical_Sampling"/>
      <sheetName val="AR_Drop_Downs"/>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Set>
  </externalBook>
</externalLink>
</file>

<file path=xl/externalLinks/externalLink28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full (2)"/>
      <sheetName val="Sheet1"/>
      <sheetName val="GL비교"/>
      <sheetName val="GLS비교"/>
      <sheetName val="소유주(원)"/>
      <sheetName val="업체재료비"/>
      <sheetName val="full_2_"/>
      <sheetName val="full _2_"/>
      <sheetName val="3"/>
      <sheetName val="626TD(COLOR)"/>
      <sheetName val="1.변경범위"/>
      <sheetName val="C)_x0000_없음(&amp;O)_x0000_키(&amp;K): Ctrl+Shift+_x0000_범주"/>
      <sheetName val="BUS제원1"/>
      <sheetName val="2.대외공문"/>
      <sheetName val="Input Sheet"/>
      <sheetName val="기초자료"/>
      <sheetName val="1_변경범위"/>
      <sheetName val="SEMI"/>
      <sheetName val="CVT산정"/>
      <sheetName val="GK차체EO-CUT전"/>
      <sheetName val="C)"/>
      <sheetName val="TCA"/>
      <sheetName val="주행"/>
      <sheetName val="626TD"/>
      <sheetName val="Macro1"/>
      <sheetName val="재료비"/>
      <sheetName val="신규DEP"/>
      <sheetName val="LDC"/>
      <sheetName val="Sheet14"/>
      <sheetName val="Sheet15"/>
      <sheetName val="간이연락"/>
      <sheetName val="원단위"/>
      <sheetName val="2109-1091"/>
      <sheetName val="2075-Q011"/>
      <sheetName val="RD제품개발투자비(매가)"/>
      <sheetName val="대외공문"/>
      <sheetName val="Sheet18"/>
      <sheetName val="11"/>
      <sheetName val="Code"/>
      <sheetName val=""/>
      <sheetName val="관람석제출"/>
      <sheetName val="매출DATA"/>
      <sheetName val="채권(하반기)"/>
      <sheetName val="7"/>
      <sheetName val="C)?없음(&amp;O)?키(&amp;K): Ctrl+Shift+?범주"/>
      <sheetName val="재료비합계"/>
      <sheetName val="&amp;B)_x0000__x0000__x0016__x0004_Ā_x0008_াd_x0002__x0000_뫀ﻘ覰ﶠ믯_x0000__x0000_̀耀ࠀ_x0000__x0000_嘁_x0000_絚_x0000__x0000_"/>
    </sheetNames>
    <sheetDataSet>
      <sheetData sheetId="0"/>
      <sheetData sheetId="1" refreshError="1"/>
      <sheetData sheetId="2" refreshError="1"/>
      <sheetData sheetId="3" refreshError="1"/>
      <sheetData sheetId="4" refreshError="1"/>
      <sheetData sheetId="5" refreshError="1"/>
      <sheetData sheetId="6"/>
      <sheetData sheetId="7"/>
      <sheetData sheetId="8"/>
      <sheetData sheetId="9" refreshError="1"/>
      <sheetData sheetId="10" refreshError="1"/>
      <sheetData sheetId="11" refreshError="1"/>
      <sheetData sheetId="12" refreshError="1"/>
      <sheetData sheetId="13" refreshError="1"/>
      <sheetData sheetId="14" refreshError="1"/>
      <sheetData sheetId="15" refreshError="1"/>
      <sheetData sheetId="16"/>
      <sheetData sheetId="17" refreshError="1"/>
      <sheetData sheetId="18" refreshError="1"/>
      <sheetData sheetId="19" refreshError="1"/>
      <sheetData sheetId="20"/>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Set>
  </externalBook>
</externalLink>
</file>

<file path=xl/externalLinks/externalLink28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공표손익"/>
      <sheetName val="xxxxxx"/>
      <sheetName val="aola"/>
      <sheetName val="aola_2"/>
      <sheetName val="aola_3"/>
      <sheetName val="aola_4"/>
      <sheetName val="aola_5"/>
      <sheetName val="aola_6"/>
      <sheetName val="aola_7"/>
      <sheetName val="aola_8"/>
      <sheetName val="aola_9"/>
      <sheetName val="aola_10"/>
      <sheetName val="aola_11"/>
      <sheetName val="aola_12"/>
      <sheetName val="aola_13"/>
      <sheetName val="aola_14"/>
      <sheetName val="aola_15"/>
      <sheetName val="aola_16"/>
      <sheetName val="aola_17"/>
      <sheetName val="aola_18"/>
      <sheetName val="aola_19"/>
      <sheetName val="aola_20"/>
      <sheetName val="aola_21"/>
      <sheetName val="aola_22"/>
      <sheetName val="표지"/>
      <sheetName val="목차"/>
      <sheetName val="목차 (2)"/>
      <sheetName val="목차(1)"/>
      <sheetName val="1-1"/>
      <sheetName val="1-2"/>
      <sheetName val="1-3"/>
      <sheetName val="1-4"/>
      <sheetName val="1-5"/>
      <sheetName val="1-6"/>
      <sheetName val="1-7"/>
      <sheetName val="1-8"/>
      <sheetName val="1-9"/>
      <sheetName val="1-10"/>
      <sheetName val="1-11"/>
      <sheetName val="영업.일1"/>
      <sheetName val="대차대조표"/>
    </sheetNames>
    <sheetDataSet>
      <sheetData sheetId="0"/>
      <sheetData sheetId="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refreshError="1"/>
      <sheetData sheetId="40" refreshError="1"/>
    </sheetDataSet>
  </externalBook>
</externalLink>
</file>

<file path=xl/externalLinks/externalLink28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TR台손익"/>
      <sheetName val="full (2)"/>
    </sheetNames>
    <sheetDataSet>
      <sheetData sheetId="0"/>
      <sheetData sheetId="1" refreshError="1"/>
    </sheetDataSet>
  </externalBook>
</externalLink>
</file>

<file path=xl/externalLinks/externalLink28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7월현금흐름표"/>
      <sheetName val="7월현금흐름표[백만단위]"/>
      <sheetName val="7월현금흐름표[천단위]"/>
      <sheetName val="8월현금흐름표"/>
      <sheetName val="8월현금흐름표 (백만단위)"/>
      <sheetName val="9월현금흐름표[백만단위]"/>
      <sheetName val="10월현금흐름표[백만단위]"/>
      <sheetName val="11월현금흐름표[백만단위]"/>
      <sheetName val="현금흐름표[10월]"/>
      <sheetName val="현금흐름표[11월]"/>
      <sheetName val="Sheet5"/>
      <sheetName val="Sheet4"/>
      <sheetName val="Sheet3"/>
      <sheetName val="Sheet2"/>
      <sheetName val="Sheet1"/>
      <sheetName val="현금"/>
      <sheetName val="재무가정"/>
      <sheetName val="DATA"/>
      <sheetName val=" 견적서"/>
      <sheetName val="받check"/>
      <sheetName val="처분집계파일"/>
      <sheetName val="Beforesyy"/>
    </sheetNames>
    <sheetDataSet>
      <sheetData sheetId="0" refreshError="1"/>
      <sheetData sheetId="1" refreshError="1"/>
      <sheetData sheetId="2" refreshError="1"/>
      <sheetData sheetId="3" refreshError="1"/>
      <sheetData sheetId="4"/>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Set>
  </externalBook>
</externalLink>
</file>

<file path=xl/externalLinks/externalLink28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HOST BOARD산출"/>
      <sheetName val="SRSS BOARD 산출 (1)"/>
      <sheetName val="SRSS BOARD 산출 (2)"/>
      <sheetName val="SRSS BOARD 산출 (3)"/>
      <sheetName val="SRSS BOARD 산출 (4)"/>
      <sheetName val="분기별데이타"/>
      <sheetName val="월별데이타"/>
    </sheetNames>
    <sheetDataSet>
      <sheetData sheetId="0" refreshError="1"/>
      <sheetData sheetId="1" refreshError="1"/>
      <sheetData sheetId="2" refreshError="1"/>
      <sheetData sheetId="3" refreshError="1"/>
      <sheetData sheetId="4" refreshError="1"/>
      <sheetData sheetId="5" refreshError="1"/>
      <sheetData sheetId="6" refreshError="1"/>
    </sheetDataSet>
  </externalBook>
</externalLink>
</file>

<file path=xl/externalLinks/externalLink28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HOST BOARD산출"/>
      <sheetName val="RSR BOARD 산출 (1)"/>
      <sheetName val="RSR BOARD 산출 (2)"/>
      <sheetName val="RSR BOARD 산출 (3)"/>
      <sheetName val="RSR BOARD 산출 (4)"/>
      <sheetName val="RSR BOARD 산출 (7)"/>
      <sheetName val="RSR BOARD 산출 (8)"/>
      <sheetName val="RSR BOARD 산출 (9)"/>
      <sheetName val="RSR BOARD 산출 (10)"/>
      <sheetName val="SRSS BOARD 산출 (1)"/>
      <sheetName val="SRSS BOARD 산출 (2)"/>
      <sheetName val="SRSS BOARD 산출 (3)"/>
      <sheetName val="SRSS BOARD 산출 (4)"/>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Set>
  </externalBook>
</externalLink>
</file>

<file path=xl/externalLinks/externalLink28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FAB별"/>
      <sheetName val="공사비내역서"/>
      <sheetName val="F4-F7"/>
      <sheetName val="정부노임단가"/>
      <sheetName val="도급양식"/>
      <sheetName val="FAB"/>
      <sheetName val="Header"/>
      <sheetName val="sapactivexlhiddensheet"/>
      <sheetName val="공종별 집계"/>
      <sheetName val="BSD (2)"/>
      <sheetName val="건축원가계산서"/>
      <sheetName val="FOB발"/>
      <sheetName val="CONCRETE"/>
      <sheetName val="차량구입"/>
      <sheetName val="입찰내역 발주처 양식"/>
      <sheetName val="Proposal"/>
      <sheetName val="차액보증"/>
      <sheetName val=" 견적서"/>
      <sheetName val="견적서"/>
      <sheetName val="노원열병합  건축공사기성내역서"/>
      <sheetName val="Raw Data"/>
      <sheetName val="FRT_O"/>
      <sheetName val="FAB_I"/>
      <sheetName val="3ND 64M"/>
      <sheetName val="HSA"/>
      <sheetName val="FAB4생산"/>
      <sheetName val="7682LA SKD(12.4)"/>
      <sheetName val="Low YLD Reject"/>
      <sheetName val="시실누(모) "/>
      <sheetName val="중장SR"/>
      <sheetName val="국산화"/>
      <sheetName val="95TOTREV"/>
      <sheetName val="ALL"/>
      <sheetName val="제품별"/>
      <sheetName val="지수"/>
      <sheetName val="차수"/>
      <sheetName val="1단계"/>
      <sheetName val="공사비 내역 (가)"/>
      <sheetName val="fab_o"/>
      <sheetName val="TABLE"/>
      <sheetName val="N賃率-職"/>
      <sheetName val="직재"/>
      <sheetName val="init"/>
      <sheetName val="토공(완충)"/>
      <sheetName val="PUMP"/>
      <sheetName val="plan&amp;section of foundation"/>
      <sheetName val="pile bearing capa &amp; arrenge"/>
      <sheetName val="design load"/>
      <sheetName val="working load at the btm ft."/>
      <sheetName val="stability check"/>
      <sheetName val="design criteria"/>
      <sheetName val="설산1.나"/>
      <sheetName val="본사S"/>
      <sheetName val="배관"/>
      <sheetName val="화산경계"/>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Set>
  </externalBook>
</externalLink>
</file>

<file path=xl/externalLinks/externalLink28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rgl(1)"/>
      <sheetName val="수정"/>
      <sheetName val="Sheet1"/>
      <sheetName val="9709"/>
      <sheetName val="9710 (3)"/>
      <sheetName val="9710 (2)"/>
      <sheetName val="9710"/>
      <sheetName val="all"/>
      <sheetName val="p.s"/>
      <sheetName val="argl"/>
      <sheetName val="g.h"/>
      <sheetName val="Korea Sign-Internal"/>
      <sheetName val="당좌차월"/>
      <sheetName val="제품수불"/>
      <sheetName val="요인분석"/>
      <sheetName val=" 견적서"/>
      <sheetName val="주행"/>
      <sheetName val="미지급이자(분쟁대상)"/>
      <sheetName val="Revenue"/>
      <sheetName val="받check"/>
      <sheetName val="대차대조표"/>
      <sheetName val="US$ I (SEG.)"/>
      <sheetName val="매출"/>
      <sheetName val="공통"/>
      <sheetName val="und_result"/>
      <sheetName val="backdata"/>
      <sheetName val="현금"/>
      <sheetName val="#REF"/>
      <sheetName val="ML"/>
      <sheetName val="GR_EBITDA"/>
      <sheetName val="GR_판매추이"/>
      <sheetName val="GR_전사이익"/>
      <sheetName val="기조_증감"/>
      <sheetName val="기조_손익"/>
      <sheetName val="손익"/>
      <sheetName val="증감내역"/>
      <sheetName val="피엘"/>
      <sheetName val="외상9710"/>
      <sheetName val="9710_(3)"/>
      <sheetName val="9710_(2)"/>
      <sheetName val="p_s"/>
      <sheetName val="g_h"/>
      <sheetName val="_견적서"/>
      <sheetName val="Korea_Sign-Internal"/>
      <sheetName val="US$_I_(SEG_)"/>
      <sheetName val="정부노임단가"/>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sheetData sheetId="39"/>
      <sheetData sheetId="40"/>
      <sheetData sheetId="41"/>
      <sheetData sheetId="42"/>
      <sheetData sheetId="43"/>
      <sheetData sheetId="44"/>
      <sheetData sheetId="45" refreshError="1"/>
    </sheetDataSet>
  </externalBook>
</externalLink>
</file>

<file path=xl/externalLinks/externalLink28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예산서 "/>
      <sheetName val="VAT ,매입부가세"/>
      <sheetName val="건축집계(아파트+부속동)"/>
      <sheetName val="아파트전체 (갑)"/>
      <sheetName val="아파트전체"/>
      <sheetName val="부대시설(갑)"/>
      <sheetName val="주차장"/>
      <sheetName val="복지동"/>
      <sheetName val="경비실"/>
      <sheetName val="정화조"/>
      <sheetName val="적용기준"/>
      <sheetName val="관리1(갑)"/>
      <sheetName val="현장(갑)"/>
      <sheetName val="현장관리(을)"/>
      <sheetName val="본사(갑)"/>
      <sheetName val="본사관리(을)"/>
      <sheetName val="Sheet1"/>
      <sheetName val="작성기준"/>
      <sheetName val="비교표"/>
      <sheetName val="클럽하우스집계표"/>
      <sheetName val="클럽하우스내역서"/>
      <sheetName val="부속동(갑)"/>
      <sheetName val="부속동"/>
      <sheetName val="공사원가표"/>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Set>
  </externalBook>
</externalLink>
</file>

<file path=xl/externalLinks/externalLink29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ajor Assumption"/>
      <sheetName val="New Valuation"/>
      <sheetName val="도시가스가격변동"/>
      <sheetName val="강남-신동"/>
      <sheetName val="현금순환주기"/>
    </sheetNames>
    <sheetDataSet>
      <sheetData sheetId="0" refreshError="1"/>
      <sheetData sheetId="1"/>
      <sheetData sheetId="2" refreshError="1"/>
      <sheetData sheetId="3" refreshError="1"/>
      <sheetData sheetId="4" refreshError="1"/>
    </sheetDataSet>
  </externalBook>
</externalLink>
</file>

<file path=xl/externalLinks/externalLink29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elect"/>
      <sheetName val="PNL "/>
      <sheetName val="BS"/>
      <sheetName val="AcctSchedule"/>
      <sheetName val="Int-PNL"/>
      <sheetName val="Int-BS"/>
      <sheetName val="Curncy"/>
      <sheetName val="Disclosure"/>
      <sheetName val="Int-Invst"/>
      <sheetName val="Cflow"/>
      <sheetName val="Master"/>
    </sheetNames>
    <sheetDataSet>
      <sheetData sheetId="0"/>
      <sheetData sheetId="1"/>
      <sheetData sheetId="2"/>
      <sheetData sheetId="3"/>
      <sheetData sheetId="4"/>
      <sheetData sheetId="5"/>
      <sheetData sheetId="6"/>
      <sheetData sheetId="7"/>
      <sheetData sheetId="8"/>
      <sheetData sheetId="9"/>
      <sheetData sheetId="10"/>
    </sheetDataSet>
  </externalBook>
</externalLink>
</file>

<file path=xl/externalLinks/externalLink29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부대"/>
      <sheetName val="환률"/>
      <sheetName val="REV0"/>
      <sheetName val="요약0"/>
      <sheetName val="상각비0"/>
      <sheetName val="SHOP상각"/>
      <sheetName val="SHOP분류"/>
      <sheetName val="Sheet16"/>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Set>
  </externalBook>
</externalLink>
</file>

<file path=xl/externalLinks/externalLink29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3월원자재재고"/>
    </sheetNames>
    <sheetDataSet>
      <sheetData sheetId="0"/>
    </sheetDataSet>
  </externalBook>
</externalLink>
</file>

<file path=xl/externalLinks/externalLink29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WBS98"/>
      <sheetName val="CompanyInput"/>
      <sheetName val="목록"/>
      <sheetName val="Köpfe"/>
      <sheetName val=" 견적서"/>
      <sheetName val="항목"/>
      <sheetName val="예산M12A"/>
      <sheetName val="차수"/>
      <sheetName val="표지"/>
      <sheetName val="공무부"/>
      <sheetName val="W-DT "/>
      <sheetName val="Price List"/>
      <sheetName val="지점분석00"/>
      <sheetName val="Pricing 3 year"/>
      <sheetName val="견적집계표"/>
      <sheetName val="Macro2"/>
      <sheetName val="A"/>
      <sheetName val="기계장치"/>
      <sheetName val="controll"/>
      <sheetName val="선적일정"/>
      <sheetName val="#REF"/>
      <sheetName val="3620SE"/>
      <sheetName val="품-(주)코①"/>
      <sheetName val="제품수불"/>
      <sheetName val="MAIN"/>
      <sheetName val="환률"/>
      <sheetName val="부대"/>
      <sheetName val="MOTOR"/>
      <sheetName val="매출"/>
      <sheetName val="수주계획"/>
      <sheetName val="forecasted_BS"/>
      <sheetName val="forecasted_IS"/>
      <sheetName val="BAU-ITEMLIST"/>
      <sheetName val="Sheet1"/>
      <sheetName val="제조98"/>
      <sheetName val="argl(1)"/>
      <sheetName val="년차계산분"/>
      <sheetName val="Controls"/>
      <sheetName val="LIST"/>
      <sheetName val="배부표"/>
      <sheetName val="PILOT품"/>
      <sheetName val="M96현황-동아"/>
      <sheetName val="금형품의서"/>
      <sheetName val="재료비"/>
      <sheetName val="부품별TOT"/>
      <sheetName val="BUBIDBOR"/>
      <sheetName val="정규직"/>
      <sheetName val="MUL96"/>
      <sheetName val="TV법인별"/>
      <sheetName val="정부노임단가"/>
      <sheetName val="숨김"/>
      <sheetName val="6월수불"/>
      <sheetName val="수출"/>
      <sheetName val="KA6"/>
      <sheetName val="Macro1"/>
      <sheetName val="광주"/>
      <sheetName val="MM"/>
      <sheetName val="인건비"/>
      <sheetName val="MCC제원"/>
      <sheetName val="DATA"/>
      <sheetName val="PSA T7"/>
      <sheetName val="CODE3"/>
      <sheetName val="SETUP Energy consumption"/>
      <sheetName val="0102"/>
      <sheetName val="산정표"/>
      <sheetName val="DOM TDD12"/>
      <sheetName val="하이마트 주소록"/>
      <sheetName val="감가상각"/>
      <sheetName val="기타"/>
      <sheetName val="대행업체현황"/>
      <sheetName val="전자SM담당명부"/>
      <sheetName val="생산"/>
      <sheetName val="VLOOK"/>
      <sheetName val="주택대출일보"/>
      <sheetName val="주택대출요약"/>
      <sheetName val="Start"/>
      <sheetName val="자본금99(수)"/>
      <sheetName val="유통망계획"/>
      <sheetName val="DT"/>
      <sheetName val="현금"/>
      <sheetName val="현장"/>
      <sheetName val="학교기부"/>
      <sheetName val="01공사별계획"/>
      <sheetName val="JI"/>
      <sheetName val="상선가"/>
      <sheetName val="선가"/>
      <sheetName val="주요재무비율"/>
      <sheetName val="직 간접재료비1"/>
      <sheetName val="차입현황 (보관용)0201"/>
      <sheetName val="R2_0908"/>
      <sheetName val="직종인원"/>
      <sheetName val="6월인원"/>
      <sheetName val="전체실적"/>
      <sheetName val="5월"/>
      <sheetName val="DEHACO"/>
      <sheetName val="사업부계"/>
      <sheetName val="DEHAMEX"/>
      <sheetName val="압축기"/>
      <sheetName val="냉장고계"/>
      <sheetName val="Æo°¡±aAØ"/>
      <sheetName val="118.세금과공과"/>
      <sheetName val="AP HK"/>
      <sheetName val="매입Data"/>
      <sheetName val="매출Data"/>
      <sheetName val="jan"/>
      <sheetName val="조건"/>
      <sheetName val="년"/>
      <sheetName val="New Valuation"/>
      <sheetName val="Margins"/>
      <sheetName val="9월15원본"/>
      <sheetName val="2월"/>
      <sheetName val="공조생기"/>
      <sheetName val="최종"/>
      <sheetName val="시산"/>
      <sheetName val="Condition"/>
      <sheetName val="SUD"/>
      <sheetName val="Holidays"/>
      <sheetName val="BAL(이력관리)"/>
      <sheetName val="기초자료"/>
      <sheetName val="수입"/>
      <sheetName val="차액보증"/>
      <sheetName val="OD5000"/>
      <sheetName val="BS(Don't Prt)"/>
      <sheetName val="Ⅱ1-0타"/>
      <sheetName val="LeadSchedule"/>
      <sheetName val="현금및예치금집계표"/>
      <sheetName val="재공품"/>
      <sheetName val="01 IstGuV"/>
      <sheetName val="관리대장(2001장비)"/>
      <sheetName val="Links"/>
      <sheetName val="Lead"/>
      <sheetName val="Int-Invst"/>
      <sheetName val="Disclosure"/>
      <sheetName val="Select"/>
      <sheetName val="급여등록"/>
      <sheetName val="급여명세서"/>
      <sheetName val="Assumptions"/>
      <sheetName val="미지급이자(분쟁대상)"/>
      <sheetName val="무형자산명세"/>
      <sheetName val="분류"/>
      <sheetName val="판관비분류"/>
      <sheetName val="선박_판관비"/>
      <sheetName val="환율"/>
      <sheetName val="인력현황2000"/>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Set>
  </externalBook>
</externalLink>
</file>

<file path=xl/externalLinks/externalLink29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실적표지"/>
      <sheetName val="내외자통화"/>
      <sheetName val="지역지점"/>
      <sheetName val="SUM"/>
      <sheetName val="품목LCD"/>
      <sheetName val="당당자별"/>
      <sheetName val="절감방법"/>
      <sheetName val="주요업체"/>
      <sheetName val="Sheet2"/>
      <sheetName val="Sheet3"/>
      <sheetName val="Sheet4"/>
      <sheetName val="Sheet5"/>
      <sheetName val="Sheet6"/>
      <sheetName val="Sheet7"/>
      <sheetName val="Sheet8"/>
      <sheetName val="Sheet9"/>
      <sheetName val="Sheet10"/>
      <sheetName val="Sheet11"/>
      <sheetName val="Sheet12"/>
      <sheetName val="Sheet13"/>
      <sheetName val="Sheet14"/>
      <sheetName val="Sheet15"/>
      <sheetName val="Sheet16"/>
      <sheetName val="LCD8월"/>
    </sheetNames>
    <sheetDataSet>
      <sheetData sheetId="0" refreshError="1"/>
      <sheetData sheetId="1" refreshError="1"/>
      <sheetData sheetId="2" refreshError="1"/>
      <sheetData sheetId="3" refreshError="1"/>
      <sheetData sheetId="4"/>
      <sheetData sheetId="5" refreshError="1"/>
      <sheetData sheetId="6" refreshError="1"/>
      <sheetData sheetId="7"/>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Set>
  </externalBook>
</externalLink>
</file>

<file path=xl/externalLinks/externalLink29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eginning"/>
      <sheetName val="FY07"/>
      <sheetName val="Estimation"/>
      <sheetName val="JE"/>
      <sheetName val="Data"/>
      <sheetName val="Upload"/>
    </sheetNames>
    <sheetDataSet>
      <sheetData sheetId="0" refreshError="1"/>
      <sheetData sheetId="1" refreshError="1"/>
      <sheetData sheetId="2" refreshError="1"/>
      <sheetData sheetId="3"/>
      <sheetData sheetId="4"/>
      <sheetData sheetId="5"/>
    </sheetDataSet>
  </externalBook>
</externalLink>
</file>

<file path=xl/externalLinks/externalLink29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목차"/>
      <sheetName val="투자총괄 "/>
      <sheetName val="시설투자계획"/>
      <sheetName val="PJT별시설투자"/>
      <sheetName val="MRS세부"/>
      <sheetName val="주요업체"/>
    </sheetNames>
    <sheetDataSet>
      <sheetData sheetId="0" refreshError="1"/>
      <sheetData sheetId="1" refreshError="1"/>
      <sheetData sheetId="2" refreshError="1"/>
      <sheetData sheetId="3" refreshError="1"/>
      <sheetData sheetId="4" refreshError="1"/>
      <sheetData sheetId="5" refreshError="1"/>
    </sheetDataSet>
  </externalBook>
</externalLink>
</file>

<file path=xl/externalLinks/externalLink29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업무"/>
      <sheetName val="표지"/>
      <sheetName val="제목"/>
      <sheetName val="timing "/>
      <sheetName val="PRO TOTAL STATUS "/>
      <sheetName val="FURTHER"/>
      <sheetName val="PLT TOTAL STATUS "/>
      <sheetName val="진행 DATA"/>
      <sheetName val="진행 GRA"/>
      <sheetName val="PROTO CRITICAL"/>
      <sheetName val="PILOT CRITICAL"/>
      <sheetName val="PILOT APP."/>
      <sheetName val="WBS98"/>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Set>
  </externalBook>
</externalLink>
</file>

<file path=xl/externalLinks/externalLink29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VER"/>
      <sheetName val="결재인"/>
      <sheetName val="개요 "/>
      <sheetName val="위생기구 마감재"/>
      <sheetName val="배관재질"/>
      <sheetName val="시운전비"/>
      <sheetName val="산출근거"/>
      <sheetName val="추가공사"/>
      <sheetName val="산출근거-1"/>
      <sheetName val="금액산출"/>
      <sheetName val="MOTOR"/>
    </sheetNames>
    <sheetDataSet>
      <sheetData sheetId="0"/>
      <sheetData sheetId="1" refreshError="1"/>
      <sheetData sheetId="2"/>
      <sheetData sheetId="3"/>
      <sheetData sheetId="4" refreshError="1"/>
      <sheetData sheetId="5"/>
      <sheetData sheetId="6"/>
      <sheetData sheetId="7" refreshError="1"/>
      <sheetData sheetId="8" refreshError="1"/>
      <sheetData sheetId="9" refreshError="1"/>
      <sheetData sheetId="10" refreshError="1"/>
    </sheetDataSet>
  </externalBook>
</externalLink>
</file>

<file path=xl/externalLinks/externalLink30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Bclosing"/>
      <sheetName val="Detail"/>
      <sheetName val="BS"/>
      <sheetName val="PL"/>
      <sheetName val="MFG"/>
      <sheetName val="RE"/>
      <sheetName val="TB"/>
      <sheetName val="TB-Net"/>
    </sheetNames>
    <sheetDataSet>
      <sheetData sheetId="0"/>
      <sheetData sheetId="1" refreshError="1"/>
      <sheetData sheetId="2" refreshError="1"/>
      <sheetData sheetId="3" refreshError="1"/>
      <sheetData sheetId="4" refreshError="1"/>
      <sheetData sheetId="5" refreshError="1"/>
      <sheetData sheetId="6" refreshError="1"/>
      <sheetData sheetId="7" refreshError="1"/>
    </sheetDataSet>
  </externalBook>
</externalLink>
</file>

<file path=xl/externalLinks/externalLink30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진행 DATA (2)"/>
      <sheetName val="Sheet1"/>
      <sheetName val="Sheet2"/>
      <sheetName val="Sheet3"/>
      <sheetName val="Cover"/>
      <sheetName val="관리방안"/>
      <sheetName val="부서별 진행계획(부평프레스)"/>
      <sheetName val="부서별 진행계획(Team용)"/>
      <sheetName val="#REF"/>
      <sheetName val="등록의뢰"/>
      <sheetName val="W-현원가"/>
      <sheetName val="PV6 3.5L LX5 GMX170"/>
      <sheetName val="Changes in Costbook - Base FWD"/>
      <sheetName val="V_FLEET"/>
      <sheetName val="7 (2)"/>
      <sheetName val="MC&amp;다변화"/>
      <sheetName val="Calc"/>
      <sheetName val="제조부문배부"/>
      <sheetName val="FTR MACRo"/>
      <sheetName val="BOM"/>
      <sheetName val="sedan"/>
      <sheetName val="winstorm"/>
      <sheetName val="?? DATA (2)"/>
      <sheetName val="WEIGHT"/>
      <sheetName val="Data"/>
      <sheetName val="4.1불량율"/>
      <sheetName val="3.일반사상"/>
      <sheetName val="A-100전제"/>
      <sheetName val="FUEL FILLER"/>
      <sheetName val="시설투자"/>
      <sheetName val="__ DATA (2)"/>
      <sheetName val="Nov 05"/>
      <sheetName val="사양조정"/>
      <sheetName val="매출대비 수선 비율"/>
      <sheetName val="가동율그래프"/>
      <sheetName val="건수"/>
      <sheetName val="Financial Model"/>
      <sheetName val="SP Summary"/>
      <sheetName val="SourcingPlan"/>
      <sheetName val="P-4 Equipment Walk"/>
      <sheetName val="완성차 미수금"/>
      <sheetName val="Sheet"/>
      <sheetName val="생산전망"/>
      <sheetName val="위험요소적출(공장)"/>
      <sheetName val="공반추이"/>
      <sheetName val="법인세신고자료"/>
      <sheetName val="CASE ASM"/>
      <sheetName val="효율계획(당월)"/>
      <sheetName val="T진도"/>
      <sheetName val="지정공장"/>
      <sheetName val="서울정비"/>
      <sheetName val="차체"/>
      <sheetName val="EXP-COST"/>
      <sheetName val="TOTAL LIST"/>
      <sheetName val="전체실적"/>
      <sheetName val="Price Range"/>
      <sheetName val="BRAKE"/>
      <sheetName val="LIST"/>
      <sheetName val="J150 승인진도관리 LIST"/>
      <sheetName val="MH_생산"/>
      <sheetName val="받check"/>
      <sheetName val="재해자그래프"/>
      <sheetName val="CD-실적"/>
      <sheetName val="진행_DATA_(2)"/>
      <sheetName val="부서별_진행계획(부평프레스)"/>
      <sheetName val="부서별_진행계획(Team용)"/>
      <sheetName val="PV6_3_5L_LX5_GMX170"/>
      <sheetName val="Changes_in_Costbook_-_Base_FWD"/>
      <sheetName val="7_(2)"/>
      <sheetName val="FTR_MACRo"/>
      <sheetName val="??_DATA_(2)"/>
      <sheetName val="4_1불량율"/>
      <sheetName val="FUEL_FILLER"/>
      <sheetName val="___DATA_(2)"/>
      <sheetName val="Financial_Model"/>
      <sheetName val="매출대비_수선_비율"/>
      <sheetName val="Nov_05"/>
      <sheetName val="Value_Analysis_-_Sheet_1"/>
      <sheetName val="PIVOT"/>
      <sheetName val="PROCEDURE_LIST"/>
      <sheetName val="제품"/>
      <sheetName val="전략"/>
      <sheetName val="LL"/>
      <sheetName val="부품LIST"/>
      <sheetName val="실적(Q11)"/>
      <sheetName val="예산(Q11)"/>
      <sheetName val="작업명"/>
      <sheetName val="초기화면"/>
      <sheetName val="고불량TREND"/>
      <sheetName val="KXV01"/>
      <sheetName val="Q13"/>
      <sheetName val="검토서"/>
      <sheetName val="계DATA"/>
      <sheetName val="99정부과제종합"/>
      <sheetName val="체재비"/>
      <sheetName val="PV"/>
      <sheetName val="귀책별TOP"/>
      <sheetName val="실DATA_"/>
      <sheetName val="RHTV"/>
      <sheetName val="RHTV실적"/>
      <sheetName val="RHW"/>
      <sheetName val="Q11(자체)"/>
      <sheetName val="부서별1월"/>
      <sheetName val="부서별2월"/>
      <sheetName val="부서별3월"/>
      <sheetName val="Q11"/>
      <sheetName val="직급별인건비"/>
      <sheetName val="Q23"/>
      <sheetName val="Q12"/>
      <sheetName val="99실적"/>
      <sheetName val="result0927"/>
      <sheetName val="Team_종합"/>
      <sheetName val="99예산"/>
      <sheetName val="Data입력"/>
      <sheetName val="BRAKE미주입"/>
      <sheetName val="기타자료"/>
      <sheetName val="종합표"/>
      <sheetName val="Changes in C_x0000__x0000_tbook - Base FWD"/>
      <sheetName val="2.대외공문"/>
      <sheetName val="engline"/>
      <sheetName val="진행_DATA_(2)1"/>
      <sheetName val="부서별_진행계획(부평프레스)1"/>
      <sheetName val="부서별_진행계획(Team용)1"/>
      <sheetName val="PV6_3_5L_LX5_GMX1701"/>
      <sheetName val="Changes_in_Costbook_-_Base_FWD1"/>
      <sheetName val="7_(2)1"/>
      <sheetName val="FTR_MACRo1"/>
      <sheetName val="??_DATA_(2)1"/>
      <sheetName val="4_1불량율1"/>
      <sheetName val="FUEL_FILLER1"/>
      <sheetName val="___DATA_(2)1"/>
      <sheetName val="매출대비_수선_비율1"/>
      <sheetName val="Nov_051"/>
      <sheetName val="Financial_Model1"/>
      <sheetName val="SP_Summary"/>
      <sheetName val="P-4_Equipment_Walk"/>
      <sheetName val="완성차_미수금"/>
      <sheetName val="CASE_ASM"/>
      <sheetName val="3_일반사상"/>
      <sheetName val="TOTAL_LIST"/>
      <sheetName val="Price_Range"/>
      <sheetName val="J150_승인진도관리_LIST"/>
      <sheetName val="Changes_in_Ctbook_-_Base_FWD"/>
      <sheetName val="SP_Summary1"/>
      <sheetName val="P-4_Equipment_Walk1"/>
      <sheetName val="완성차_미수금1"/>
      <sheetName val="CASE_ASM1"/>
      <sheetName val="전산다운_0205_11시"/>
      <sheetName val="주행"/>
      <sheetName val="추이도"/>
      <sheetName val="1st"/>
      <sheetName val="첨부5"/>
      <sheetName val="추이CHART "/>
      <sheetName val="Group"/>
      <sheetName val="MH_??"/>
      <sheetName val="LX3.0 RR"/>
      <sheetName val="여주,이천(명세)"/>
      <sheetName val="삭제금지"/>
      <sheetName val="2.????"/>
      <sheetName val="평가자13"/>
      <sheetName val="TCA"/>
      <sheetName val="1st Sum"/>
      <sheetName val="손익(sum)"/>
      <sheetName val="ANALYSIS"/>
      <sheetName val="Sheet4"/>
      <sheetName val="1139"/>
      <sheetName val="Main Model"/>
      <sheetName val="BND"/>
      <sheetName val="Changes in C"/>
      <sheetName val="PP%계산"/>
      <sheetName val="Changes in C_x005f_x0000__x005f_x0000_tbook"/>
      <sheetName val="Changes in C_x005f_x005f_x005f_x0000__x005f"/>
      <sheetName val="계산program"/>
      <sheetName val="resume"/>
      <sheetName val="해외부품"/>
      <sheetName val="부산정비"/>
      <sheetName val="대구정비"/>
      <sheetName val="구로정비"/>
      <sheetName val="전체"/>
      <sheetName val="창동정비"/>
      <sheetName val="광주정비"/>
      <sheetName val="대전정비"/>
      <sheetName val="성남정비"/>
      <sheetName val="정비지원"/>
      <sheetName val="정비기술"/>
      <sheetName val="인천정비"/>
      <sheetName val="업무팀"/>
      <sheetName val="양산정비"/>
      <sheetName val="부품운영"/>
      <sheetName val="부품물류"/>
      <sheetName val="부품마케"/>
      <sheetName val="MOTO"/>
      <sheetName val="RD제품개발투자비(매가)"/>
      <sheetName val="Variables"/>
      <sheetName val="Drop Down Data - DO NOT MODIFY"/>
      <sheetName val="(ROUTING)"/>
      <sheetName val="02.25"/>
      <sheetName val="매출생산"/>
      <sheetName val="Roll Out - Limit"/>
      <sheetName val="p2-1"/>
      <sheetName val="採否比較金額"/>
      <sheetName val="評価比較件数"/>
      <sheetName val="Validation"/>
      <sheetName val="MH___"/>
      <sheetName val="2.____"/>
      <sheetName val="PVE Master_old"/>
      <sheetName val="PVE Master"/>
      <sheetName val="계열사현황종합"/>
      <sheetName val="진행_DATA_(2)2"/>
      <sheetName val="부서별_진행계획(부평프레스)2"/>
      <sheetName val="부서별_진행계획(Team용)2"/>
      <sheetName val="PV6_3_5L_LX5_GMX1702"/>
      <sheetName val="Changes_in_Costbook_-_Base_FWD2"/>
      <sheetName val="7_(2)2"/>
      <sheetName val="FTR_MACRo2"/>
      <sheetName val="??_DATA_(2)2"/>
      <sheetName val="4_1불량율2"/>
      <sheetName val="FUEL_FILLER2"/>
      <sheetName val="___DATA_(2)2"/>
      <sheetName val="Nov_052"/>
      <sheetName val="Financial_Model2"/>
      <sheetName val="매출대비_수선_비율2"/>
      <sheetName val="P-4_Equipment_Walk2"/>
      <sheetName val="완성차_미수금2"/>
      <sheetName val="SP_Summary2"/>
      <sheetName val="CASE_ASM2"/>
      <sheetName val="TOTAL_LIST1"/>
      <sheetName val="Price_Range1"/>
      <sheetName val="J150_승인진도관리_LIST1"/>
      <sheetName val="3_일반사상1"/>
      <sheetName val="2_대외공문"/>
      <sheetName val="LX3_0_RR"/>
      <sheetName val="Changes_in_C"/>
      <sheetName val="추이CHART_"/>
      <sheetName val="1st_Sum"/>
      <sheetName val="2_????"/>
      <sheetName val="Data Validation"/>
      <sheetName val="More Info"/>
      <sheetName val="협조전"/>
      <sheetName val="품질지수 실적"/>
      <sheetName val="Threat Category"/>
      <sheetName val="2_____"/>
      <sheetName val="模拟"/>
      <sheetName val="Changes in C_x005f_x005f_x005f_x005f_x005f_x005f_"/>
      <sheetName val="신규DEP"/>
      <sheetName val="Drop Down List"/>
      <sheetName val="Data Validations"/>
      <sheetName val="Introduction"/>
      <sheetName val="summary"/>
      <sheetName val="Changes in C_x0000__x0000_tbook"/>
      <sheetName val="Changes in C_x005f_x0000__x005f"/>
      <sheetName val="생산성"/>
      <sheetName val="불량율"/>
      <sheetName val="목록"/>
      <sheetName val="Macro1"/>
      <sheetName val="Calculation"/>
      <sheetName val="Vehicle Master"/>
      <sheetName val="MACRO1.XLM"/>
      <sheetName val="SMT_CT Master"/>
      <sheetName val="Category Master"/>
      <sheetName val="Jun Daily Plan"/>
      <sheetName val="Daily WS-RT"/>
      <sheetName val="By Qualter"/>
      <sheetName val="Ranking"/>
      <sheetName val="By DLRs"/>
      <sheetName val="WS_Model"/>
      <sheetName val="RT_Model"/>
      <sheetName val="WS"/>
      <sheetName val="RT"/>
      <sheetName val="STK"/>
      <sheetName val="DLR base"/>
      <sheetName val="full (2)"/>
      <sheetName val="투자-국내2"/>
      <sheetName val="진행_DATA_(2)3"/>
      <sheetName val="부서별_진행계획(부평프레스)3"/>
      <sheetName val="부서별_진행계획(Team용)3"/>
      <sheetName val="PV6_3_5L_LX5_GMX1703"/>
      <sheetName val="Changes_in_Costbook_-_Base_FWD3"/>
      <sheetName val="7_(2)3"/>
      <sheetName val="FTR_MACRo3"/>
      <sheetName val="??_DATA_(2)3"/>
      <sheetName val="SP_Summary3"/>
      <sheetName val="4_1불량율3"/>
      <sheetName val="FUEL_FILLER3"/>
      <sheetName val="___DATA_(2)3"/>
      <sheetName val="Financial_Model3"/>
      <sheetName val="P-4_Equipment_Walk3"/>
      <sheetName val="완성차_미수금3"/>
      <sheetName val="매출대비_수선_비율3"/>
      <sheetName val="Nov_053"/>
      <sheetName val="CASE_ASM3"/>
      <sheetName val="3_일반사상2"/>
      <sheetName val="TOTAL_LIST2"/>
      <sheetName val="Price_Range2"/>
      <sheetName val="J150_승인진도관리_LIST2"/>
      <sheetName val="DROP_DOWN_DATA_-_DO_NOT_MODIFY"/>
      <sheetName val="PVE_Master_old"/>
      <sheetName val="PVE_Master"/>
      <sheetName val="2_대외공문1"/>
      <sheetName val="추이CHART_1"/>
      <sheetName val="LX3_0_RR1"/>
      <sheetName val="1st_Sum1"/>
      <sheetName val="Changes_in_C_x005f_x0000__x005f_x0000_tbook"/>
      <sheetName val="Changes_in_C1"/>
      <sheetName val="2_????1"/>
      <sheetName val="Main_Model"/>
      <sheetName val="Changes_in_C_x005f_x005f_x005f_x0000__x005f"/>
      <sheetName val="02_25"/>
      <sheetName val="Roll_Out_-_Limit"/>
      <sheetName val="More_Info"/>
      <sheetName val="Data_Validation"/>
      <sheetName val="품질지수_실적"/>
      <sheetName val="Threat_Category"/>
      <sheetName val="Changes_in_C_x005f_x005f_x005f_x005f_x005f_x005f_"/>
      <sheetName val="Drop_Down_List"/>
      <sheetName val="Data_Validations"/>
      <sheetName val="Changes_in_Ctbook"/>
      <sheetName val="Changes_in_C_x005f_x0000__x005f"/>
      <sheetName val="MACRO1_XLM"/>
      <sheetName val="SMT_CT_Master"/>
      <sheetName val="Category_Master"/>
      <sheetName val="Vehicle_Master"/>
      <sheetName val="CFLOW"/>
      <sheetName val="MPL 技連"/>
      <sheetName val="342E BLOCK"/>
      <sheetName val="M1master"/>
      <sheetName val="DW 라인(현재)"/>
      <sheetName val="DW 라인(개선2 DW 1)"/>
      <sheetName val="무쏘도장"/>
      <sheetName val="무쏘조립"/>
      <sheetName val="무쏘차체"/>
      <sheetName val="부품도장"/>
      <sheetName val="동명재고"/>
      <sheetName val="이스타나도장"/>
      <sheetName val="이스타나조립"/>
      <sheetName val="이스타나차체"/>
      <sheetName val="체어맨도장"/>
      <sheetName val="체어맨조립"/>
      <sheetName val="체어맨차체"/>
      <sheetName val="코란도도장"/>
      <sheetName val="코란도조립"/>
      <sheetName val="코란도차체"/>
      <sheetName val="Import"/>
      <sheetName val="暂作价清单"/>
      <sheetName val="PROG현황"/>
      <sheetName val="총 괄"/>
      <sheetName val="X3ATRH.CR"/>
      <sheetName val="BOX"/>
      <sheetName val="SEQ"/>
      <sheetName val="b_spec_ph2(batch5)"/>
      <sheetName val="Drop_List"/>
      <sheetName val="Option code"/>
      <sheetName val="TEMP1"/>
      <sheetName val="은행"/>
      <sheetName val="시산표"/>
      <sheetName val="A"/>
      <sheetName val="Part Inputs"/>
      <sheetName val="検査状況"/>
      <sheetName val="担当者リンク表"/>
      <sheetName val="品質保証責任者届"/>
      <sheetName val="#REF!"/>
      <sheetName val="129346部番リスト"/>
      <sheetName val="集計ﾘｽﾄ"/>
      <sheetName val="V1"/>
      <sheetName val="YTD"/>
      <sheetName val="H1"/>
      <sheetName val="2_____1"/>
      <sheetName val="LMO"/>
      <sheetName val="Jun_Daily_Plan"/>
      <sheetName val="Daily_WS-RT"/>
      <sheetName val="By_Qualter"/>
      <sheetName val="By_DLRs"/>
      <sheetName val="DLR_base"/>
      <sheetName val="List of Operation"/>
      <sheetName val="Variablen"/>
      <sheetName val="e-1810_A"/>
      <sheetName val="RATING"/>
      <sheetName val="Bid_Sheet"/>
      <sheetName val="Diesel 2,4 l coldend 4 WD"/>
      <sheetName val="Market Data"/>
      <sheetName val="CAUDIT"/>
      <sheetName val="업종별"/>
      <sheetName val="CPK"/>
      <sheetName val="Legend"/>
      <sheetName val="현금경비중역"/>
      <sheetName val="품의서"/>
      <sheetName val="MX628EX"/>
      <sheetName val="11"/>
      <sheetName val="표지★"/>
      <sheetName val="BASE"/>
      <sheetName val="major"/>
      <sheetName val="적중율"/>
      <sheetName val="원가절감 사업계획2014합계"/>
      <sheetName val="2014.10매출계획"/>
      <sheetName val="2014.10매출실적"/>
      <sheetName val="진행_DATA_(2)4"/>
      <sheetName val="부서별_진행계획(부평프레스)4"/>
      <sheetName val="부서별_진행계획(Team용)4"/>
      <sheetName val="PV6_3_5L_LX5_GMX1704"/>
      <sheetName val="Changes_in_Costbook_-_Base_FWD4"/>
      <sheetName val="7_(2)4"/>
      <sheetName val="??_DATA_(2)4"/>
      <sheetName val="FTR_MACRo4"/>
      <sheetName val="4_1불량율4"/>
      <sheetName val="FUEL_FILLER4"/>
      <sheetName val="___DATA_(2)4"/>
      <sheetName val="Financial_Model4"/>
      <sheetName val="매출대비_수선_비율4"/>
      <sheetName val="Nov_054"/>
      <sheetName val="P-4_Equipment_Walk4"/>
      <sheetName val="완성차_미수금4"/>
      <sheetName val="SP_Summary4"/>
      <sheetName val="CASE_ASM4"/>
      <sheetName val="3_일반사상3"/>
      <sheetName val="TOTAL_LIST3"/>
      <sheetName val="Price_Range3"/>
      <sheetName val="J150_승인진도관리_LIST3"/>
      <sheetName val="2_대외공문2"/>
      <sheetName val="LX3_0_RR2"/>
      <sheetName val="추이CHART_2"/>
      <sheetName val="1st_Sum2"/>
      <sheetName val="2_????2"/>
      <sheetName val="Changes_in_C2"/>
      <sheetName val="Main_Model1"/>
      <sheetName val="Changes_in_C_x005f_x0000__x005f_x0000_tboo1"/>
      <sheetName val="Changes_in_C_x005f_x005f_x005f_x0000__x0051"/>
      <sheetName val="Drop_Down_Data_-_DO_NOT_MODIFY1"/>
      <sheetName val="02_251"/>
      <sheetName val="Roll_Out_-_Limit1"/>
      <sheetName val="Data_Validation1"/>
      <sheetName val="More_Info1"/>
      <sheetName val="품질지수_실적1"/>
      <sheetName val="Threat_Category1"/>
      <sheetName val="PVE_Master_old1"/>
      <sheetName val="PVE_Master1"/>
      <sheetName val="Changes_in_C_x005f_x005f_x005f_x005f_x005f1"/>
      <sheetName val="Drop_Down_List1"/>
      <sheetName val="Data_Validations1"/>
      <sheetName val="Vehicle_Master1"/>
      <sheetName val="MACRO1_XLM1"/>
      <sheetName val="SMT_CT_Master1"/>
      <sheetName val="Category_Master1"/>
      <sheetName val="Jun_Daily_Plan1"/>
      <sheetName val="Daily_WS-RT1"/>
      <sheetName val="By_Qualter1"/>
      <sheetName val="By_DLRs1"/>
      <sheetName val="DLR_base1"/>
      <sheetName val="Changes_in_C_x005f_x0000__x005f1"/>
      <sheetName val="full_(2)"/>
      <sheetName val="DW_라인(현재)"/>
      <sheetName val="DW_라인(개선2_DW_1)"/>
      <sheetName val="Option_code"/>
      <sheetName val="MPL_技連"/>
      <sheetName val="342E_BLOCK"/>
      <sheetName val="Part_Inputs"/>
      <sheetName val="Diesel_2,4_l_coldend_4_WD"/>
      <sheetName val="Market_Data"/>
      <sheetName val="List_of_Operation"/>
      <sheetName val="ÔÚ¸Þ×Ì"/>
      <sheetName val="Calculation Premises"/>
      <sheetName val="125  Kalkulaton Produktion"/>
      <sheetName val="Tabelle1"/>
      <sheetName val="F4-F7"/>
      <sheetName val="TABLE"/>
      <sheetName val="QUESTIONNAIRE"/>
      <sheetName val="PROFILE"/>
      <sheetName val="생산실적"/>
      <sheetName val="제조비용"/>
      <sheetName val="数据验证"/>
      <sheetName val="진행_DATA_(2)5"/>
      <sheetName val="부서별_진행계획(부평프레스)5"/>
      <sheetName val="부서별_진행계획(Team용)5"/>
      <sheetName val="PV6_3_5L_LX5_GMX1705"/>
      <sheetName val="Changes_in_Costbook_-_Base_FWD5"/>
      <sheetName val="7_(2)5"/>
      <sheetName val="FTR_MACRo5"/>
      <sheetName val="??_DATA_(2)5"/>
      <sheetName val="4_1불량율5"/>
      <sheetName val="3_일반사상4"/>
      <sheetName val="FUEL_FILLER5"/>
      <sheetName val="___DATA_(2)5"/>
      <sheetName val="Nov_055"/>
      <sheetName val="매출대비_수선_비율5"/>
      <sheetName val="Financial_Model5"/>
      <sheetName val="SP_Summary5"/>
      <sheetName val="P-4_Equipment_Walk5"/>
      <sheetName val="완성차_미수금5"/>
      <sheetName val="CASE_ASM5"/>
      <sheetName val="TOTAL_LIST4"/>
      <sheetName val="Price_Range4"/>
      <sheetName val="J150_승인진도관리_LIST4"/>
      <sheetName val="2_대외공문3"/>
      <sheetName val="추이CHART_3"/>
      <sheetName val="LX3_0_RR3"/>
      <sheetName val="2_????3"/>
      <sheetName val="1st_Sum3"/>
      <sheetName val="Main_Model2"/>
      <sheetName val="Changes_in_C3"/>
      <sheetName val="Changes_in_C_x005f_x0000__x005f_x0000_tboo2"/>
      <sheetName val="Changes_in_C_x005f_x005f_x005f_x0000__x0052"/>
      <sheetName val="02_252"/>
      <sheetName val="Roll_Out_-_Limit2"/>
      <sheetName val="2_____2"/>
      <sheetName val="PVE_Master_old2"/>
      <sheetName val="PVE_Master2"/>
      <sheetName val="Data_Validation2"/>
      <sheetName val="More_Info2"/>
      <sheetName val="품질지수_실적2"/>
      <sheetName val="Threat_Category2"/>
      <sheetName val="Changes_in_C_x005f_x005f_x005f_x005f_x005f2"/>
      <sheetName val="Drop_Down_List2"/>
      <sheetName val="Data_Validations2"/>
      <sheetName val="Changes_in_C_x005f_x0000__x005f2"/>
      <sheetName val="Vehicle_Master2"/>
      <sheetName val="MACRO1_XLM2"/>
      <sheetName val="SMT_CT_Master2"/>
      <sheetName val="Category_Master2"/>
      <sheetName val="Jun_Daily_Plan2"/>
      <sheetName val="Daily_WS-RT2"/>
      <sheetName val="By_Qualter2"/>
      <sheetName val="By_DLRs2"/>
      <sheetName val="DLR_base2"/>
      <sheetName val="full_(2)1"/>
      <sheetName val="MPL_技連1"/>
      <sheetName val="342E_BLOCK1"/>
      <sheetName val="DW_라인(현재)1"/>
      <sheetName val="DW_라인(개선2_DW_1)1"/>
      <sheetName val="총_괄"/>
      <sheetName val="X3ATRH_CR"/>
      <sheetName val="Option_code1"/>
      <sheetName val="Part_Inputs1"/>
      <sheetName val="List_of_Operation1"/>
      <sheetName val="Diesel_2,4_l_coldend_4_WD1"/>
      <sheetName val="Market_Data1"/>
      <sheetName val="원가절감_사업계획2014합계"/>
      <sheetName val="2014_10매출계획"/>
      <sheetName val="2014_10매출실적"/>
      <sheetName val="Calculation_Premises"/>
      <sheetName val="125__Kalkulaton_Produktion"/>
      <sheetName val="Drop down"/>
      <sheetName val="Dropdown"/>
      <sheetName val="Lists"/>
      <sheetName val="진행 DATA (2) _x0000__x0000__x0000__x0000__x0000__x0000__x0000__x0000_"/>
      <sheetName val="Code"/>
      <sheetName val="Drop"/>
      <sheetName val="9BUx PFI PT Lineup"/>
      <sheetName val="Annahmen"/>
      <sheetName val="PWR-AKD"/>
      <sheetName val="ghorpade "/>
      <sheetName val="PU approval"/>
      <sheetName val="Aug-03-quality"/>
      <sheetName val="대구"/>
      <sheetName val="부산"/>
      <sheetName val="인천"/>
      <sheetName val="ORIGIN"/>
      <sheetName val="Tbom-tot"/>
      <sheetName val="신규list master list"/>
      <sheetName val="prdt-line-up"/>
      <sheetName val="Constant"/>
      <sheetName val="国产工装"/>
      <sheetName val="매출DATA"/>
      <sheetName val="Inputs_Lists"/>
      <sheetName val="실DATA "/>
      <sheetName val="COA_ENG"/>
      <sheetName val="5.WIRE적용LIST"/>
      <sheetName val="Fx rates"/>
      <sheetName val="De_Para_Lists"/>
      <sheetName val="System"/>
      <sheetName val="System Sheet"/>
      <sheetName val="GMK IPPM"/>
      <sheetName val="31PeKo 2016-2023 geprüft"/>
      <sheetName val="Changes in C  tbook - Base FWD"/>
      <sheetName val="SOURCE"/>
      <sheetName val="일보"/>
      <sheetName val="2014-05-13 132324 noname_2014_0"/>
      <sheetName val="車会集約"/>
      <sheetName val="조립 치수 "/>
      <sheetName val="电话费 水费"/>
      <sheetName val="工場運營 电費用"/>
      <sheetName val="宿舍平面简图"/>
      <sheetName val="ｺｰﾄﾞ"/>
      <sheetName val="ﾃﾞ-ﾀ"/>
      <sheetName val="Team 종합"/>
      <sheetName val="LEGAN"/>
      <sheetName val="P_PLANT"/>
      <sheetName val="CD-??"/>
      <sheetName val="TD-1030"/>
      <sheetName val="CD-__"/>
      <sheetName val="MexiqueVentes97"/>
      <sheetName val="대외공문"/>
      <sheetName val="6월"/>
    </sheetNames>
    <sheetDataSet>
      <sheetData sheetId="0" refreshError="1"/>
      <sheetData sheetId="1"/>
      <sheetData sheetId="2"/>
      <sheetData sheetId="3"/>
      <sheetData sheetId="4"/>
      <sheetData sheetId="5"/>
      <sheetData sheetId="6"/>
      <sheetData sheetId="7"/>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sheetData sheetId="261"/>
      <sheetData sheetId="262"/>
      <sheetData sheetId="263"/>
      <sheetData sheetId="264"/>
      <sheetData sheetId="265"/>
      <sheetData sheetId="266"/>
      <sheetData sheetId="267"/>
      <sheetData sheetId="268"/>
      <sheetData sheetId="269"/>
      <sheetData sheetId="270"/>
      <sheetData sheetId="271" refreshError="1"/>
      <sheetData sheetId="272" refreshError="1"/>
      <sheetData sheetId="273"/>
      <sheetData sheetId="274"/>
      <sheetData sheetId="275"/>
      <sheetData sheetId="276"/>
      <sheetData sheetId="277"/>
      <sheetData sheetId="278"/>
      <sheetData sheetId="279"/>
      <sheetData sheetId="280"/>
      <sheetData sheetId="281"/>
      <sheetData sheetId="282"/>
      <sheetData sheetId="283"/>
      <sheetData sheetId="284"/>
      <sheetData sheetId="285"/>
      <sheetData sheetId="286"/>
      <sheetData sheetId="287"/>
      <sheetData sheetId="288"/>
      <sheetData sheetId="289"/>
      <sheetData sheetId="290"/>
      <sheetData sheetId="291"/>
      <sheetData sheetId="292"/>
      <sheetData sheetId="293"/>
      <sheetData sheetId="294"/>
      <sheetData sheetId="295"/>
      <sheetData sheetId="296"/>
      <sheetData sheetId="297"/>
      <sheetData sheetId="298"/>
      <sheetData sheetId="299"/>
      <sheetData sheetId="300"/>
      <sheetData sheetId="301"/>
      <sheetData sheetId="302" refreshError="1"/>
      <sheetData sheetId="303"/>
      <sheetData sheetId="304"/>
      <sheetData sheetId="305"/>
      <sheetData sheetId="306"/>
      <sheetData sheetId="307"/>
      <sheetData sheetId="308"/>
      <sheetData sheetId="309"/>
      <sheetData sheetId="310"/>
      <sheetData sheetId="311"/>
      <sheetData sheetId="312"/>
      <sheetData sheetId="313"/>
      <sheetData sheetId="314"/>
      <sheetData sheetId="315"/>
      <sheetData sheetId="316"/>
      <sheetData sheetId="317"/>
      <sheetData sheetId="318"/>
      <sheetData sheetId="319"/>
      <sheetData sheetId="320"/>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 sheetId="339" refreshError="1"/>
      <sheetData sheetId="340" refreshError="1"/>
      <sheetData sheetId="341" refreshError="1"/>
      <sheetData sheetId="342" refreshError="1"/>
      <sheetData sheetId="343" refreshError="1"/>
      <sheetData sheetId="344" refreshError="1"/>
      <sheetData sheetId="345" refreshError="1"/>
      <sheetData sheetId="346" refreshError="1"/>
      <sheetData sheetId="347" refreshError="1"/>
      <sheetData sheetId="348" refreshError="1"/>
      <sheetData sheetId="349" refreshError="1"/>
      <sheetData sheetId="350" refreshError="1"/>
      <sheetData sheetId="351" refreshError="1"/>
      <sheetData sheetId="352" refreshError="1"/>
      <sheetData sheetId="353" refreshError="1"/>
      <sheetData sheetId="354" refreshError="1"/>
      <sheetData sheetId="355" refreshError="1"/>
      <sheetData sheetId="356" refreshError="1"/>
      <sheetData sheetId="357" refreshError="1"/>
      <sheetData sheetId="358" refreshError="1"/>
      <sheetData sheetId="359" refreshError="1"/>
      <sheetData sheetId="360" refreshError="1"/>
      <sheetData sheetId="361" refreshError="1"/>
      <sheetData sheetId="362" refreshError="1"/>
      <sheetData sheetId="363" refreshError="1"/>
      <sheetData sheetId="364" refreshError="1"/>
      <sheetData sheetId="365" refreshError="1"/>
      <sheetData sheetId="366" refreshError="1"/>
      <sheetData sheetId="367" refreshError="1"/>
      <sheetData sheetId="368"/>
      <sheetData sheetId="369"/>
      <sheetData sheetId="370"/>
      <sheetData sheetId="371"/>
      <sheetData sheetId="372" refreshError="1"/>
      <sheetData sheetId="373" refreshError="1"/>
      <sheetData sheetId="374"/>
      <sheetData sheetId="375" refreshError="1"/>
      <sheetData sheetId="376" refreshError="1"/>
      <sheetData sheetId="377" refreshError="1"/>
      <sheetData sheetId="378" refreshError="1"/>
      <sheetData sheetId="379" refreshError="1"/>
      <sheetData sheetId="380" refreshError="1"/>
      <sheetData sheetId="381" refreshError="1"/>
      <sheetData sheetId="382" refreshError="1"/>
      <sheetData sheetId="383" refreshError="1"/>
      <sheetData sheetId="384" refreshError="1"/>
      <sheetData sheetId="385" refreshError="1"/>
      <sheetData sheetId="386"/>
      <sheetData sheetId="387"/>
      <sheetData sheetId="388"/>
      <sheetData sheetId="389"/>
      <sheetData sheetId="390" refreshError="1"/>
      <sheetData sheetId="391"/>
      <sheetData sheetId="392"/>
      <sheetData sheetId="393"/>
      <sheetData sheetId="394"/>
      <sheetData sheetId="395"/>
      <sheetData sheetId="396"/>
      <sheetData sheetId="397"/>
      <sheetData sheetId="398"/>
      <sheetData sheetId="399"/>
      <sheetData sheetId="400"/>
      <sheetData sheetId="401"/>
      <sheetData sheetId="402"/>
      <sheetData sheetId="403"/>
      <sheetData sheetId="404"/>
      <sheetData sheetId="405"/>
      <sheetData sheetId="406"/>
      <sheetData sheetId="407"/>
      <sheetData sheetId="408"/>
      <sheetData sheetId="409"/>
      <sheetData sheetId="410"/>
      <sheetData sheetId="411"/>
      <sheetData sheetId="412"/>
      <sheetData sheetId="413"/>
      <sheetData sheetId="414"/>
      <sheetData sheetId="415"/>
      <sheetData sheetId="416"/>
      <sheetData sheetId="417"/>
      <sheetData sheetId="418"/>
      <sheetData sheetId="419"/>
      <sheetData sheetId="420"/>
      <sheetData sheetId="421"/>
      <sheetData sheetId="422"/>
      <sheetData sheetId="423"/>
      <sheetData sheetId="424"/>
      <sheetData sheetId="425"/>
      <sheetData sheetId="426"/>
      <sheetData sheetId="427"/>
      <sheetData sheetId="428"/>
      <sheetData sheetId="429"/>
      <sheetData sheetId="430"/>
      <sheetData sheetId="431" refreshError="1"/>
      <sheetData sheetId="432"/>
      <sheetData sheetId="433"/>
      <sheetData sheetId="434"/>
      <sheetData sheetId="435"/>
      <sheetData sheetId="436"/>
      <sheetData sheetId="437"/>
      <sheetData sheetId="438"/>
      <sheetData sheetId="439"/>
      <sheetData sheetId="440"/>
      <sheetData sheetId="441"/>
      <sheetData sheetId="442"/>
      <sheetData sheetId="443"/>
      <sheetData sheetId="444"/>
      <sheetData sheetId="445"/>
      <sheetData sheetId="446"/>
      <sheetData sheetId="447"/>
      <sheetData sheetId="448"/>
      <sheetData sheetId="449"/>
      <sheetData sheetId="450"/>
      <sheetData sheetId="451"/>
      <sheetData sheetId="452"/>
      <sheetData sheetId="453"/>
      <sheetData sheetId="454"/>
      <sheetData sheetId="455" refreshError="1"/>
      <sheetData sheetId="456" refreshError="1"/>
      <sheetData sheetId="457" refreshError="1"/>
      <sheetData sheetId="458" refreshError="1"/>
      <sheetData sheetId="459" refreshError="1"/>
      <sheetData sheetId="460" refreshError="1"/>
      <sheetData sheetId="461" refreshError="1"/>
      <sheetData sheetId="462" refreshError="1"/>
      <sheetData sheetId="463" refreshError="1"/>
      <sheetData sheetId="464" refreshError="1"/>
      <sheetData sheetId="465" refreshError="1"/>
      <sheetData sheetId="466" refreshError="1"/>
      <sheetData sheetId="467" refreshError="1"/>
      <sheetData sheetId="468" refreshError="1"/>
      <sheetData sheetId="469"/>
      <sheetData sheetId="470"/>
      <sheetData sheetId="471"/>
      <sheetData sheetId="472"/>
      <sheetData sheetId="473"/>
      <sheetData sheetId="474"/>
      <sheetData sheetId="475"/>
      <sheetData sheetId="476"/>
      <sheetData sheetId="477"/>
      <sheetData sheetId="478"/>
      <sheetData sheetId="479"/>
      <sheetData sheetId="480"/>
      <sheetData sheetId="481"/>
      <sheetData sheetId="482"/>
      <sheetData sheetId="483"/>
      <sheetData sheetId="484"/>
      <sheetData sheetId="485"/>
      <sheetData sheetId="486"/>
      <sheetData sheetId="487"/>
      <sheetData sheetId="488"/>
      <sheetData sheetId="489"/>
      <sheetData sheetId="490"/>
      <sheetData sheetId="491"/>
      <sheetData sheetId="492" refreshError="1"/>
      <sheetData sheetId="493" refreshError="1"/>
      <sheetData sheetId="494" refreshError="1"/>
      <sheetData sheetId="495" refreshError="1"/>
      <sheetData sheetId="496" refreshError="1"/>
      <sheetData sheetId="497" refreshError="1"/>
      <sheetData sheetId="498" refreshError="1"/>
      <sheetData sheetId="499" refreshError="1"/>
      <sheetData sheetId="500" refreshError="1"/>
      <sheetData sheetId="501" refreshError="1"/>
      <sheetData sheetId="502" refreshError="1"/>
      <sheetData sheetId="503" refreshError="1"/>
      <sheetData sheetId="504" refreshError="1"/>
      <sheetData sheetId="505" refreshError="1"/>
      <sheetData sheetId="506" refreshError="1"/>
      <sheetData sheetId="507" refreshError="1"/>
      <sheetData sheetId="508" refreshError="1"/>
      <sheetData sheetId="509" refreshError="1"/>
      <sheetData sheetId="510" refreshError="1"/>
      <sheetData sheetId="511" refreshError="1"/>
      <sheetData sheetId="512" refreshError="1"/>
      <sheetData sheetId="513" refreshError="1"/>
      <sheetData sheetId="514" refreshError="1"/>
      <sheetData sheetId="515" refreshError="1"/>
      <sheetData sheetId="516" refreshError="1"/>
      <sheetData sheetId="517" refreshError="1"/>
      <sheetData sheetId="518" refreshError="1"/>
      <sheetData sheetId="519" refreshError="1"/>
      <sheetData sheetId="520" refreshError="1"/>
      <sheetData sheetId="521" refreshError="1"/>
      <sheetData sheetId="522" refreshError="1"/>
      <sheetData sheetId="523" refreshError="1"/>
      <sheetData sheetId="524" refreshError="1"/>
      <sheetData sheetId="525" refreshError="1"/>
      <sheetData sheetId="526" refreshError="1"/>
      <sheetData sheetId="527" refreshError="1"/>
      <sheetData sheetId="528" refreshError="1"/>
      <sheetData sheetId="529" refreshError="1"/>
      <sheetData sheetId="530" refreshError="1"/>
      <sheetData sheetId="531" refreshError="1"/>
      <sheetData sheetId="532" refreshError="1"/>
      <sheetData sheetId="533" refreshError="1"/>
      <sheetData sheetId="534" refreshError="1"/>
      <sheetData sheetId="535" refreshError="1"/>
      <sheetData sheetId="536" refreshError="1"/>
      <sheetData sheetId="537" refreshError="1"/>
      <sheetData sheetId="538" refreshError="1"/>
      <sheetData sheetId="539" refreshError="1"/>
      <sheetData sheetId="540" refreshError="1"/>
      <sheetData sheetId="541" refreshError="1"/>
      <sheetData sheetId="542"/>
      <sheetData sheetId="543" refreshError="1"/>
      <sheetData sheetId="544" refreshError="1"/>
      <sheetData sheetId="545" refreshError="1"/>
      <sheetData sheetId="546" refreshError="1"/>
      <sheetData sheetId="547" refreshError="1"/>
      <sheetData sheetId="548" refreshError="1"/>
      <sheetData sheetId="549" refreshError="1"/>
      <sheetData sheetId="550" refreshError="1"/>
      <sheetData sheetId="551" refreshError="1"/>
      <sheetData sheetId="552" refreshError="1"/>
      <sheetData sheetId="553" refreshError="1"/>
      <sheetData sheetId="554" refreshError="1"/>
      <sheetData sheetId="555" refreshError="1"/>
      <sheetData sheetId="556" refreshError="1"/>
      <sheetData sheetId="557" refreshError="1"/>
      <sheetData sheetId="558" refreshError="1"/>
      <sheetData sheetId="559" refreshError="1"/>
      <sheetData sheetId="560" refreshError="1"/>
      <sheetData sheetId="561" refreshError="1"/>
      <sheetData sheetId="562" refreshError="1"/>
      <sheetData sheetId="563" refreshError="1"/>
      <sheetData sheetId="564" refreshError="1"/>
      <sheetData sheetId="565" refreshError="1"/>
      <sheetData sheetId="566" refreshError="1"/>
      <sheetData sheetId="567" refreshError="1"/>
      <sheetData sheetId="568" refreshError="1"/>
      <sheetData sheetId="569" refreshError="1"/>
      <sheetData sheetId="570" refreshError="1"/>
      <sheetData sheetId="571" refreshError="1"/>
      <sheetData sheetId="572" refreshError="1"/>
      <sheetData sheetId="573" refreshError="1"/>
      <sheetData sheetId="574" refreshError="1"/>
      <sheetData sheetId="575" refreshError="1"/>
      <sheetData sheetId="576" refreshError="1"/>
      <sheetData sheetId="577" refreshError="1"/>
      <sheetData sheetId="578" refreshError="1"/>
      <sheetData sheetId="579" refreshError="1"/>
      <sheetData sheetId="580" refreshError="1"/>
      <sheetData sheetId="581" refreshError="1"/>
      <sheetData sheetId="582" refreshError="1"/>
      <sheetData sheetId="583" refreshError="1"/>
      <sheetData sheetId="584" refreshError="1"/>
      <sheetData sheetId="585" refreshError="1"/>
      <sheetData sheetId="586" refreshError="1"/>
      <sheetData sheetId="587" refreshError="1"/>
      <sheetData sheetId="588" refreshError="1"/>
      <sheetData sheetId="589" refreshError="1"/>
      <sheetData sheetId="590" refreshError="1"/>
    </sheetDataSet>
  </externalBook>
</externalLink>
</file>

<file path=xl/externalLinks/externalLink30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JOB ASSIGN"/>
      <sheetName val="유형자산증감 TEST"/>
      <sheetName val="유형자산MEMO"/>
      <sheetName val="Chart3"/>
      <sheetName val="Chart4"/>
      <sheetName val="매입월별 추세"/>
      <sheetName val="매입TOC"/>
      <sheetName val="매입MEMO"/>
      <sheetName val="원가MEMO"/>
      <sheetName val="Chart5"/>
      <sheetName val="외주가공비"/>
      <sheetName val="재고비율분석"/>
      <sheetName val="원가비율분석"/>
      <sheetName val="Sheet1"/>
      <sheetName val="외상매출금 age"/>
      <sheetName val="제품수불"/>
      <sheetName val="원재료 (2)"/>
      <sheetName val="선염 (2)"/>
      <sheetName val="외상매출금 age (2)"/>
      <sheetName val="Total"/>
      <sheetName val="유동자산"/>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sheetData sheetId="16" refreshError="1"/>
      <sheetData sheetId="17" refreshError="1"/>
      <sheetData sheetId="18" refreshError="1"/>
      <sheetData sheetId="19" refreshError="1"/>
      <sheetData sheetId="20" refreshError="1"/>
    </sheetDataSet>
  </externalBook>
</externalLink>
</file>

<file path=xl/externalLinks/externalLink30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XXXX"/>
      <sheetName val="유형명세"/>
      <sheetName val="상각집계"/>
      <sheetName val="일반상각"/>
      <sheetName val="토지"/>
      <sheetName val="건물"/>
      <sheetName val="구축물"/>
      <sheetName val="기계장치"/>
      <sheetName val="차량"/>
      <sheetName val="공구기구"/>
      <sheetName val="집기비품"/>
      <sheetName val="판관비품"/>
      <sheetName val="고정처분"/>
    </sheetNames>
    <sheetDataSet>
      <sheetData sheetId="0" refreshError="1"/>
      <sheetData sheetId="1" refreshError="1"/>
      <sheetData sheetId="2" refreshError="1"/>
      <sheetData sheetId="3" refreshError="1"/>
      <sheetData sheetId="4" refreshError="1"/>
      <sheetData sheetId="5"/>
      <sheetData sheetId="6"/>
      <sheetData sheetId="7"/>
      <sheetData sheetId="8"/>
      <sheetData sheetId="9"/>
      <sheetData sheetId="10"/>
      <sheetData sheetId="11"/>
      <sheetData sheetId="12" refreshError="1"/>
    </sheetDataSet>
  </externalBook>
</externalLink>
</file>

<file path=xl/externalLinks/externalLink30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주요 가정"/>
      <sheetName val="리테일"/>
      <sheetName val="유레카인건비"/>
      <sheetName val="임대료"/>
      <sheetName val="대동강판매량"/>
      <sheetName val="음식점통계"/>
      <sheetName val="미국가격"/>
      <sheetName val="시장규모"/>
    </sheetNames>
    <sheetDataSet>
      <sheetData sheetId="0"/>
      <sheetData sheetId="1" refreshError="1"/>
      <sheetData sheetId="2" refreshError="1"/>
      <sheetData sheetId="3" refreshError="1"/>
      <sheetData sheetId="4" refreshError="1"/>
      <sheetData sheetId="5" refreshError="1"/>
      <sheetData sheetId="6"/>
      <sheetData sheetId="7" refreshError="1"/>
    </sheetDataSet>
  </externalBook>
</externalLink>
</file>

<file path=xl/externalLinks/externalLink30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입력"/>
      <sheetName val="CRF"/>
      <sheetName val="EQP"/>
      <sheetName val="SMRR"/>
      <sheetName val="source"/>
      <sheetName val="summary"/>
      <sheetName val="AM"/>
      <sheetName val="SMC"/>
      <sheetName val="CM"/>
      <sheetName val="PU"/>
      <sheetName val="teo"/>
      <sheetName val="lay&amp;Pow"/>
      <sheetName val="CHK"/>
      <sheetName val="COV"/>
      <sheetName val="CODE변환"/>
      <sheetName val="표지"/>
      <sheetName val="입력자료"/>
      <sheetName val="기본물량"/>
      <sheetName val="구매자재"/>
      <sheetName val="mt"/>
      <sheetName val="철거자재"/>
      <sheetName val="구매자재(합)"/>
      <sheetName val="소요전력"/>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Set>
  </externalBook>
</externalLink>
</file>

<file path=xl/externalLinks/externalLink30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S"/>
      <sheetName val="PL"/>
      <sheetName val="시산표"/>
      <sheetName val="사업부구분코드"/>
      <sheetName val="CRF"/>
    </sheetNames>
    <sheetDataSet>
      <sheetData sheetId="0"/>
      <sheetData sheetId="1"/>
      <sheetData sheetId="2"/>
      <sheetData sheetId="3"/>
      <sheetData sheetId="4" refreshError="1"/>
    </sheetDataSet>
  </externalBook>
</externalLink>
</file>

<file path=xl/externalLinks/externalLink30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매출기"/>
      <sheetName val="향후"/>
      <sheetName val="매출"/>
      <sheetName val="일수"/>
      <sheetName val="향후 (2)"/>
      <sheetName val="Sheet5"/>
      <sheetName val="Sheet6"/>
      <sheetName val="Sheet7"/>
      <sheetName val="Sheet8"/>
      <sheetName val="0001new"/>
      <sheetName val="특판제외"/>
      <sheetName val="변경계약내역서"/>
      <sheetName val="계약내역서"/>
      <sheetName val="수금 "/>
      <sheetName val="12월정산수금현황"/>
      <sheetName val="주경기-오배수"/>
      <sheetName val="외화금융(97-03)"/>
      <sheetName val="수입"/>
      <sheetName val="최종명단"/>
    </sheetNames>
    <sheetDataSet>
      <sheetData sheetId="0"/>
      <sheetData sheetId="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Set>
  </externalBook>
</externalLink>
</file>

<file path=xl/externalLinks/externalLink30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표지"/>
      <sheetName val="시황"/>
      <sheetName val="판매-1"/>
      <sheetName val="판매-2"/>
      <sheetName val="생산-3"/>
      <sheetName val="손익-4"/>
      <sheetName val="BEP-5"/>
      <sheetName val="부가가치-6"/>
      <sheetName val="제조-7"/>
      <sheetName val="재료비율-8"/>
      <sheetName val="판관비-9"/>
      <sheetName val="영외수지-10"/>
      <sheetName val="인원-11"/>
      <sheetName val="투자-12"/>
      <sheetName val="재고-13"/>
      <sheetName val="(제품별판매)"/>
      <sheetName val="(거래선별판매)"/>
      <sheetName val="(생산기초)"/>
      <sheetName val="(손익기초)"/>
      <sheetName val="(제조기초)"/>
      <sheetName val="(비율기초)"/>
      <sheetName val="(판관기초)"/>
      <sheetName val="(영외기초)"/>
      <sheetName val="인원기초(M)"/>
      <sheetName val="(투자기초)"/>
      <sheetName val="BEP기초"/>
      <sheetName val="부가가치기초"/>
      <sheetName val="재고기초"/>
      <sheetName val="판가적용환율"/>
    </sheetNames>
    <sheetDataSet>
      <sheetData sheetId="0" refreshError="1"/>
      <sheetData sheetId="1" refreshError="1"/>
      <sheetData sheetId="2" refreshError="1"/>
      <sheetData sheetId="3" refreshError="1"/>
      <sheetData sheetId="4" refreshError="1"/>
      <sheetData sheetId="5"/>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sheetData sheetId="17" refreshError="1"/>
      <sheetData sheetId="18" refreshError="1"/>
      <sheetData sheetId="19" refreshError="1"/>
      <sheetData sheetId="20" refreshError="1"/>
      <sheetData sheetId="21" refreshError="1"/>
      <sheetData sheetId="22" refreshError="1"/>
      <sheetData sheetId="23"/>
      <sheetData sheetId="24" refreshError="1"/>
      <sheetData sheetId="25"/>
      <sheetData sheetId="26" refreshError="1"/>
      <sheetData sheetId="27" refreshError="1"/>
      <sheetData sheetId="28" refreshError="1"/>
    </sheetDataSet>
  </externalBook>
</externalLink>
</file>

<file path=xl/externalLinks/externalLink30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BB15296"/>
    </sheetNames>
    <definedNames>
      <definedName name="M_F123.CashFlow_Button1_Click"/>
    </definedNames>
    <sheetDataSet>
      <sheetData sheetId="0" refreshError="1"/>
    </sheetDataSet>
  </externalBook>
</externalLink>
</file>

<file path=xl/externalLinks/externalLink31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VER "/>
      <sheetName val="4대경비 명세"/>
      <sheetName val="현금"/>
      <sheetName val="예금"/>
      <sheetName val="매출채권"/>
      <sheetName val="미수금"/>
      <sheetName val="미수수익"/>
      <sheetName val="재고자산"/>
      <sheetName val="선급금"/>
      <sheetName val="주임종"/>
      <sheetName val="가지급"/>
      <sheetName val="선급비용(단기)"/>
      <sheetName val="선급비용(장기)"/>
      <sheetName val="전신전화"/>
      <sheetName val="보증금"/>
      <sheetName val="유보금"/>
      <sheetName val="외상매입"/>
      <sheetName val="당좌차월"/>
      <sheetName val="차입금(단기)"/>
      <sheetName val="차입금(장기)"/>
      <sheetName val="미지급"/>
      <sheetName val="선수금(단기)"/>
      <sheetName val="차입이자내역"/>
      <sheetName val="선수금(장기)"/>
      <sheetName val="예수금"/>
      <sheetName val="미지급비용"/>
      <sheetName val="수입보증금"/>
      <sheetName val="환율조정대"/>
      <sheetName val="환율조정차"/>
      <sheetName val="영업외수익"/>
      <sheetName val="영업외비용"/>
      <sheetName val="특별이익"/>
      <sheetName val="특별손실"/>
      <sheetName val="손익계산서"/>
      <sheetName val="BAU-ITEMLIST"/>
      <sheetName val="Assign"/>
      <sheetName val="A (3)"/>
    </sheetNames>
    <sheetDataSet>
      <sheetData sheetId="0" refreshError="1"/>
      <sheetData sheetId="1" refreshError="1"/>
      <sheetData sheetId="2"/>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Set>
  </externalBook>
</externalLink>
</file>

<file path=xl/externalLinks/externalLink31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제조경비"/>
      <sheetName val="일반관리비A"/>
      <sheetName val="영업외수익지출"/>
      <sheetName val="일반관리비"/>
      <sheetName val="시산표월계"/>
      <sheetName val="시산표4"/>
    </sheetNames>
    <sheetDataSet>
      <sheetData sheetId="0"/>
      <sheetData sheetId="1"/>
      <sheetData sheetId="2"/>
      <sheetData sheetId="3"/>
      <sheetData sheetId="4"/>
      <sheetData sheetId="5"/>
    </sheetDataSet>
  </externalBook>
</externalLink>
</file>

<file path=xl/externalLinks/externalLink31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94반성(Pnck)"/>
      <sheetName val="SALETR3"/>
      <sheetName val="SALETR2"/>
      <sheetName val="95 plan detail"/>
      <sheetName val="93-95 sale"/>
      <sheetName val="시산표"/>
      <sheetName val="시산표 (12)"/>
      <sheetName val="2003년수정분개"/>
      <sheetName val="수정시산표 "/>
      <sheetName val="수정시산표  (2)"/>
      <sheetName val="BS(수정)"/>
      <sheetName val="PL (수정)"/>
      <sheetName val="외화평가"/>
      <sheetName val="유형자산完"/>
      <sheetName val="선급비용"/>
      <sheetName val="미지급비용"/>
      <sheetName val="유동성대체"/>
      <sheetName val="적금이자"/>
      <sheetName val="회명(정보)"/>
      <sheetName val="드루(정보)"/>
      <sheetName val="구매원분"/>
      <sheetName val="구매원분(수정)"/>
      <sheetName val="매출원본(수정)"/>
      <sheetName val="매출원본"/>
      <sheetName val="전표"/>
      <sheetName val="자금(실적)"/>
      <sheetName val="PL"/>
      <sheetName val="퇴충(2003년6월)"/>
      <sheetName val="감가상각(년도별)"/>
      <sheetName val="매출피벗(2002)"/>
      <sheetName val="구매피벗(2002)"/>
      <sheetName val="94??(Pnck)"/>
      <sheetName val="기본정보"/>
      <sheetName val="자재수불"/>
      <sheetName val="수정분개"/>
    </sheetNames>
    <sheetDataSet>
      <sheetData sheetId="0" refreshError="1"/>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refreshError="1"/>
      <sheetData sheetId="33" refreshError="1"/>
      <sheetData sheetId="34" refreshError="1"/>
    </sheetDataSet>
  </externalBook>
</externalLink>
</file>

<file path=xl/externalLinks/externalLink31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재고조사1"/>
      <sheetName val="재고조사자"/>
      <sheetName val="타처보관"/>
      <sheetName val="하기휴가변경"/>
      <sheetName val="Sheet1"/>
      <sheetName val="T_No"/>
      <sheetName val="RPMF"/>
      <sheetName val="FGMD"/>
      <sheetName val="FGMD (2)"/>
      <sheetName val="FGMD (3)"/>
      <sheetName val="INFG1198"/>
      <sheetName val="INFG1198 (2)"/>
      <sheetName val="INMD1198"/>
      <sheetName val="INMD1198 (2)"/>
      <sheetName val="key"/>
      <sheetName val="RMPM"/>
      <sheetName val="RMPM (2)"/>
      <sheetName val="RMPM (3)"/>
      <sheetName val="RMPM (4)"/>
      <sheetName val="INRM1198"/>
      <sheetName val="INRM1198 (2)"/>
      <sheetName val="INPM1198"/>
      <sheetName val="INPM1198 (2)"/>
      <sheetName val="Sheet3 (2)"/>
      <sheetName val="Sheet2"/>
      <sheetName val="Sheet3"/>
    </sheetNames>
    <sheetDataSet>
      <sheetData sheetId="0"/>
      <sheetData sheetId="1"/>
      <sheetData sheetId="2"/>
      <sheetData sheetId="3"/>
      <sheetData sheetId="4"/>
      <sheetData sheetId="5"/>
      <sheetData sheetId="6"/>
      <sheetData sheetId="7"/>
      <sheetData sheetId="8"/>
      <sheetData sheetId="9"/>
      <sheetData sheetId="10" refreshError="1"/>
      <sheetData sheetId="11"/>
      <sheetData sheetId="12" refreshError="1"/>
      <sheetData sheetId="13"/>
      <sheetData sheetId="14"/>
      <sheetData sheetId="15"/>
      <sheetData sheetId="16"/>
      <sheetData sheetId="17"/>
      <sheetData sheetId="18"/>
      <sheetData sheetId="19"/>
      <sheetData sheetId="20"/>
      <sheetData sheetId="21"/>
      <sheetData sheetId="22"/>
      <sheetData sheetId="23"/>
      <sheetData sheetId="24"/>
      <sheetData sheetId="25"/>
    </sheetDataSet>
  </externalBook>
</externalLink>
</file>

<file path=xl/externalLinks/externalLink31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가정"/>
      <sheetName val="내부보고(경상)"/>
      <sheetName val="내부보고(불변)"/>
      <sheetName val="CT"/>
      <sheetName val="본사업"/>
      <sheetName val="본사업명세"/>
      <sheetName val="사업비근거"/>
      <sheetName val="사용료"/>
      <sheetName val="고정사용료"/>
      <sheetName val="BS"/>
      <sheetName val="CF"/>
      <sheetName val="FS명세"/>
      <sheetName val="매출"/>
      <sheetName val="운영비"/>
      <sheetName val="개업비"/>
    </sheetNames>
    <sheetDataSet>
      <sheetData sheetId="0" refreshError="1"/>
      <sheetData sheetId="1" refreshError="1"/>
      <sheetData sheetId="2" refreshError="1"/>
      <sheetData sheetId="3"/>
      <sheetData sheetId="4"/>
      <sheetData sheetId="5" refreshError="1"/>
      <sheetData sheetId="6" refreshError="1"/>
      <sheetData sheetId="7" refreshError="1"/>
      <sheetData sheetId="8" refreshError="1"/>
      <sheetData sheetId="9" refreshError="1"/>
      <sheetData sheetId="10"/>
      <sheetData sheetId="11"/>
      <sheetData sheetId="12"/>
      <sheetData sheetId="13"/>
      <sheetData sheetId="14"/>
    </sheetDataSet>
  </externalBook>
</externalLink>
</file>

<file path=xl/externalLinks/externalLink31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VXXXXXX"/>
      <sheetName val="MFAB"/>
      <sheetName val="MWFS"/>
      <sheetName val="MPKG"/>
      <sheetName val="MFRT"/>
      <sheetName val="MPRD"/>
    </sheetNames>
    <sheetDataSet>
      <sheetData sheetId="0" refreshError="1"/>
      <sheetData sheetId="1" refreshError="1"/>
      <sheetData sheetId="2"/>
      <sheetData sheetId="3" refreshError="1"/>
      <sheetData sheetId="4" refreshError="1"/>
      <sheetData sheetId="5" refreshError="1"/>
    </sheetDataSet>
  </externalBook>
</externalLink>
</file>

<file path=xl/externalLinks/externalLink31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1월"/>
      <sheetName val="2월"/>
      <sheetName val="3월"/>
      <sheetName val="4월"/>
      <sheetName val="5월"/>
      <sheetName val="6월"/>
      <sheetName val="7월"/>
      <sheetName val="8월"/>
      <sheetName val="9월"/>
      <sheetName val="10월"/>
      <sheetName val="11월"/>
      <sheetName val="12월"/>
      <sheetName val="누계"/>
      <sheetName val="Sheet2"/>
      <sheetName val="Sheet1"/>
      <sheetName val="절감MH"/>
      <sheetName val="잔업"/>
      <sheetName val="분석"/>
      <sheetName val="추이"/>
      <sheetName val="생산성2000-1"/>
      <sheetName val="현황CODE"/>
      <sheetName val="손익현황"/>
      <sheetName val="bi"/>
      <sheetName val="Server"/>
      <sheetName val="환율입력"/>
      <sheetName val="Setup"/>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Set>
  </externalBook>
</externalLink>
</file>

<file path=xl/externalLinks/externalLink31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ccueil"/>
      <sheetName val="Stop"/>
    </sheetNames>
    <sheetDataSet>
      <sheetData sheetId="0" refreshError="1"/>
      <sheetData sheetId="1" refreshError="1"/>
    </sheetDataSet>
  </externalBook>
</externalLink>
</file>

<file path=xl/externalLinks/externalLink31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ylesson_0003"/>
      <sheetName val="공통"/>
      <sheetName val="94반성(Pnck)"/>
      <sheetName val="의왕"/>
    </sheetNames>
    <definedNames>
      <definedName name="Module1.exe_1"/>
      <definedName name="Module1.exe_2"/>
      <definedName name="Module1.exe_3"/>
      <definedName name="Module1.exe_4"/>
      <definedName name="Module1.exe_5"/>
      <definedName name="Module1.exe_6"/>
      <definedName name="Module1.exe_7"/>
      <definedName name="Module1.exe_8"/>
      <definedName name="Module1.gotostudio"/>
    </definedNames>
    <sheetDataSet>
      <sheetData sheetId="0" refreshError="1"/>
      <sheetData sheetId="1" refreshError="1"/>
      <sheetData sheetId="2" refreshError="1"/>
      <sheetData sheetId="3" refreshError="1"/>
    </sheetDataSet>
  </externalBook>
</externalLink>
</file>

<file path=xl/externalLinks/externalLink31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DE"/>
      <sheetName val="임원"/>
      <sheetName val="경영"/>
      <sheetName val="cts"/>
      <sheetName val="p&amp;f"/>
      <sheetName val="c&amp;c"/>
      <sheetName val="its"/>
      <sheetName val="IS"/>
      <sheetName val="개발"/>
      <sheetName val="월별손익○"/>
    </sheetNames>
    <sheetDataSet>
      <sheetData sheetId="0" refreshError="1"/>
      <sheetData sheetId="1"/>
      <sheetData sheetId="2" refreshError="1"/>
      <sheetData sheetId="3" refreshError="1"/>
      <sheetData sheetId="4" refreshError="1"/>
      <sheetData sheetId="5" refreshError="1"/>
      <sheetData sheetId="6" refreshError="1"/>
      <sheetData sheetId="7" refreshError="1"/>
      <sheetData sheetId="8" refreshError="1"/>
      <sheetData sheetId="9" refreshError="1"/>
    </sheetDataSet>
  </externalBook>
</externalLink>
</file>

<file path=xl/externalLinks/externalLink32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de"/>
      <sheetName val="원재료입력"/>
      <sheetName val="Sheet1"/>
      <sheetName val="원재료수불"/>
      <sheetName val="상품입력"/>
      <sheetName val="상품수불"/>
    </sheetNames>
    <sheetDataSet>
      <sheetData sheetId="0" refreshError="1"/>
      <sheetData sheetId="1" refreshError="1"/>
      <sheetData sheetId="2"/>
      <sheetData sheetId="3"/>
      <sheetData sheetId="4" refreshError="1"/>
      <sheetData sheetId="5"/>
    </sheetDataSet>
  </externalBook>
</externalLink>
</file>

<file path=xl/externalLinks/externalLink32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elections"/>
      <sheetName val="Interco-P&amp;L"/>
      <sheetName val="P&amp;L-Detail"/>
      <sheetName val="P&amp;L"/>
      <sheetName val="Interco-AR-AP"/>
      <sheetName val="Interco-OthBalSheet"/>
      <sheetName val="IC Other Info"/>
      <sheetName val="ARAging"/>
      <sheetName val="FixedAssets"/>
      <sheetName val="Rolls"/>
      <sheetName val="BalSheet"/>
      <sheetName val="InvSubs-Summary"/>
      <sheetName val="Stats"/>
      <sheetName val="ICWrite"/>
      <sheetName val="2000Values"/>
      <sheetName val="Variances-YTD"/>
      <sheetName val="Variances-Month"/>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Set>
  </externalBook>
</externalLink>
</file>

<file path=xl/externalLinks/externalLink32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S (2003)"/>
      <sheetName val="중요성기준"/>
      <sheetName val="BS"/>
      <sheetName val="PL"/>
      <sheetName val="CF"/>
      <sheetName val="정산표BS(2003)"/>
      <sheetName val="정산표(IS)2003"/>
      <sheetName val="정산표PL(2003)"/>
      <sheetName val="외화평가"/>
      <sheetName val="Other Assets leadersheet"/>
      <sheetName val="Fixed Assets leadersheet"/>
      <sheetName val="Sheet1"/>
      <sheetName val="Current Liabilities"/>
      <sheetName val=""/>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refreshError="1"/>
    </sheetDataSet>
  </externalBook>
</externalLink>
</file>

<file path=xl/externalLinks/externalLink32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D-실적"/>
      <sheetName val="CD"/>
      <sheetName val="MH_Util_2"/>
      <sheetName val="MH_Util_1"/>
      <sheetName val="Cost_Reduct'n"/>
      <sheetName val="MH_당월"/>
      <sheetName val="MH_누계"/>
      <sheetName val="부-잔업율(계획)"/>
      <sheetName val="부-잔업율(실적)"/>
      <sheetName val="CD계획(BASIC)"/>
      <sheetName val="CD계획(ROLLING)"/>
      <sheetName val="CD실적"/>
      <sheetName val="국산화"/>
      <sheetName val="LOCAL"/>
      <sheetName val="LPI"/>
      <sheetName val="LPI계획"/>
      <sheetName val="LPI실적"/>
      <sheetName val="MH_Product"/>
      <sheetName val="MH_Graph_HVAC"/>
      <sheetName val="MH_Graph_Jicheon"/>
      <sheetName val="MH_Graph_Str"/>
      <sheetName val="MH_Graph_Brk"/>
      <sheetName val="MH_Graph_Elec"/>
      <sheetName val="MH_Graph_Comp"/>
      <sheetName val="Worst_5_Total"/>
      <sheetName val="Worst_5_STR"/>
      <sheetName val="Worst_5_HVAC"/>
      <sheetName val="Worst_5_Jincheon"/>
      <sheetName val="Worst_5_Brk"/>
      <sheetName val="Worst_5_Comp"/>
      <sheetName val="Worst_5_Elec"/>
      <sheetName val="Unpro_MH"/>
      <sheetName val="표지"/>
      <sheetName val="TOTAL"/>
      <sheetName val="생산(제품)"/>
      <sheetName val="생-판(금액)"/>
      <sheetName val="생산대수"/>
      <sheetName val="재고"/>
      <sheetName val="부-잔업율"/>
      <sheetName val="MH운용(후)"/>
      <sheetName val="인원HV"/>
      <sheetName val="부잔업(BACK)"/>
      <sheetName val="일용직"/>
      <sheetName val="MH운용(전)"/>
      <sheetName val="미투입"/>
      <sheetName val="&amp;&amp;&amp;###&amp;&amp;&amp;"/>
      <sheetName val="재고BACK"/>
      <sheetName val="CD,투자"/>
      <sheetName val="인원V"/>
      <sheetName val="TOTAL(인쇄)"/>
      <sheetName val="생산-2"/>
      <sheetName val="생산-2 (2)"/>
      <sheetName val="생산-3"/>
      <sheetName val="LPI-1"/>
      <sheetName val="부하율-1"/>
      <sheetName val="인원-1"/>
      <sheetName val="인원-2"/>
      <sheetName val="MH(2)"/>
      <sheetName val="Summary by Procuct"/>
      <sheetName val="HVAC"/>
      <sheetName val="정리본"/>
      <sheetName val="SUMMARY"/>
      <sheetName val="원본"/>
      <sheetName val="매출"/>
      <sheetName val="발표순서"/>
      <sheetName val="조소개"/>
      <sheetName val="HEAT"/>
      <sheetName val="LAY-OUT"/>
      <sheetName val="생산성분석"/>
      <sheetName val="개선내역"/>
      <sheetName val="효과파악"/>
      <sheetName val="향후계획"/>
      <sheetName val="개선1"/>
      <sheetName val="개선2"/>
      <sheetName val="개선3"/>
      <sheetName val="개선4"/>
      <sheetName val="개선5"/>
      <sheetName val="개선6"/>
      <sheetName val="Sheet7"/>
      <sheetName val="Sheet8"/>
      <sheetName val="Sheet9"/>
      <sheetName val="Sheet10"/>
      <sheetName val="Sheet11"/>
      <sheetName val="Sheet12"/>
      <sheetName val="Sheet13"/>
      <sheetName val="Sheet14"/>
      <sheetName val="Sheet15"/>
      <sheetName val="Sheet16"/>
      <sheetName val="excel"/>
      <sheetName val="CD_실적"/>
      <sheetName val="#1(10)1환경안전_완료"/>
      <sheetName val="#2(8)1환경안전_완료"/>
      <sheetName val="1-3.인원현황"/>
      <sheetName val="#REF"/>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sheetData sheetId="90" refreshError="1"/>
      <sheetData sheetId="91" refreshError="1"/>
      <sheetData sheetId="92" refreshError="1"/>
      <sheetData sheetId="93" refreshError="1"/>
    </sheetDataSet>
  </externalBook>
</externalLink>
</file>

<file path=xl/externalLinks/externalLink32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초기화면"/>
      <sheetName val="DATACR"/>
      <sheetName val="REPORT"/>
    </sheetNames>
    <definedNames>
      <definedName name="MOVE3"/>
      <definedName name="MOVE5"/>
      <definedName name="MOVE7"/>
      <definedName name="MOVE9"/>
    </definedNames>
    <sheetDataSet>
      <sheetData sheetId="0"/>
      <sheetData sheetId="1" refreshError="1"/>
      <sheetData sheetId="2" refreshError="1"/>
    </sheetDataSet>
  </externalBook>
</externalLink>
</file>

<file path=xl/externalLinks/externalLink32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기술자료()"/>
      <sheetName val="기술자료 (광화문)"/>
      <sheetName val="Sheet1"/>
      <sheetName val="Sheet2"/>
      <sheetName val="Sheet3"/>
      <sheetName val="보고"/>
      <sheetName val="기술자료 _광화문_"/>
      <sheetName val="Macro3"/>
      <sheetName val="물량"/>
      <sheetName val="국데이타입력"/>
      <sheetName val="관리"/>
      <sheetName val="구매"/>
      <sheetName val="광화문TD"/>
    </sheetNames>
    <sheetDataSet>
      <sheetData sheetId="0" refreshError="1"/>
      <sheetData sheetId="1" refreshError="1"/>
      <sheetData sheetId="2" refreshError="1"/>
      <sheetData sheetId="3" refreshError="1"/>
      <sheetData sheetId="4" refreshError="1"/>
      <sheetData sheetId="5" refreshError="1"/>
      <sheetData sheetId="6"/>
      <sheetData sheetId="7" refreshError="1"/>
      <sheetData sheetId="8" refreshError="1"/>
      <sheetData sheetId="9" refreshError="1"/>
      <sheetData sheetId="10" refreshError="1"/>
      <sheetData sheetId="11" refreshError="1"/>
      <sheetData sheetId="12" refreshError="1"/>
    </sheetDataSet>
  </externalBook>
</externalLink>
</file>

<file path=xl/externalLinks/externalLink32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CF Inputs"/>
      <sheetName val="Hist Inputs"/>
      <sheetName val="Cases"/>
      <sheetName val="DCF Matrix"/>
      <sheetName val="Performance"/>
      <sheetName val="Financials"/>
      <sheetName val="Sensitive"/>
      <sheetName val="HistGraph"/>
      <sheetName val="ProjGraph"/>
      <sheetName val="Calcs for Sensitivy"/>
      <sheetName val="MainPrint Code"/>
      <sheetName val="AdditionalPrint Code"/>
      <sheetName val="InitialPrintDialog"/>
      <sheetName val="DCF Code"/>
      <sheetName val="DCFprintDialog"/>
      <sheetName val="공급설비"/>
      <sheetName val="상용_mp"/>
      <sheetName val="Cement IS"/>
      <sheetName val="비용flux test"/>
      <sheetName val="DCFmodel(temp)"/>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Set>
  </externalBook>
</externalLink>
</file>

<file path=xl/externalLinks/externalLink32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원가분석 세부내역"/>
      <sheetName val="원가분석 세부내역 (2)"/>
      <sheetName val="원가"/>
      <sheetName val="원가분석 집계표"/>
      <sheetName val="외주도금대"/>
      <sheetName val="부산물매출"/>
      <sheetName val="계정과목"/>
      <sheetName val="매출대비 투입"/>
      <sheetName val="손익분기점분석"/>
      <sheetName val="1"/>
      <sheetName val="2"/>
      <sheetName val="3"/>
      <sheetName val="4"/>
      <sheetName val="5"/>
      <sheetName val="6"/>
      <sheetName val="7"/>
      <sheetName val="8"/>
      <sheetName val="8 (2)"/>
      <sheetName val="9 (2)"/>
      <sheetName val="9 (상품매출)"/>
      <sheetName val="10(외주)"/>
      <sheetName val="10(외주 X)"/>
      <sheetName val="11(외주)"/>
      <sheetName val="11(외주x)"/>
      <sheetName val="12(외주)"/>
      <sheetName val="12(외주) (2)"/>
      <sheetName val="판매단가표"/>
      <sheetName val="투입량"/>
      <sheetName val="Analysis"/>
      <sheetName val="5월"/>
      <sheetName val="5월-1"/>
      <sheetName val="Analysis (3)"/>
      <sheetName val="6월"/>
      <sheetName val="4월"/>
      <sheetName val="3월"/>
      <sheetName val="2월"/>
      <sheetName val="1월"/>
      <sheetName val="7 (2)"/>
      <sheetName val="호환성 보고서"/>
      <sheetName val="손익분기점분석tool"/>
    </sheetNames>
    <definedNames>
      <definedName name="NameArea"/>
    </defined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Set>
  </externalBook>
</externalLink>
</file>

<file path=xl/externalLinks/externalLink32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oggle"/>
      <sheetName val="Range"/>
      <sheetName val="BS"/>
      <sheetName val="IS"/>
      <sheetName val="IS assumptions"/>
      <sheetName val="BS assumptions"/>
      <sheetName val="RegCap"/>
      <sheetName val="AssetQuality"/>
      <sheetName val="Ratios"/>
      <sheetName val="Valuation"/>
      <sheetName val="Sensitivities"/>
      <sheetName val="Assumptions"/>
      <sheetName val="Synergies"/>
      <sheetName val="Synergies Workings"/>
      <sheetName val="Seoulbank Income Statements"/>
      <sheetName val="Seoulbank Balance Sheets"/>
      <sheetName val="Estimates and Assumptions"/>
      <sheetName val="TransStructure"/>
      <sheetName val="NOL_schedule_SeoulBank"/>
      <sheetName val="Contribution"/>
      <sheetName val="CompanyInput"/>
      <sheetName val="Capital"/>
      <sheetName val="Capital revised"/>
      <sheetName val="EPS breakeven mix"/>
      <sheetName val="ValueMath"/>
      <sheetName val="Loans_deposits"/>
      <sheetName val="Ownership"/>
      <sheetName val="Sheet1"/>
      <sheetName val="NewValumath"/>
      <sheetName val="ExRatio"/>
      <sheetName val="Korean Market"/>
      <sheetName val="NewCoDialog"/>
      <sheetName val="PrintDialog"/>
      <sheetName val="Storage"/>
      <sheetName val="NTA adjustment calc"/>
      <sheetName val="항목"/>
      <sheetName val="통계자료"/>
      <sheetName val="전체실적"/>
      <sheetName val="자본금99(수)"/>
      <sheetName val="Start"/>
      <sheetName val="성화"/>
      <sheetName val="매출원가_회사제시"/>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Set>
  </externalBook>
</externalLink>
</file>

<file path=xl/externalLinks/externalLink32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VER "/>
      <sheetName val="4대경비 명세"/>
      <sheetName val="지급이자내역"/>
      <sheetName val="현금"/>
      <sheetName val="예금"/>
      <sheetName val="매출채권"/>
      <sheetName val="미수금"/>
      <sheetName val="미수수익"/>
      <sheetName val="재고자산"/>
      <sheetName val="선급금"/>
      <sheetName val="주임종"/>
      <sheetName val="가지급"/>
      <sheetName val="선급비용(단기)"/>
      <sheetName val="선급비용(장기)"/>
      <sheetName val="전신전화"/>
      <sheetName val="보증금"/>
      <sheetName val="유보금"/>
      <sheetName val="외상매입"/>
      <sheetName val="당좌차월"/>
      <sheetName val="차입금(단기)"/>
      <sheetName val="차입금(장기)"/>
      <sheetName val="미지급"/>
      <sheetName val="선수금(단기)"/>
      <sheetName val="선수금(장기)"/>
      <sheetName val="예수금"/>
      <sheetName val="미지급비용"/>
      <sheetName val="수입보증금"/>
      <sheetName val="환율조정대"/>
      <sheetName val="환율조정차"/>
      <sheetName val="영업외수익"/>
      <sheetName val="영업외비용"/>
      <sheetName val="특별이익"/>
      <sheetName val="특별손실"/>
      <sheetName val="97IS"/>
    </sheetNames>
    <sheetDataSet>
      <sheetData sheetId="0" refreshError="1"/>
      <sheetData sheetId="1" refreshError="1"/>
      <sheetData sheetId="2" refreshError="1"/>
      <sheetData sheetId="3"/>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Set>
  </externalBook>
</externalLink>
</file>

<file path=xl/externalLinks/externalLink33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enu"/>
      <sheetName val="DMTK"/>
      <sheetName val="DMHH"/>
      <sheetName val="DMKH"/>
      <sheetName val="DUTK"/>
      <sheetName val="DuCN"/>
      <sheetName val="SKTM"/>
      <sheetName val="현금"/>
      <sheetName val="THQUY"/>
      <sheetName val="SOTGNH"/>
      <sheetName val="SOTGNH (VND)"/>
      <sheetName val="SOTGNH (USD vốn)"/>
      <sheetName val="SOTGNH (USD HĐ)"/>
      <sheetName val="SOTGNH (USD Capital)"/>
      <sheetName val="THCN"/>
      <sheetName val="SCAI"/>
      <sheetName val="BCĐPS"/>
      <sheetName val="공구"/>
      <sheetName val="Lương2018"/>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Set>
  </externalBook>
</externalLink>
</file>

<file path=xl/externalLinks/externalLink33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Library Procedures"/>
      <sheetName val="3100-10"/>
      <sheetName val="3100-20"/>
      <sheetName val="Targeted Testing(취득)"/>
      <sheetName val="Result(3100-30)"/>
      <sheetName val="취득명세"/>
      <sheetName val="3100-40-1"/>
      <sheetName val="3100-40-2"/>
      <sheetName val="3100-50"/>
      <sheetName val="건물"/>
      <sheetName val="구축물"/>
      <sheetName val="기계장치"/>
      <sheetName val="차량운반구"/>
      <sheetName val="공구와기구"/>
      <sheetName val="집기비품"/>
      <sheetName val="#1_손상징후의파악"/>
      <sheetName val="#2_회수가능액의측정"/>
      <sheetName val="#3_손상차손의결정"/>
      <sheetName val="EUI Report"/>
      <sheetName val="ToD Template"/>
      <sheetName val="Menu Master"/>
      <sheetName val="Targeted Testing Master"/>
      <sheetName val="Non-Statistical Sampling Master"/>
      <sheetName val="Suppl Non-Stat Sample Master"/>
      <sheetName val="Two Step Revenue Testing Master"/>
      <sheetName val="Accept Reject Master"/>
      <sheetName val="AR Confirmation Log Master"/>
      <sheetName val="Fixed Asset Additions Master"/>
      <sheetName val="Fixed Asset Disposals Master"/>
      <sheetName val="Unrecord Liab - Pd Inv Master"/>
      <sheetName val="Unrecord Liab - Unpd Inv Master"/>
      <sheetName val="Testing Detail Master"/>
      <sheetName val="First Sample Results Master"/>
      <sheetName val="Global Data"/>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Set>
  </externalBook>
</externalLink>
</file>

<file path=xl/externalLinks/externalLink33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연수I"/>
      <sheetName val="Length(연수)"/>
      <sheetName val="기술자료 (연수)"/>
      <sheetName val="기술자료()"/>
      <sheetName val="연수ISDN"/>
      <sheetName val="IN"/>
      <sheetName val="기술자료 _연수_"/>
      <sheetName val="Menus"/>
      <sheetName val="터널조도"/>
      <sheetName val="KMT물량"/>
      <sheetName val="013199"/>
      <sheetName val="기계장치"/>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Set>
  </externalBook>
</externalLink>
</file>

<file path=xl/externalLinks/externalLink33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OUTES"/>
      <sheetName val="DDR"/>
      <sheetName val="118.세금과공과"/>
      <sheetName val="108.수선비"/>
      <sheetName val="KASHTEO"/>
    </sheetNames>
    <sheetDataSet>
      <sheetData sheetId="0"/>
      <sheetData sheetId="1" refreshError="1"/>
      <sheetData sheetId="2" refreshError="1"/>
      <sheetData sheetId="3" refreshError="1"/>
      <sheetData sheetId="4" refreshError="1"/>
    </sheetDataSet>
  </externalBook>
</externalLink>
</file>

<file path=xl/externalLinks/externalLink33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
      <sheetName val="CSM산출"/>
      <sheetName val="BSM산출"/>
      <sheetName val="CSM개체"/>
      <sheetName val="부산1"/>
      <sheetName val="부산3"/>
      <sheetName val="부산2"/>
      <sheetName val="부산4"/>
    </sheetNames>
    <sheetDataSet>
      <sheetData sheetId="0"/>
      <sheetData sheetId="1"/>
      <sheetData sheetId="2"/>
      <sheetData sheetId="3"/>
      <sheetData sheetId="4"/>
      <sheetData sheetId="5"/>
      <sheetData sheetId="6"/>
      <sheetData sheetId="7"/>
    </sheetDataSet>
  </externalBook>
</externalLink>
</file>

<file path=xl/externalLinks/externalLink33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최종bs"/>
      <sheetName val="최종pl"/>
      <sheetName val="경영지표"/>
      <sheetName val="신문공고00"/>
      <sheetName val="BS Down"/>
      <sheetName val="K-PL"/>
      <sheetName val="PL Down"/>
      <sheetName val="PL정리"/>
      <sheetName val="PL정리 (2)"/>
      <sheetName val="Calcs for Sensitivy"/>
      <sheetName val="DCF Inputs"/>
      <sheetName val="PJT MASTER"/>
      <sheetName val="현금"/>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Set>
  </externalBook>
</externalLink>
</file>

<file path=xl/externalLinks/externalLink33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
      <sheetName val="#REF"/>
      <sheetName val="엔진(자금부)"/>
    </sheetNames>
    <definedNames>
      <definedName name="PER지우기"/>
    </definedNames>
    <sheetDataSet>
      <sheetData sheetId="0" refreshError="1"/>
      <sheetData sheetId="1" refreshError="1"/>
      <sheetData sheetId="2" refreshError="1"/>
    </sheetDataSet>
  </externalBook>
</externalLink>
</file>

<file path=xl/externalLinks/externalLink33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dex"/>
      <sheetName val="Summarized TB"/>
      <sheetName val="Sch1 Investments"/>
      <sheetName val="Sch2 Inventory"/>
      <sheetName val="Sch 3  Reserves-Receivables"/>
      <sheetName val="Sch4 Int. exp. &amp; capitalised"/>
      <sheetName val="Sch5  Equity Method Affiliates"/>
      <sheetName val="Sch6 Debts"/>
      <sheetName val="Sch7  Fwd. Cont. &amp; Swaps"/>
      <sheetName val="Sch8 Commitments"/>
      <sheetName val="Sch9  Guarantees and lawsuits"/>
      <sheetName val="Sch10 Pension Plans"/>
      <sheetName val="Sch11 Revenue analysis"/>
      <sheetName val="Sch 12 Significant customers"/>
      <sheetName val="Sch 13 Properties"/>
      <sheetName val="Sch 14 Other current asset&amp;liab"/>
      <sheetName val="Sch 15 Intangible"/>
      <sheetName val="Sch 16 Recon"/>
      <sheetName val="Sch 17 Tax cal"/>
      <sheetName val="Sch 18 RPT"/>
      <sheetName val="Sch 19 Dividends"/>
      <sheetName val="Sch 20 Proj Dev"/>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Set>
  </externalBook>
</externalLink>
</file>

<file path=xl/externalLinks/externalLink33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FAB별"/>
    </sheetNames>
    <sheetDataSet>
      <sheetData sheetId="0" refreshError="1"/>
    </sheetDataSet>
  </externalBook>
</externalLink>
</file>

<file path=xl/externalLinks/externalLink33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laroux"/>
      <sheetName val="COVER "/>
      <sheetName val="4대경비 명세"/>
      <sheetName val="지급이자내역"/>
      <sheetName val="현금"/>
      <sheetName val="예금"/>
      <sheetName val="매출채권"/>
      <sheetName val="미수수익"/>
      <sheetName val="재고자산"/>
      <sheetName val="선급금"/>
      <sheetName val="가지급"/>
      <sheetName val="선급비용(단기)"/>
      <sheetName val="주임종"/>
      <sheetName val="선급공사비"/>
      <sheetName val="장기성받을어음"/>
      <sheetName val="전신전화"/>
      <sheetName val="보증금"/>
      <sheetName val="외상매입"/>
      <sheetName val="차입금(단기)"/>
      <sheetName val="차입금(장기)"/>
      <sheetName val="미지급"/>
      <sheetName val="예수금"/>
      <sheetName val="미지급비용"/>
      <sheetName val="수입보증금"/>
      <sheetName val="환율조정대"/>
      <sheetName val="환율조정차"/>
      <sheetName val="영업외수익"/>
      <sheetName val="영업외비용"/>
      <sheetName val="특별이익"/>
      <sheetName val="특별손실"/>
    </sheetNames>
    <sheetDataSet>
      <sheetData sheetId="0" refreshError="1"/>
      <sheetData sheetId="1" refreshError="1"/>
      <sheetData sheetId="2" refreshError="1"/>
      <sheetData sheetId="3" refreshError="1"/>
      <sheetData sheetId="4"/>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Set>
  </externalBook>
</externalLink>
</file>

<file path=xl/externalLinks/externalLink34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회의실신청"/>
      <sheetName val="PL Down"/>
    </sheetNames>
    <sheetDataSet>
      <sheetData sheetId="0" refreshError="1"/>
      <sheetData sheetId="1" refreshError="1"/>
    </sheetDataSet>
  </externalBook>
</externalLink>
</file>

<file path=xl/externalLinks/externalLink34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HCCE01"/>
      <sheetName val="KD율"/>
    </sheetNames>
    <sheetDataSet>
      <sheetData sheetId="0"/>
      <sheetData sheetId="1" refreshError="1"/>
    </sheetDataSet>
  </externalBook>
</externalLink>
</file>

<file path=xl/externalLinks/externalLink34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1"/>
      <sheetName val="외상매입금"/>
      <sheetName val="본사외상매입"/>
      <sheetName val="매입채무"/>
      <sheetName val="미지급금명세"/>
      <sheetName val="단기차입금"/>
      <sheetName val="유동성장기"/>
      <sheetName val="예수금"/>
      <sheetName val="미지급비용"/>
      <sheetName val="미지급법인세"/>
      <sheetName val="장기차입금"/>
      <sheetName val="장기미지급비용"/>
      <sheetName val="충당금명세"/>
      <sheetName val="퇴충명세"/>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Set>
  </externalBook>
</externalLink>
</file>

<file path=xl/externalLinks/externalLink34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1"/>
      <sheetName val="현금예금"/>
    </sheetNames>
    <sheetDataSet>
      <sheetData sheetId="0"/>
      <sheetData sheetId="1"/>
    </sheetDataSet>
  </externalBook>
</externalLink>
</file>

<file path=xl/externalLinks/externalLink34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1"/>
      <sheetName val="현금예금"/>
    </sheetNames>
    <sheetDataSet>
      <sheetData sheetId="0"/>
      <sheetData sheetId="1"/>
    </sheetDataSet>
  </externalBook>
</externalLink>
</file>

<file path=xl/externalLinks/externalLink34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itle"/>
      <sheetName val="Des"/>
      <sheetName val="WGL"/>
      <sheetName val="가정"/>
      <sheetName val="질의사항"/>
      <sheetName val="_TM_GTM"/>
      <sheetName val="Result"/>
      <sheetName val="GTM"/>
      <sheetName val="GPCM"/>
      <sheetName val="DCF"/>
      <sheetName val="WACC"/>
      <sheetName val="_TM_DCF"/>
      <sheetName val="Pro forma"/>
      <sheetName val="_TM_GPCM_Tier1 (2)"/>
      <sheetName val="_TM_매출액"/>
      <sheetName val="Macro"/>
      <sheetName val="매출액"/>
      <sheetName val="원가추정"/>
      <sheetName val="매출원가"/>
      <sheetName val="WC"/>
      <sheetName val="매출추정"/>
      <sheetName val="사업계획_상세"/>
      <sheetName val="SG&amp;A"/>
      <sheetName val="CapEx&amp;Dep"/>
      <sheetName val="NOA&amp;IBD"/>
      <sheetName val="유니맥스_DCF"/>
      <sheetName val="유니맥스_Pro forma"/>
      <sheetName val="유니맥스_사업계획"/>
      <sheetName val="PBC&gt;&gt;"/>
      <sheetName val="사업계획"/>
      <sheetName val="사업계획_제품별"/>
      <sheetName val="계약서"/>
      <sheetName val="_TM_자회사"/>
      <sheetName val="자회사 현황"/>
      <sheetName val="_TM_주주현황"/>
      <sheetName val="해외자회사 FS"/>
      <sheetName val="유니맥스_FS"/>
      <sheetName val="주주현황"/>
      <sheetName val="_TM_이사회의사록"/>
      <sheetName val="이사회의사록"/>
      <sheetName val="BS_별도"/>
      <sheetName val="IS_별도"/>
      <sheetName val="CF_별도"/>
      <sheetName val="CAPEX_주석사항"/>
      <sheetName val="BS_연결"/>
      <sheetName val="IS_연결"/>
      <sheetName val="CF_연결"/>
      <sheetName val="Raw&gt;&gt;"/>
      <sheetName val="_TM_WACC_유사회사"/>
      <sheetName val="Macro_KR"/>
      <sheetName val="Back Data&gt;&gt;"/>
      <sheetName val="_TM_관련 산업 성장률"/>
      <sheetName val="산업전망"/>
      <sheetName val="유사회사 비율분석"/>
      <sheetName val="유사_국내IS"/>
      <sheetName val="유사_국내BS"/>
      <sheetName val="유사_국내CF"/>
      <sheetName val="유사_해외IS"/>
      <sheetName val="유사_해외BS"/>
      <sheetName val="유사_해외CF"/>
    </sheetNames>
    <sheetDataSet>
      <sheetData sheetId="0" refreshError="1"/>
      <sheetData sheetId="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Set>
  </externalBook>
</externalLink>
</file>

<file path=xl/externalLinks/externalLink34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PLD99"/>
      <sheetName val="DP-10"/>
      <sheetName val="NDP-15"/>
      <sheetName val="NDP-20AS"/>
      <sheetName val="NDP-20.25PP"/>
      <sheetName val="NDP-25AFS"/>
      <sheetName val="NDP-40,50,80BA"/>
      <sheetName val="NDP-40,50,80BS"/>
      <sheetName val="NDP-40,50,80PP"/>
      <sheetName val="Body Assy"/>
      <sheetName val="Air Valve Assy"/>
      <sheetName val="Kit"/>
      <sheetName val="Conversion"/>
    </sheetNames>
    <sheetDataSet>
      <sheetData sheetId="0"/>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Set>
  </externalBook>
</externalLink>
</file>

<file path=xl/externalLinks/externalLink34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ricing Table"/>
    </sheetNames>
    <sheetDataSet>
      <sheetData sheetId="0" refreshError="1"/>
    </sheetDataSet>
  </externalBook>
</externalLink>
</file>

<file path=xl/externalLinks/externalLink34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FORMAT"/>
      <sheetName val="현금예금"/>
      <sheetName val="받을어음"/>
      <sheetName val="합손"/>
      <sheetName val="99판매상세"/>
      <sheetName val="분양원가"/>
      <sheetName val="영업소실적"/>
      <sheetName val="손익요약(미사용)"/>
      <sheetName val="Pricing Table"/>
      <sheetName val="Sheet1"/>
      <sheetName val="현금,예금명세"/>
      <sheetName val="10한빛"/>
      <sheetName val="A (3)"/>
      <sheetName val="Yr03,04,05,06PLs-1"/>
      <sheetName val="118.세금과공과"/>
      <sheetName val="108.수선비"/>
      <sheetName val="VLOOKUP 자료 (확정)"/>
      <sheetName val="Währung und MPV"/>
      <sheetName val="OD5000"/>
      <sheetName val="조건"/>
      <sheetName val="MAIN자산내용"/>
      <sheetName val="당기DATA"/>
      <sheetName val="매각DATA"/>
      <sheetName val="내용연수"/>
      <sheetName val="전기이월DAT"/>
      <sheetName val="가공사"/>
      <sheetName val="반기_유가증권"/>
      <sheetName val="Sheet2"/>
      <sheetName val="Assign"/>
      <sheetName val="T6-6(2)"/>
      <sheetName val="A_(3)"/>
      <sheetName val="118_세금과공과"/>
      <sheetName val="108_수선비"/>
      <sheetName val="Währung_und_MPV"/>
      <sheetName val="VLOOKUP_자료_(확정)"/>
    </sheetNames>
    <definedNames>
      <definedName name="Print_A4"/>
      <definedName name="Print_Letter"/>
      <definedName name="Print_Qtr_A4"/>
      <definedName name="Print_Qtr_Letter"/>
    </defined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sheetData sheetId="31"/>
      <sheetData sheetId="32"/>
      <sheetData sheetId="33"/>
      <sheetData sheetId="34"/>
    </sheetDataSet>
  </externalBook>
</externalLink>
</file>

<file path=xl/externalLinks/externalLink34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청구일반(나)"/>
      <sheetName val="지사역무별청구(나)"/>
      <sheetName val="당월청구미발행리스트(나)"/>
      <sheetName val="청구건수확인(나 )"/>
      <sheetName val="SO별청구현황(나 )"/>
      <sheetName val="요금조정현황(나 )"/>
      <sheetName val="고액조정리스트(나)"/>
    </sheetNames>
    <sheetDataSet>
      <sheetData sheetId="0" refreshError="1"/>
      <sheetData sheetId="1" refreshError="1"/>
      <sheetData sheetId="2" refreshError="1"/>
      <sheetData sheetId="3" refreshError="1"/>
      <sheetData sheetId="4" refreshError="1"/>
      <sheetData sheetId="5" refreshError="1"/>
      <sheetData sheetId="6"/>
    </sheetDataSet>
  </externalBook>
</externalLink>
</file>

<file path=xl/externalLinks/externalLink35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2.주요계수총괄"/>
      <sheetName val="유형자산"/>
      <sheetName val="2.주요계수총괄 (2)"/>
      <sheetName val="2.1fcf분석"/>
      <sheetName val="차이요인"/>
      <sheetName val="손익계산서"/>
      <sheetName val="6.1영업이익"/>
      <sheetName val="6.298년대비99년"/>
      <sheetName val="6.3영업이익분석"/>
      <sheetName val="6.4매출액구성"/>
      <sheetName val="요인"/>
      <sheetName val="6.5매출원가구성"/>
      <sheetName val="6.6판매관리비 구성"/>
      <sheetName val="7요약cf"/>
      <sheetName val="7.1WORKING CAPITAL"/>
      <sheetName val="7.2설비투자내역"/>
      <sheetName val="자산매각"/>
      <sheetName val="7.3차입금"/>
      <sheetName val="8대차대조표"/>
      <sheetName val="Module1"/>
      <sheetName val="중기계획5"/>
      <sheetName val="VXXXXX"/>
      <sheetName val="갑지"/>
      <sheetName val="추가공사"/>
      <sheetName val="Cover"/>
      <sheetName val="주요지표"/>
      <sheetName val=" PL"/>
      <sheetName val="ROIC"/>
      <sheetName val=" Cash Flow"/>
      <sheetName val="BS"/>
      <sheetName val="기타&amp;특별수지 명세"/>
      <sheetName val="목차"/>
      <sheetName val="기본원칙"/>
      <sheetName val="매출액명세"/>
      <sheetName val="매출원가명세"/>
      <sheetName val="매출이익명세"/>
      <sheetName val="인력계획"/>
      <sheetName val="인건비"/>
      <sheetName val="판관비-공통"/>
      <sheetName val="판관비-기타경비명세"/>
      <sheetName val="매출채권산출"/>
      <sheetName val="재고자산산출"/>
      <sheetName val="수입계획"/>
      <sheetName val="매입채무산출"/>
      <sheetName val="투자계획"/>
      <sheetName val="이자비용"/>
      <sheetName val="BS계정"/>
      <sheetName val="Sensible Indicator"/>
      <sheetName val="현금흐름"/>
      <sheetName val="교각1"/>
      <sheetName val="간선계산"/>
      <sheetName val="입찰안"/>
      <sheetName val="설계내역서"/>
      <sheetName val="목표세부명세"/>
      <sheetName val="전차선로 물량표"/>
      <sheetName val="노임이"/>
      <sheetName val="포장복구집계"/>
      <sheetName val="SFAM_Summary"/>
      <sheetName val="입력장표"/>
      <sheetName val="간지"/>
      <sheetName val="대비"/>
      <sheetName val="2006년 제조경비 추정"/>
      <sheetName val="제조경비 계획"/>
      <sheetName val="2006년 일반관리비 추정"/>
      <sheetName val="일반관리비계획"/>
      <sheetName val="지급수수료"/>
      <sheetName val="제작비"/>
      <sheetName val="잡급 (일반)"/>
      <sheetName val="복리후생비 (일반)"/>
      <sheetName val="여비교통비 (일반)"/>
      <sheetName val="통신비 (일반)"/>
      <sheetName val="세금과공과 (일반)"/>
      <sheetName val="지급임차료 (일반)"/>
      <sheetName val="감가상각비 (일반)"/>
      <sheetName val="수선비 (일반)"/>
      <sheetName val="보험료 (일반)"/>
      <sheetName val="접대비 (일반)"/>
      <sheetName val="광고선전비(일반)"/>
      <sheetName val="지급수수료 (일반)"/>
      <sheetName val="교육훈련비 (일반)"/>
      <sheetName val="도서인쇄비 (일반)"/>
      <sheetName val="사무비 (일반)"/>
      <sheetName val="소모품비 (일반)"/>
      <sheetName val="운반비 (일반)"/>
      <sheetName val="지급용역비 (일반)"/>
      <sheetName val="SUMMARY"/>
      <sheetName val="PAINT"/>
      <sheetName val="차수"/>
      <sheetName val="적용환율"/>
      <sheetName val="2_주요계수총괄"/>
      <sheetName val="2_주요계수총괄_(2)"/>
      <sheetName val="2_1fcf분석"/>
      <sheetName val="6_1영업이익"/>
      <sheetName val="6_298년대비99년"/>
      <sheetName val="6_3영업이익분석"/>
      <sheetName val="6_4매출액구성"/>
      <sheetName val="6_5매출원가구성"/>
      <sheetName val="6_6판매관리비_구성"/>
      <sheetName val="7_1WORKING_CAPITAL"/>
      <sheetName val="7_2설비투자내역"/>
      <sheetName val="7_3차입금"/>
      <sheetName val="_PL"/>
      <sheetName val="_Cash_Flow"/>
      <sheetName val="기타&amp;특별수지_명세"/>
      <sheetName val="Sensible_Indicator"/>
      <sheetName val="전차선로_물량표"/>
      <sheetName val="2006년_제조경비_추정"/>
      <sheetName val="제조경비_계획"/>
      <sheetName val="2006년_일반관리비_추정"/>
      <sheetName val="잡급_(일반)"/>
      <sheetName val="복리후생비_(일반)"/>
      <sheetName val="여비교통비_(일반)"/>
      <sheetName val="통신비_(일반)"/>
      <sheetName val="세금과공과_(일반)"/>
      <sheetName val="지급임차료_(일반)"/>
      <sheetName val="감가상각비_(일반)"/>
      <sheetName val="수선비_(일반)"/>
      <sheetName val="보험료_(일반)"/>
      <sheetName val="접대비_(일반)"/>
      <sheetName val="지급수수료_(일반)"/>
      <sheetName val="교육훈련비_(일반)"/>
      <sheetName val="도서인쇄비_(일반)"/>
      <sheetName val="사무비_(일반)"/>
      <sheetName val="소모품비_(일반)"/>
      <sheetName val="운반비_(일반)"/>
      <sheetName val="지급용역비_(일반)"/>
      <sheetName val="지우지말것"/>
      <sheetName val="실행"/>
      <sheetName val="Asset9809CAK"/>
      <sheetName val="작성기준"/>
      <sheetName val="시멘트"/>
      <sheetName val="2000.05"/>
      <sheetName val="인사자료총집계"/>
      <sheetName val="송전기본"/>
      <sheetName val="예금현황"/>
      <sheetName val="노무비"/>
      <sheetName val="Main"/>
      <sheetName val="출자한도"/>
      <sheetName val="Cash Flow"/>
      <sheetName val="Source"/>
      <sheetName val="공사비예산서(토목분)"/>
      <sheetName val="Summary of plant values-I"/>
      <sheetName val="투입분"/>
      <sheetName val="SCH"/>
      <sheetName val="STARTSHEET"/>
      <sheetName val="Parameters"/>
      <sheetName val="갑지1"/>
      <sheetName val="ABUT수량-A1"/>
      <sheetName val="단면 (2)"/>
      <sheetName val="Regenerator  Concrete Structure"/>
      <sheetName val="자금청구"/>
      <sheetName val="토공사"/>
      <sheetName val="선수금"/>
      <sheetName val="표지"/>
      <sheetName val="버스운행안내"/>
      <sheetName val="예방접종계획"/>
      <sheetName val="근태계획서"/>
      <sheetName val="총괄"/>
      <sheetName val="손익분석"/>
      <sheetName val="건설가"/>
      <sheetName val="Lead"/>
      <sheetName val="Assumptions"/>
      <sheetName val="BAN9905"/>
      <sheetName val="TOT"/>
      <sheetName val="충주"/>
      <sheetName val="Asso02"/>
      <sheetName val="94B"/>
      <sheetName val="수입"/>
      <sheetName val="cash_flow"/>
      <sheetName val="Analysis"/>
      <sheetName val="Excess Calc"/>
      <sheetName val="graph"/>
      <sheetName val="ITEMLIST9911"/>
      <sheetName val="2.대외공문"/>
      <sheetName val="완성차 미수금"/>
      <sheetName val="Ctrl"/>
      <sheetName val="支払手形"/>
      <sheetName val="雑収"/>
      <sheetName val="잉여금"/>
      <sheetName val="Parm"/>
      <sheetName val="합계잔액시산표"/>
      <sheetName val="97년추정손익계산서"/>
      <sheetName val="신흥교"/>
      <sheetName val="금액내역서"/>
      <sheetName val="산출기준(파견전산실)"/>
      <sheetName val="양식(직판용)"/>
      <sheetName val="역T형"/>
      <sheetName val="982월원안"/>
      <sheetName val="Report Setup"/>
      <sheetName val="BATCH"/>
      <sheetName val="점수계산1-2"/>
      <sheetName val="장비가동"/>
      <sheetName val="월별수입"/>
      <sheetName val="화의-현금흐름"/>
      <sheetName val="담보"/>
      <sheetName val="1유리"/>
      <sheetName val="호프"/>
      <sheetName val="추가예산"/>
      <sheetName val="개발팀"/>
      <sheetName val="월별"/>
      <sheetName val="SUM(D)"/>
      <sheetName val="pivot"/>
      <sheetName val="bs세부"/>
      <sheetName val="품셈TABLE"/>
      <sheetName val="별제권_정리담보권"/>
      <sheetName val="선수금,기성"/>
      <sheetName val="직노"/>
      <sheetName val="결손금"/>
      <sheetName val="매출"/>
      <sheetName val="CLM-MP"/>
      <sheetName val="base"/>
      <sheetName val="IMPEADENCE MAP 취수장"/>
      <sheetName val="최종"/>
      <sheetName val="choose"/>
      <sheetName val="Factor"/>
      <sheetName val="노임"/>
      <sheetName val="공통가설"/>
      <sheetName val="AS복구"/>
      <sheetName val="중기터파기"/>
      <sheetName val="변수값"/>
      <sheetName val="중기상차"/>
      <sheetName val="금액"/>
      <sheetName val="6_5매⧁⠀㄀　㄀"/>
      <sheetName val="자바라1"/>
      <sheetName val="예적금"/>
      <sheetName val="월별손익"/>
      <sheetName val="국내총괄"/>
      <sheetName val="특판제외"/>
      <sheetName val="건축공사실행"/>
      <sheetName val="건축원가"/>
      <sheetName val="5사남"/>
      <sheetName val="노임단가"/>
      <sheetName val="경비_원본"/>
      <sheetName val="3) 클레임 반영시"/>
      <sheetName val="exchange"/>
      <sheetName val="ETC"/>
      <sheetName val="수주실적0709"/>
      <sheetName val="부채"/>
      <sheetName val="명세"/>
      <sheetName val="マスタ"/>
      <sheetName val="DATA"/>
      <sheetName val="Area"/>
      <sheetName val="2. Summary-cash"/>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refreshError="1"/>
      <sheetData sheetId="20"/>
      <sheetData sheetId="21"/>
      <sheetData sheetId="22"/>
      <sheetData sheetId="23"/>
      <sheetData sheetId="24"/>
      <sheetData sheetId="25"/>
      <sheetData sheetId="26"/>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sheetData sheetId="241" refreshError="1"/>
      <sheetData sheetId="242" refreshError="1"/>
    </sheetDataSet>
  </externalBook>
</externalLink>
</file>

<file path=xl/externalLinks/externalLink35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xxxxxx"/>
      <sheetName val="보정전"/>
      <sheetName val="평잔"/>
      <sheetName val="보정후"/>
      <sheetName val="의왕"/>
      <sheetName val="제조경비"/>
      <sheetName val="Beforesyy"/>
      <sheetName val="국외감가상각내역0103"/>
      <sheetName val="종합일지"/>
      <sheetName val="Sheet1"/>
      <sheetName val="인도원가"/>
      <sheetName val="tbspl806"/>
      <sheetName val="감가상각"/>
      <sheetName val="basic_info"/>
      <sheetName val="p2-1"/>
      <sheetName val="M.H"/>
      <sheetName val="수정분개"/>
    </sheetNames>
    <sheetDataSet>
      <sheetData sheetId="0"/>
      <sheetData sheetId="1"/>
      <sheetData sheetId="2"/>
      <sheetData sheetId="3"/>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Set>
  </externalBook>
</externalLink>
</file>

<file path=xl/externalLinks/externalLink35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ase Info"/>
      <sheetName val="Index"/>
      <sheetName val="▶ PPA"/>
      <sheetName val="PPA Summary"/>
      <sheetName val="순자산"/>
      <sheetName val="Tech"/>
      <sheetName val="CR"/>
      <sheetName val="CAC"/>
      <sheetName val="Workforce"/>
      <sheetName val="TAB"/>
      <sheetName val="IRR"/>
      <sheetName val="WACC"/>
      <sheetName val="WARA"/>
      <sheetName val="Report"/>
      <sheetName val="▶ BP"/>
      <sheetName val="비교 (Pre vs BP)"/>
      <sheetName val="BP Summary"/>
      <sheetName val="BP Assumption"/>
      <sheetName val="SKM_NF3"/>
      <sheetName val="SKM_WF6"/>
      <sheetName val="SKM_SiH4"/>
      <sheetName val="SKM_DCS"/>
      <sheetName val="SKM_MCS"/>
      <sheetName val="SKM_Si2H6"/>
      <sheetName val="SKM_Other"/>
      <sheetName val="Sub_Jiangsu"/>
      <sheetName val="Sub_Xian"/>
      <sheetName val="Sub_TW"/>
      <sheetName val="Sub_JP"/>
      <sheetName val="▶ Pre Valuation"/>
      <sheetName val="Pre-Val. Summary"/>
      <sheetName val="Assumption"/>
      <sheetName val="Sales"/>
      <sheetName val="COGS"/>
      <sheetName val="Other"/>
      <sheetName val="CAPEX"/>
      <sheetName val="▶ Raw Data"/>
      <sheetName val="추정_Base(PwC)"/>
      <sheetName val="CRP_KR"/>
      <sheetName val="과거 Consolidated FS"/>
      <sheetName val="로열티 적용비율"/>
    </sheetNames>
    <sheetDataSet>
      <sheetData sheetId="0"/>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Set>
  </externalBook>
</externalLink>
</file>

<file path=xl/externalLinks/externalLink35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1"/>
      <sheetName val="TB"/>
      <sheetName val="표지"/>
      <sheetName val="대차대조표"/>
      <sheetName val="손익계산서"/>
      <sheetName val="잉여금"/>
      <sheetName val="현금흐름표"/>
      <sheetName val="현금.단기금융상품"/>
      <sheetName val="유가증권"/>
      <sheetName val="매출채권"/>
      <sheetName val="대손충당금"/>
      <sheetName val="관계사미수금.미수금"/>
      <sheetName val="미수수익.선급금.선급비용"/>
      <sheetName val="재고자산"/>
      <sheetName val="장기매출채권"/>
      <sheetName val="보증금"/>
      <sheetName val="유형고정자산"/>
      <sheetName val="감가상각충당금"/>
      <sheetName val="매입채무"/>
      <sheetName val="관계사매입채무"/>
      <sheetName val="미지급금"/>
      <sheetName val="선수금.예수금.부가세"/>
      <sheetName val="미지급비용.관계사미지급비용"/>
      <sheetName val="예수보증금"/>
      <sheetName val="미지급법인세"/>
      <sheetName val="퇴직급여충당금"/>
      <sheetName val="합병차익.재평가적립금.기타"/>
      <sheetName val="지급수수료"/>
      <sheetName val="경비배부"/>
      <sheetName val="수입수수료"/>
      <sheetName val="유형자산처분"/>
      <sheetName val="잡이익.잡손실"/>
      <sheetName val="기부금"/>
      <sheetName val="타계정대체"/>
      <sheetName val="제조원가"/>
      <sheetName val="주석사항"/>
    </sheetNames>
    <sheetDataSet>
      <sheetData sheetId="0" refreshError="1"/>
      <sheetData sheetId="1" refreshError="1"/>
      <sheetData sheetId="2"/>
      <sheetData sheetId="3"/>
      <sheetData sheetId="4"/>
      <sheetData sheetId="5"/>
      <sheetData sheetId="6"/>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Set>
  </externalBook>
</externalLink>
</file>

<file path=xl/externalLinks/externalLink35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2100"/>
      <sheetName val="2110"/>
      <sheetName val="2100A"/>
      <sheetName val="2110A"/>
      <sheetName val="2110B"/>
      <sheetName val="2120"/>
      <sheetName val="2120A"/>
      <sheetName val="2131"/>
      <sheetName val="2132"/>
      <sheetName val="2133"/>
      <sheetName val="2301"/>
      <sheetName val="2302"/>
      <sheetName val="2511"/>
      <sheetName val="2512"/>
      <sheetName val="2513"/>
      <sheetName val="2520"/>
      <sheetName val="2530"/>
      <sheetName val="2530A"/>
      <sheetName val="2530B"/>
      <sheetName val="2530C"/>
      <sheetName val="2600"/>
      <sheetName val="2700"/>
      <sheetName val="2700-3"/>
      <sheetName val="2700A"/>
      <sheetName val="Sheet1"/>
      <sheetName val="Sheet2"/>
      <sheetName val="Sheet3"/>
    </sheetNames>
    <definedNames>
      <definedName name="prt6bn46bt82" refersTo="#REF!" sheetId="20"/>
      <definedName name="PRT6BN5BT41" refersTo="#REF!" sheetId="20"/>
      <definedName name="prt6bv7cc30" refersTo="#REF!" sheetId="20"/>
    </definedNames>
    <sheetDataSet>
      <sheetData sheetId="0" refreshError="1"/>
      <sheetData sheetId="1" refreshError="1"/>
      <sheetData sheetId="2" refreshError="1"/>
      <sheetData sheetId="3" refreshError="1"/>
      <sheetData sheetId="4" refreshError="1"/>
      <sheetData sheetId="5" refreshError="1"/>
      <sheetData sheetId="6"/>
      <sheetData sheetId="7"/>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sheetData sheetId="18" refreshError="1"/>
      <sheetData sheetId="19" refreshError="1"/>
      <sheetData sheetId="20"/>
      <sheetData sheetId="21" refreshError="1"/>
      <sheetData sheetId="22" refreshError="1"/>
      <sheetData sheetId="23"/>
      <sheetData sheetId="24" refreshError="1"/>
      <sheetData sheetId="25" refreshError="1"/>
      <sheetData sheetId="26" refreshError="1"/>
    </sheetDataSet>
  </externalBook>
</externalLink>
</file>

<file path=xl/externalLinks/externalLink35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OTAL"/>
      <sheetName val="업무담당"/>
      <sheetName val="1분기실적"/>
      <sheetName val="D70S"/>
      <sheetName val="ALL"/>
      <sheetName val="LIDE"/>
      <sheetName val="HELV0-MBOM가격"/>
      <sheetName val="서실적"/>
      <sheetName val="Macro1"/>
      <sheetName val="Dem-HH"/>
      <sheetName val="법인세신고자료"/>
      <sheetName val="합손"/>
      <sheetName val="2.대외공문"/>
      <sheetName val="ctTBA"/>
      <sheetName val="월별수입"/>
      <sheetName val="출장거리"/>
      <sheetName val="급여일반"/>
      <sheetName val="자바라1"/>
      <sheetName val="#REF"/>
      <sheetName val="경영현황"/>
      <sheetName val="PL"/>
      <sheetName val="BRAKE"/>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Set>
  </externalBook>
</externalLink>
</file>

<file path=xl/externalLinks/externalLink35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PUT"/>
      <sheetName val="CRF"/>
      <sheetName val="EQP"/>
      <sheetName val="SMRR"/>
      <sheetName val="source"/>
      <sheetName val="summary"/>
      <sheetName val="AM"/>
      <sheetName val="SMC"/>
      <sheetName val="CM"/>
      <sheetName val="PU"/>
      <sheetName val="CODE滲"/>
      <sheetName val="Cover"/>
      <sheetName val="TEO(1-2)"/>
      <sheetName val="TEO(3-21)"/>
      <sheetName val="SM_layout"/>
      <sheetName val="CM_layout"/>
      <sheetName val="殮溘濠猿"/>
      <sheetName val="晦獄僭榆"/>
      <sheetName val="掘衙濠營"/>
      <sheetName val="模蹂瞪溘"/>
      <sheetName val="04"/>
      <sheetName val="15"/>
      <sheetName val="18"/>
      <sheetName val="Pricing Table"/>
      <sheetName val="BS"/>
      <sheetName val="Property"/>
      <sheetName val="KASHTEO"/>
      <sheetName val="내역서"/>
      <sheetName val="보정전"/>
      <sheetName val="NEW99TOOLKT1017.60"/>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Set>
  </externalBook>
</externalLink>
</file>

<file path=xl/externalLinks/externalLink35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HANGE"/>
      <sheetName val="EQP"/>
      <sheetName val="보정전"/>
    </sheetNames>
    <sheetDataSet>
      <sheetData sheetId="0" refreshError="1"/>
      <sheetData sheetId="1" refreshError="1"/>
      <sheetData sheetId="2" refreshError="1"/>
    </sheetDataSet>
  </externalBook>
</externalLink>
</file>

<file path=xl/externalLinks/externalLink35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UC명"/>
      <sheetName val="매출현황"/>
      <sheetName val="DATA"/>
      <sheetName val="FY9899"/>
      <sheetName val="DATA2"/>
      <sheetName val="PUC9899"/>
      <sheetName val="단기차입금"/>
      <sheetName val="기안소집"/>
      <sheetName val="BS"/>
      <sheetName val="Property"/>
      <sheetName val="EQP"/>
      <sheetName val="CHANGE"/>
      <sheetName val="기계"/>
      <sheetName val="Sheet1"/>
      <sheetName val="1. PS_bond"/>
      <sheetName val="국외감가상각내역0103"/>
      <sheetName val="Results"/>
      <sheetName val="받을어음"/>
      <sheetName val="품-(주)코①"/>
      <sheetName val="OD5000"/>
      <sheetName val="정산표"/>
      <sheetName val="1__PS_bond"/>
      <sheetName val="PROJECT BRIEF"/>
      <sheetName val="PROJECT BRIEF(EX.NEW)"/>
    </sheetNames>
    <sheetDataSet>
      <sheetData sheetId="0" refreshError="1"/>
      <sheetData sheetId="1"/>
      <sheetData sheetId="2"/>
      <sheetData sheetId="3"/>
      <sheetData sheetId="4"/>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sheetData sheetId="22" refreshError="1"/>
      <sheetData sheetId="23" refreshError="1"/>
    </sheetDataSet>
  </externalBook>
</externalLink>
</file>

<file path=xl/externalLinks/externalLink35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표지"/>
      <sheetName val="1.총괄표"/>
      <sheetName val="2.국내(실적)"/>
      <sheetName val="2.해외(실적)"/>
      <sheetName val="3.국내,해외(예상)"/>
      <sheetName val="4.국내(누계)"/>
      <sheetName val="4.해외(누계)"/>
      <sheetName val="5.차입금(국내)"/>
      <sheetName val="5.차입금(해외)"/>
      <sheetName val="6.지급보증"/>
      <sheetName val="6.지급보증 (증감)"/>
      <sheetName val="정리"/>
      <sheetName val="Sheet1"/>
      <sheetName val="화승1"/>
      <sheetName val="화승2"/>
      <sheetName val="화승3"/>
      <sheetName val="화승4"/>
      <sheetName val="인더1"/>
      <sheetName val="인더2"/>
      <sheetName val="인더3"/>
      <sheetName val="R&amp;A1"/>
      <sheetName val="R&amp;A2"/>
      <sheetName val="R&amp;A3"/>
      <sheetName val="R&amp;A4"/>
      <sheetName val="소재1"/>
      <sheetName val="소재2"/>
      <sheetName val="소재3"/>
      <sheetName val="공조1"/>
      <sheetName val="공조2"/>
      <sheetName val="공조3"/>
      <sheetName val="공조4"/>
      <sheetName val="T&amp;C1"/>
      <sheetName val="T&amp;C2"/>
      <sheetName val="T&amp;C3"/>
      <sheetName val="T&amp;C4"/>
      <sheetName val="엑스월1"/>
      <sheetName val="엑스윌2"/>
      <sheetName val="엑스윌3"/>
      <sheetName val="엑스윌4"/>
      <sheetName val="네트1"/>
      <sheetName val="네트2"/>
      <sheetName val="네트3"/>
      <sheetName val="HSV1"/>
      <sheetName val="HSV2"/>
      <sheetName val="HSV3"/>
      <sheetName val="HSD1"/>
      <sheetName val="HSD2"/>
      <sheetName val="HSD3"/>
      <sheetName val="HST1"/>
      <sheetName val="HST2"/>
      <sheetName val="HST3"/>
      <sheetName val="HSB1"/>
      <sheetName val="HSB2"/>
      <sheetName val="HSB3"/>
      <sheetName val="HSR1"/>
      <sheetName val="HSR2"/>
      <sheetName val="HSR3"/>
      <sheetName val="HSI1"/>
      <sheetName val="HSI2"/>
      <sheetName val="HSI3"/>
      <sheetName val="HSAA1"/>
      <sheetName val="HSAA2"/>
      <sheetName val="HSAA3"/>
      <sheetName val="HSLS1"/>
      <sheetName val="HSLS2"/>
      <sheetName val="HSLS3"/>
      <sheetName val="HSNA1"/>
      <sheetName val="HSNA2"/>
      <sheetName val="HSNA3"/>
      <sheetName val="HSS1"/>
      <sheetName val="HSS2"/>
      <sheetName val="HSS3"/>
      <sheetName val="HSVN1"/>
      <sheetName val="HSVN2"/>
      <sheetName val="HSVN3"/>
      <sheetName val="집계"/>
      <sheetName val="Sheet5"/>
      <sheetName val="Sheet6 (3)"/>
      <sheetName val="#REF"/>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refreshError="1"/>
      <sheetData sheetId="76" refreshError="1"/>
      <sheetData sheetId="77" refreshError="1"/>
      <sheetData sheetId="78" refreshError="1"/>
    </sheetDataSet>
  </externalBook>
</externalLink>
</file>

<file path=xl/externalLinks/externalLink36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표지"/>
      <sheetName val="목차"/>
      <sheetName val="조직도"/>
      <sheetName val="구매총괄"/>
      <sheetName val="사업부별구매"/>
      <sheetName val="사유"/>
      <sheetName val="연간절감"/>
      <sheetName val="절감그래프"/>
      <sheetName val="대책"/>
      <sheetName val="원자재"/>
      <sheetName val="법인누계"/>
      <sheetName val="절감원자재(반도체)"/>
      <sheetName val="절감원자재 (시스템)"/>
      <sheetName val="부문별절감"/>
      <sheetName val="절감방법별"/>
      <sheetName val="절감계산용3"/>
      <sheetName val="절감계산용3 (2)"/>
      <sheetName val="절감계산용4"/>
      <sheetName val="절감시설재"/>
      <sheetName val="시설재계산"/>
      <sheetName val="법인실적"/>
      <sheetName val="법인별실적"/>
      <sheetName val="등록현황 "/>
      <sheetName val="등록및취소 "/>
      <sheetName val="원부자재(상)"/>
      <sheetName val="시설재(상)"/>
      <sheetName val="임시업체계산"/>
      <sheetName val="현우회실적"/>
      <sheetName val="대기업"/>
      <sheetName val="현우계산(원)"/>
      <sheetName val="현우실적개편"/>
      <sheetName val="현우실적"/>
      <sheetName val="현우계산(시)"/>
      <sheetName val="현우회상위"/>
      <sheetName val="사업부별(원)당월"/>
      <sheetName val="사업부별(시)당월 "/>
      <sheetName val="사업부별(원)누계"/>
      <sheetName val="사업부별(시)누계"/>
      <sheetName val="시실누(모) "/>
      <sheetName val="시실누(통)"/>
      <sheetName val="시실누(단말)"/>
      <sheetName val="시실누(특수)"/>
      <sheetName val="시실누(위)"/>
      <sheetName val="인원변동"/>
      <sheetName val="내외자구매"/>
      <sheetName val="자재별구매"/>
      <sheetName val="사업부문별구매실적"/>
      <sheetName val="당월법인구매"/>
      <sheetName val="당월법인시설재"/>
      <sheetName val="내외자별절감"/>
      <sheetName val="자재별절감"/>
      <sheetName val="인상계산용"/>
      <sheetName val="인상계산용2"/>
      <sheetName val="인상원자재"/>
      <sheetName val="구매추이"/>
      <sheetName val="누계법인시설재 "/>
      <sheetName val="원부자재"/>
      <sheetName val="시설재"/>
      <sheetName val="절감대비인상"/>
      <sheetName val="비용절감"/>
      <sheetName val="인원현황"/>
      <sheetName val="통구품목발주"/>
      <sheetName val="부문별-내외자"/>
      <sheetName val="부문별-자재"/>
      <sheetName val="사업부별절감"/>
      <sheetName val="총괄표N"/>
      <sheetName val="증감내역N"/>
      <sheetName val="총괄표"/>
      <sheetName val="증감내역"/>
      <sheetName val="여비교통비"/>
      <sheetName val="사무용품비"/>
      <sheetName val="소모품비"/>
      <sheetName val="교육훈련비"/>
      <sheetName val="운반비"/>
      <sheetName val="통신비"/>
      <sheetName val="전산정보이용료"/>
      <sheetName val="지급수수료"/>
      <sheetName val="도서비"/>
      <sheetName val="일반서적"/>
      <sheetName val="전문서적"/>
      <sheetName val="복사인쇄비"/>
      <sheetName val="수선비"/>
      <sheetName val="해외업무출장"/>
      <sheetName val="해외출장-CONFERENCE"/>
      <sheetName val="사외교육비"/>
      <sheetName val="경상연구개발비"/>
      <sheetName val="1총괄표"/>
      <sheetName val="2증감내역"/>
      <sheetName val="복리후생비"/>
      <sheetName val="접대비"/>
      <sheetName val="운반보관비"/>
      <sheetName val="경상기술료 (첨부)"/>
      <sheetName val="4-1해외출장계획"/>
      <sheetName val="9-1전문서적"/>
      <sheetName val="9-2복사인쇄비"/>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sheetData sheetId="37"/>
      <sheetData sheetId="38"/>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Set>
  </externalBook>
</externalLink>
</file>

<file path=xl/externalLinks/externalLink36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D제품개발투자비(매가)"/>
      <sheetName val="HCCE01"/>
    </sheetNames>
    <sheetDataSet>
      <sheetData sheetId="0"/>
      <sheetData sheetId="1" refreshError="1"/>
    </sheetDataSet>
  </externalBook>
</externalLink>
</file>

<file path=xl/externalLinks/externalLink36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ement IS"/>
      <sheetName val="Cement IS (2)"/>
      <sheetName val="Sheet2"/>
      <sheetName val="제조원가"/>
      <sheetName val="작성1번 cost of special"/>
      <sheetName val="작성2번"/>
      <sheetName val="Sales"/>
      <sheetName val="회사제시"/>
    </sheetNames>
    <sheetDataSet>
      <sheetData sheetId="0"/>
      <sheetData sheetId="1" refreshError="1"/>
      <sheetData sheetId="2"/>
      <sheetData sheetId="3"/>
      <sheetData sheetId="4"/>
      <sheetData sheetId="5"/>
      <sheetData sheetId="6" refreshError="1"/>
      <sheetData sheetId="7" refreshError="1"/>
    </sheetDataSet>
  </externalBook>
</externalLink>
</file>

<file path=xl/externalLinks/externalLink36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125PIECE"/>
      <sheetName val="Sheet1"/>
      <sheetName val="환률"/>
      <sheetName val="부대"/>
      <sheetName val="2006 Weekly TPARM Load Charts"/>
      <sheetName val="HISTORICAL"/>
      <sheetName val="FORECASTING"/>
      <sheetName val="SUM"/>
      <sheetName val="Sputter"/>
      <sheetName val="RHINOLITE D1976AA Pad List"/>
      <sheetName val="GRACE"/>
    </sheetNames>
    <sheetDataSet>
      <sheetData sheetId="0" refreshError="1"/>
      <sheetData sheetId="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Set>
  </externalBook>
</externalLink>
</file>

<file path=xl/externalLinks/externalLink36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5월외주"/>
      <sheetName val="인원현황"/>
      <sheetName val="경비"/>
      <sheetName val="자재출고"/>
      <sheetName val="제품기타입출고"/>
      <sheetName val="배부기준"/>
      <sheetName val="자재기타입출고"/>
      <sheetName val="일자별 WC별 작업"/>
      <sheetName val="6월추가불출"/>
      <sheetName val="출고현황"/>
      <sheetName val="품목별제조원가"/>
      <sheetName val="품목별제조원가_2"/>
      <sheetName val="재공평가"/>
      <sheetName val="매출수량"/>
      <sheetName val="T6-6(2)"/>
      <sheetName val="품의"/>
      <sheetName val="10월상품입고"/>
      <sheetName val="RE9604"/>
      <sheetName val="해외세목"/>
      <sheetName val="Variables"/>
      <sheetName val="KEY"/>
      <sheetName val="02.3"/>
      <sheetName val="고정자산원본"/>
      <sheetName val="5월마감"/>
      <sheetName val="제조98"/>
    </sheetNames>
    <sheetDataSet>
      <sheetData sheetId="0"/>
      <sheetData sheetId="1"/>
      <sheetData sheetId="2"/>
      <sheetData sheetId="3"/>
      <sheetData sheetId="4"/>
      <sheetData sheetId="5"/>
      <sheetData sheetId="6"/>
      <sheetData sheetId="7"/>
      <sheetData sheetId="8" refreshError="1"/>
      <sheetData sheetId="9"/>
      <sheetData sheetId="10"/>
      <sheetData sheetId="11"/>
      <sheetData sheetId="12"/>
      <sheetData sheetId="13"/>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Set>
  </externalBook>
</externalLink>
</file>

<file path=xl/externalLinks/externalLink36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영업.일"/>
      <sheetName val="추정12.別"/>
      <sheetName val="總括.12"/>
      <sheetName val="總括.12 (2)"/>
      <sheetName val="원가분석"/>
      <sheetName val="영업.細"/>
      <sheetName val="전년포함"/>
      <sheetName val="xxxxxx"/>
      <sheetName val="aola"/>
      <sheetName val="aola_2"/>
      <sheetName val="aola_3"/>
      <sheetName val="aola_4"/>
      <sheetName val="aola_5"/>
      <sheetName val="aola_6"/>
      <sheetName val="aola_7"/>
      <sheetName val="aola_8"/>
      <sheetName val="aola_9"/>
      <sheetName val="aola_10"/>
      <sheetName val="aola_11"/>
      <sheetName val="aola_12"/>
      <sheetName val="aola_13"/>
      <sheetName val="aola_14"/>
      <sheetName val="aola_15"/>
      <sheetName val="aola_16"/>
      <sheetName val="aola_17"/>
      <sheetName val="aola_18"/>
      <sheetName val="aola_19"/>
      <sheetName val="aola_20"/>
      <sheetName val="aola_21"/>
      <sheetName val="aola_22"/>
      <sheetName val="표지"/>
      <sheetName val="목차"/>
      <sheetName val="목차 (2)"/>
      <sheetName val="목차(1)"/>
      <sheetName val="1-1"/>
      <sheetName val="1-2"/>
      <sheetName val="1-3"/>
      <sheetName val="1-4"/>
      <sheetName val="1-5"/>
      <sheetName val="1-6"/>
      <sheetName val="1-7"/>
      <sheetName val="1-8"/>
      <sheetName val="1-9"/>
      <sheetName val="1-10"/>
      <sheetName val="1-11"/>
      <sheetName val="울산총계"/>
      <sheetName val="울산1월"/>
      <sheetName val="울산2월"/>
      <sheetName val="울산3월"/>
      <sheetName val="울산4월"/>
      <sheetName val="울산5월"/>
      <sheetName val="울산6월"/>
      <sheetName val="울산7월"/>
      <sheetName val="울산8월"/>
      <sheetName val="울산9월"/>
      <sheetName val="울산10월"/>
      <sheetName val="울산11월"/>
      <sheetName val="울산12월"/>
      <sheetName val="성남총계"/>
      <sheetName val="성남1월"/>
      <sheetName val="성남2월"/>
      <sheetName val="성남3월"/>
      <sheetName val="성남4월"/>
      <sheetName val="성남5월"/>
      <sheetName val="성남6월"/>
      <sheetName val="성남7월"/>
      <sheetName val="성남8월"/>
      <sheetName val="성남9월"/>
      <sheetName val="성남10월"/>
      <sheetName val="성남11월"/>
      <sheetName val="성남12월"/>
      <sheetName val="식품"/>
      <sheetName val="포함"/>
      <sheetName val="울산점"/>
      <sheetName val="대차대조표"/>
      <sheetName val="공표손익"/>
      <sheetName val="6월추가불출"/>
      <sheetName val="부문손익"/>
      <sheetName val="TEMP1"/>
    </sheetNames>
    <sheetDataSet>
      <sheetData sheetId="0"/>
      <sheetData sheetId="1"/>
      <sheetData sheetId="2"/>
      <sheetData sheetId="3"/>
      <sheetData sheetId="4"/>
      <sheetData sheetId="5"/>
      <sheetData sheetId="6"/>
      <sheetData sheetId="7"/>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refreshError="1"/>
      <sheetData sheetId="75" refreshError="1"/>
      <sheetData sheetId="76" refreshError="1"/>
      <sheetData sheetId="77" refreshError="1"/>
      <sheetData sheetId="78" refreshError="1"/>
    </sheetDataSet>
  </externalBook>
</externalLink>
</file>

<file path=xl/externalLinks/externalLink36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Warranty Methodology"/>
      <sheetName val="Reconciliation"/>
      <sheetName val="Warranty Reserve Calc 02"/>
      <sheetName val="XREF"/>
      <sheetName val="Tickmarks"/>
      <sheetName val="FY02 review"/>
    </sheetNames>
    <sheetDataSet>
      <sheetData sheetId="0"/>
      <sheetData sheetId="1"/>
      <sheetData sheetId="2"/>
      <sheetData sheetId="3"/>
      <sheetData sheetId="4"/>
      <sheetData sheetId="5"/>
    </sheetDataSet>
  </externalBook>
</externalLink>
</file>

<file path=xl/externalLinks/externalLink36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x"/>
      <sheetName val="assump"/>
      <sheetName val="Disclaimer"/>
    </sheetNames>
    <sheetDataSet>
      <sheetData sheetId="0" refreshError="1"/>
      <sheetData sheetId="1" refreshError="1"/>
      <sheetData sheetId="2" refreshError="1"/>
    </sheetDataSet>
  </externalBook>
</externalLink>
</file>

<file path=xl/externalLinks/externalLink36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M_NEW2"/>
      <sheetName val="2.대외공문"/>
      <sheetName val="부문손익"/>
      <sheetName val="#11"/>
      <sheetName val="Sheet1"/>
      <sheetName val="BM-0415"/>
      <sheetName val="Macro1"/>
      <sheetName val="이자수익 명세"/>
      <sheetName val="영업.일"/>
      <sheetName val="6월추가불출"/>
      <sheetName val="정기적금"/>
      <sheetName val="품번품명"/>
      <sheetName val="EQP"/>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Set>
  </externalBook>
</externalLink>
</file>

<file path=xl/externalLinks/externalLink36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외화금융(97-03)"/>
      <sheetName val="xxxxxx"/>
      <sheetName val="자금조달방침"/>
      <sheetName val="원화장기(97-01)"/>
      <sheetName val="원화장기월(97-01)"/>
      <sheetName val="외화장기요약(97-06)"/>
      <sheetName val="외화장기(97-06)"/>
      <sheetName val="대손충당금"/>
      <sheetName val="투자주식평가"/>
      <sheetName val="자본준비금"/>
      <sheetName val="산업재산권"/>
      <sheetName val="예금"/>
      <sheetName val="매출액"/>
      <sheetName val="시산"/>
      <sheetName val="6월추가불출"/>
      <sheetName val="BM_NEW2"/>
      <sheetName val="영업.일"/>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refreshError="1"/>
      <sheetData sheetId="15" refreshError="1"/>
      <sheetData sheetId="16" refreshError="1"/>
    </sheetDataSet>
  </externalBook>
</externalLink>
</file>

<file path=xl/externalLinks/externalLink37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SPL"/>
      <sheetName val="시산표"/>
      <sheetName val="금융부채"/>
      <sheetName val="비용"/>
      <sheetName val="원가"/>
      <sheetName val="요약재무"/>
      <sheetName val="요약손익"/>
      <sheetName val="사업별"/>
      <sheetName val="사업장별"/>
      <sheetName val="표지"/>
      <sheetName val="grap"/>
      <sheetName val="공사원가"/>
      <sheetName val="잉여금"/>
      <sheetName val="외화금융(97-03)"/>
      <sheetName val="BM_NEW2"/>
      <sheetName val="합손"/>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Set>
  </externalBook>
</externalLink>
</file>

<file path=xl/externalLinks/externalLink37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표지"/>
      <sheetName val="목차"/>
      <sheetName val="대차대조"/>
      <sheetName val="손익계산"/>
      <sheetName val="잉여금"/>
      <sheetName val="현금흐름표"/>
      <sheetName val="현금등가최종"/>
      <sheetName val="외상매출금"/>
      <sheetName val="받을어음"/>
      <sheetName val="미수금"/>
      <sheetName val="미수수익"/>
      <sheetName val="선급금"/>
      <sheetName val="선급비용"/>
      <sheetName val="관계회사대여금"/>
      <sheetName val="종업원단기본사"/>
      <sheetName val="종업원단기공장"/>
      <sheetName val="이연법인세차"/>
      <sheetName val="재고자산 "/>
      <sheetName val="상품"/>
      <sheetName val="제품 "/>
      <sheetName val="반제품"/>
      <sheetName val="재공품 "/>
      <sheetName val="부산물"/>
      <sheetName val="저장품 "/>
      <sheetName val="미착품 "/>
      <sheetName val="장기금융상품"/>
      <sheetName val="전화가입"/>
      <sheetName val="회원가입"/>
      <sheetName val="임차보증금"/>
      <sheetName val="종업원장기"/>
      <sheetName val="공장종장기"/>
      <sheetName val="유형고정자산 "/>
      <sheetName val="토지"/>
      <sheetName val="무형고정자산"/>
      <sheetName val="매입채무 "/>
      <sheetName val="외상매입금"/>
      <sheetName val="미지급금"/>
      <sheetName val="공장미지급금"/>
      <sheetName val="예수금"/>
      <sheetName val="예수제세"/>
      <sheetName val="미지급비용"/>
      <sheetName val="미지급법인세 "/>
      <sheetName val="미지급배당"/>
      <sheetName val="유동성장기부채 "/>
      <sheetName val="유동성외화장기부채"/>
      <sheetName val="선수수익"/>
      <sheetName val="장기차입금 "/>
      <sheetName val="외화장기차입금"/>
      <sheetName val="퇴충"/>
      <sheetName val="국민연금"/>
      <sheetName val="공장국민"/>
      <sheetName val="퇴직보험"/>
      <sheetName val="자본금"/>
      <sheetName val="주주명부"/>
      <sheetName val="판매명세서"/>
      <sheetName val="제조원가"/>
      <sheetName val="01년도 상각비"/>
      <sheetName val="연구비 "/>
      <sheetName val="잡이익"/>
      <sheetName val="환산이익 "/>
      <sheetName val="잡손실"/>
      <sheetName val="환산손실"/>
      <sheetName val="기부금"/>
      <sheetName val="고정자산처분"/>
      <sheetName val="투자자산처분명세서"/>
      <sheetName val="재고자산처분명세서"/>
      <sheetName val="합계잔액시산표"/>
      <sheetName val="info"/>
      <sheetName val="MAP"/>
      <sheetName val="AR!"/>
      <sheetName val="AJE"/>
      <sheetName val="정산표"/>
      <sheetName val="BS_PL"/>
      <sheetName val="RE"/>
      <sheetName val="CF"/>
      <sheetName val="CF본문"/>
      <sheetName val="Decision"/>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refreshError="1"/>
      <sheetData sheetId="72"/>
      <sheetData sheetId="73"/>
      <sheetData sheetId="74"/>
      <sheetData sheetId="75"/>
      <sheetData sheetId="76" refreshError="1"/>
    </sheetDataSet>
  </externalBook>
</externalLink>
</file>

<file path=xl/externalLinks/externalLink37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급여대장(관리)"/>
      <sheetName val="급여"/>
      <sheetName val="급여대장(연구)"/>
      <sheetName val="본사팀별급여"/>
      <sheetName val="급여대장_관리_"/>
      <sheetName val="공정가치"/>
      <sheetName val="시산표"/>
      <sheetName val="D1300 자삽"/>
      <sheetName val="TABLE"/>
      <sheetName val="외화금융(97-03)"/>
      <sheetName val="PUC명"/>
      <sheetName val="0930PLENG"/>
      <sheetName val="정산표"/>
      <sheetName val="생산직-기초data"/>
      <sheetName val="은행"/>
      <sheetName val="리스"/>
      <sheetName val="금융"/>
      <sheetName val="보험"/>
      <sheetName val="RM"/>
      <sheetName val="A-LINE"/>
      <sheetName val="2.대외공문"/>
      <sheetName val="유가증권현황"/>
      <sheetName val="상환익(2001년도)"/>
      <sheetName val="통합건전성별분류(0201)"/>
      <sheetName val="통합지보건전성(0201)"/>
      <sheetName val="3월급여비교"/>
      <sheetName val="D30F"/>
      <sheetName val="부장급 명단"/>
      <sheetName val="신규구입자산"/>
      <sheetName val="집계"/>
      <sheetName val="2002 Receipts"/>
      <sheetName val="BM_NEW2"/>
      <sheetName val="D1300_자삽"/>
      <sheetName val="2_대외공문"/>
      <sheetName val="부장급_명단"/>
      <sheetName val="2002_Receipts"/>
      <sheetName val="0001new"/>
      <sheetName val="표준대차대조표(갑)"/>
      <sheetName val="2001년추계액"/>
      <sheetName val="BS"/>
      <sheetName val="Tables"/>
      <sheetName val="Valid"/>
    </sheetNames>
    <sheetDataSet>
      <sheetData sheetId="0"/>
      <sheetData sheetId="1" refreshError="1"/>
      <sheetData sheetId="2" refreshError="1"/>
      <sheetData sheetId="3" refreshError="1"/>
      <sheetData sheetId="4"/>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sheetData sheetId="33"/>
      <sheetData sheetId="34"/>
      <sheetData sheetId="35"/>
      <sheetData sheetId="36" refreshError="1"/>
      <sheetData sheetId="37" refreshError="1"/>
      <sheetData sheetId="38" refreshError="1"/>
      <sheetData sheetId="39" refreshError="1"/>
      <sheetData sheetId="40" refreshError="1"/>
      <sheetData sheetId="41" refreshError="1"/>
    </sheetDataSet>
  </externalBook>
</externalLink>
</file>

<file path=xl/externalLinks/externalLink37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VXXX"/>
      <sheetName val="누TB"/>
      <sheetName val="BS"/>
      <sheetName val="누PL"/>
      <sheetName val="누제조"/>
      <sheetName val="누이익"/>
      <sheetName val="누현금 "/>
      <sheetName val="퇴직금 T.O.T"/>
      <sheetName val="Tickmarks"/>
      <sheetName val="#REF"/>
      <sheetName val="02STS결산"/>
      <sheetName val="법인29-전자신고 필수입력"/>
    </sheetNames>
    <sheetDataSet>
      <sheetData sheetId="0" refreshError="1"/>
      <sheetData sheetId="1" refreshError="1"/>
      <sheetData sheetId="2"/>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Set>
  </externalBook>
</externalLink>
</file>

<file path=xl/externalLinks/externalLink37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5"/>
      <sheetName val="등급"/>
      <sheetName val="등급 (3)"/>
      <sheetName val="등급 (2)"/>
      <sheetName val="실적"/>
      <sheetName val="기준"/>
      <sheetName val="목적항목"/>
      <sheetName val="기준설정안"/>
      <sheetName val="성과급운영안"/>
      <sheetName val="본부목표양식"/>
      <sheetName val="본부목표기술서"/>
      <sheetName val="표지"/>
      <sheetName val="Sheet1"/>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Set>
  </externalBook>
</externalLink>
</file>

<file path=xl/externalLinks/externalLink37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Lead"/>
      <sheetName val="Links"/>
      <sheetName val="세액계산"/>
      <sheetName val="Tickmarks"/>
      <sheetName val="Sheet1"/>
      <sheetName val="200609"/>
      <sheetName val="Est P&amp;L"/>
    </sheetNames>
    <sheetDataSet>
      <sheetData sheetId="0" refreshError="1"/>
      <sheetData sheetId="1" refreshError="1"/>
      <sheetData sheetId="2"/>
      <sheetData sheetId="3" refreshError="1"/>
      <sheetData sheetId="4" refreshError="1"/>
      <sheetData sheetId="5" refreshError="1"/>
      <sheetData sheetId="6" refreshError="1"/>
    </sheetDataSet>
  </externalBook>
</externalLink>
</file>

<file path=xl/externalLinks/externalLink37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D-실적"/>
      <sheetName val="총괄양식"/>
      <sheetName val="CD"/>
      <sheetName val="SALES"/>
      <sheetName val="PRODUCT"/>
      <sheetName val="SUM-전기"/>
      <sheetName val="SUM-기계"/>
      <sheetName val="SUM-공조"/>
      <sheetName val="MH_Util_2"/>
      <sheetName val="MH_Util_1"/>
      <sheetName val="Cost_Reduct'n"/>
      <sheetName val="MH_당월"/>
      <sheetName val="MH_누계"/>
      <sheetName val="부-잔업율(계획)"/>
      <sheetName val="부-잔업율(실적)"/>
      <sheetName val="CD계획(BASIC)"/>
      <sheetName val="CD계획(ROLLING)"/>
      <sheetName val="CD실적"/>
      <sheetName val="국산화"/>
      <sheetName val="LOCAL"/>
      <sheetName val="LPI"/>
      <sheetName val="LPI계획"/>
      <sheetName val="LPI실적"/>
      <sheetName val="MH_Product"/>
      <sheetName val="MH_Graph_HVAC"/>
      <sheetName val="MH_Graph_Jicheon"/>
      <sheetName val="MH_Graph_Str"/>
      <sheetName val="MH_Graph_Brk"/>
      <sheetName val="MH_Graph_Elec"/>
      <sheetName val="MH_Graph_Comp"/>
      <sheetName val="Worst_5_Total"/>
      <sheetName val="Worst_5_STR"/>
      <sheetName val="Worst_5_HVAC"/>
      <sheetName val="Worst_5_Jincheon"/>
      <sheetName val="Worst_5_Brk"/>
      <sheetName val="Worst_5_Comp"/>
      <sheetName val="Worst_5_Elec"/>
      <sheetName val="Unpro_MH"/>
      <sheetName val="표지"/>
      <sheetName val="TOTAL"/>
      <sheetName val="생산(제품)"/>
      <sheetName val="생-판(금액)"/>
      <sheetName val="생산대수"/>
      <sheetName val="재고"/>
      <sheetName val="부-잔업율"/>
      <sheetName val="MH운용(후)"/>
      <sheetName val="인원HV"/>
      <sheetName val="부잔업(BACK)"/>
      <sheetName val="일용직"/>
      <sheetName val="MH운용(전)"/>
      <sheetName val="미투입"/>
      <sheetName val="&amp;&amp;&amp;###&amp;&amp;&amp;"/>
      <sheetName val="재고BACK"/>
      <sheetName val="CD,투자"/>
      <sheetName val="인원V"/>
      <sheetName val="인원계획"/>
      <sheetName val="SEA(관리)"/>
      <sheetName val="SEA(생산)"/>
      <sheetName val="간접"/>
      <sheetName val="직접"/>
      <sheetName val="SEA(생기)"/>
      <sheetName val="SEA(제기)"/>
      <sheetName val="LINE "/>
      <sheetName val="4월인원"/>
      <sheetName val="4월인건비"/>
      <sheetName val="CD_실적"/>
      <sheetName val="PC%계산"/>
      <sheetName val="126.255"/>
      <sheetName val="#REF"/>
      <sheetName val="1st"/>
      <sheetName val="p2-1"/>
      <sheetName val="PILOT APP."/>
      <sheetName val="회의실신청"/>
      <sheetName val="Sheet1"/>
      <sheetName val="WEIGHT"/>
      <sheetName val="외환"/>
      <sheetName val="9904"/>
      <sheetName val="9908"/>
      <sheetName val="9912"/>
      <sheetName val="9902"/>
      <sheetName val="9901"/>
      <sheetName val="9907"/>
      <sheetName val="9906"/>
      <sheetName val="9903"/>
      <sheetName val="9905"/>
      <sheetName val="9911"/>
      <sheetName val="9910"/>
      <sheetName val="9909"/>
    </sheetNames>
    <sheetDataSet>
      <sheetData sheetId="0"/>
      <sheetData sheetId="1" refreshError="1"/>
      <sheetData sheetId="2" refreshError="1"/>
      <sheetData sheetId="3" refreshError="1"/>
      <sheetData sheetId="4" refreshError="1"/>
      <sheetData sheetId="5" refreshError="1"/>
      <sheetData sheetId="6" refreshError="1"/>
      <sheetData sheetId="7" refreshError="1"/>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Set>
  </externalBook>
</externalLink>
</file>

<file path=xl/externalLinks/externalLink37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집계 (단가삽입, 진짜)"/>
      <sheetName val="금액집계"/>
      <sheetName val="4월판매"/>
      <sheetName val="조건4월"/>
      <sheetName val="거래조건3월"/>
      <sheetName val="3월출하량"/>
      <sheetName val="2월14출하"/>
      <sheetName val="2월28일"/>
      <sheetName val="거래조건2월"/>
      <sheetName val="거래조건2월2"/>
      <sheetName val="1월출하"/>
      <sheetName val="거래조건1월"/>
      <sheetName val="2월집계"/>
      <sheetName val="Template서식"/>
      <sheetName val="4월2"/>
      <sheetName val="4월1"/>
      <sheetName val="4월소급"/>
      <sheetName val="13년판매"/>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refreshError="1"/>
      <sheetData sheetId="15" refreshError="1"/>
      <sheetData sheetId="16" refreshError="1"/>
      <sheetData sheetId="17" refreshError="1"/>
    </sheetDataSet>
  </externalBook>
</externalLink>
</file>

<file path=xl/externalLinks/externalLink37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집계"/>
      <sheetName val="포장"/>
      <sheetName val="SC집계"/>
      <sheetName val="광주"/>
      <sheetName val="순천"/>
      <sheetName val="진주"/>
      <sheetName val="부산"/>
      <sheetName val="전주"/>
      <sheetName val="영업"/>
      <sheetName val="SP"/>
      <sheetName val="4월소급"/>
      <sheetName val="상품"/>
      <sheetName val="4월1"/>
      <sheetName val="4월2"/>
      <sheetName val="조건4월"/>
      <sheetName val="13년판매"/>
      <sheetName val="Template서식"/>
      <sheetName val="4월판매명"/>
      <sheetName val="Sheet2"/>
      <sheetName val="Sheet3"/>
      <sheetName val="4월소급 (2)"/>
      <sheetName val="4월소급원본"/>
      <sheetName val="Sheet8"/>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Set>
  </externalBook>
</externalLink>
</file>

<file path=xl/externalLinks/externalLink37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struction"/>
      <sheetName val="Guidance"/>
      <sheetName val="Input &amp; Summary(기말최초)"/>
      <sheetName val="Input &amp; Summary(계획)"/>
      <sheetName val="Materiality - AB, COT, and Disc"/>
      <sheetName val="Sliding Scale Guide"/>
      <sheetName val="Tickmarks"/>
    </sheetNames>
    <sheetDataSet>
      <sheetData sheetId="0"/>
      <sheetData sheetId="1"/>
      <sheetData sheetId="2"/>
      <sheetData sheetId="3"/>
      <sheetData sheetId="4"/>
      <sheetData sheetId="5"/>
      <sheetData sheetId="6"/>
    </sheetDataSet>
  </externalBook>
</externalLink>
</file>

<file path=xl/externalLinks/externalLink38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VER"/>
      <sheetName val="목차"/>
      <sheetName val="engline"/>
      <sheetName val="RD제품개발투자비(매가)"/>
      <sheetName val="4월소급"/>
      <sheetName val="13년판매"/>
    </sheetNames>
    <sheetDataSet>
      <sheetData sheetId="0"/>
      <sheetData sheetId="1"/>
      <sheetData sheetId="2"/>
      <sheetData sheetId="3" refreshError="1"/>
      <sheetData sheetId="4" refreshError="1"/>
      <sheetData sheetId="5" refreshError="1"/>
    </sheetDataSet>
  </externalBook>
</externalLink>
</file>

<file path=xl/externalLinks/externalLink38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97손익계획"/>
      <sheetName val="총괄"/>
      <sheetName val="세부내역"/>
      <sheetName val="월별"/>
      <sheetName val="기안"/>
      <sheetName val="경영현황"/>
      <sheetName val="S300V-MBOM"/>
      <sheetName val="업무담당"/>
      <sheetName val="시산표"/>
      <sheetName val="DI-ESTI"/>
      <sheetName val="관련부서"/>
      <sheetName val="R&amp;D"/>
      <sheetName val="집중관리대상"/>
      <sheetName val="수주추정"/>
      <sheetName val="BRAKE"/>
      <sheetName val="RE9604"/>
      <sheetName val="월별수입"/>
      <sheetName val="Ssangyong(Pyungtaek)"/>
      <sheetName val="MCT6"/>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Set>
  </externalBook>
</externalLink>
</file>

<file path=xl/externalLinks/externalLink38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호남2"/>
      <sheetName val="물량"/>
      <sheetName val="일정변경됨"/>
      <sheetName val="강남"/>
      <sheetName val="강북"/>
      <sheetName val="중부"/>
      <sheetName val="호남 "/>
      <sheetName val="계정code"/>
      <sheetName val="감충변동"/>
      <sheetName val="0201"/>
      <sheetName val="6월추가불출"/>
      <sheetName val="공정가치접근법"/>
      <sheetName val="cash_flow"/>
      <sheetName val="시산표"/>
      <sheetName val="Non-Statistical Sampling"/>
      <sheetName val="BaseData"/>
      <sheetName val="Report"/>
      <sheetName val="공정가치"/>
      <sheetName val="수금 "/>
      <sheetName val="12월정산수금현황"/>
      <sheetName val="list price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Set>
  </externalBook>
</externalLink>
</file>

<file path=xl/externalLinks/externalLink38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xxxxxx"/>
      <sheetName val="외상대환산"/>
      <sheetName val="회사제시"/>
      <sheetName val="정상거래처"/>
      <sheetName val="부도거래처"/>
      <sheetName val="대손충당금"/>
      <sheetName val="aiging"/>
      <sheetName val="98자료"/>
      <sheetName val="PB991"/>
      <sheetName val="DI1"/>
      <sheetName val="Template"/>
      <sheetName val="RTP DDPI ADVICE"/>
      <sheetName val="매출채권"/>
      <sheetName val="Check"/>
      <sheetName val="YHCODE"/>
      <sheetName val="외화금융(97-03)"/>
      <sheetName val="list prices"/>
      <sheetName val="노무비"/>
      <sheetName val="호남2"/>
      <sheetName val="0201"/>
      <sheetName val="부문손익"/>
      <sheetName val="급여대장(관리)"/>
      <sheetName val="108.수선비"/>
      <sheetName val="shTemp"/>
      <sheetName val="제조98"/>
      <sheetName val="FY Bridge to Piror"/>
      <sheetName val="공급설비"/>
      <sheetName val="control sheet"/>
      <sheetName val="수금 "/>
      <sheetName val="12월정산수금현황"/>
      <sheetName val="Macro3"/>
      <sheetName val="2003"/>
      <sheetName val="시산표"/>
      <sheetName val="생산직-기초data"/>
      <sheetName val="May"/>
      <sheetName val="SF"/>
      <sheetName val="Financials"/>
      <sheetName val="생산매출 (3)"/>
      <sheetName val="누TB"/>
      <sheetName val="Admin"/>
      <sheetName val="Op Plan Sales"/>
      <sheetName val="협조전"/>
      <sheetName val="model master"/>
      <sheetName val="Individual"/>
      <sheetName val="Pool1"/>
      <sheetName val="Pool2"/>
      <sheetName val="Pool3"/>
      <sheetName val="Pool4"/>
      <sheetName val="Pool5"/>
      <sheetName val="손익계산서"/>
      <sheetName val="Sheet2"/>
      <sheetName val="Sheet3"/>
      <sheetName val="Ship Summary"/>
      <sheetName val="지역개발"/>
      <sheetName val="Manue"/>
      <sheetName val="2.대외공문"/>
      <sheetName val="미지급비용명세서"/>
      <sheetName val="05년연말정산"/>
      <sheetName val="투자자산명세서"/>
      <sheetName val="Sheet1"/>
      <sheetName val="DW SEC"/>
      <sheetName val="LG SEC"/>
      <sheetName val="3620SE"/>
      <sheetName val="01Q4 RATE"/>
      <sheetName val="Data"/>
      <sheetName val="Trial"/>
      <sheetName val="Waterfall Report"/>
      <sheetName val="제조경비"/>
      <sheetName val="118.세금과공과"/>
      <sheetName val="수선비"/>
      <sheetName val="TLCF"/>
      <sheetName val="선급비용"/>
      <sheetName val="항목"/>
      <sheetName val="미수금 (O)"/>
      <sheetName val="LIST"/>
      <sheetName val="합계잔액시산표"/>
      <sheetName val="Sheet19"/>
      <sheetName val="Sheet20"/>
      <sheetName val="Sheet21"/>
      <sheetName val="Sheet22"/>
      <sheetName val="Sheet23"/>
      <sheetName val="BM_NEW2"/>
      <sheetName val="UTCW"/>
      <sheetName val="PC%계산"/>
      <sheetName val="울산시산표"/>
      <sheetName val="to do"/>
      <sheetName val="IDONG"/>
      <sheetName val="제품분류코드"/>
      <sheetName val="내수1.8GL"/>
      <sheetName val="사할차금"/>
      <sheetName val="한계이익(연습) "/>
      <sheetName val="주간계획"/>
      <sheetName val="제외분"/>
      <sheetName val="HSA"/>
      <sheetName val="투자효율분석"/>
      <sheetName val="대차"/>
      <sheetName val="2월"/>
      <sheetName val="TOUR_SMT부품목록"/>
      <sheetName val="Settings"/>
      <sheetName val="비품(94이전)"/>
      <sheetName val="HERO01"/>
      <sheetName val="수입"/>
      <sheetName val="코드표2"/>
      <sheetName val="DATASHT2"/>
      <sheetName val="Data&amp;Result"/>
      <sheetName val="◀-▶"/>
      <sheetName val="손익집계(공장별)"/>
      <sheetName val="Sheet5(실지급)"/>
      <sheetName val="Calcs for Sensitivy"/>
      <sheetName val="DCF Inputs"/>
      <sheetName val="2_대외공문"/>
      <sheetName val="RTP_DDPI_ADVICE"/>
      <sheetName val="108_수선비"/>
      <sheetName val="FY_Bridge_to_Piror"/>
      <sheetName val="control_sheet"/>
      <sheetName val="수금_"/>
      <sheetName val="list_prices"/>
      <sheetName val="to_do"/>
      <sheetName val="Rental Summary"/>
      <sheetName val="예적금"/>
      <sheetName val="4월"/>
      <sheetName val="제품별손익"/>
      <sheetName val="#REF"/>
      <sheetName val="3월"/>
      <sheetName val="Revenue"/>
      <sheetName val="27M&amp;I - Input"/>
      <sheetName val="조립"/>
      <sheetName val="합계"/>
      <sheetName val="LS 31.12.02"/>
      <sheetName val="CD-실적"/>
      <sheetName val="공정가치"/>
      <sheetName val="Affiliates"/>
      <sheetName val="Macro2"/>
      <sheetName val="전부인쇄"/>
      <sheetName val="Product-Raw mat."/>
      <sheetName val="관계주식"/>
      <sheetName val="수정시산표"/>
      <sheetName val="INSU4"/>
      <sheetName val="생산일보"/>
      <sheetName val="Data Input Sheet"/>
      <sheetName val="전체"/>
      <sheetName val="INFG1198"/>
      <sheetName val="IBASE"/>
      <sheetName val="Base Info"/>
      <sheetName val="SG"/>
      <sheetName val="TABLE"/>
      <sheetName val="FG"/>
      <sheetName val="Tester"/>
      <sheetName val="인건비"/>
      <sheetName val="Non-Statistical Sampling"/>
      <sheetName val="comm"/>
      <sheetName val="Start"/>
      <sheetName val="JT3.0견적-구1"/>
      <sheetName val="COGS"/>
      <sheetName val="Sensitivity"/>
      <sheetName val="기계"/>
      <sheetName val="Lead"/>
      <sheetName val="XREF"/>
      <sheetName val="2015"/>
      <sheetName val="2016"/>
      <sheetName val="2017"/>
      <sheetName val="A7"/>
      <sheetName val="Æo°¡±aAØ"/>
      <sheetName val="자바라1"/>
      <sheetName val="Sales MASTER"/>
      <sheetName val="입력규칙"/>
      <sheetName val="현금및현금등가물"/>
      <sheetName val="97년"/>
      <sheetName val="Op_Plan_Sales"/>
      <sheetName val="01Q4_RATE"/>
      <sheetName val="내수1_8GL"/>
      <sheetName val="목록"/>
      <sheetName val="CAUDIT"/>
      <sheetName val="model_master"/>
      <sheetName val="생산매출_(3)"/>
      <sheetName val="DW_SEC"/>
      <sheetName val="LG_SEC"/>
      <sheetName val="Ship_Summary"/>
      <sheetName val="118_세금과공과"/>
      <sheetName val="미수금_(O)"/>
      <sheetName val="Waterfall_Report"/>
      <sheetName val=""/>
      <sheetName val="부도어음"/>
      <sheetName val="업무분장 "/>
      <sheetName val="공통"/>
      <sheetName val="RTP_DDPI_ADVICE1"/>
      <sheetName val="108_수선비1"/>
      <sheetName val="FY_Bridge_to_Piror1"/>
      <sheetName val="control_sheet1"/>
      <sheetName val="수금_1"/>
      <sheetName val="list_prices1"/>
      <sheetName val="to_do1"/>
      <sheetName val="2_대외공문1"/>
      <sheetName val="한계이익(연습)_"/>
      <sheetName val="Rental_Summary"/>
      <sheetName val="LS_31_12_02"/>
      <sheetName val="Calcs_for_Sensitivy"/>
      <sheetName val="DCF_Inputs"/>
      <sheetName val="Product-Raw_mat_"/>
      <sheetName val="27M&amp;I_-_Input"/>
      <sheetName val="Base_Info"/>
      <sheetName val="JT3_0견적-구1"/>
      <sheetName val="engline"/>
      <sheetName val="HCCE01"/>
      <sheetName val="DROP_DOWN_OPTIONS"/>
      <sheetName val="Sales"/>
      <sheetName val="DISC13"/>
      <sheetName val="비품"/>
      <sheetName val="A4공장"/>
      <sheetName val="SM수당"/>
      <sheetName val="배부전"/>
      <sheetName val="진행 DATA (2)"/>
      <sheetName val="BRAKE"/>
      <sheetName val="2시급"/>
      <sheetName val="12-ARTT(신호근)"/>
      <sheetName val="경영비율 "/>
      <sheetName val="한계원가"/>
    </sheetNames>
    <sheetDataSet>
      <sheetData sheetId="0" refreshError="1"/>
      <sheetData sheetId="1" refreshError="1"/>
      <sheetData sheetId="2"/>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sheetData sheetId="169"/>
      <sheetData sheetId="170"/>
      <sheetData sheetId="171"/>
      <sheetData sheetId="172" refreshError="1"/>
      <sheetData sheetId="173"/>
      <sheetData sheetId="174"/>
      <sheetData sheetId="175"/>
      <sheetData sheetId="176"/>
      <sheetData sheetId="177"/>
      <sheetData sheetId="178"/>
      <sheetData sheetId="179"/>
      <sheetData sheetId="180"/>
      <sheetData sheetId="181" refreshError="1"/>
      <sheetData sheetId="182" refreshError="1"/>
      <sheetData sheetId="183" refreshError="1"/>
      <sheetData sheetId="184" refreshError="1"/>
      <sheetData sheetId="185"/>
      <sheetData sheetId="186"/>
      <sheetData sheetId="187"/>
      <sheetData sheetId="188"/>
      <sheetData sheetId="189"/>
      <sheetData sheetId="190"/>
      <sheetData sheetId="191"/>
      <sheetData sheetId="192"/>
      <sheetData sheetId="193"/>
      <sheetData sheetId="194"/>
      <sheetData sheetId="195"/>
      <sheetData sheetId="196"/>
      <sheetData sheetId="197"/>
      <sheetData sheetId="198"/>
      <sheetData sheetId="199"/>
      <sheetData sheetId="200"/>
      <sheetData sheetId="20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Set>
  </externalBook>
</externalLink>
</file>

<file path=xl/externalLinks/externalLink38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age 1A - Proposal Strategy "/>
      <sheetName val="Page 1 - Summary &amp; Approvals"/>
      <sheetName val="DATA"/>
      <sheetName val="Constants"/>
      <sheetName val="Pricing Table"/>
      <sheetName val="Coefficient"/>
      <sheetName val="Page 1A _ Proposal Strategy "/>
      <sheetName val="cgs09rte"/>
      <sheetName val="PhilMo Simple Integrated"/>
      <sheetName val="bs"/>
    </sheetNames>
    <sheetDataSet>
      <sheetData sheetId="0"/>
      <sheetData sheetId="1"/>
      <sheetData sheetId="2" refreshError="1"/>
      <sheetData sheetId="3" refreshError="1"/>
      <sheetData sheetId="4" refreshError="1"/>
      <sheetData sheetId="5" refreshError="1"/>
      <sheetData sheetId="6"/>
      <sheetData sheetId="7" refreshError="1"/>
      <sheetData sheetId="8" refreshError="1"/>
      <sheetData sheetId="9" refreshError="1"/>
    </sheetDataSet>
  </externalBook>
</externalLink>
</file>

<file path=xl/externalLinks/externalLink38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QA - PHIL (GPP) v1.4"/>
      <sheetName val="Page 1A - Proposal Strategy "/>
      <sheetName val="MGMT_SYS_&amp;_DCN"/>
      <sheetName val="SQA _ PHIL _GPP_ v1_4"/>
      <sheetName val="회사제시"/>
    </sheetNames>
    <sheetDataSet>
      <sheetData sheetId="0"/>
      <sheetData sheetId="1" refreshError="1"/>
      <sheetData sheetId="2" refreshError="1"/>
      <sheetData sheetId="3"/>
      <sheetData sheetId="4" refreshError="1"/>
    </sheetDataSet>
  </externalBook>
</externalLink>
</file>

<file path=xl/externalLinks/externalLink38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기안"/>
      <sheetName val="신규DEP"/>
      <sheetName val="2.대외공문"/>
      <sheetName val="Cement IS"/>
    </sheetNames>
    <sheetDataSet>
      <sheetData sheetId="0" refreshError="1"/>
      <sheetData sheetId="1" refreshError="1"/>
      <sheetData sheetId="2" refreshError="1"/>
      <sheetData sheetId="3" refreshError="1"/>
    </sheetDataSet>
  </externalBook>
</externalLink>
</file>

<file path=xl/externalLinks/externalLink38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SMITM"/>
    </sheetNames>
    <sheetDataSet>
      <sheetData sheetId="0" refreshError="1"/>
    </sheetDataSet>
  </externalBook>
</externalLink>
</file>

<file path=xl/externalLinks/externalLink38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기안지 (2)"/>
      <sheetName val="본사보완"/>
      <sheetName val="공장보완 (2)"/>
      <sheetName val="기술개발(2)"/>
      <sheetName val="96계획 3"/>
      <sheetName val="사업투자"/>
      <sheetName val="요약"/>
      <sheetName val="요약 (2)"/>
      <sheetName val="연구절감"/>
      <sheetName val="절감요약"/>
      <sheetName val="협조전2"/>
      <sheetName val="R&amp;D"/>
      <sheetName val="2001년 서울모터쇼 카 예산 축소"/>
      <sheetName val="2001년 서울모터쇼 카 예산 축소 (2)"/>
      <sheetName val="Sheet1"/>
      <sheetName val="R_D"/>
      <sheetName val="그패프"/>
      <sheetName val="존4"/>
      <sheetName val="기안"/>
      <sheetName val="96계획"/>
      <sheetName val="Upgrades pricing"/>
      <sheetName val="신규DEP"/>
      <sheetName val="ID"/>
      <sheetName val="WELDER"/>
      <sheetName val="W.NO"/>
      <sheetName val="내수"/>
      <sheetName val="월현황(내자)"/>
      <sheetName val="Sheet2"/>
      <sheetName val="생산매출 (3)"/>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sheetData sheetId="13"/>
      <sheetData sheetId="14"/>
      <sheetData sheetId="15"/>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Set>
  </externalBook>
</externalLink>
</file>

<file path=xl/externalLinks/externalLink38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UM"/>
      <sheetName val="FAB_I"/>
      <sheetName val="FAB_O"/>
      <sheetName val="CHIP_O"/>
      <sheetName val="CHIP_INV"/>
      <sheetName val="PKG_I"/>
      <sheetName val="PKG_O"/>
      <sheetName val="FRT_O"/>
      <sheetName val="FT_FAB별"/>
      <sheetName val="FT_금액"/>
      <sheetName val="YIELD"/>
      <sheetName val="TAT"/>
    </sheetNames>
    <sheetDataSet>
      <sheetData sheetId="0"/>
      <sheetData sheetId="1"/>
      <sheetData sheetId="2"/>
      <sheetData sheetId="3"/>
      <sheetData sheetId="4" refreshError="1"/>
      <sheetData sheetId="5"/>
      <sheetData sheetId="6"/>
      <sheetData sheetId="7"/>
      <sheetData sheetId="8"/>
      <sheetData sheetId="9"/>
      <sheetData sheetId="10"/>
      <sheetData sheetId="11"/>
    </sheetDataSet>
  </externalBook>
</externalLink>
</file>

<file path=xl/externalLinks/externalLink39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UMMARY"/>
      <sheetName val="TOTAL"/>
      <sheetName val="PT_ED"/>
      <sheetName val="BOOTH"/>
      <sheetName val="OVEN"/>
      <sheetName val="WORKING_ZONE"/>
      <sheetName val="SUM"/>
      <sheetName val="수출"/>
      <sheetName val="환률"/>
      <sheetName val="부대"/>
      <sheetName val="시산표"/>
      <sheetName val="A1866_1"/>
      <sheetName val="수금 "/>
      <sheetName val="12월정산수금현황"/>
      <sheetName val="Substrates"/>
      <sheetName val="Trays"/>
      <sheetName val="대외공문"/>
      <sheetName val="외화금융(97-03)"/>
      <sheetName val="xxxxxx"/>
      <sheetName val="2008년"/>
      <sheetName val="SUS"/>
      <sheetName val="삭제금지"/>
      <sheetName val="Macro1"/>
      <sheetName val="기초"/>
      <sheetName val="YHCODE"/>
      <sheetName val="직원신상"/>
      <sheetName val="ASIC08-W-SPEC-MO"/>
      <sheetName val="POINT_DATA"/>
      <sheetName val="MAP_DATA"/>
      <sheetName val="CPOLY"/>
      <sheetName val="LOCOS"/>
      <sheetName val="tank list"/>
      <sheetName val="FT_금액"/>
      <sheetName val="FAB_O"/>
      <sheetName val="Lookup"/>
      <sheetName val="소특"/>
      <sheetName val="SEV"/>
      <sheetName val="미지급이자(분쟁대상)"/>
      <sheetName val="Gen info"/>
      <sheetName val="통계자료"/>
      <sheetName val="FRT_O"/>
      <sheetName val="FAB_I"/>
      <sheetName val="계획"/>
    </sheetNames>
    <sheetDataSet>
      <sheetData sheetId="0" refreshError="1"/>
      <sheetData sheetId="1" refreshError="1"/>
      <sheetData sheetId="2"/>
      <sheetData sheetId="3"/>
      <sheetData sheetId="4"/>
      <sheetData sheetId="5"/>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Set>
  </externalBook>
</externalLink>
</file>

<file path=xl/externalLinks/externalLink39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Libellé"/>
      <sheetName val="Rapat Histo"/>
      <sheetName val="Référence"/>
      <sheetName val="Croissance interne"/>
      <sheetName val="Croissance externe"/>
      <sheetName val="TOTAL = interne + externe"/>
      <sheetName val="Synthèse"/>
      <sheetName val="Invest."/>
      <sheetName val="Headcount"/>
      <sheetName val="RBE by product line"/>
      <sheetName val="Pre Closing and Update"/>
      <sheetName val="Varition OI"/>
      <sheetName val="Taxas"/>
      <sheetName val="원판매입"/>
      <sheetName val="회사제시"/>
      <sheetName val="LANGUAGE"/>
    </sheetNames>
    <sheetDataSet>
      <sheetData sheetId="0"/>
      <sheetData sheetId="1"/>
      <sheetData sheetId="2"/>
      <sheetData sheetId="3"/>
      <sheetData sheetId="4"/>
      <sheetData sheetId="5"/>
      <sheetData sheetId="6"/>
      <sheetData sheetId="7"/>
      <sheetData sheetId="8"/>
      <sheetData sheetId="9"/>
      <sheetData sheetId="10"/>
      <sheetData sheetId="11"/>
      <sheetData sheetId="12" refreshError="1"/>
      <sheetData sheetId="13" refreshError="1"/>
      <sheetData sheetId="14" refreshError="1"/>
      <sheetData sheetId="15" refreshError="1"/>
    </sheetDataSet>
  </externalBook>
</externalLink>
</file>

<file path=xl/externalLinks/externalLink39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isclaimer"/>
      <sheetName val="Input"/>
      <sheetName val="MEEM"/>
      <sheetName val="DCF"/>
      <sheetName val="DCF (백업)"/>
      <sheetName val="CAC"/>
      <sheetName val="Workforce"/>
      <sheetName val="EBIT"/>
      <sheetName val="FA"/>
      <sheetName val="WC"/>
      <sheetName val="WACC"/>
      <sheetName val="유사기업_FS2017"/>
      <sheetName val="회사제시사업계획&gt;&gt;"/>
      <sheetName val="추정손익"/>
      <sheetName val="매출예상"/>
      <sheetName val="재료비"/>
      <sheetName val="전기료"/>
      <sheetName val="CAPEX"/>
      <sheetName val="인력 및 인건비"/>
      <sheetName val="비용 산출기준"/>
      <sheetName val="제조경비"/>
      <sheetName val="개발비"/>
      <sheetName val="판관비"/>
      <sheetName val="감가상각"/>
      <sheetName val="StandardFormat&gt;&gt;"/>
      <sheetName val="H_BS"/>
      <sheetName val="H_PL"/>
      <sheetName val="가공&gt;&gt;"/>
      <sheetName val="BS"/>
      <sheetName val="PL"/>
      <sheetName val="CAPEX정리"/>
      <sheetName val="비율분석"/>
      <sheetName val="공통비배부"/>
      <sheetName val="경비내역"/>
      <sheetName val="Rawdata&gt;&gt;"/>
      <sheetName val="BS_17"/>
      <sheetName val="PL_17"/>
      <sheetName val="BS_16"/>
      <sheetName val="PL_16"/>
      <sheetName val="BS_15"/>
      <sheetName val="PL_15"/>
      <sheetName val="유형자산명세서"/>
      <sheetName val="차입금명세(17년12월31일)"/>
      <sheetName val="Research&gt;&gt;"/>
      <sheetName val="EIU"/>
      <sheetName val="IHS Markit"/>
      <sheetName val="SizePremium"/>
      <sheetName val="회사채"/>
      <sheetName val="engline"/>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refreshError="1"/>
    </sheetDataSet>
  </externalBook>
</externalLink>
</file>

<file path=xl/externalLinks/externalLink39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F"/>
      <sheetName val="F arp"/>
      <sheetName val="H"/>
      <sheetName val="h 취득"/>
      <sheetName val="h 처분"/>
      <sheetName val="배당금수익"/>
      <sheetName val="N"/>
      <sheetName val="N ARP"/>
      <sheetName val="P"/>
      <sheetName val="u20"/>
      <sheetName val="재고recon"/>
      <sheetName val="미지급"/>
      <sheetName val="관계회사거래내역및 채권채무잔액 99"/>
      <sheetName val="2001년추계액"/>
      <sheetName val="Croissance interne"/>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refreshError="1"/>
      <sheetData sheetId="14" refreshError="1"/>
    </sheetDataSet>
  </externalBook>
</externalLink>
</file>

<file path=xl/externalLinks/externalLink39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법인세 Lead"/>
      <sheetName val="3"/>
      <sheetName val="15"/>
      <sheetName val="Tickmarks"/>
      <sheetName val="계정"/>
      <sheetName val="관계회사거래내역및 채권채무잔액 99"/>
    </sheetNames>
    <sheetDataSet>
      <sheetData sheetId="0" refreshError="1"/>
      <sheetData sheetId="1" refreshError="1"/>
      <sheetData sheetId="2" refreshError="1"/>
      <sheetData sheetId="3" refreshError="1"/>
      <sheetData sheetId="4" refreshError="1"/>
      <sheetData sheetId="5" refreshError="1"/>
    </sheetDataSet>
  </externalBook>
</externalLink>
</file>

<file path=xl/externalLinks/externalLink39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04_01피벗"/>
      <sheetName val="04_01"/>
      <sheetName val="04_02피벗"/>
      <sheetName val="04_02"/>
      <sheetName val="04_03피벗"/>
      <sheetName val="04_03"/>
      <sheetName val="04_04피벗"/>
      <sheetName val="04_04"/>
      <sheetName val="04_05피벗"/>
      <sheetName val="04_05"/>
      <sheetName val="04_06피벗"/>
      <sheetName val="04_06"/>
      <sheetName val="04_07피벗"/>
      <sheetName val="04_07"/>
      <sheetName val="04_08피벗"/>
      <sheetName val="04_08"/>
      <sheetName val="04_09피벗"/>
      <sheetName val="04_09"/>
      <sheetName val="토털"/>
    </sheetNames>
    <sheetDataSet>
      <sheetData sheetId="0" refreshError="1"/>
      <sheetData sheetId="1"/>
      <sheetData sheetId="2" refreshError="1"/>
      <sheetData sheetId="3"/>
      <sheetData sheetId="4" refreshError="1"/>
      <sheetData sheetId="5"/>
      <sheetData sheetId="6" refreshError="1"/>
      <sheetData sheetId="7"/>
      <sheetData sheetId="8" refreshError="1"/>
      <sheetData sheetId="9"/>
      <sheetData sheetId="10" refreshError="1"/>
      <sheetData sheetId="11"/>
      <sheetData sheetId="12" refreshError="1"/>
      <sheetData sheetId="13"/>
      <sheetData sheetId="14" refreshError="1"/>
      <sheetData sheetId="15"/>
      <sheetData sheetId="16" refreshError="1"/>
      <sheetData sheetId="17" refreshError="1"/>
      <sheetData sheetId="18" refreshError="1"/>
    </sheetDataSet>
  </externalBook>
</externalLink>
</file>

<file path=xl/externalLinks/externalLink39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isclosure Control"/>
    </sheetNames>
    <sheetDataSet>
      <sheetData sheetId="0"/>
    </sheetDataSet>
  </externalBook>
</externalLink>
</file>

<file path=xl/externalLinks/externalLink39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유형자산"/>
      <sheetName val="Disclosure"/>
      <sheetName val="유형자산 취득 처분"/>
      <sheetName val="For Cash Flow"/>
      <sheetName val="감가상각비 Analytical Review"/>
      <sheetName val="감가상각비 Test"/>
      <sheetName val="감가상각비 배분"/>
      <sheetName val="유형자산 취득 명세"/>
      <sheetName val="처분내역"/>
      <sheetName val="Sample Data"/>
      <sheetName val="CMA_Calculations"/>
      <sheetName val="CMA_Selections"/>
      <sheetName val="XREF"/>
      <sheetName val="Tickmarks"/>
      <sheetName val="9-1. 개별감사업무프로필"/>
      <sheetName val="정산표"/>
      <sheetName val="매도가능증권(5220)"/>
      <sheetName val="만기보유증권-고정(5230)"/>
      <sheetName val="시산표"/>
      <sheetName val="F456"/>
      <sheetName val="이연법인세"/>
      <sheetName val="Company Info"/>
      <sheetName val="유형자산총괄_수정후"/>
      <sheetName val="Revenue"/>
      <sheetName val="선급비용"/>
      <sheetName val="#REF"/>
      <sheetName val="외화부채환산내역"/>
      <sheetName val="Lead"/>
      <sheetName val="COMMON"/>
      <sheetName val="LS"/>
      <sheetName val="1.미완성공사비"/>
      <sheetName val="LS (2)"/>
      <sheetName val="건물 (2)"/>
      <sheetName val="유선방송설비 (2)"/>
      <sheetName val="차량운반구 (2)"/>
      <sheetName val="전송선로설비 (2)"/>
      <sheetName val="집기비품 (2)"/>
      <sheetName val="공구기구 (2)"/>
      <sheetName val="구축물 (2)"/>
      <sheetName val="컨버터 (2)"/>
      <sheetName val="퇴직금추계ot"/>
      <sheetName val="043분기퇴충OVERALL"/>
      <sheetName val="성보6"/>
      <sheetName val="data"/>
      <sheetName val="합손"/>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Set>
  </externalBook>
</externalLink>
</file>

<file path=xl/externalLinks/externalLink39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일반"/>
      <sheetName val="F123"/>
      <sheetName val="F456"/>
      <sheetName val="BS"/>
      <sheetName val="PL"/>
      <sheetName val="RE"/>
      <sheetName val="CF"/>
      <sheetName val="cf 정산표"/>
      <sheetName val="Ratio"/>
      <sheetName val="비율"/>
      <sheetName val="REVIEW"/>
      <sheetName val="REVIEW (2)"/>
      <sheetName val="REVIEW(3)"/>
      <sheetName val="Sheet1"/>
      <sheetName val="XREF"/>
      <sheetName val="Tickmarks"/>
      <sheetName val="LS (2)"/>
      <sheetName val="건물 (2)"/>
      <sheetName val="유선방송설비 (2)"/>
      <sheetName val="차량운반구 (2)"/>
      <sheetName val="전송선로설비 (2)"/>
      <sheetName val="집기비품 (2)"/>
      <sheetName val="공구기구 (2)"/>
      <sheetName val="구축물 (2)"/>
      <sheetName val="컨버터 (2)"/>
      <sheetName val="유형자산"/>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Set>
  </externalBook>
</externalLink>
</file>

<file path=xl/externalLinks/externalLink39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2.손익계산서"/>
      <sheetName val="Valuation Assumption"/>
    </sheetNames>
    <sheetDataSet>
      <sheetData sheetId="0"/>
      <sheetData sheetId="1" refreshError="1"/>
    </sheetDataSet>
  </externalBook>
</externalLink>
</file>

<file path=xl/externalLinks/externalLink40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회사정보"/>
      <sheetName val="총괄표"/>
      <sheetName val="11호"/>
      <sheetName val="17호"/>
      <sheetName val="18호"/>
      <sheetName val="21호(1)"/>
      <sheetName val="21호(2)"/>
      <sheetName val="23호(3)-1"/>
      <sheetName val="24호(1)"/>
      <sheetName val="24호(2)"/>
      <sheetName val="24호(3)"/>
      <sheetName val="25호(1)"/>
      <sheetName val="25호(2)"/>
      <sheetName val="25호(3)"/>
      <sheetName val="27호(3)"/>
      <sheetName val="35호"/>
      <sheetName val="36호"/>
      <sheetName val="35호(2)"/>
      <sheetName val="37호"/>
      <sheetName val="37호2"/>
      <sheetName val="38호"/>
      <sheetName val="39호"/>
      <sheetName val="42호(1)"/>
      <sheetName val="42호(2)"/>
      <sheetName val="43호"/>
      <sheetName val="44호"/>
      <sheetName val="44호(2)"/>
      <sheetName val="44호(3)"/>
      <sheetName val="44호2"/>
      <sheetName val="44호3"/>
      <sheetName val="45호"/>
      <sheetName val="58호"/>
      <sheetName val="4호"/>
      <sheetName val="5호"/>
      <sheetName val="5호부표"/>
      <sheetName val="소득자료제출집계표"/>
      <sheetName val="신용카드소득공제신청서"/>
      <sheetName val="신용카드등사용금액확인서"/>
      <sheetName val="근로소득지급명세서"/>
      <sheetName val="사업소득지급명세서"/>
    </sheetNames>
    <sheetDataSet>
      <sheetData sheetId="0"/>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Set>
  </externalBook>
</externalLink>
</file>

<file path=xl/externalLinks/externalLink40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dit(01)"/>
      <sheetName val="Summary(01)"/>
      <sheetName val="Features"/>
      <sheetName val="TNC Report"/>
      <sheetName val="TNC Report Housekeeping"/>
      <sheetName val="OncePerNetwork"/>
      <sheetName val="RTU"/>
      <sheetName val="Features_Reminder"/>
      <sheetName val="Product Selection"/>
      <sheetName val="Item Selection"/>
      <sheetName val="New Item"/>
      <sheetName val="Welcome"/>
      <sheetName val="Delete_Row"/>
      <sheetName val="instructions_1"/>
      <sheetName val="Summary_Created"/>
      <sheetName val="Import_Types"/>
      <sheetName val="Sites"/>
      <sheetName val="Make_Summary"/>
      <sheetName val="instructions_2"/>
      <sheetName val="LANGUAGE"/>
      <sheetName val="개발비자산성검토"/>
      <sheetName val="미수이자"/>
      <sheetName val="DATA"/>
      <sheetName val="SQA - PHIL (GPP) v1.4"/>
      <sheetName val="감가상각비 overall test"/>
      <sheetName val="Disclosure Control"/>
    </sheetNames>
    <sheetDataSet>
      <sheetData sheetId="0"/>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Set>
  </externalBook>
</externalLink>
</file>

<file path=xl/externalLinks/externalLink40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PUT-OLD"/>
      <sheetName val="INPUT"/>
      <sheetName val="LU"/>
      <sheetName val="am-ext"/>
      <sheetName val="sm-ext"/>
      <sheetName val="sm2k-E"/>
      <sheetName val="sm2k-ext"/>
      <sheetName val="AM"/>
      <sheetName val="CM"/>
      <sheetName val="SM2K"/>
      <sheetName val="PU"/>
      <sheetName val="CRF"/>
      <sheetName val="EQP"/>
      <sheetName val="Edit(01)"/>
      <sheetName val="Page 1A - Proposal Strategy "/>
      <sheetName val="DATA"/>
      <sheetName val="cgs09rte"/>
      <sheetName val="주요공정"/>
      <sheetName val="Traffic Distribution"/>
      <sheetName val="AN_Input"/>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Set>
  </externalBook>
</externalLink>
</file>

<file path=xl/externalLinks/externalLink40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dit"/>
      <sheetName val="INPUT"/>
      <sheetName val="Edit(01)"/>
      <sheetName val="Page 1A - Proposal Strategy "/>
    </sheetNames>
    <sheetDataSet>
      <sheetData sheetId="0"/>
      <sheetData sheetId="1" refreshError="1"/>
      <sheetData sheetId="2" refreshError="1"/>
      <sheetData sheetId="3" refreshError="1"/>
    </sheetDataSet>
  </externalBook>
</externalLink>
</file>

<file path=xl/externalLinks/externalLink40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현황보고"/>
      <sheetName val="94B"/>
    </sheetNames>
    <sheetDataSet>
      <sheetData sheetId="0"/>
      <sheetData sheetId="1" refreshError="1"/>
    </sheetDataSet>
  </externalBook>
</externalLink>
</file>

<file path=xl/externalLinks/externalLink40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협조전"/>
      <sheetName val="1.POSITIONING"/>
    </sheetNames>
    <sheetDataSet>
      <sheetData sheetId="0"/>
      <sheetData sheetId="1" refreshError="1"/>
    </sheetDataSet>
  </externalBook>
</externalLink>
</file>

<file path=xl/externalLinks/externalLink40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tt"/>
      <sheetName val="Summary"/>
      <sheetName val="급여"/>
      <sheetName val="한국농수산방송지분법"/>
      <sheetName val="감가상각비"/>
      <sheetName val="유형자산"/>
      <sheetName val="Ctrl"/>
    </sheetNames>
    <sheetDataSet>
      <sheetData sheetId="0"/>
      <sheetData sheetId="1" refreshError="1"/>
      <sheetData sheetId="2" refreshError="1"/>
      <sheetData sheetId="3" refreshError="1"/>
      <sheetData sheetId="4" refreshError="1"/>
      <sheetData sheetId="5" refreshError="1"/>
      <sheetData sheetId="6" refreshError="1"/>
    </sheetDataSet>
  </externalBook>
</externalLink>
</file>

<file path=xl/externalLinks/externalLink40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지수"/>
      <sheetName val="제조부문"/>
      <sheetName val="주간 업무보고서"/>
      <sheetName val="FAB2_상세"/>
      <sheetName val="FAB3_상세"/>
      <sheetName val="PKG_상세"/>
      <sheetName val="Test_상세"/>
      <sheetName val="설비상세"/>
      <sheetName val="구미종합"/>
      <sheetName val="FAB2_Matrix"/>
      <sheetName val="FAB3_Matrix"/>
      <sheetName val="PKG_Matrix"/>
      <sheetName val="Test_Matrix"/>
      <sheetName val="Sheet1"/>
      <sheetName val="Sheet2"/>
      <sheetName val="Sheet3"/>
      <sheetName val="laroux"/>
      <sheetName val="TOTAL"/>
      <sheetName val="C-1"/>
      <sheetName val="C-3"/>
      <sheetName val="운반업무내용"/>
      <sheetName val="FVI비용"/>
    </sheetNames>
    <sheetDataSet>
      <sheetData sheetId="0" refreshError="1"/>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refreshError="1"/>
      <sheetData sheetId="17"/>
      <sheetData sheetId="18"/>
      <sheetData sheetId="19"/>
      <sheetData sheetId="20"/>
      <sheetData sheetId="21"/>
    </sheetDataSet>
  </externalBook>
</externalLink>
</file>

<file path=xl/externalLinks/externalLink40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판관비 3월"/>
      <sheetName val="판관비 4월"/>
      <sheetName val="판관비 5월"/>
      <sheetName val="판관비 6월 "/>
      <sheetName val="판관비 1-6월 "/>
      <sheetName val="판관비 7월 "/>
      <sheetName val="판관비 8월  "/>
      <sheetName val="판관비 9월   "/>
      <sheetName val="판관비 10월    "/>
      <sheetName val="10월판관"/>
    </sheetNames>
    <sheetDataSet>
      <sheetData sheetId="0"/>
      <sheetData sheetId="1"/>
      <sheetData sheetId="2"/>
      <sheetData sheetId="3"/>
      <sheetData sheetId="4"/>
      <sheetData sheetId="5"/>
      <sheetData sheetId="6"/>
      <sheetData sheetId="7"/>
      <sheetData sheetId="8"/>
      <sheetData sheetId="9"/>
    </sheetDataSet>
  </externalBook>
</externalLink>
</file>

<file path=xl/externalLinks/externalLink40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OC"/>
      <sheetName val="WG"/>
      <sheetName val="TODO"/>
      <sheetName val="Report"/>
      <sheetName val="CTRLs"/>
      <sheetName val="Fund_Y"/>
      <sheetName val="CF_Y"/>
      <sheetName val="FS_Y"/>
      <sheetName val="Fund_M"/>
      <sheetName val="CF_M"/>
      <sheetName val="FS_M"/>
      <sheetName val="운영수입"/>
      <sheetName val="운영비용"/>
      <sheetName val="펀드비용"/>
      <sheetName val="자금일정"/>
      <sheetName val="Escalations"/>
      <sheetName val="Index"/>
      <sheetName val="운영수익2016"/>
      <sheetName val="운영비용2016"/>
      <sheetName val="매출액"/>
      <sheetName val="객실점유율"/>
      <sheetName val="객실판매2016"/>
      <sheetName val="객실판매량"/>
      <sheetName val="객실단가"/>
      <sheetName val="객실별수입"/>
      <sheetName val="행사연회"/>
      <sheetName val="비용"/>
      <sheetName val="인원"/>
      <sheetName val="급여"/>
      <sheetName val="잡급"/>
      <sheetName val="퇴직급여"/>
      <sheetName val="복리후생비"/>
      <sheetName val="식재료비"/>
      <sheetName val="매출연동경비"/>
      <sheetName val="고정비성경비"/>
      <sheetName val="재무현금흐름"/>
      <sheetName val="손익계산서"/>
      <sheetName val="현금흐름표"/>
      <sheetName val="상환재원"/>
      <sheetName val="DSCR"/>
      <sheetName val="LTV"/>
      <sheetName val="민감도1"/>
      <sheetName val="민감도2"/>
      <sheetName val="민감도2 (2)"/>
      <sheetName val="NameManager"/>
    </sheetNames>
    <sheetDataSet>
      <sheetData sheetId="0" refreshError="1"/>
      <sheetData sheetId="1" refreshError="1"/>
      <sheetData sheetId="2" refreshError="1"/>
      <sheetData sheetId="3" refreshError="1"/>
      <sheetData sheetId="4"/>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Set>
  </externalBook>
</externalLink>
</file>

<file path=xl/externalLinks/externalLink41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0000"/>
      <sheetName val="총괄표"/>
      <sheetName val="수금수수료"/>
      <sheetName val="율표"/>
      <sheetName val="서울중부"/>
      <sheetName val="설비등록목록"/>
      <sheetName val="경영현황"/>
      <sheetName val="중기"/>
      <sheetName val="982월원안"/>
      <sheetName val="12누손 "/>
      <sheetName val="저속"/>
      <sheetName val="99-05월엔진수수료"/>
      <sheetName val="Sheet11"/>
      <sheetName val="월별수입"/>
      <sheetName val="대차대조표"/>
    </sheetNames>
    <definedNames>
      <definedName name="UpArrow"/>
    </defined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Set>
  </externalBook>
</externalLink>
</file>

<file path=xl/externalLinks/externalLink41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AA"/>
      <sheetName val="인원통계"/>
      <sheetName val="Sheet1"/>
      <sheetName val="TZONEKOREA처리 (2)"/>
      <sheetName val="연수조사"/>
      <sheetName val="아남동부표지"/>
      <sheetName val="아남동부 (2)"/>
      <sheetName val="중도청산신청"/>
      <sheetName val="연구개발직무"/>
      <sheetName val="재계인사록1"/>
      <sheetName val="재계인사록"/>
      <sheetName val="전문대학출신여직원 (2)"/>
      <sheetName val="전문대학출신여직원"/>
      <sheetName val="색맹"/>
      <sheetName val="제도개선"/>
      <sheetName val="퇴직금지급절차"/>
      <sheetName val="통계자료"/>
      <sheetName val="각종보고자료"/>
      <sheetName val="현금흐름표"/>
      <sheetName val="PKG_상세_x0000__x0000__x0000__x0000__x0000__x0000__x0000__x0000__x0000__x0000__x0000__x0000_Ƃ_x0000__x0004__x0000__x0000__x0000__x0000__x0000__x0000_슘Ƃ_x0000_"/>
      <sheetName val="PKG_상세_x0000_Ƃ_x0004__x0000_슘ƂƂ_x0004__x0000__x0010_[제품별.XLS]Test"/>
      <sheetName val="PKG_상세Ƃ_x0004__x0000_슘ƂƂ_x0004__x0000__x0010_[제품별.XLS]Test_"/>
      <sheetName val="PKG_상세"/>
      <sheetName val="PKG_상세Ƃ_x0004_"/>
      <sheetName val="고정자산원본"/>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Set>
  </externalBook>
</externalLink>
</file>

<file path=xl/externalLinks/externalLink41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VER "/>
      <sheetName val="4대경비 명세"/>
      <sheetName val="현금"/>
      <sheetName val="예금"/>
      <sheetName val="매출채권"/>
      <sheetName val="미수수익"/>
      <sheetName val="선급금"/>
      <sheetName val="가지급"/>
      <sheetName val="선급비용(단기)"/>
      <sheetName val="보증금"/>
      <sheetName val="유보금"/>
      <sheetName val="미지급비용"/>
      <sheetName val="선수금(장기)"/>
      <sheetName val="수입보증금"/>
      <sheetName val="환율조정대"/>
      <sheetName val="영업외수익"/>
      <sheetName val="영업외비용"/>
      <sheetName val="C.Code"/>
      <sheetName val="수입"/>
      <sheetName val="지급어음"/>
    </sheetNames>
    <sheetDataSet>
      <sheetData sheetId="0" refreshError="1"/>
      <sheetData sheetId="1" refreshError="1"/>
      <sheetData sheetId="2"/>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Set>
  </externalBook>
</externalLink>
</file>

<file path=xl/externalLinks/externalLink41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2.5T흐름"/>
      <sheetName val="협조전"/>
    </sheetNames>
    <sheetDataSet>
      <sheetData sheetId="0"/>
      <sheetData sheetId="1" refreshError="1"/>
    </sheetDataSet>
  </externalBook>
</externalLink>
</file>

<file path=xl/externalLinks/externalLink41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ettings"/>
      <sheetName val="Hyp_IS"/>
      <sheetName val="Hyp_AP"/>
      <sheetName val="Hyp_EXP"/>
      <sheetName val="WI"/>
      <sheetName val="MK"/>
      <sheetName val="SF"/>
      <sheetName val="DC"/>
      <sheetName val="CD"/>
      <sheetName val="OS"/>
      <sheetName val="LI"/>
      <sheetName val="SH"/>
      <sheetName val="OP"/>
      <sheetName val="SA"/>
      <sheetName val="AP"/>
      <sheetName val="EXP"/>
      <sheetName val="WI(LY)"/>
      <sheetName val="MK(LY)"/>
      <sheetName val="SF(LY)"/>
      <sheetName val="DC(LY)"/>
      <sheetName val="CD(LY)"/>
      <sheetName val="OS(LY)"/>
      <sheetName val="LI(LY)"/>
      <sheetName val="SH(LY)"/>
      <sheetName val="OP(LY)"/>
      <sheetName val="SA(LY)"/>
      <sheetName val="AP(LY)"/>
      <sheetName val="EXP(LY)"/>
      <sheetName val="WI(B)"/>
      <sheetName val="MK(B)"/>
      <sheetName val="SF(B)"/>
      <sheetName val="DC(B)"/>
      <sheetName val="CD(B)"/>
      <sheetName val="OS(B)"/>
      <sheetName val="LI(B)"/>
      <sheetName val="SH(B)"/>
      <sheetName val="OP(B)"/>
      <sheetName val="SA(B)"/>
      <sheetName val="AP(B)"/>
      <sheetName val="EXP(B)"/>
      <sheetName val="현금흐름표"/>
    </sheetNames>
    <sheetDataSet>
      <sheetData sheetId="0" refreshError="1"/>
      <sheetData sheetId="1" refreshError="1"/>
      <sheetData sheetId="2" refreshError="1"/>
      <sheetData sheetId="3" refreshError="1"/>
      <sheetData sheetId="4"/>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Set>
  </externalBook>
</externalLink>
</file>

<file path=xl/externalLinks/externalLink41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미구주"/>
      <sheetName val="일본"/>
      <sheetName val="대만"/>
      <sheetName val="국내"/>
      <sheetName val="기기리스트"/>
    </sheetNames>
    <sheetDataSet>
      <sheetData sheetId="0" refreshError="1"/>
      <sheetData sheetId="1"/>
      <sheetData sheetId="2"/>
      <sheetData sheetId="3"/>
      <sheetData sheetId="4" refreshError="1"/>
    </sheetDataSet>
  </externalBook>
</externalLink>
</file>

<file path=xl/externalLinks/externalLink41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ESULT"/>
      <sheetName val="WI"/>
    </sheetNames>
    <sheetDataSet>
      <sheetData sheetId="0" refreshError="1"/>
      <sheetData sheetId="1" refreshError="1"/>
    </sheetDataSet>
  </externalBook>
</externalLink>
</file>

<file path=xl/externalLinks/externalLink41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손익합산"/>
      <sheetName val="RESULT"/>
    </sheetNames>
    <sheetDataSet>
      <sheetData sheetId="0"/>
      <sheetData sheetId="1" refreshError="1"/>
    </sheetDataSet>
  </externalBook>
</externalLink>
</file>

<file path=xl/externalLinks/externalLink41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LS "/>
      <sheetName val="감가상각LS"/>
      <sheetName val="주석사항"/>
      <sheetName val="건설중인자산대체 "/>
      <sheetName val="건물 "/>
      <sheetName val="구축물"/>
      <sheetName val="유선방송설비"/>
      <sheetName val="차량운반구 "/>
      <sheetName val="컨버터 "/>
      <sheetName val="전송선로설비"/>
      <sheetName val="집기비품"/>
      <sheetName val="공구기구 "/>
      <sheetName val="XREF"/>
      <sheetName val="Tickmarks"/>
      <sheetName val="TB"/>
      <sheetName val="롯데캐피탈2(07추가)"/>
      <sheetName val="롯데캐피탈1"/>
      <sheetName val="PAJE(CAJE)"/>
      <sheetName val="PRJE(CRJE)"/>
      <sheetName val="시산표"/>
      <sheetName val="LS (2)"/>
      <sheetName val="건물 (2)"/>
      <sheetName val="유선방송설비 (2)"/>
      <sheetName val="차량운반구 (2)"/>
      <sheetName val="전송선로설비 (2)"/>
      <sheetName val="집기비품 (2)"/>
      <sheetName val="공구기구 (2)"/>
      <sheetName val="구축물 (2)"/>
      <sheetName val="컨버터 (2)"/>
      <sheetName val="BS"/>
      <sheetName val="Basic_Information"/>
      <sheetName val="F-4,5"/>
      <sheetName val="손익합산"/>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Set>
  </externalBook>
</externalLink>
</file>

<file path=xl/externalLinks/externalLink41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udit finding"/>
      <sheetName val="정산표"/>
      <sheetName val="BS"/>
      <sheetName val="PL"/>
      <sheetName val="RE"/>
      <sheetName val="자본변동표"/>
      <sheetName val="CF"/>
      <sheetName val="현금흐름검증"/>
      <sheetName val="주요경영지표 (검증)"/>
      <sheetName val="Stock Div Accural"/>
      <sheetName val="5300"/>
      <sheetName val="LeadSchedule"/>
      <sheetName val="현금및예치금집계표"/>
      <sheetName val="F456"/>
      <sheetName val="XREF"/>
      <sheetName val="5.지분법분개"/>
      <sheetName val="2.지분법적용주식Leadsheet(1)"/>
      <sheetName val="Sheet1"/>
      <sheetName val="2600"/>
      <sheetName val="INDEX"/>
      <sheetName val="3100"/>
      <sheetName val="1100"/>
      <sheetName val="1300"/>
      <sheetName val="2500"/>
      <sheetName val="2200"/>
      <sheetName val="손익"/>
      <sheetName val="차수"/>
      <sheetName val="R(BS-PL-RE)"/>
      <sheetName val="audit_finding"/>
      <sheetName val="주요경영지표_(검증)"/>
      <sheetName val="1.외주공사"/>
      <sheetName val="so-021"/>
      <sheetName val="한세A4PL"/>
      <sheetName val="5500"/>
      <sheetName val="매출채권"/>
      <sheetName val="심리RN"/>
      <sheetName val="03년 추계액"/>
      <sheetName val="WPL"/>
      <sheetName val="VOL1"/>
      <sheetName val="A"/>
      <sheetName val="현금흐름표"/>
      <sheetName val="공사미수금"/>
      <sheetName val="김포정산FS_110212"/>
      <sheetName val="Menu_Link"/>
      <sheetName val="법인세비용"/>
      <sheetName val="회사정보"/>
      <sheetName val="audit_finding1"/>
      <sheetName val="주요경영지표_(검증)1"/>
      <sheetName val="Stock_Div_Accural"/>
      <sheetName val="2.대외공문"/>
      <sheetName val="TIMESHEET"/>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sheetData sheetId="47"/>
      <sheetData sheetId="48"/>
      <sheetData sheetId="49" refreshError="1"/>
      <sheetData sheetId="50" refreshError="1"/>
    </sheetDataSet>
  </externalBook>
</externalLink>
</file>

<file path=xl/externalLinks/externalLink42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대차 및 손익(A.R)"/>
      <sheetName val="PAJE,PRJE"/>
      <sheetName val="WTB"/>
      <sheetName val="인쇄용BSPLRE"/>
      <sheetName val="인쇄용CF"/>
      <sheetName val="7기현금정산"/>
      <sheetName val="7기현금정산보조"/>
      <sheetName val="8기현금정산"/>
      <sheetName val="8기현금정산보조"/>
      <sheetName val="전기인쇄용재무제표"/>
      <sheetName val="재무비율(Analytical)"/>
      <sheetName val="인쇄용재무비율"/>
      <sheetName val="주석사항"/>
      <sheetName val="XREF"/>
      <sheetName val="Tickmarks"/>
      <sheetName val="감가상각LS"/>
      <sheetName val="LS "/>
      <sheetName val="제조원가"/>
      <sheetName val="TB"/>
    </sheetNames>
    <sheetDataSet>
      <sheetData sheetId="0" refreshError="1"/>
      <sheetData sheetId="1"/>
      <sheetData sheetId="2"/>
      <sheetData sheetId="3"/>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sheetData sheetId="14" refreshError="1"/>
      <sheetData sheetId="15" refreshError="1"/>
      <sheetData sheetId="16" refreshError="1"/>
      <sheetData sheetId="17" refreshError="1"/>
      <sheetData sheetId="18" refreshError="1"/>
    </sheetDataSet>
  </externalBook>
</externalLink>
</file>

<file path=xl/externalLinks/externalLink42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LS (2)"/>
      <sheetName val="감가상각LS (2)"/>
      <sheetName val="건설중인자산대체 (2)"/>
      <sheetName val="건물 (2)"/>
      <sheetName val="구축물 (2)"/>
      <sheetName val="유선방송설비 (2)"/>
      <sheetName val="차량운반구 (2)"/>
      <sheetName val="컨버터 (2)"/>
      <sheetName val="전송선로설비 (2)"/>
      <sheetName val="집기비품 (2)"/>
      <sheetName val="공구기구 (2)"/>
      <sheetName val="LS"/>
      <sheetName val="감가상각LS"/>
      <sheetName val="주석사항"/>
      <sheetName val="건설중인자산대체"/>
      <sheetName val="건물"/>
      <sheetName val="구축물"/>
      <sheetName val="유선방송설비"/>
      <sheetName val="차량운반구"/>
      <sheetName val="컨버터"/>
      <sheetName val="전송선로설비"/>
      <sheetName val="집기비품"/>
      <sheetName val="공구기구"/>
      <sheetName val="Tickmarks"/>
      <sheetName val="XREF"/>
      <sheetName val="F12"/>
      <sheetName val="F3"/>
      <sheetName val="남동"/>
      <sheetName val="시산표(매출조정전)"/>
      <sheetName val="LS "/>
      <sheetName val="WTB"/>
      <sheetName val="PAJE,PRJE"/>
      <sheetName val="임원 인사발령 및 상위조직 업무분장"/>
      <sheetName val="제조경비"/>
      <sheetName val="부재료입고"/>
      <sheetName val="경기연합"/>
      <sheetName val="lead_당반기"/>
      <sheetName val="지분법LS"/>
      <sheetName val="도서보급"/>
      <sheetName val="새롬방송"/>
      <sheetName val="이천유선"/>
      <sheetName val="안성유선"/>
      <sheetName val="강서방송"/>
      <sheetName val="    "/>
      <sheetName val="Klead"/>
      <sheetName val=""/>
      <sheetName val="overall-dep."/>
      <sheetName val="감가상각비-code"/>
      <sheetName val="감가상각비-code-회사제시"/>
      <sheetName val="sum0304"/>
      <sheetName val="Voucher"/>
      <sheetName val="BUILDING"/>
      <sheetName val="structure"/>
      <sheetName val="machine"/>
      <sheetName val="MOLD"/>
      <sheetName val="FURNITURE"/>
      <sheetName val="auto"/>
      <sheetName val="Sold Item"/>
      <sheetName val="Sheet1"/>
      <sheetName val="시산표"/>
      <sheetName val="관계회사거래내역및 채권채무잔액 99"/>
      <sheetName val="CIELO발주"/>
      <sheetName val="세부"/>
      <sheetName val="법인+비법인"/>
      <sheetName val="LANOS"/>
      <sheetName val="LEGANZA"/>
      <sheetName val="NUBIRA"/>
      <sheetName val="수정시산표"/>
      <sheetName val="판매단가"/>
      <sheetName val="노무비"/>
      <sheetName val="손익"/>
      <sheetName val="080331법인세"/>
      <sheetName val="이연법인세"/>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sheetData sheetId="45" refreshError="1"/>
      <sheetData sheetId="46" refreshError="1"/>
      <sheetData sheetId="47"/>
      <sheetData sheetId="48"/>
      <sheetData sheetId="49"/>
      <sheetData sheetId="50" refreshError="1"/>
      <sheetData sheetId="51"/>
      <sheetData sheetId="52" refreshError="1"/>
      <sheetData sheetId="53" refreshError="1"/>
      <sheetData sheetId="54"/>
      <sheetData sheetId="55"/>
      <sheetData sheetId="56" refreshError="1"/>
      <sheetData sheetId="57"/>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Set>
  </externalBook>
</externalLink>
</file>

<file path=xl/externalLinks/externalLink42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LS"/>
      <sheetName val="유가증권"/>
      <sheetName val="유가증권처분손익"/>
      <sheetName val="투유명세서"/>
      <sheetName val="국공채명세서"/>
      <sheetName val="미수수익"/>
      <sheetName val="후순위채"/>
      <sheetName val="평가및처분"/>
      <sheetName val="감액여부"/>
      <sheetName val="지분법평가"/>
      <sheetName val="지분법검증"/>
      <sheetName val="지분법-KDB"/>
      <sheetName val="KTicom지분법"/>
      <sheetName val="지분법-KTFT"/>
      <sheetName val="부의영업권환입"/>
      <sheetName val="주석사항"/>
      <sheetName val="지분법주석"/>
      <sheetName val="XREF"/>
      <sheetName val="Sheet1"/>
      <sheetName val="Tickmarks"/>
      <sheetName val="지출일보"/>
      <sheetName val="관계회사거래내역및 채권채무잔액 99"/>
      <sheetName val="Assumptions"/>
      <sheetName val="급여 "/>
      <sheetName val="법인세비용"/>
      <sheetName val="감가상각"/>
      <sheetName val="외부감사인검토(200303)"/>
      <sheetName val="F1,2"/>
      <sheetName val="이자수익OVERALL"/>
      <sheetName val="16-1"/>
      <sheetName val="급여 Lead Schedule"/>
      <sheetName val="퇴직급여충당금 Overall Test"/>
      <sheetName val="appendix c"/>
      <sheetName val="지분법수정분개"/>
      <sheetName val="정산표"/>
      <sheetName val="지분법LS"/>
      <sheetName val="archi(본사)"/>
    </sheetNames>
    <sheetDataSet>
      <sheetData sheetId="0"/>
      <sheetData sheetId="1" refreshError="1"/>
      <sheetData sheetId="2" refreshError="1"/>
      <sheetData sheetId="3"/>
      <sheetData sheetId="4" refreshError="1"/>
      <sheetData sheetId="5" refreshError="1"/>
      <sheetData sheetId="6" refreshError="1"/>
      <sheetData sheetId="7" refreshError="1"/>
      <sheetData sheetId="8" refreshError="1"/>
      <sheetData sheetId="9"/>
      <sheetData sheetId="10" refreshError="1"/>
      <sheetData sheetId="11" refreshError="1"/>
      <sheetData sheetId="12" refreshError="1"/>
      <sheetData sheetId="13" refreshError="1"/>
      <sheetData sheetId="14" refreshError="1"/>
      <sheetData sheetId="15" refreshError="1"/>
      <sheetData sheetId="16" refreshError="1"/>
      <sheetData sheetId="17"/>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Set>
  </externalBook>
</externalLink>
</file>

<file path=xl/externalLinks/externalLink42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지분법수정분개"/>
      <sheetName val="내부손익(2003)"/>
      <sheetName val="지분법요약 및주석"/>
      <sheetName val="지분법(프로덕션)"/>
      <sheetName val="지분법(골프)"/>
      <sheetName val="지분법(드라마플러스)"/>
      <sheetName val="지분법(스포츠)"/>
      <sheetName val="지분법(아트텍)"/>
      <sheetName val="지분법(SBSi)"/>
      <sheetName val="지분법(뉴스텍)"/>
      <sheetName val="Sheet1"/>
      <sheetName val="XREF"/>
      <sheetName val="Tickmarks"/>
      <sheetName val="LS"/>
      <sheetName val="급여 Overall Test"/>
      <sheetName val="지분법평가"/>
      <sheetName val="1Q"/>
      <sheetName val="6120"/>
      <sheetName val="General Inputs"/>
      <sheetName val="FnC코오롱"/>
      <sheetName val="Test"/>
      <sheetName val="Bs. de Uso 2002"/>
      <sheetName val="Sales"/>
      <sheetName val="COGS"/>
      <sheetName val="총괄"/>
      <sheetName val="Lead"/>
      <sheetName val="Sheet3"/>
      <sheetName val="지분법LS"/>
      <sheetName val="최종중간기간성과"/>
      <sheetName val="감액여부"/>
      <sheetName val="유가증권"/>
      <sheetName val="시산표"/>
      <sheetName val="BS"/>
      <sheetName val="New Valuation"/>
      <sheetName val="118.세금과공과"/>
      <sheetName val="고정자산원본"/>
      <sheetName val="Assumptions"/>
      <sheetName val="5245 지분법SBS(2003)의 워크시트"/>
      <sheetName val="결손금"/>
      <sheetName val="Table"/>
      <sheetName val="WPL"/>
      <sheetName val="作業シート"/>
      <sheetName val="4재고자산"/>
      <sheetName val="F3_PL"/>
      <sheetName val="10월판관"/>
      <sheetName val="F3"/>
      <sheetName val="F1,2"/>
      <sheetName val="US Codes"/>
      <sheetName val="감가상각비"/>
      <sheetName val="현금"/>
      <sheetName val="토지사용권조정"/>
      <sheetName val="SS20"/>
      <sheetName val="SS10"/>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Set>
  </externalBook>
</externalLink>
</file>

<file path=xl/externalLinks/externalLink42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Lead"/>
      <sheetName val="자본금"/>
      <sheetName val="이잉변동"/>
      <sheetName val="주당순이익"/>
      <sheetName val="자본잉여금 및자기주식"/>
      <sheetName val="자본조정변동"/>
      <sheetName val="이사회의사록 (2)"/>
      <sheetName val="특수관계자거래"/>
      <sheetName val="Sheet2"/>
      <sheetName val="XREF"/>
      <sheetName val="Tickmarks"/>
      <sheetName val="지분법평가"/>
      <sheetName val="LS"/>
      <sheetName val="표준대차대조표(갑)"/>
      <sheetName val="1Q"/>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Set>
  </externalBook>
</externalLink>
</file>

<file path=xl/externalLinks/externalLink42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지분법요약 및주석"/>
      <sheetName val="개별지분법"/>
      <sheetName val="KTFT(개별)"/>
      <sheetName val="KTFT(연결)"/>
      <sheetName val="보스톤"/>
      <sheetName val="KTF엠하우스"/>
      <sheetName val="KTF_I"/>
      <sheetName val="연결분개"/>
      <sheetName val="내부거래(2005)"/>
      <sheetName val="전기내부거래"/>
      <sheetName val="연결상부의영업권"/>
      <sheetName val="XREF"/>
      <sheetName val="Tickmarks"/>
      <sheetName val="지분법수정분개"/>
      <sheetName val="개별지분법분개"/>
      <sheetName val="연결분개요약"/>
      <sheetName val="내부거래내역및제거-KTFT"/>
      <sheetName val="지분법평가"/>
      <sheetName val="지분법LS"/>
      <sheetName val="요약BS"/>
      <sheetName val="감액여부"/>
      <sheetName val="유가증권"/>
      <sheetName val="Sheet3"/>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Set>
  </externalBook>
</externalLink>
</file>

<file path=xl/externalLinks/externalLink42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Lead"/>
      <sheetName val="증감"/>
      <sheetName val="처분"/>
      <sheetName val="취득"/>
      <sheetName val="시장성평가"/>
      <sheetName val="비상장주식"/>
      <sheetName val="특수관계회사"/>
      <sheetName val="내부손익"/>
      <sheetName val="XREF"/>
      <sheetName val="Tickmarks"/>
      <sheetName val="f12"/>
      <sheetName val="영업비용LeadSchedule"/>
      <sheetName val="N-1"/>
      <sheetName val="F-1"/>
      <sheetName val="5300"/>
      <sheetName val="5500"/>
      <sheetName val="LS"/>
      <sheetName val="Sheet3"/>
      <sheetName val="지분법수정분개"/>
      <sheetName val="지분법평가"/>
      <sheetName val="지분법LS"/>
      <sheetName val="최종중간기간성과"/>
      <sheetName val="감액여부"/>
      <sheetName val="유가증권"/>
      <sheetName val="시산표"/>
      <sheetName val="BS"/>
      <sheetName val="New Valuation"/>
      <sheetName val="118.세금과공과"/>
      <sheetName val="고정자산원본"/>
      <sheetName val="Assumptions"/>
      <sheetName val="5241 유가증권(SBS)의 워크시트"/>
      <sheetName val="수입"/>
      <sheetName val="US Codes"/>
      <sheetName val="항목"/>
      <sheetName val="tb1"/>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Set>
  </externalBook>
</externalLink>
</file>

<file path=xl/externalLinks/externalLink42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지분법LS"/>
      <sheetName val="지분법-KTFT"/>
      <sheetName val="지분법-KDB(최초)"/>
      <sheetName val="지분법-KDB(감사일이후)"/>
      <sheetName val="KTFT자본금변동내역(infor_only)"/>
      <sheetName val="KTFT부의영업권환입"/>
      <sheetName val="KDB_BS(최초)"/>
      <sheetName val="KDB_BS(감사일이후)"/>
      <sheetName val="KDB_IS(최초)"/>
      <sheetName val="KDB_IS(감사일이후)"/>
      <sheetName val="KTFT_BS"/>
      <sheetName val="KTFT_IS"/>
      <sheetName val="XREF"/>
      <sheetName val="Tickmarks"/>
      <sheetName val="지분법수정분개"/>
      <sheetName val="Lead"/>
      <sheetName val="LS"/>
      <sheetName val="지분법평가"/>
      <sheetName val="최종중간기간성과"/>
      <sheetName val="감액여부"/>
      <sheetName val="유가증권"/>
      <sheetName val="시산표"/>
      <sheetName val="BS"/>
      <sheetName val="New Valuation"/>
      <sheetName val="118.세금과공과"/>
      <sheetName val="고정자산원본"/>
      <sheetName val="기타예금_신탁예금_일별잔액"/>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Set>
  </externalBook>
</externalLink>
</file>

<file path=xl/externalLinks/externalLink42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현금및현금등가물"/>
      <sheetName val="Sheet1"/>
      <sheetName val="Sheet3"/>
      <sheetName val="Sheet2"/>
      <sheetName val="현금예금명세서"/>
      <sheetName val="이자수익명세서"/>
      <sheetName val="이자수익OT"/>
      <sheetName val="lead"/>
      <sheetName val="XREF"/>
      <sheetName val="US Codes"/>
      <sheetName val="이자수익PT"/>
    </sheetNames>
    <sheetDataSet>
      <sheetData sheetId="0"/>
      <sheetData sheetId="1"/>
      <sheetData sheetId="2"/>
      <sheetData sheetId="3"/>
      <sheetData sheetId="4"/>
      <sheetData sheetId="5"/>
      <sheetData sheetId="6" refreshError="1"/>
      <sheetData sheetId="7" refreshError="1"/>
      <sheetData sheetId="8" refreshError="1"/>
      <sheetData sheetId="9" refreshError="1"/>
      <sheetData sheetId="10" refreshError="1"/>
    </sheetDataSet>
  </externalBook>
</externalLink>
</file>

<file path=xl/externalLinks/externalLink42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LS"/>
      <sheetName val="유가증권"/>
      <sheetName val="유가증권처분손익"/>
      <sheetName val="투유명세서"/>
      <sheetName val="국공채명세서"/>
      <sheetName val="미수수익"/>
      <sheetName val="후순위채"/>
      <sheetName val="평가및처분"/>
      <sheetName val="감액여부"/>
      <sheetName val="지분법평가"/>
      <sheetName val="지분법검증"/>
      <sheetName val="지분법-KDB"/>
      <sheetName val="KTicom지분법"/>
      <sheetName val="지분법-KTFT"/>
      <sheetName val="부의영업권환입"/>
      <sheetName val="주석사항"/>
      <sheetName val="지분법주석"/>
      <sheetName val="XREF"/>
      <sheetName val="Sheet1"/>
      <sheetName val="Tickmarks"/>
      <sheetName val="Lead"/>
      <sheetName val="최종중간기간성과"/>
      <sheetName val="S0"/>
      <sheetName val="요약BS"/>
      <sheetName val="cfg"/>
      <sheetName val="소정근로일수"/>
    </sheetNames>
    <sheetDataSet>
      <sheetData sheetId="0"/>
      <sheetData sheetId="1"/>
      <sheetData sheetId="2"/>
      <sheetData sheetId="3"/>
      <sheetData sheetId="4"/>
      <sheetData sheetId="5" refreshError="1"/>
      <sheetData sheetId="6"/>
      <sheetData sheetId="7"/>
      <sheetData sheetId="8"/>
      <sheetData sheetId="9"/>
      <sheetData sheetId="10" refreshError="1"/>
      <sheetData sheetId="11"/>
      <sheetData sheetId="12"/>
      <sheetData sheetId="13"/>
      <sheetData sheetId="14"/>
      <sheetData sheetId="15" refreshError="1"/>
      <sheetData sheetId="16" refreshError="1"/>
      <sheetData sheetId="17"/>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Set>
  </externalBook>
</externalLink>
</file>

<file path=xl/externalLinks/externalLink43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F1,2"/>
      <sheetName val="F3"/>
      <sheetName val="F45"/>
      <sheetName val="미반영수정사항"/>
      <sheetName val="bsplre"/>
      <sheetName val="cf"/>
      <sheetName val="현금흐름정산표"/>
      <sheetName val="주석"/>
      <sheetName val="XREF"/>
      <sheetName val="Constants"/>
      <sheetName val="f4"/>
      <sheetName val="원가율분석"/>
      <sheetName val="재고자산"/>
      <sheetName val="2260  WTB &amp; FS의 워크시트"/>
      <sheetName val="원재료구입단가검증"/>
      <sheetName val="PMWhisper"/>
      <sheetName val="Sheet1"/>
      <sheetName val="5월세금서."/>
      <sheetName val="7.31연체현황"/>
      <sheetName val="별제권_정리담보권1"/>
      <sheetName val="자료 및 첨가제 투입량"/>
      <sheetName val="상품 수불 "/>
      <sheetName val="재공품 수불"/>
    </sheetNames>
    <sheetDataSet>
      <sheetData sheetId="0"/>
      <sheetData sheetId="1"/>
      <sheetData sheetId="2"/>
      <sheetData sheetId="3"/>
      <sheetData sheetId="4"/>
      <sheetData sheetId="5"/>
      <sheetData sheetId="6"/>
      <sheetData sheetId="7"/>
      <sheetData sheetId="8"/>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Set>
  </externalBook>
</externalLink>
</file>

<file path=xl/externalLinks/externalLink43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3530"/>
      <sheetName val="3727"/>
      <sheetName val="3730"/>
      <sheetName val="3740"/>
      <sheetName val="3800"/>
      <sheetName val="310,320"/>
      <sheetName val="심리RN"/>
      <sheetName val="RCS"/>
      <sheetName val="사후심리"/>
      <sheetName val="조서대장 "/>
      <sheetName val="LS (2)"/>
      <sheetName val="건물 (2)"/>
      <sheetName val="유선방송설비 (2)"/>
      <sheetName val="차량운반구 (2)"/>
      <sheetName val="전송선로설비 (2)"/>
      <sheetName val="집기비품 (2)"/>
      <sheetName val="공구기구 (2)"/>
      <sheetName val="구축물 (2)"/>
      <sheetName val="컨버터 (2)"/>
      <sheetName val="P2-1"/>
      <sheetName val="XREF"/>
      <sheetName val="F456"/>
      <sheetName val="이자비용Overall"/>
      <sheetName val="IS"/>
      <sheetName val="2100"/>
      <sheetName val="2120"/>
      <sheetName val="조서대장_"/>
      <sheetName val="감가상각LS"/>
      <sheetName val="LS "/>
    </sheetNames>
    <sheetDataSet>
      <sheetData sheetId="0"/>
      <sheetData sheetId="1"/>
      <sheetData sheetId="2"/>
      <sheetData sheetId="3"/>
      <sheetData sheetId="4"/>
      <sheetData sheetId="5"/>
      <sheetData sheetId="6"/>
      <sheetData sheetId="7"/>
      <sheetData sheetId="8"/>
      <sheetData sheetId="9"/>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Set>
  </externalBook>
</externalLink>
</file>

<file path=xl/externalLinks/externalLink43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S-이연차수정"/>
      <sheetName val="PL-이연차수정"/>
      <sheetName val="BS-이연차이익"/>
      <sheetName val="PL-이연차이익"/>
      <sheetName val="PAJE"/>
      <sheetName val="PRJE"/>
      <sheetName val="CSK"/>
      <sheetName val="유형자산"/>
      <sheetName val="이연법인세"/>
      <sheetName val="합병분개"/>
      <sheetName val="Ex 11C"/>
      <sheetName val="Variables"/>
      <sheetName val="시산표"/>
    </sheetNames>
    <sheetDataSet>
      <sheetData sheetId="0"/>
      <sheetData sheetId="1"/>
      <sheetData sheetId="2" refreshError="1"/>
      <sheetData sheetId="3" refreshError="1"/>
      <sheetData sheetId="4"/>
      <sheetData sheetId="5"/>
      <sheetData sheetId="6" refreshError="1"/>
      <sheetData sheetId="7" refreshError="1"/>
      <sheetData sheetId="8" refreshError="1"/>
      <sheetData sheetId="9" refreshError="1"/>
      <sheetData sheetId="10" refreshError="1"/>
      <sheetData sheetId="11" refreshError="1"/>
      <sheetData sheetId="12" refreshError="1"/>
    </sheetDataSet>
  </externalBook>
</externalLink>
</file>

<file path=xl/externalLinks/externalLink43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emo&amp;중요성금액"/>
      <sheetName val="Financial Statement Review"/>
      <sheetName val="PAJE(CAJE)"/>
      <sheetName val="PRJE(CRJE)"/>
      <sheetName val="TB"/>
      <sheetName val="ratio"/>
      <sheetName val="인쇄용재무제표"/>
      <sheetName val="인쇄용재무비율"/>
      <sheetName val="XREF"/>
      <sheetName val="Tickmarks"/>
      <sheetName val="5611"/>
      <sheetName val="KCN"/>
      <sheetName val="F3"/>
      <sheetName val="손익합산"/>
      <sheetName val="Bia TQT"/>
      <sheetName val="#REF"/>
      <sheetName val="PAJE,PRJE"/>
      <sheetName val="WTB"/>
      <sheetName val="WPL"/>
      <sheetName val="F12"/>
      <sheetName val="선급비용"/>
      <sheetName val="F456"/>
      <sheetName val="외화자산환산내역"/>
      <sheetName val="인건비 내역서"/>
      <sheetName val="lead"/>
      <sheetName val="현금과예금(부산)"/>
      <sheetName val="Assumptions"/>
      <sheetName val="폼관조직"/>
      <sheetName val="시산표"/>
      <sheetName val="유가증권lead(5200)"/>
      <sheetName val="지분법_수원네트워크(5250)"/>
      <sheetName val="5600"/>
      <sheetName val="금융자산집계표"/>
      <sheetName val="감가상각LS"/>
      <sheetName val="LS "/>
      <sheetName val="처분TEST"/>
      <sheetName val="이연법인세(전기)"/>
      <sheetName val="외주현황.wq1"/>
      <sheetName val="ARP"/>
      <sheetName val="2261 시산표(2321Financial Statemen"/>
      <sheetName val="통계자료"/>
      <sheetName val="지분법_광전"/>
      <sheetName val="현금흐름표"/>
      <sheetName val="심리RN"/>
      <sheetName val="TB(PL)"/>
      <sheetName val="무형"/>
      <sheetName val="매출원가 LEAD"/>
      <sheetName val="일보_생산"/>
      <sheetName val="LS"/>
      <sheetName val="지분법"/>
      <sheetName val="X"/>
      <sheetName val="U"/>
      <sheetName val="유가증권의평가"/>
      <sheetName val="지수"/>
      <sheetName val="Sheet1"/>
      <sheetName val="선급법인세 (2)"/>
      <sheetName val="유형자산"/>
      <sheetName val="LEAD 및 감사절차 요약"/>
      <sheetName val="TAT"/>
      <sheetName val="YLD"/>
      <sheetName val="ORIGINAL"/>
      <sheetName val="Financials"/>
      <sheetName val="미수수익계산(5123)"/>
      <sheetName val="매출채권총괄LS"/>
      <sheetName val="손익"/>
      <sheetName val="시산표(매출조정전)"/>
      <sheetName val="5311"/>
      <sheetName val="CF-BK 1"/>
      <sheetName val="감가상각TEST"/>
      <sheetName val="LS (2)"/>
      <sheetName val="건물 (2)"/>
      <sheetName val="유선방송설비 (2)"/>
      <sheetName val="차량운반구 (2)"/>
      <sheetName val="전송선로설비 (2)"/>
      <sheetName val="집기비품 (2)"/>
      <sheetName val="공구기구 (2)"/>
      <sheetName val="구축물 (2)"/>
      <sheetName val="컨버터 (2)"/>
      <sheetName val="May."/>
      <sheetName val="재고자산"/>
      <sheetName val="IS"/>
      <sheetName val="05-2W"/>
      <sheetName val="연결 18년 보고서"/>
      <sheetName val="TCE 18년 보고서"/>
      <sheetName val="TCE 2018"/>
      <sheetName val=" "/>
      <sheetName val="TVD 2018년 보고서 $"/>
      <sheetName val="TVD 2018_집행_VND"/>
      <sheetName val="2018년 VND 기초"/>
      <sheetName val="TVD 계정코드"/>
      <sheetName val="순자산가액변동및해외환산차손-중국"/>
      <sheetName val="F-4,5"/>
      <sheetName val="BS"/>
      <sheetName val="건물"/>
      <sheetName val="현금등가물"/>
      <sheetName val="수정시산표"/>
      <sheetName val="현금및예금LS(5120)"/>
      <sheetName val="경영비율 "/>
      <sheetName val="UFPrn20090206080825"/>
      <sheetName val="유가증권LS"/>
      <sheetName val="별첨1"/>
      <sheetName val="별첨2"/>
      <sheetName val="별첨3"/>
    </sheetNames>
    <sheetDataSet>
      <sheetData sheetId="0" refreshError="1"/>
      <sheetData sheetId="1"/>
      <sheetData sheetId="2"/>
      <sheetData sheetId="3"/>
      <sheetData sheetId="4"/>
      <sheetData sheetId="5" refreshError="1"/>
      <sheetData sheetId="6"/>
      <sheetData sheetId="7" refreshError="1"/>
      <sheetData sheetId="8"/>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sheetData sheetId="83"/>
      <sheetData sheetId="84"/>
      <sheetData sheetId="85"/>
      <sheetData sheetId="86"/>
      <sheetData sheetId="87"/>
      <sheetData sheetId="88"/>
      <sheetData sheetId="89"/>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sheetData sheetId="101"/>
      <sheetData sheetId="102"/>
    </sheetDataSet>
  </externalBook>
</externalLink>
</file>

<file path=xl/externalLinks/externalLink43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LS"/>
      <sheetName val="건설중인자산대체"/>
      <sheetName val="감가상각LS"/>
      <sheetName val="건물"/>
      <sheetName val="구축물"/>
      <sheetName val="유선방송설비"/>
      <sheetName val="차량운반구"/>
      <sheetName val="컨버터"/>
      <sheetName val="전송선로설비"/>
      <sheetName val="집기비품"/>
      <sheetName val="공구기구"/>
      <sheetName val="XREF"/>
      <sheetName val="Tickmarks"/>
      <sheetName val="LS "/>
      <sheetName val="주석사항"/>
      <sheetName val="건설중인자산대체 "/>
      <sheetName val="건물 "/>
      <sheetName val="차량운반구 "/>
      <sheetName val="컨버터 "/>
      <sheetName val="공구기구 "/>
      <sheetName val="감가상각명세서"/>
      <sheetName val="Sheet2"/>
      <sheetName val="유형자산리드"/>
      <sheetName val="감가상각비overall test"/>
      <sheetName val="건물감가상각검토"/>
      <sheetName val="구축물감가상각검토"/>
      <sheetName val="기계장치감가상각검토"/>
      <sheetName val="차량감가상각검토"/>
      <sheetName val="기타유형상각검토"/>
      <sheetName val="매각자산"/>
      <sheetName val="회사명및BS일"/>
      <sheetName val="유형자산lead"/>
      <sheetName val="주석사항요약"/>
      <sheetName val="유형자산명세E"/>
      <sheetName val="토지명세서E"/>
      <sheetName val="감가상각비명세E"/>
      <sheetName val="유형자산처분손익명세"/>
      <sheetName val="유형자산취득처분TOT"/>
      <sheetName val="재평가관련 자본항목의 검토"/>
      <sheetName val="감가상각OT"/>
      <sheetName val="유형자산처분손익검토"/>
      <sheetName val="기계장치"/>
      <sheetName val="공구와기구"/>
      <sheetName val="비품"/>
      <sheetName val="선로"/>
      <sheetName val="케이블모뎀"/>
      <sheetName val="유형자산 LEAD"/>
      <sheetName val="보험가입자산(총괄)"/>
      <sheetName val="취득 TEST"/>
      <sheetName val="처분 TEST"/>
      <sheetName val="건물,구축물"/>
      <sheetName val="Sheet1"/>
      <sheetName val="Lead"/>
      <sheetName val="명세"/>
      <sheetName val="취득TEST"/>
      <sheetName val="처분TEST"/>
      <sheetName val="감가상각비PT"/>
      <sheetName val="자산취득,처분내역"/>
      <sheetName val="감가상각"/>
      <sheetName val="고정자산 (2)"/>
      <sheetName val="개발비"/>
      <sheetName val="PAJE,PRJE"/>
      <sheetName val="WTB"/>
      <sheetName val="유형,무형자산리드"/>
      <sheetName val="취득,처분내역"/>
      <sheetName val="구축물 (2)"/>
      <sheetName val="유선방송설비 (2)"/>
      <sheetName val="차량운반구 (2)"/>
      <sheetName val="전송선로설비 (2)"/>
      <sheetName val="컨버터 (2)"/>
      <sheetName val="집기비품 (2)"/>
      <sheetName val="공구기구 (2)"/>
      <sheetName val="Balance Sheet"/>
      <sheetName val="Income Statement"/>
      <sheetName val="subsequent payment"/>
      <sheetName val="F12"/>
      <sheetName val="F3"/>
      <sheetName val="건물 (2)"/>
      <sheetName val="LS (2)"/>
      <sheetName val="정산표"/>
      <sheetName val="이자수익OVERALL"/>
      <sheetName val="현금과예금(부산)"/>
      <sheetName val="Footnotes"/>
      <sheetName val="Sub Lead"/>
      <sheetName val="Disc"/>
      <sheetName val=".1 취득TOD"/>
      <sheetName val=".2 감가상각비 SAP"/>
      <sheetName val="Disc."/>
      <sheetName val=".3 내용연수 검토"/>
      <sheetName val=".4 손상징후 검토"/>
      <sheetName val="K-IFRS전환"/>
      <sheetName val="임차시설물"/>
      <sheetName val="리드"/>
      <sheetName val="법인세"/>
      <sheetName val="주석사항_전기"/>
      <sheetName val="이연법인세"/>
      <sheetName val="감가상각LS (2)"/>
      <sheetName val="기타예금_신탁예금_일별잔액"/>
      <sheetName val="Sheet3"/>
      <sheetName val="현금등LS(5131-1)"/>
      <sheetName val="공사미수금"/>
      <sheetName val="F45"/>
      <sheetName val="고객리스트"/>
      <sheetName val="이자수익PT"/>
      <sheetName val="TB"/>
      <sheetName val="X"/>
      <sheetName val="일보_생산"/>
      <sheetName val="지수"/>
      <sheetName val="선급법인세 (2)"/>
      <sheetName val="유가증권의평가"/>
      <sheetName val="지분법"/>
      <sheetName val="유형자산"/>
      <sheetName val="LEAD 및 감사절차 요약"/>
      <sheetName val="TAT"/>
      <sheetName val="YLD"/>
      <sheetName val="ORIGINAL"/>
      <sheetName val="Balance Sheet(AR)"/>
      <sheetName val="Income Statement(AR)"/>
      <sheetName val="조회총괄"/>
      <sheetName val="1월계획 그래프"/>
      <sheetName val="미수수익계산(5123)"/>
      <sheetName val="수정시산표"/>
      <sheetName val="118.세금과공과"/>
      <sheetName val="채권조회서 Roll-forward test"/>
      <sheetName val="감가상각누계액"/>
      <sheetName val="계정별실적"/>
      <sheetName val="(C) 5631 유형자산의 워크시트"/>
      <sheetName val="대외공문"/>
      <sheetName val="钢琴明细"/>
      <sheetName val="RCS"/>
      <sheetName val="총괄"/>
      <sheetName val="본사"/>
      <sheetName val="현금예금분류(당기)"/>
      <sheetName val="F1,2"/>
      <sheetName val="현금흐름표"/>
      <sheetName val="현장"/>
      <sheetName val="97년"/>
      <sheetName val="상품제품월별매출"/>
      <sheetName val="Setup"/>
      <sheetName val="시산표"/>
      <sheetName val="INPUT"/>
      <sheetName val="PAJE(CAJE)"/>
      <sheetName val="PRJE(CRJE)"/>
      <sheetName val="F3_PL"/>
      <sheetName val="상품입고집계"/>
      <sheetName val="감가상각비 배부검토"/>
      <sheetName val="원재료,저장품"/>
      <sheetName val="동해title"/>
      <sheetName val="심리RN"/>
      <sheetName val="투자-국내2"/>
      <sheetName val="FAB별"/>
      <sheetName val="대환취급"/>
      <sheetName val="수탁현황"/>
    </sheetNames>
    <sheetDataSet>
      <sheetData sheetId="0" refreshError="1"/>
      <sheetData sheetId="1"/>
      <sheetData sheetId="2"/>
      <sheetData sheetId="3"/>
      <sheetData sheetId="4"/>
      <sheetData sheetId="5"/>
      <sheetData sheetId="6"/>
      <sheetData sheetId="7"/>
      <sheetData sheetId="8"/>
      <sheetData sheetId="9"/>
      <sheetData sheetId="10"/>
      <sheetData sheetId="11"/>
      <sheetData sheetId="12" refreshError="1"/>
      <sheetData sheetId="13"/>
      <sheetData sheetId="14"/>
      <sheetData sheetId="15"/>
      <sheetData sheetId="16"/>
      <sheetData sheetId="17"/>
      <sheetData sheetId="18"/>
      <sheetData sheetId="19"/>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sheetData sheetId="31"/>
      <sheetData sheetId="32"/>
      <sheetData sheetId="33"/>
      <sheetData sheetId="34"/>
      <sheetData sheetId="35"/>
      <sheetData sheetId="36"/>
      <sheetData sheetId="37"/>
      <sheetData sheetId="38"/>
      <sheetData sheetId="39"/>
      <sheetData sheetId="40" refreshError="1"/>
      <sheetData sheetId="41" refreshError="1"/>
      <sheetData sheetId="42" refreshError="1"/>
      <sheetData sheetId="43" refreshError="1"/>
      <sheetData sheetId="44" refreshError="1"/>
      <sheetData sheetId="45" refreshError="1"/>
      <sheetData sheetId="46"/>
      <sheetData sheetId="47" refreshError="1"/>
      <sheetData sheetId="48"/>
      <sheetData sheetId="49"/>
      <sheetData sheetId="50" refreshError="1"/>
      <sheetData sheetId="51" refreshError="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Set>
  </externalBook>
</externalLink>
</file>

<file path=xl/externalLinks/externalLink43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이현석"/>
      <sheetName val="Sheet4"/>
      <sheetName val="Scenario"/>
      <sheetName val="1. Assumptions"/>
      <sheetName val="2. Revenues"/>
      <sheetName val="Sheet2"/>
      <sheetName val="3. Operating Costs"/>
      <sheetName val="Cost Data"/>
      <sheetName val="4. Capex"/>
      <sheetName val="Nproject"/>
      <sheetName val="5. NW Deployment"/>
      <sheetName val="6. Financing"/>
      <sheetName val="자금수지"/>
      <sheetName val="7. Others"/>
      <sheetName val="8. New Business"/>
      <sheetName val="9. F.S."/>
      <sheetName val="보"/>
      <sheetName val="작업"/>
      <sheetName val="10. Analysis"/>
      <sheetName val="11.summary"/>
      <sheetName val="EVA"/>
      <sheetName val="REPORT"/>
      <sheetName val="XREF"/>
      <sheetName val="basic_info"/>
      <sheetName val="보험금"/>
      <sheetName val="보증금(전신전화가입권)"/>
      <sheetName val="대차대조표"/>
      <sheetName val="Sheet3"/>
      <sheetName val="배서어음명세서"/>
      <sheetName val="Assumptions"/>
      <sheetName val="지분법평가"/>
      <sheetName val="LS"/>
      <sheetName val="월할경비"/>
      <sheetName val="00 재무전망(5월결산 반영)-00000000000000"/>
      <sheetName val="차수"/>
      <sheetName val="P&amp;L"/>
      <sheetName val="손익"/>
      <sheetName val="Sheet11"/>
      <sheetName val="금액집계(리포트)"/>
      <sheetName val="주주명부&lt;끝&gt;"/>
      <sheetName val="BM_NEW2"/>
      <sheetName val="Sheet1"/>
      <sheetName val="3-4현"/>
      <sheetName val="Menu_Link"/>
      <sheetName val="Master"/>
      <sheetName val="CODE"/>
      <sheetName val="2-1.제품군별계획대비실적(B.A)"/>
      <sheetName val="공통"/>
      <sheetName val="교환국"/>
      <sheetName val="기지국"/>
      <sheetName val="기타"/>
      <sheetName val="원격국"/>
      <sheetName val="주장비"/>
      <sheetName val="중계국"/>
      <sheetName val="합계잔액시산표"/>
      <sheetName val="현금흐름표"/>
      <sheetName val="Lead"/>
    </sheetNames>
    <sheetDataSet>
      <sheetData sheetId="0" refreshError="1"/>
      <sheetData sheetId="1" refreshError="1"/>
      <sheetData sheetId="2" refreshError="1"/>
      <sheetData sheetId="3" refreshError="1"/>
      <sheetData sheetId="4" refreshError="1"/>
      <sheetData sheetId="5" refreshError="1"/>
      <sheetData sheetId="6"/>
      <sheetData sheetId="7"/>
      <sheetData sheetId="8" refreshError="1"/>
      <sheetData sheetId="9" refreshError="1"/>
      <sheetData sheetId="10" refreshError="1"/>
      <sheetData sheetId="11" refreshError="1"/>
      <sheetData sheetId="12" refreshError="1"/>
      <sheetData sheetId="13" refreshError="1"/>
      <sheetData sheetId="14"/>
      <sheetData sheetId="15"/>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Set>
  </externalBook>
</externalLink>
</file>

<file path=xl/externalLinks/externalLink43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표지"/>
      <sheetName val="총괄표(상반기)"/>
      <sheetName val="총괄표(하반기)"/>
      <sheetName val="손익"/>
      <sheetName val="년간금융비용"/>
      <sheetName val="중점추진(매출)"/>
      <sheetName val="중점추진(수주)"/>
      <sheetName val="중점추진(손익,원절)"/>
      <sheetName val="중점추진(재고,채권)"/>
      <sheetName val="매출"/>
      <sheetName val="수주"/>
      <sheetName val="원가절감1-6월"/>
      <sheetName val="원가절감상반기"/>
      <sheetName val="생산"/>
      <sheetName val="지상부하"/>
      <sheetName val="방산부하"/>
      <sheetName val="중기부하"/>
      <sheetName val="정밀부하"/>
      <sheetName val="생산성"/>
      <sheetName val="지상계획"/>
      <sheetName val="방산계획"/>
      <sheetName val="중기계획"/>
      <sheetName val="정밀계획"/>
      <sheetName val="재고(지상)"/>
      <sheetName val="방산"/>
      <sheetName val="정밀"/>
      <sheetName val="중기"/>
      <sheetName val="채권"/>
      <sheetName val="수금"/>
      <sheetName val="선수금"/>
      <sheetName val="투자본부"/>
      <sheetName val="투자방산"/>
      <sheetName val="투자정밀"/>
      <sheetName val="투자중기"/>
      <sheetName val="시험연구비상각"/>
      <sheetName val="7월회의(지상)"/>
      <sheetName val="3-3"/>
    </sheetNames>
    <definedNames>
      <definedName name="PER지우기" sheetId="36"/>
    </defined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refreshError="1"/>
      <sheetData sheetId="36" refreshError="1"/>
    </sheetDataSet>
  </externalBook>
</externalLink>
</file>

<file path=xl/externalLinks/externalLink43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ummary"/>
      <sheetName val="첨부1"/>
      <sheetName val="첨부2"/>
      <sheetName val="첨부3"/>
      <sheetName val="성적표96"/>
      <sheetName val="손익계산서"/>
    </sheetNames>
    <sheetDataSet>
      <sheetData sheetId="0" refreshError="1"/>
      <sheetData sheetId="1" refreshError="1"/>
      <sheetData sheetId="2" refreshError="1"/>
      <sheetData sheetId="3" refreshError="1"/>
      <sheetData sheetId="4" refreshError="1"/>
      <sheetData sheetId="5" refreshError="1"/>
    </sheetDataSet>
  </externalBook>
</externalLink>
</file>

<file path=xl/externalLinks/externalLink43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0000"/>
      <sheetName val="총괄표"/>
      <sheetName val="수금수수료"/>
      <sheetName val="율표"/>
      <sheetName val="서울중부"/>
      <sheetName val="시험연구비상각"/>
      <sheetName val="은행"/>
      <sheetName val="매출"/>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Set>
  </externalBook>
</externalLink>
</file>

<file path=xl/externalLinks/externalLink43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화면설명"/>
      <sheetName val="입력화면"/>
      <sheetName val="원천징수영수증"/>
      <sheetName val="세액계산"/>
      <sheetName val="원천징수영수증 작성요령"/>
      <sheetName val="율표"/>
    </sheetNames>
    <sheetDataSet>
      <sheetData sheetId="0"/>
      <sheetData sheetId="1"/>
      <sheetData sheetId="2"/>
      <sheetData sheetId="3"/>
      <sheetData sheetId="4"/>
      <sheetData sheetId="5" refreshError="1"/>
    </sheetDataSet>
  </externalBook>
</externalLink>
</file>

<file path=xl/externalLinks/externalLink44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표지"/>
      <sheetName val="퇴직급여충당금"/>
      <sheetName val="급여테이블(비정규직)"/>
      <sheetName val="Sheet2"/>
      <sheetName val="대차대조표"/>
    </sheetNames>
    <sheetDataSet>
      <sheetData sheetId="0"/>
      <sheetData sheetId="1"/>
      <sheetData sheetId="2"/>
      <sheetData sheetId="3" refreshError="1"/>
      <sheetData sheetId="4" refreshError="1"/>
    </sheetDataSet>
  </externalBook>
</externalLink>
</file>

<file path=xl/externalLinks/externalLink44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공통"/>
      <sheetName val="업무분장 "/>
      <sheetName val="B-90"/>
      <sheetName val="기말요약"/>
      <sheetName val="중요성기준"/>
      <sheetName val="A9-1~5 "/>
      <sheetName val="A9-3"/>
      <sheetName val="경영분석"/>
      <sheetName val="98경영"/>
      <sheetName val="A9-부2 "/>
      <sheetName val="A9"/>
      <sheetName val="A9-2(구)"/>
      <sheetName val="주석자료A7"/>
      <sheetName val="주총요약"/>
      <sheetName val="지급보증"/>
      <sheetName val="(법인,토지)등기부등본요약"/>
      <sheetName val="보험가입"/>
      <sheetName val="계속기업검토표"/>
      <sheetName val="A7"/>
      <sheetName val="등본요약"/>
      <sheetName val="계속기업"/>
      <sheetName val="Basic_Information"/>
    </sheetNames>
    <sheetDataSet>
      <sheetData sheetId="0" refreshError="1"/>
      <sheetData sheetId="1" refreshError="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refreshError="1"/>
      <sheetData sheetId="19" refreshError="1"/>
      <sheetData sheetId="20" refreshError="1"/>
      <sheetData sheetId="21" refreshError="1"/>
    </sheetDataSet>
  </externalBook>
</externalLink>
</file>

<file path=xl/externalLinks/externalLink44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목차"/>
      <sheetName val="G130-PM"/>
      <sheetName val="G140-Job Assign"/>
      <sheetName val="현금및현금등가물"/>
      <sheetName val="현금"/>
      <sheetName val="B"/>
      <sheetName val="지분법"/>
      <sheetName val="기타당좌자산"/>
      <sheetName val="G"/>
      <sheetName val="감가상각"/>
      <sheetName val="J"/>
      <sheetName val="L"/>
      <sheetName val="Summary"/>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Set>
  </externalBook>
</externalLink>
</file>

<file path=xl/externalLinks/externalLink44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아파트 기성내역서"/>
      <sheetName val="의왕F사"/>
      <sheetName val="가공사"/>
      <sheetName val="Sheet1"/>
      <sheetName val="상반기투자실적"/>
      <sheetName val="Control"/>
      <sheetName val="팀별차입잔액"/>
    </sheetNames>
    <sheetDataSet>
      <sheetData sheetId="0"/>
      <sheetData sheetId="1" refreshError="1"/>
      <sheetData sheetId="2" refreshError="1"/>
      <sheetData sheetId="3" refreshError="1"/>
      <sheetData sheetId="4" refreshError="1"/>
      <sheetData sheetId="5" refreshError="1"/>
      <sheetData sheetId="6" refreshError="1"/>
    </sheetDataSet>
  </externalBook>
</externalLink>
</file>

<file path=xl/externalLinks/externalLink44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2 (2)"/>
      <sheetName val="Sheet4"/>
      <sheetName val="Sheet8"/>
      <sheetName val="Sheet7"/>
      <sheetName val="우리 기지국"/>
      <sheetName val="98 하반기"/>
      <sheetName val="Sheet1"/>
      <sheetName val="Sheet2"/>
      <sheetName val="Sheet5"/>
      <sheetName val="Sheet6"/>
      <sheetName val="Sheet3"/>
      <sheetName val="호남2"/>
      <sheetName val="물량"/>
      <sheetName val="일정변경됨"/>
      <sheetName val="강남"/>
      <sheetName val="강북"/>
      <sheetName val="중부"/>
      <sheetName val="호남 "/>
      <sheetName val="이설공사(지컴1~8호)준공국소현황"/>
    </sheetNames>
    <sheetDataSet>
      <sheetData sheetId="0"/>
      <sheetData sheetId="1"/>
      <sheetData sheetId="2"/>
      <sheetData sheetId="3"/>
      <sheetData sheetId="4"/>
      <sheetData sheetId="5"/>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sheetDataSet>
  </externalBook>
</externalLink>
</file>

<file path=xl/externalLinks/externalLink44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현금및현금등가물검증 (2)"/>
      <sheetName val="시스코 정리"/>
      <sheetName val="시스코상환계획"/>
      <sheetName val="현금및현금등가물검증"/>
      <sheetName val="단기금융상품검증"/>
      <sheetName val="장기금융상품검증"/>
      <sheetName val="원화단기차입금 "/>
      <sheetName val="가중평균이자율"/>
      <sheetName val="유동성장기부채(원화)"/>
      <sheetName val="외화단기차입금"/>
      <sheetName val="장기차입금(외화)"/>
      <sheetName val="외화환산손익-부채"/>
      <sheetName val="사채"/>
      <sheetName val="사채할인발행차금"/>
      <sheetName val="장기차입금(원화)"/>
      <sheetName val="정의"/>
      <sheetName val="메모"/>
      <sheetName val="현금예금"/>
      <sheetName val="NPV"/>
      <sheetName val="차입금"/>
      <sheetName val="어음수표"/>
      <sheetName val="영업외손익"/>
      <sheetName val="이자수익"/>
      <sheetName val="외화환산"/>
      <sheetName val="구분별이자비용"/>
      <sheetName val="이자추가적검토"/>
      <sheetName val="외환차손익"/>
      <sheetName val="차입금추정"/>
      <sheetName val="총괄2(부사장)-2분기"/>
      <sheetName val="기본"/>
      <sheetName val="통계자료"/>
      <sheetName val="Config"/>
      <sheetName val="24.보증금(전신전화가입권)"/>
      <sheetName val="건물"/>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sheetData sheetId="29" refreshError="1"/>
      <sheetData sheetId="30" refreshError="1"/>
      <sheetData sheetId="31" refreshError="1"/>
      <sheetData sheetId="32" refreshError="1"/>
      <sheetData sheetId="33" refreshError="1"/>
    </sheetDataSet>
  </externalBook>
</externalLink>
</file>

<file path=xl/externalLinks/externalLink44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otal"/>
      <sheetName val="전익자재"/>
      <sheetName val="자재단가"/>
      <sheetName val="장비경비"/>
      <sheetName val="XREF"/>
      <sheetName val="외화금융(97-03)"/>
      <sheetName val="시산"/>
    </sheetNames>
    <sheetDataSet>
      <sheetData sheetId="0" refreshError="1"/>
      <sheetData sheetId="1" refreshError="1"/>
      <sheetData sheetId="2" refreshError="1"/>
      <sheetData sheetId="3" refreshError="1"/>
      <sheetData sheetId="4" refreshError="1"/>
      <sheetData sheetId="5" refreshError="1"/>
      <sheetData sheetId="6" refreshError="1"/>
    </sheetDataSet>
  </externalBook>
</externalLink>
</file>

<file path=xl/externalLinks/externalLink44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관련부서"/>
      <sheetName val="접수현황"/>
      <sheetName val="분석"/>
      <sheetName val="유형별"/>
      <sheetName val="득점현황"/>
      <sheetName val="경영현황"/>
      <sheetName val="호프"/>
      <sheetName val="5사남"/>
      <sheetName val="시험연구비상각"/>
      <sheetName val="율표"/>
      <sheetName val="간접비차이_PJT"/>
      <sheetName val="건가이자전체"/>
      <sheetName val="출금실적"/>
      <sheetName val="96년운영현황"/>
      <sheetName val="세액계산"/>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Set>
  </externalBook>
</externalLink>
</file>

<file path=xl/externalLinks/externalLink44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폐토수익화 "/>
      <sheetName val="2.5T흐름"/>
      <sheetName val="5400-재고자산Lead"/>
      <sheetName val="XREF"/>
    </sheetNames>
    <sheetDataSet>
      <sheetData sheetId="0"/>
      <sheetData sheetId="1" refreshError="1"/>
      <sheetData sheetId="2" refreshError="1"/>
      <sheetData sheetId="3" refreshError="1"/>
    </sheetDataSet>
  </externalBook>
</externalLink>
</file>

<file path=xl/externalLinks/externalLink44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별첨1&quot;미불금지급품의서&quot;"/>
      <sheetName val="별첨3&quot;미불금지급(현금)명세서&quot;(CRM)"/>
      <sheetName val="별첨3&quot;미불금지급(현금)명세서&quot; (본부)"/>
      <sheetName val="별첨4&quot;계정명세서&quot;"/>
      <sheetName val="별첨2&quot;미불금지급(어음)명세서&quot;"/>
      <sheetName val="미불금처리방법"/>
      <sheetName val="매입채무"/>
      <sheetName val="매입채무 (2)"/>
      <sheetName val="거래선"/>
      <sheetName val="거래선 (2)"/>
      <sheetName val="코드"/>
      <sheetName val="Main"/>
      <sheetName val="대차대조표"/>
      <sheetName val="차입금현황 (연결)"/>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sheetData sheetId="9" refreshError="1"/>
      <sheetData sheetId="10"/>
      <sheetData sheetId="11" refreshError="1"/>
      <sheetData sheetId="12" refreshError="1"/>
      <sheetData sheetId="13" refreshError="1"/>
    </sheetDataSet>
  </externalBook>
</externalLink>
</file>

<file path=xl/externalLinks/externalLink45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거래처"/>
      <sheetName val="거래처코드"/>
      <sheetName val="제품코드"/>
      <sheetName val="원본데이터_달러외"/>
      <sheetName val="원본데이터_달러"/>
    </sheetNames>
    <sheetDataSet>
      <sheetData sheetId="0" refreshError="1"/>
      <sheetData sheetId="1"/>
      <sheetData sheetId="2" refreshError="1"/>
      <sheetData sheetId="3" refreshError="1"/>
      <sheetData sheetId="4" refreshError="1"/>
    </sheetDataSet>
  </externalBook>
</externalLink>
</file>

<file path=xl/externalLinks/externalLink45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건물"/>
      <sheetName val="구축물"/>
      <sheetName val="기계장치"/>
      <sheetName val="차량"/>
      <sheetName val="공기구"/>
      <sheetName val="TOTAL"/>
      <sheetName val="코드"/>
    </sheetNames>
    <sheetDataSet>
      <sheetData sheetId="0"/>
      <sheetData sheetId="1"/>
      <sheetData sheetId="2"/>
      <sheetData sheetId="3"/>
      <sheetData sheetId="4"/>
      <sheetData sheetId="5" refreshError="1"/>
      <sheetData sheetId="6" refreshError="1"/>
    </sheetDataSet>
  </externalBook>
</externalLink>
</file>

<file path=xl/externalLinks/externalLink45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인건비"/>
      <sheetName val="제일은행"/>
      <sheetName val="정공공사"/>
    </sheetNames>
    <sheetDataSet>
      <sheetData sheetId="0" refreshError="1"/>
      <sheetData sheetId="1" refreshError="1"/>
      <sheetData sheetId="2" refreshError="1"/>
    </sheetDataSet>
  </externalBook>
</externalLink>
</file>

<file path=xl/externalLinks/externalLink45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보조부문비배부"/>
      <sheetName val="공정흐름도"/>
      <sheetName val="목차"/>
      <sheetName val="원가조직도"/>
      <sheetName val="원가계산흐름도"/>
      <sheetName val="원가계산양식"/>
      <sheetName val="제조원가명세서"/>
      <sheetName val="24.보증금(전신전화가입권)"/>
      <sheetName val="계정code"/>
      <sheetName val="매입매출(입력)"/>
      <sheetName val="0"/>
      <sheetName val="업체"/>
      <sheetName val="원가계"/>
      <sheetName val="7 (2)"/>
      <sheetName val="XREF"/>
      <sheetName val="보조䍃_x0003__x0000__x0000__x0000_"/>
      <sheetName val=""/>
      <sheetName val="경비예산"/>
      <sheetName val="생산성(2차)"/>
      <sheetName val="요약(1차)"/>
      <sheetName val="정의"/>
      <sheetName val="기초코드"/>
      <sheetName val="계DATA"/>
      <sheetName val="실DATA "/>
      <sheetName val="data"/>
      <sheetName val="S영업외손익(연결)"/>
      <sheetName val="손익분기점 데이터"/>
      <sheetName val="원가계녒ಞ"/>
      <sheetName val="LOOKUP"/>
      <sheetName val="적격심사표"/>
      <sheetName val="안내"/>
      <sheetName val="전체개별장비지수열람"/>
      <sheetName val="초기화면"/>
      <sheetName val="WELDING"/>
      <sheetName val="경쟁실분"/>
      <sheetName val="2000제조1"/>
      <sheetName val="현장경상비"/>
      <sheetName val="인원"/>
      <sheetName val="환율"/>
      <sheetName val="계정"/>
      <sheetName val="관계사"/>
      <sheetName val="통화코드"/>
      <sheetName val="투자자산처분손익"/>
      <sheetName val="99선급비용"/>
      <sheetName val="현장경비"/>
      <sheetName val="f3"/>
      <sheetName val="department"/>
      <sheetName val="설계명세서"/>
      <sheetName val="절대지우지말것"/>
      <sheetName val="SUM"/>
      <sheetName val="관련부서"/>
      <sheetName val="계좌번호"/>
      <sheetName val="상계"/>
      <sheetName val="호프"/>
      <sheetName val="고상실행"/>
      <sheetName val="TABLE01"/>
      <sheetName val="원본"/>
      <sheetName val="완제수불8"/>
      <sheetName val="수불9월"/>
      <sheetName val="페이지"/>
      <sheetName val="퇴직추계"/>
      <sheetName val="원가"/>
      <sheetName val="Total"/>
      <sheetName val="장비이력목록추출"/>
      <sheetName val="일자부하시간추출"/>
      <sheetName val="스페어추출"/>
      <sheetName val="세계수요종합OK"/>
      <sheetName val="관리직"/>
      <sheetName val="제조부문배부"/>
      <sheetName val="월계획"/>
      <sheetName val="44"/>
      <sheetName val="월별수입"/>
      <sheetName val="(Hidden)세부계정"/>
      <sheetName val="공구비품"/>
      <sheetName val="기계장치"/>
      <sheetName val="임차시설"/>
      <sheetName val="차량운반구"/>
      <sheetName val="업종별제조원가"/>
      <sheetName val="금산제조"/>
      <sheetName val="서산제조"/>
      <sheetName val="용인제조"/>
      <sheetName val="아산제조"/>
      <sheetName val="진천제조"/>
      <sheetName val="조치원제조"/>
      <sheetName val="Sheet2"/>
      <sheetName val="Sheet1"/>
      <sheetName val="#REF"/>
      <sheetName val="인건비예산(정규직)"/>
      <sheetName val="인건비예산(용역)"/>
      <sheetName val="임대장비현황"/>
      <sheetName val="Sheet39"/>
      <sheetName val="97년 투입원가명세서"/>
      <sheetName val="97년직간접외주비"/>
      <sheetName val="98년직간접외주비"/>
      <sheetName val="주간기성"/>
      <sheetName val="검사현황"/>
      <sheetName val="입고현황"/>
      <sheetName val="건내용"/>
      <sheetName val="외화매출"/>
      <sheetName val="경비"/>
      <sheetName val="일반"/>
      <sheetName val="요율"/>
      <sheetName val="매출월"/>
      <sheetName val="생산매출 (3)"/>
      <sheetName val="당초매출"/>
      <sheetName val="편성절차"/>
      <sheetName val="주간Mecom"/>
      <sheetName val="8"/>
      <sheetName val="10"/>
      <sheetName val="12"/>
      <sheetName val="9"/>
      <sheetName val="11"/>
      <sheetName val="2"/>
      <sheetName val="조립1부실적"/>
      <sheetName val="4.외환매입각현황"/>
      <sheetName val="Supplement2"/>
      <sheetName val="5월매출분석"/>
      <sheetName val="수정본"/>
      <sheetName val="월현황(내자)"/>
      <sheetName val="출금실적"/>
      <sheetName val="작업시간분석"/>
      <sheetName val="경영재무 (입력)"/>
      <sheetName val="생산현황 (입력)"/>
      <sheetName val="연구개발 (입력)"/>
      <sheetName val="일반현황 (입력)"/>
      <sheetName val="품질관리 (입력)"/>
      <sheetName val="1"/>
      <sheetName val="년도별"/>
      <sheetName val="Macro2"/>
      <sheetName val="Tbom-tot"/>
      <sheetName val="DATE"/>
      <sheetName val="일괄인쇄"/>
      <sheetName val="효율계획(당월)"/>
      <sheetName val="전체실적"/>
      <sheetName val="인건비"/>
      <sheetName val="공수"/>
      <sheetName val="SOURCE"/>
      <sheetName val="CKD&amp;SKD&amp;SUP"/>
      <sheetName val="작업명"/>
      <sheetName val="경남부품"/>
      <sheetName val="고객상담실"/>
      <sheetName val="관리팀"/>
      <sheetName val="관리팀부"/>
      <sheetName val="관리팀부2"/>
      <sheetName val="광주부품"/>
      <sheetName val="광주정비"/>
      <sheetName val="광주코너"/>
      <sheetName val="긴급출동반"/>
      <sheetName val="대구경북코너"/>
      <sheetName val="대전부품"/>
      <sheetName val="대전정비"/>
      <sheetName val="대전코너"/>
      <sheetName val="동부산정비"/>
      <sheetName val="동서울부품"/>
      <sheetName val="동서울정비"/>
      <sheetName val="동서울코너"/>
      <sheetName val="본부장"/>
      <sheetName val="부산경남본부"/>
      <sheetName val="부산정비"/>
      <sheetName val="부산코너"/>
      <sheetName val="부평물류"/>
      <sheetName val="부품기술팀"/>
      <sheetName val="부품임원"/>
      <sheetName val="부품지원팀"/>
      <sheetName val="상용정비팀"/>
      <sheetName val="서울동부본부"/>
      <sheetName val="서울부품"/>
      <sheetName val="서울서부본부"/>
      <sheetName val="서울정비"/>
      <sheetName val="서울코너"/>
      <sheetName val="수원부품"/>
      <sheetName val="순천부품"/>
      <sheetName val="안동부품"/>
      <sheetName val="외주조달팀"/>
      <sheetName val="원주정비"/>
      <sheetName val="인천경기본부"/>
      <sheetName val="인천부품"/>
      <sheetName val="인천상용정비"/>
      <sheetName val="인천정비"/>
      <sheetName val="인천코너"/>
      <sheetName val="전북부품"/>
      <sheetName val="전주정비"/>
      <sheetName val="정비교육팀"/>
      <sheetName val="정비기술팀"/>
      <sheetName val="정비운영팀"/>
      <sheetName val="정비임원"/>
      <sheetName val="제주부품"/>
      <sheetName val="창원물류"/>
      <sheetName val="창원정비"/>
      <sheetName val="천안부품"/>
      <sheetName val="충북부품"/>
      <sheetName val="충청본부"/>
      <sheetName val="평택물류"/>
      <sheetName val="포항부품"/>
      <sheetName val="해외보상팀"/>
      <sheetName val="해외서비스팀"/>
      <sheetName val="해외임원"/>
      <sheetName val="해외정비기술팀"/>
      <sheetName val="호남본부"/>
      <sheetName val="홍성부품"/>
      <sheetName val="AS경리부"/>
      <sheetName val="AS사업기획팀"/>
      <sheetName val="전산다운 0205 11시"/>
      <sheetName val="보조䍃"/>
      <sheetName val="실DATA_"/>
      <sheetName val="7_(2)"/>
      <sheetName val="WEIGHT"/>
      <sheetName val="생산전망"/>
      <sheetName val="장비코드"/>
      <sheetName val="계통코드"/>
      <sheetName val="유형"/>
      <sheetName val="000000"/>
      <sheetName val="청천내"/>
      <sheetName val="생산계획 (3)"/>
      <sheetName val="재고"/>
      <sheetName val="환율변동기준"/>
      <sheetName val="CR CODE"/>
      <sheetName val="부서CODE"/>
      <sheetName val="THEME CODE"/>
      <sheetName val="Macro1"/>
      <sheetName val="투자기타"/>
      <sheetName val="을지"/>
      <sheetName val="개발계획팀"/>
      <sheetName val="개발기획팀"/>
      <sheetName val="개발시험팀"/>
      <sheetName val="기본설계팀"/>
      <sheetName val="기술개발담당"/>
      <sheetName val="기술개발본부"/>
      <sheetName val="기술관리담당"/>
      <sheetName val="기술기획총괄"/>
      <sheetName val="기술전략팀"/>
      <sheetName val="기술지원담당"/>
      <sheetName val="디젤엔진개발팀"/>
      <sheetName val="배기시험팀"/>
      <sheetName val="부품시험팀"/>
      <sheetName val="샤시설계팀"/>
      <sheetName val="선행엔진개발팀"/>
      <sheetName val="설계개발팀"/>
      <sheetName val="설계관리팀"/>
      <sheetName val="소형엔진개발팀"/>
      <sheetName val="소형제품계획팀"/>
      <sheetName val="시작1팀"/>
      <sheetName val="시작2팀"/>
      <sheetName val="시작시험담당"/>
      <sheetName val="신엔진개발팀"/>
      <sheetName val="안전시험팀"/>
      <sheetName val="엔진시험1팀"/>
      <sheetName val="엔진시험2팀"/>
      <sheetName val="연구관리팀"/>
      <sheetName val="열유체설계팀"/>
      <sheetName val="의장설계팀"/>
      <sheetName val="재료시험팀"/>
      <sheetName val="전장설계팀"/>
      <sheetName val="제어개발팀"/>
      <sheetName val="준중형제품계획팀"/>
      <sheetName val="중대형제품계획팀"/>
      <sheetName val="중형엔진개발팀"/>
      <sheetName val="차량개발총괄"/>
      <sheetName val="차량내구시험팀"/>
      <sheetName val="차량인증및특허팀"/>
      <sheetName val="차량종합평가팀"/>
      <sheetName val="차량해석팀"/>
      <sheetName val="차체설계팀"/>
      <sheetName val="J-CAR"/>
      <sheetName val="P-CAR"/>
      <sheetName val="PT개발담당"/>
      <sheetName val="PT개발총괄"/>
      <sheetName val="PT시작시험담당"/>
      <sheetName val="PT시작팀"/>
      <sheetName val="T-CAR"/>
      <sheetName val="TM설계팀"/>
      <sheetName val="U-CAR"/>
      <sheetName val="V-CAR"/>
      <sheetName val="매출DATA"/>
      <sheetName val="control"/>
      <sheetName val="DB"/>
      <sheetName val="완성차 미수금"/>
      <sheetName val="_x000b__x0006_È&quot;_x0000_úh_x0000_Í&quot;_x0000_ÄÌ&quot;_x0000_äçh_x0000_Í&quot;_x0000__x001e_Ô&quot;_x0000_"/>
      <sheetName val="Master"/>
      <sheetName val="5"/>
      <sheetName val="재고선1"/>
      <sheetName val="현금흐름표"/>
      <sheetName val="_x000b__x0006_È&quot;úh_x0000_Í&quot;ÄÌ&quot;äçh_x0000_Í&quot;_x001e_Ô&quot;_x001c_Ô&quot;ÿç"/>
      <sheetName val="A-100전제"/>
      <sheetName val="실DATA"/>
      <sheetName val="보조䍃_x0003_???"/>
      <sheetName val="_x000b__x0006_È&quot;?úh?Í&quot;?ÄÌ&quot;?äçh?Í&quot;?_x001e_Ô&quot;?"/>
      <sheetName val="_x000b__x0006_È&quot;úh?Í&quot;ÄÌ&quot;äçh?Í&quot;_x001e_Ô&quot;_x001c_Ô&quot;ÿç"/>
      <sheetName val="_x000b__x0006_È&quot;"/>
      <sheetName val="_x000b__x0006_È&quot;úh"/>
      <sheetName val="율표"/>
      <sheetName val="매장별계절지수"/>
      <sheetName val="사업계획"/>
      <sheetName val="생산매출_(3)"/>
      <sheetName val="도급예산내역서봉투"/>
      <sheetName val="공사원가계산서"/>
      <sheetName val="설계산출표지"/>
      <sheetName val="도급예산내역서총괄표"/>
      <sheetName val="을부담운반비"/>
      <sheetName val="설계산출기초"/>
      <sheetName val="운반비산출"/>
      <sheetName val="기타고정부채"/>
      <sheetName val="데이타(원본)"/>
      <sheetName val="해특조직"/>
      <sheetName val="업체코드"/>
      <sheetName val="조직코드"/>
      <sheetName val="주표"/>
      <sheetName val="직종인원"/>
      <sheetName val="비현금수익비용"/>
      <sheetName val="BS"/>
      <sheetName val="IS"/>
      <sheetName val="유형자산증감"/>
      <sheetName val="Setup"/>
      <sheetName val="scale &amp; Income"/>
      <sheetName val="합잔표(KFC)"/>
      <sheetName val="설계내역서"/>
      <sheetName val="보조䍃_x005f_x0003__x005f_x0000__x005f_x0000__x005f_x0000_"/>
      <sheetName val="시험연구비상각"/>
      <sheetName val="건설(고유업무)"/>
      <sheetName val="981-4분기"/>
      <sheetName val="정리"/>
      <sheetName val="경기남부"/>
      <sheetName val="이익잉여금"/>
      <sheetName val="대차대조표"/>
      <sheetName val="기초자료"/>
      <sheetName val="테이블"/>
      <sheetName val="J"/>
      <sheetName val="각주"/>
      <sheetName val="성적표96"/>
      <sheetName val="E_B_L"/>
      <sheetName val="2-1.제품군별계획대비실적(B.A)"/>
      <sheetName val="f12"/>
      <sheetName val="N-1"/>
      <sheetName val="F-1"/>
      <sheetName val="5300"/>
      <sheetName val="5500"/>
      <sheetName val="Test"/>
      <sheetName val="Bs. de Uso 2002"/>
      <sheetName val="prov locales"/>
      <sheetName val="8340"/>
      <sheetName val="용역비"/>
      <sheetName val="한세A4PL"/>
      <sheetName val="C.Code"/>
      <sheetName val="Menu_Link"/>
      <sheetName val="TDTKP"/>
      <sheetName val="DK-KH"/>
      <sheetName val="계산참고"/>
      <sheetName val="검토서"/>
      <sheetName val="Q11(자체)"/>
      <sheetName val="실DATA_1"/>
      <sheetName val="7_(2)1"/>
      <sheetName val="경영재무_(입력)"/>
      <sheetName val="생산현황_(입력)"/>
      <sheetName val="연구개발_(입력)"/>
      <sheetName val="일반현황_(입력)"/>
      <sheetName val="품질관리_(입력)"/>
      <sheetName val="전산다운_0205_11시"/>
      <sheetName val="피벗"/>
      <sheetName val="99실적"/>
      <sheetName val="99예산"/>
      <sheetName val="Q13"/>
      <sheetName val="Q11"/>
      <sheetName val="Q23"/>
      <sheetName val="Q12"/>
      <sheetName val="채권"/>
      <sheetName val="LD100 (2)"/>
      <sheetName val="VXX"/>
      <sheetName val="CAP"/>
      <sheetName val="거래처코드"/>
      <sheetName val="보조䍃_x0003____"/>
      <sheetName val="_x000b__x0006_È&quot;_úh_Í&quot;_ÄÌ&quot;_äçh_Í&quot;__x001e_Ô&quot;_"/>
      <sheetName val="_x000b__x0006_È&quot;úh_Í&quot;ÄÌ&quot;äçh_Í&quot;_x001e_Ô&quot;_x001c_Ô&quot;ÿç"/>
      <sheetName val="입고단가기준"/>
      <sheetName val="PLT8500"/>
      <sheetName val="10.예산 및 원가 계획(02년)"/>
      <sheetName val="판매976"/>
      <sheetName val="보조䍃_x005f_x005f_x005f_x0003__x005f_x005f_x005f_x0000__x"/>
      <sheetName val="1.경제설계"/>
      <sheetName val="공정불량LIST"/>
      <sheetName val="계산정보"/>
      <sheetName val="_x000b_œ_x0006_”È&quot;_x0000_žú‚h_x0000_Í&quot;_x0000_ÄÌ&quot;_x0000_äç‚h_x0000_Í&quot;_x0000__x001e_Ô&quot;_x0000_"/>
      <sheetName val="_x000b_œ_x0006_”È&quot;žú‚h_x0000_Í&quot;ÄÌ&quot;äç‚h_x0000_Í&quot;_x001e_Ô&quot;_x001c_Ô&quot;ÿç"/>
    </sheetNames>
    <sheetDataSet>
      <sheetData sheetId="0"/>
      <sheetData sheetId="1"/>
      <sheetData sheetId="2"/>
      <sheetData sheetId="3"/>
      <sheetData sheetId="4"/>
      <sheetData sheetId="5"/>
      <sheetData sheetId="6"/>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 sheetId="339" refreshError="1"/>
      <sheetData sheetId="340" refreshError="1"/>
      <sheetData sheetId="341" refreshError="1"/>
      <sheetData sheetId="342" refreshError="1"/>
      <sheetData sheetId="343" refreshError="1"/>
      <sheetData sheetId="344" refreshError="1"/>
      <sheetData sheetId="345" refreshError="1"/>
      <sheetData sheetId="346" refreshError="1"/>
      <sheetData sheetId="347" refreshError="1"/>
      <sheetData sheetId="348" refreshError="1"/>
      <sheetData sheetId="349" refreshError="1"/>
      <sheetData sheetId="350" refreshError="1"/>
      <sheetData sheetId="351" refreshError="1"/>
      <sheetData sheetId="352" refreshError="1"/>
      <sheetData sheetId="353" refreshError="1"/>
      <sheetData sheetId="354" refreshError="1"/>
      <sheetData sheetId="355" refreshError="1"/>
      <sheetData sheetId="356" refreshError="1"/>
      <sheetData sheetId="357" refreshError="1"/>
      <sheetData sheetId="358" refreshError="1"/>
      <sheetData sheetId="359" refreshError="1"/>
      <sheetData sheetId="360" refreshError="1"/>
      <sheetData sheetId="361" refreshError="1"/>
      <sheetData sheetId="362" refreshError="1"/>
      <sheetData sheetId="363" refreshError="1"/>
      <sheetData sheetId="364" refreshError="1"/>
      <sheetData sheetId="365" refreshError="1"/>
      <sheetData sheetId="366" refreshError="1"/>
      <sheetData sheetId="367" refreshError="1"/>
      <sheetData sheetId="368" refreshError="1"/>
      <sheetData sheetId="369" refreshError="1"/>
      <sheetData sheetId="370" refreshError="1"/>
      <sheetData sheetId="371" refreshError="1"/>
      <sheetData sheetId="372" refreshError="1"/>
      <sheetData sheetId="373" refreshError="1"/>
      <sheetData sheetId="374" refreshError="1"/>
      <sheetData sheetId="375" refreshError="1"/>
      <sheetData sheetId="376" refreshError="1"/>
      <sheetData sheetId="377" refreshError="1"/>
      <sheetData sheetId="378" refreshError="1"/>
      <sheetData sheetId="379" refreshError="1"/>
      <sheetData sheetId="380" refreshError="1"/>
      <sheetData sheetId="381" refreshError="1"/>
    </sheetDataSet>
  </externalBook>
</externalLink>
</file>

<file path=xl/externalLinks/externalLink45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xxxx"/>
      <sheetName val="연체대출"/>
      <sheetName val="센타별증감현황"/>
      <sheetName val="지역본부별"/>
      <sheetName val="회의자료(연체현황)"/>
      <sheetName val="회의자료(건전성현황)"/>
      <sheetName val="전체내역"/>
      <sheetName val="대환취급"/>
      <sheetName val="갑지"/>
      <sheetName val="실행"/>
      <sheetName val="Sheet3"/>
      <sheetName val="매도주식"/>
      <sheetName val="XREF"/>
      <sheetName val="정산표"/>
      <sheetName val="연체대출 (2)"/>
      <sheetName val="Ⅱ1-0타"/>
      <sheetName val="종합일지"/>
      <sheetName val="영업점별"/>
      <sheetName val="성적표96"/>
      <sheetName val="97년추정손익계산서"/>
      <sheetName val="Sheet1"/>
      <sheetName val="코드"/>
      <sheetName val="6 취합중"/>
      <sheetName val="????"/>
    </sheetNames>
    <sheetDataSet>
      <sheetData sheetId="0" refreshError="1"/>
      <sheetData sheetId="1" refreshError="1"/>
      <sheetData sheetId="2"/>
      <sheetData sheetId="3"/>
      <sheetData sheetId="4"/>
      <sheetData sheetId="5"/>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Set>
  </externalBook>
</externalLink>
</file>

<file path=xl/externalLinks/externalLink45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S"/>
      <sheetName val="PL"/>
      <sheetName val="TOT"/>
      <sheetName val="표지"/>
      <sheetName val="목차"/>
      <sheetName val="1.현금등가물"/>
      <sheetName val="2.단기금융상품"/>
      <sheetName val="3.유가증권명세서"/>
      <sheetName val="5.외상매출"/>
      <sheetName val="8.미수금"/>
      <sheetName val="8.창업비"/>
      <sheetName val="9.미수수익"/>
      <sheetName val="10.단기대여"/>
      <sheetName val="11.선급금"/>
      <sheetName val="12.선급비용집계표"/>
      <sheetName val="13.단기선급비용"/>
      <sheetName val="14.선급이자"/>
      <sheetName val="15.재고자산집계"/>
      <sheetName val="16.수불명세서"/>
      <sheetName val="16.수불명세서 (2)"/>
      <sheetName val="16.수불명세서 (3)"/>
      <sheetName val="17.타계정대체명세서"/>
      <sheetName val="18.장기금융상품"/>
      <sheetName val="20.투자유가증권(지분법적용)"/>
      <sheetName val="21.투자유가증권(출자금)"/>
      <sheetName val="23.장기대여금"/>
      <sheetName val="24.보증금(전신전화가입권)"/>
      <sheetName val="25.보증금(임차보증금외)"/>
      <sheetName val="28.유형고정자산"/>
      <sheetName val="29.무형고정자산"/>
      <sheetName val="31.매입채무집계표"/>
      <sheetName val="32.매입채무명세서(외상매입금)"/>
      <sheetName val="33.매입채무명세서(지급어음)"/>
      <sheetName val="34.단기채무(단기차입,당좌차월)"/>
      <sheetName val="35.미지급금"/>
      <sheetName val="37.미지급비용"/>
      <sheetName val="38.선수금"/>
      <sheetName val="39.예수금"/>
      <sheetName val="관계사단기차입"/>
      <sheetName val="40.유동성장기부채"/>
      <sheetName val="41.미지급법인세"/>
      <sheetName val="42.수입보증금"/>
      <sheetName val="44.장기차입금"/>
      <sheetName val="46.충당금명세"/>
      <sheetName val="47.자본금"/>
      <sheetName val="48.자본잉여금"/>
      <sheetName val="49.이익잉여금"/>
      <sheetName val="50.국민연금퇴직전환금"/>
      <sheetName val="현금흐름"/>
      <sheetName val="법인세"/>
      <sheetName val="J"/>
      <sheetName val="인건비"/>
      <sheetName val="거래선"/>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sheetData sheetId="27"/>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sheetData sheetId="41" refreshError="1"/>
      <sheetData sheetId="42" refreshError="1"/>
      <sheetData sheetId="43" refreshError="1"/>
      <sheetData sheetId="44" refreshError="1"/>
      <sheetData sheetId="45"/>
      <sheetData sheetId="46" refreshError="1"/>
      <sheetData sheetId="47" refreshError="1"/>
      <sheetData sheetId="48" refreshError="1"/>
      <sheetData sheetId="49" refreshError="1"/>
      <sheetData sheetId="50" refreshError="1"/>
      <sheetData sheetId="51" refreshError="1"/>
      <sheetData sheetId="52" refreshError="1"/>
    </sheetDataSet>
  </externalBook>
</externalLink>
</file>

<file path=xl/externalLinks/externalLink45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VXXXXXX"/>
      <sheetName val="결산일정표"/>
      <sheetName val="결산지침 (4장)"/>
      <sheetName val="결-1"/>
      <sheetName val="결-1-1"/>
      <sheetName val="결-2"/>
      <sheetName val="결-3"/>
      <sheetName val="결-3-1"/>
      <sheetName val="결-4"/>
      <sheetName val="결-4-1"/>
      <sheetName val="결-5"/>
      <sheetName val="결-6"/>
      <sheetName val="결-7"/>
      <sheetName val="결-8"/>
      <sheetName val="결-8-1"/>
      <sheetName val="결-8-2"/>
      <sheetName val="결-9-1"/>
      <sheetName val="결-9 -2"/>
      <sheetName val="결-10"/>
      <sheetName val="결-11"/>
      <sheetName val="결-12"/>
      <sheetName val="결-13"/>
      <sheetName val="결-14 "/>
      <sheetName val="결-14-1"/>
      <sheetName val="결-15"/>
      <sheetName val="결-16"/>
      <sheetName val="결-17"/>
      <sheetName val="결-18"/>
      <sheetName val="결-19"/>
      <sheetName val="결-20"/>
      <sheetName val="결-21"/>
      <sheetName val="결-22"/>
      <sheetName val="결-23"/>
      <sheetName val="결-24"/>
      <sheetName val="결-25"/>
      <sheetName val="결-26-1"/>
      <sheetName val="결-26-2"/>
      <sheetName val="결-27-1"/>
      <sheetName val="결-27-2"/>
      <sheetName val="결-27-3"/>
      <sheetName val="결-27-4"/>
      <sheetName val="결28"/>
      <sheetName val="결-29"/>
      <sheetName val="결-30"/>
      <sheetName val="결-31"/>
      <sheetName val="인건비"/>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refreshError="1"/>
    </sheetDataSet>
  </externalBook>
</externalLink>
</file>

<file path=xl/externalLinks/externalLink45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미래재무"/>
    </sheetNames>
    <sheetDataSet>
      <sheetData sheetId="0"/>
    </sheetDataSet>
  </externalBook>
</externalLink>
</file>

<file path=xl/externalLinks/externalLink45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정의"/>
      <sheetName val="재고자산"/>
      <sheetName val="매입채무"/>
      <sheetName val="제조원가"/>
      <sheetName val="제조원가월별"/>
      <sheetName val="원가MEMO "/>
      <sheetName val="자재MEMO "/>
    </sheetNames>
    <sheetDataSet>
      <sheetData sheetId="0" refreshError="1"/>
      <sheetData sheetId="1"/>
      <sheetData sheetId="2"/>
      <sheetData sheetId="3"/>
      <sheetData sheetId="4"/>
      <sheetData sheetId="5"/>
      <sheetData sheetId="6"/>
    </sheetDataSet>
  </externalBook>
</externalLink>
</file>

<file path=xl/externalLinks/externalLink45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VXXXXX"/>
      <sheetName val="Decision"/>
      <sheetName val="2001"/>
      <sheetName val="퇴직추계액"/>
      <sheetName val="검토"/>
      <sheetName val="주식"/>
      <sheetName val="퇴직추계액 (2)"/>
      <sheetName val="Sheet1"/>
    </sheetNames>
    <sheetDataSet>
      <sheetData sheetId="0"/>
      <sheetData sheetId="1"/>
      <sheetData sheetId="2"/>
      <sheetData sheetId="3"/>
      <sheetData sheetId="4"/>
      <sheetData sheetId="5"/>
      <sheetData sheetId="6"/>
      <sheetData sheetId="7"/>
    </sheetDataSet>
  </externalBook>
</externalLink>
</file>

<file path=xl/externalLinks/externalLink46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S"/>
      <sheetName val="BS_계"/>
      <sheetName val="BS_보"/>
      <sheetName val="PL"/>
      <sheetName val="TS"/>
      <sheetName val="CF"/>
      <sheetName val="잉처"/>
      <sheetName val="제원"/>
      <sheetName val="잉처 (2)"/>
      <sheetName val="정의"/>
      <sheetName val="수입2"/>
    </sheetNames>
    <sheetDataSet>
      <sheetData sheetId="0"/>
      <sheetData sheetId="1" refreshError="1"/>
      <sheetData sheetId="2" refreshError="1"/>
      <sheetData sheetId="3"/>
      <sheetData sheetId="4" refreshError="1"/>
      <sheetData sheetId="5"/>
      <sheetData sheetId="6" refreshError="1"/>
      <sheetData sheetId="7" refreshError="1"/>
      <sheetData sheetId="8" refreshError="1"/>
      <sheetData sheetId="9" refreshError="1"/>
      <sheetData sheetId="10" refreshError="1"/>
    </sheetDataSet>
  </externalBook>
</externalLink>
</file>

<file path=xl/externalLinks/externalLink46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민감도"/>
      <sheetName val="조성원가DATA"/>
      <sheetName val="사업비"/>
      <sheetName val="투자비"/>
      <sheetName val="분양수입"/>
      <sheetName val="경상현금흐름표"/>
      <sheetName val="불변현금흐름표"/>
      <sheetName val="손익계산서"/>
      <sheetName val="대차대조표"/>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Set>
  </externalBook>
</externalLink>
</file>

<file path=xl/externalLinks/externalLink46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FAB별"/>
      <sheetName val="8)중점관리장비현황"/>
      <sheetName val="95TOTREV"/>
      <sheetName val="지수"/>
      <sheetName val="Sheet1"/>
      <sheetName val="중장SR"/>
      <sheetName val="견적율"/>
      <sheetName val="통계자료"/>
      <sheetName val="공용정보"/>
      <sheetName val="EQT-ESTN"/>
      <sheetName val="제품별"/>
      <sheetName val="TAT"/>
      <sheetName val="Daily-status"/>
      <sheetName val="ALL"/>
      <sheetName val="FOB발"/>
      <sheetName val="_M10C DIFF 산포 개선 사례_7자 GAS LINE"/>
      <sheetName val="F4-F7"/>
      <sheetName val="DI"/>
      <sheetName val="근로소득 세액표"/>
      <sheetName val="건강보험 표준요율표"/>
      <sheetName val="국민연금 표준요율표"/>
      <sheetName val="PKG"/>
      <sheetName val="FAB"/>
      <sheetName val="영업.일1"/>
      <sheetName val="MOTOR"/>
      <sheetName val="CODE표"/>
      <sheetName val="Making Order"/>
      <sheetName val="FAB4생산"/>
      <sheetName val="CD-실적"/>
      <sheetName val="목창호"/>
      <sheetName val="표지"/>
      <sheetName val="전신전화가입권"/>
      <sheetName val="RESULT"/>
      <sheetName val="경  비 "/>
      <sheetName val="노무비"/>
      <sheetName val="재료비"/>
      <sheetName val="노무비단가"/>
      <sheetName val="요율"/>
      <sheetName val="목록"/>
      <sheetName val="3ND 64M"/>
      <sheetName val="P2KLA"/>
      <sheetName val="TB"/>
      <sheetName val="XREF"/>
      <sheetName val="PAJE,PRJE"/>
      <sheetName val="WTB"/>
      <sheetName val="세액계산"/>
      <sheetName val="경비"/>
      <sheetName val="일반"/>
      <sheetName val="시설이용권명세서"/>
      <sheetName val="(99)-상품제품수불 -본지점"/>
      <sheetName val="정의"/>
      <sheetName val="견적"/>
      <sheetName val="일일정리"/>
      <sheetName val="Test1"/>
      <sheetName val="L_repair"/>
      <sheetName val="12월수불자료"/>
      <sheetName val="Subcons"/>
      <sheetName val="미구주"/>
      <sheetName val="경비예산"/>
      <sheetName val="생산성(2차)"/>
      <sheetName val="요약(1차)"/>
      <sheetName val="인원"/>
      <sheetName val="1_當期시산표"/>
      <sheetName val="IX 20 Yr"/>
      <sheetName val="PROP_95"/>
      <sheetName val="법인세비용_2004"/>
      <sheetName val="전산자료조회(060418)"/>
      <sheetName val="관람석제출"/>
      <sheetName val="G2설비도급"/>
      <sheetName val="CTEMCOST"/>
      <sheetName val="RAW_Data"/>
      <sheetName val="97-98"/>
      <sheetName val="손익차9월2"/>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Set>
  </externalBook>
</externalLink>
</file>

<file path=xl/externalLinks/externalLink46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월요약"/>
      <sheetName val="월요약(plus)"/>
      <sheetName val="본부-월별매출관리(original)"/>
      <sheetName val="본부-월별이익관리(original)"/>
      <sheetName val="본부-월별경상이익관리(original)"/>
      <sheetName val="본부-월별매출관리(plus)"/>
      <sheetName val="본부-월별이익관리(plus)"/>
      <sheetName val="본부-월별경상이익관리(plus)"/>
      <sheetName val="매출그래프"/>
      <sheetName val="이익그래프"/>
      <sheetName val="그래프용데이타"/>
      <sheetName val="그래프용데이타(plus)"/>
      <sheetName val="손익실적(월별)"/>
      <sheetName val="손익실적(1월)"/>
      <sheetName val="손익실적(2월)"/>
      <sheetName val="손익실적(3월)"/>
      <sheetName val="손익실적(4월)"/>
      <sheetName val="손익실적(5월)"/>
      <sheetName val="손익실적(6월)"/>
      <sheetName val="손익실적(7월)"/>
      <sheetName val="손익실적(8월)"/>
      <sheetName val="손익실적(9월)"/>
      <sheetName val="손익실적(10월)"/>
      <sheetName val="손익실적(11월)"/>
      <sheetName val="손익실적(12월)"/>
      <sheetName val="손익실적(본부별)"/>
      <sheetName val="손익실적(교문)"/>
      <sheetName val="손익실적(미래)"/>
      <sheetName val="손익실적(단행)"/>
      <sheetName val="손익실적(스쿨)"/>
      <sheetName val="손익실적(영어)"/>
      <sheetName val="손익실적(중등)"/>
      <sheetName val="손익실적(웰북)"/>
      <sheetName val="손익실적(기타)"/>
      <sheetName val="손익목표(본부별)"/>
      <sheetName val="손익목표(교문)"/>
      <sheetName val="손익목표(미래)"/>
      <sheetName val="손익목표(단행)"/>
      <sheetName val="손익목표(스쿨)"/>
      <sheetName val="손익목표(영어)"/>
      <sheetName val="손익목표(중등)"/>
      <sheetName val="손익목표(웰북)"/>
      <sheetName val="손익목표(기타)"/>
      <sheetName val="손익목표(월별)"/>
      <sheetName val="손익목표(1월)"/>
      <sheetName val="손익목표(2월)"/>
      <sheetName val="손익목표(3월)"/>
      <sheetName val="손익목표(4월)"/>
      <sheetName val="손익목표(5월)"/>
      <sheetName val="손익목표(6월)"/>
      <sheetName val="손익목표(7월)"/>
      <sheetName val="손익목표(8월)"/>
      <sheetName val="손익목표(9월)"/>
      <sheetName val="손익목표(10월)"/>
      <sheetName val="손익목표(11월)"/>
      <sheetName val="손익목표(12월)"/>
      <sheetName val="교문_raw"/>
      <sheetName val="미래_raw"/>
      <sheetName val="단행본_raw"/>
      <sheetName val="스쿨_raw"/>
      <sheetName val="웰북_raw"/>
      <sheetName val="영어_raw"/>
      <sheetName val="중등_raw"/>
      <sheetName val="임대_raw"/>
      <sheetName val="비관련_raw"/>
      <sheetName val="북클럽_raw"/>
      <sheetName val="경영기획실_raw"/>
      <sheetName val="경영지원실_raw"/>
      <sheetName val="연구개발본부_raw"/>
      <sheetName val="웰컴스쿨_raw"/>
      <sheetName val="베어포트_raw"/>
      <sheetName val="중국사업_raw"/>
      <sheetName val="교문계획_raw"/>
      <sheetName val="미래계획_raw"/>
      <sheetName val="단행본계획_raw"/>
      <sheetName val="스쿨계획_raw"/>
      <sheetName val="영어계획_raw"/>
      <sheetName val="중등계획_raw"/>
      <sheetName val="임대계획_raw"/>
      <sheetName val="비관련계획_raw"/>
      <sheetName val="북클럽계획_raw"/>
      <sheetName val="경영기획실계획_raw"/>
      <sheetName val="경영지원실계획_raw"/>
      <sheetName val="연구개발본부계획_raw"/>
      <sheetName val="(스)웰컴계획_raw"/>
      <sheetName val="(단)베어포트계획_raw"/>
      <sheetName val="(단)중국사업계획_raw"/>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Set>
  </externalBook>
</externalLink>
</file>

<file path=xl/externalLinks/externalLink46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
      <sheetName val="xxxxxx"/>
      <sheetName val="000000"/>
      <sheetName val="표지"/>
      <sheetName val="PL"/>
      <sheetName val="BSCF"/>
      <sheetName val="차입금"/>
      <sheetName val="vp실적"/>
      <sheetName val="BSC"/>
      <sheetName val="1월--7월"/>
      <sheetName val="8월--12월"/>
      <sheetName val="시황"/>
      <sheetName val="기록경신"/>
      <sheetName val="기록2"/>
      <sheetName val="외화환산"/>
      <sheetName val="분문집계2"/>
      <sheetName val="배부금액"/>
      <sheetName val="인건비"/>
      <sheetName val="Sheet1"/>
      <sheetName val="Config"/>
      <sheetName val="basic_info"/>
      <sheetName val="경락률"/>
      <sheetName val="XLUTIL"/>
      <sheetName val="BS"/>
      <sheetName val="Decision"/>
      <sheetName val="손익계산서"/>
      <sheetName val="감가상각"/>
      <sheetName val="99비추협"/>
      <sheetName val="경비예산"/>
      <sheetName val="생산성(2차)"/>
      <sheetName val="요약(1차)"/>
      <sheetName val="인원"/>
      <sheetName val="법원비용"/>
      <sheetName val="항고구분"/>
      <sheetName val="경매회차하락률"/>
      <sheetName val="환율 및 참고"/>
      <sheetName val="01 공사개요"/>
      <sheetName val="감독1130"/>
      <sheetName val=" 견적서"/>
      <sheetName val="LoanList"/>
      <sheetName val="잔존년수"/>
      <sheetName val="data"/>
      <sheetName val="HG"/>
      <sheetName val="도급"/>
      <sheetName val="______"/>
      <sheetName val="공사개요"/>
      <sheetName val="설계변경총괄표(계산식)"/>
      <sheetName val="LNG 1호선 운임"/>
      <sheetName val="#REF"/>
      <sheetName val="시장성초안camera"/>
      <sheetName val="소비자가"/>
      <sheetName val="출금실적"/>
      <sheetName val="SP"/>
      <sheetName val="기타선비"/>
      <sheetName val="보험.XLS"/>
      <sheetName val="선원비"/>
      <sheetName val="수리비"/>
      <sheetName val="STLO"/>
      <sheetName val="치적유지비"/>
      <sheetName val="기본 FACTOR"/>
      <sheetName val="scale &amp; Income"/>
      <sheetName val="원가계산서"/>
      <sheetName val="4b Consolidated PL"/>
      <sheetName val="정의"/>
      <sheetName val="MOKYON"/>
      <sheetName val="PMfee산정"/>
      <sheetName val="Home"/>
      <sheetName val="유가증권현황"/>
      <sheetName val="매출"/>
      <sheetName val="견적서을"/>
      <sheetName val="영업외손익"/>
      <sheetName val="일위대가표"/>
      <sheetName val="nov"/>
      <sheetName val="BAU-ITEMLIST"/>
      <sheetName val="ins"/>
      <sheetName val="K(1)"/>
      <sheetName val="발신정보"/>
      <sheetName val="울산"/>
      <sheetName val="건물명세"/>
      <sheetName val="Sheet1 (3)"/>
      <sheetName val="IN"/>
      <sheetName val="제품(수출)매출"/>
      <sheetName val="상품보조수불"/>
      <sheetName val="제조원가계산서 (2)"/>
      <sheetName val="제품입고(생산)"/>
      <sheetName val="KUNGDEVI"/>
      <sheetName val="분개장"/>
      <sheetName val="LeadSchedule"/>
      <sheetName val="현금및예치금집계표"/>
      <sheetName val="시산표"/>
      <sheetName val="Beforesyy"/>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Set>
  </externalBook>
</externalLink>
</file>

<file path=xl/externalLinks/externalLink46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H10"/>
      <sheetName val="H11"/>
      <sheetName val="H12"/>
      <sheetName val="H13"/>
      <sheetName val="H14"/>
      <sheetName val="H30"/>
      <sheetName val="H31"/>
      <sheetName val="H32"/>
      <sheetName val="H33"/>
      <sheetName val="H41"/>
      <sheetName val="H40"/>
      <sheetName val="PL"/>
      <sheetName val="BS"/>
      <sheetName val="손익계산서(SJ)"/>
      <sheetName val="8월--12월"/>
      <sheetName val="1월--7월"/>
      <sheetName val="시황"/>
    </sheetNames>
    <sheetDataSet>
      <sheetData sheetId="0"/>
      <sheetData sheetId="1" refreshError="1"/>
      <sheetData sheetId="2"/>
      <sheetData sheetId="3"/>
      <sheetData sheetId="4"/>
      <sheetData sheetId="5"/>
      <sheetData sheetId="6"/>
      <sheetData sheetId="7"/>
      <sheetData sheetId="8"/>
      <sheetData sheetId="9"/>
      <sheetData sheetId="10" refreshError="1"/>
      <sheetData sheetId="11" refreshError="1"/>
      <sheetData sheetId="12" refreshError="1"/>
      <sheetData sheetId="13" refreshError="1"/>
      <sheetData sheetId="14" refreshError="1"/>
      <sheetData sheetId="15" refreshError="1"/>
      <sheetData sheetId="16" refreshError="1"/>
    </sheetDataSet>
  </externalBook>
</externalLink>
</file>

<file path=xl/externalLinks/externalLink46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경쟁실분"/>
      <sheetName val="2.5T흐름"/>
      <sheetName val="폐토수익화 "/>
    </sheetNames>
    <sheetDataSet>
      <sheetData sheetId="0"/>
      <sheetData sheetId="1" refreshError="1"/>
      <sheetData sheetId="2" refreshError="1"/>
    </sheetDataSet>
  </externalBook>
</externalLink>
</file>

<file path=xl/externalLinks/externalLink46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종합"/>
      <sheetName val="증감 세부"/>
      <sheetName val="표지"/>
      <sheetName val="수입수출"/>
      <sheetName val="증감"/>
      <sheetName val="수량"/>
      <sheetName val="매입"/>
      <sheetName val="매출"/>
      <sheetName val="이익"/>
      <sheetName val="이익율"/>
      <sheetName val="매출액"/>
      <sheetName val="Sheet11"/>
      <sheetName val="매출액 (3)"/>
      <sheetName val="이익액"/>
      <sheetName val="Sheet14"/>
      <sheetName val="이익액 (3)"/>
      <sheetName val="매출가변동"/>
      <sheetName val="이익변동"/>
      <sheetName val="월별"/>
      <sheetName val="관리작업"/>
      <sheetName val="Sheet5"/>
      <sheetName val="매출액 (2)"/>
      <sheetName val="이익액 (2)"/>
      <sheetName val="Sheet8"/>
      <sheetName val="사업계획 구분손익"/>
    </sheetNames>
    <sheetDataSet>
      <sheetData sheetId="0" refreshError="1"/>
      <sheetData sheetId="1" refreshError="1"/>
      <sheetData sheetId="2" refreshError="1"/>
      <sheetData sheetId="3" refreshError="1"/>
      <sheetData sheetId="4" refreshError="1"/>
      <sheetData sheetId="5"/>
      <sheetData sheetId="6" refreshError="1"/>
      <sheetData sheetId="7" refreshError="1"/>
      <sheetData sheetId="8" refreshError="1"/>
      <sheetData sheetId="9" refreshError="1"/>
      <sheetData sheetId="10"/>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Set>
  </externalBook>
</externalLink>
</file>

<file path=xl/externalLinks/externalLink46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FOB발"/>
      <sheetName val="96총괄"/>
      <sheetName val="96총괄RE"/>
      <sheetName val="96경비"/>
      <sheetName val="96운반"/>
      <sheetName val="96운반하반 (2)"/>
      <sheetName val="96운반하반 (3)"/>
      <sheetName val="96경비산출"/>
      <sheetName val="96경비하반산출 (2)"/>
      <sheetName val="96인건비"/>
      <sheetName val="96인건비 (2)"/>
      <sheetName val="96감가상각"/>
      <sheetName val="96재료"/>
      <sheetName val="011105"/>
      <sheetName val="020325"/>
      <sheetName val="Sheet3"/>
      <sheetName val="조직도"/>
      <sheetName val="총괄표SM"/>
      <sheetName val="증감내역SM"/>
      <sheetName val="2002연구소모품비"/>
      <sheetName val="해외업무출장 "/>
      <sheetName val="해외출장-CONFERENCE (2)"/>
      <sheetName val="사내교육비 (2)"/>
      <sheetName val="사외교육비 (2)"/>
      <sheetName val="산출근거(도서비) (2)"/>
      <sheetName val="전문서적 (2)"/>
      <sheetName val="2002경상연구개발비"/>
      <sheetName val="총괄표"/>
      <sheetName val="1총괄표"/>
      <sheetName val="2증감내역"/>
      <sheetName val="복리후생비"/>
      <sheetName val="접대비"/>
      <sheetName val="여비교통비"/>
      <sheetName val="사무용품비"/>
      <sheetName val="소모품비"/>
      <sheetName val="교육훈련비"/>
      <sheetName val="사외교육비"/>
      <sheetName val="운반보관비"/>
      <sheetName val="통신비"/>
      <sheetName val="지급수수료"/>
      <sheetName val="경상기술료 (첨부)"/>
      <sheetName val="도서비"/>
      <sheetName val="4-1해외출장계획"/>
      <sheetName val="9-1전문서적"/>
      <sheetName val="9-2복사인쇄비"/>
      <sheetName val="매채조회"/>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refreshError="1"/>
    </sheetDataSet>
  </externalBook>
</externalLink>
</file>

<file path=xl/externalLinks/externalLink46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VXXXXX"/>
      <sheetName val="XXXX"/>
      <sheetName val="계정code"/>
      <sheetName val="대차표"/>
      <sheetName val="손익표"/>
      <sheetName val="광명대차"/>
      <sheetName val="광명손익"/>
      <sheetName val="안산대차"/>
      <sheetName val="안산손익"/>
      <sheetName val="대차(광+안)"/>
      <sheetName val="손익(광+안)"/>
      <sheetName val="Sheet1"/>
    </sheetNames>
    <sheetDataSet>
      <sheetData sheetId="0" refreshError="1"/>
      <sheetData sheetId="1"/>
      <sheetData sheetId="2"/>
      <sheetData sheetId="3"/>
      <sheetData sheetId="4"/>
      <sheetData sheetId="5"/>
      <sheetData sheetId="6"/>
      <sheetData sheetId="7"/>
      <sheetData sheetId="8"/>
      <sheetData sheetId="9"/>
      <sheetData sheetId="10"/>
      <sheetData sheetId="11"/>
    </sheetDataSet>
  </externalBook>
</externalLink>
</file>

<file path=xl/externalLinks/externalLink47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시산표"/>
      <sheetName val="대차대조표"/>
      <sheetName val="손익계산서"/>
      <sheetName val="판관.비용수익"/>
      <sheetName val="인건비예산(정규직)"/>
      <sheetName val="인건비예산(용역)"/>
      <sheetName val="정의"/>
      <sheetName val="인력(정규직)"/>
      <sheetName val="페이지"/>
      <sheetName val="매월결산"/>
      <sheetName val="매월결산 (석탑반영)"/>
      <sheetName val="Sheet1"/>
      <sheetName val="Sheet2"/>
      <sheetName val="매월결산 (감사제시확정)"/>
      <sheetName val="부서직접비"/>
      <sheetName val="부재료재고"/>
      <sheetName val="재공품"/>
      <sheetName val="HOT MELT원재료"/>
      <sheetName val="제품재고"/>
      <sheetName val="공사건별집계표"/>
      <sheetName val="PL"/>
      <sheetName val="MC"/>
      <sheetName val="BS(1)"/>
      <sheetName val="BS (2003)"/>
      <sheetName val="중요성기준"/>
      <sheetName val="BS"/>
      <sheetName val="CF"/>
      <sheetName val="정산표BS(2003)"/>
      <sheetName val="정산표(IS)2003"/>
      <sheetName val="정산표PL(2003)"/>
      <sheetName val="외화평가"/>
      <sheetName val="Other Assets leadersheet"/>
      <sheetName val="Fixed Assets leadersheet"/>
      <sheetName val="Current Liabilities"/>
      <sheetName val="3.잉여금처분O"/>
      <sheetName val="4.현금흐름"/>
      <sheetName val="1.대차대조표"/>
      <sheetName val="2.손익계산서"/>
      <sheetName val="합계잔액"/>
      <sheetName val="58.제조원가"/>
      <sheetName val="81.전기대비추세표"/>
      <sheetName val="BS합산"/>
      <sheetName val="대차"/>
      <sheetName val="손익"/>
      <sheetName val="제조원가"/>
      <sheetName val="소제목"/>
      <sheetName val="9월현금등가물"/>
      <sheetName val="12월현금"/>
      <sheetName val="12월당좌예금"/>
      <sheetName val="12월보통예금"/>
      <sheetName val="12월외화예금"/>
      <sheetName val="9월단기금융상품"/>
      <sheetName val="9월유가증권"/>
      <sheetName val="9월외상매출"/>
      <sheetName val="실외상매출"/>
      <sheetName val="9월받을어음"/>
      <sheetName val="12월할인어음"/>
      <sheetName val="9월부도어음"/>
      <sheetName val="12월대손충당금"/>
      <sheetName val="9월미수금"/>
      <sheetName val="9월미수수익"/>
      <sheetName val="9월선급금"/>
      <sheetName val="6월가지급금"/>
      <sheetName val="9월선급비용"/>
      <sheetName val="9월선급법인세"/>
      <sheetName val="12월재고자산"/>
      <sheetName val="제품수불"/>
      <sheetName val="원재료수불"/>
      <sheetName val="9월미착원재료"/>
      <sheetName val="9월투자유가증권"/>
      <sheetName val="9월장기금융상품"/>
      <sheetName val="9월장기대여금"/>
      <sheetName val="9월임차보증금"/>
      <sheetName val="6월이연법인세차"/>
      <sheetName val="12월단기대여금"/>
      <sheetName val="01기타의투자자산"/>
      <sheetName val="6월유형자산"/>
      <sheetName val="9월건물(정액)"/>
      <sheetName val="9월구축물(정액)"/>
      <sheetName val="9월기계장치(정율)"/>
      <sheetName val="9월차량운반구(정율)"/>
      <sheetName val="3월시설장치"/>
      <sheetName val="9월공구와기구(정율)"/>
      <sheetName val="9월집기비품(정율)"/>
      <sheetName val="9월창업비"/>
      <sheetName val="당좌차월09"/>
      <sheetName val="9월개발비"/>
      <sheetName val="9월특허권"/>
      <sheetName val="6월매입채무"/>
      <sheetName val="9월외상매입"/>
      <sheetName val="9월지급어음"/>
      <sheetName val="9월단기차입금명세서"/>
      <sheetName val="9월당좌차월명세서"/>
      <sheetName val="9월일반대출금명세서"/>
      <sheetName val="9월구매자금차입금명세서"/>
      <sheetName val="9월단기차입금"/>
      <sheetName val="9월미지급금"/>
      <sheetName val="6월선수금"/>
      <sheetName val="9월예수금"/>
      <sheetName val="9월미지급비용"/>
      <sheetName val="12월가수금"/>
      <sheetName val="2000미지급법인세"/>
      <sheetName val="12월미지급배당금"/>
      <sheetName val="9월유동성장기부채"/>
      <sheetName val="9월전환사채"/>
      <sheetName val="9월장기미지급이자"/>
      <sheetName val="9월장기차입금"/>
      <sheetName val="9월퇴직충당"/>
      <sheetName val="9월국민연금전환금"/>
      <sheetName val="미지급부가세09"/>
      <sheetName val="6월자본금명세"/>
      <sheetName val="6월주식발행초과금"/>
      <sheetName val="6월기타자본잉여금 "/>
      <sheetName val="6월이익잉여금 "/>
      <sheetName val="6월자본조정"/>
      <sheetName val="12월매출액명세서"/>
      <sheetName val="판관비명세"/>
      <sheetName val="12월영업외수익명세"/>
      <sheetName val="영업외비용명세"/>
      <sheetName val="차입금상환일정표"/>
      <sheetName val="재무제표"/>
      <sheetName val="XXXXXX"/>
      <sheetName val="발견사항"/>
      <sheetName val="발견사항 (2)"/>
      <sheetName val="FINDING"/>
      <sheetName val="WBS"/>
      <sheetName val="WPL "/>
      <sheetName val="이익잉여금"/>
      <sheetName val="매출액명세서"/>
      <sheetName val="제조원가명세서 "/>
      <sheetName val="BSPL"/>
      <sheetName val="금융부채"/>
      <sheetName val="비용"/>
      <sheetName val="원가"/>
      <sheetName val="요약재무"/>
      <sheetName val="요약손익"/>
      <sheetName val="사업별"/>
      <sheetName val="사업장별"/>
      <sheetName val="표지"/>
      <sheetName val="grap"/>
      <sheetName val="공사원가"/>
      <sheetName val="잉여금"/>
      <sheetName val="품의서"/>
      <sheetName val="기안"/>
      <sheetName val="2차-PROTO-(1)"/>
      <sheetName val="제조원가명세서"/>
      <sheetName val="Sheet3"/>
      <sheetName val="Macro3"/>
      <sheetName val="합계잔액(1)"/>
      <sheetName val="합계잔액 (2)"/>
      <sheetName val="잉여금처분"/>
      <sheetName val="PL (3)"/>
      <sheetName val="MC (3)"/>
      <sheetName val="BS1"/>
      <sheetName val="BS2"/>
      <sheetName val="WTB"/>
      <sheetName val="F-4"/>
      <sheetName val="F-5"/>
      <sheetName val="2262"/>
      <sheetName val="2262-10"/>
      <sheetName val="WTB-BS"/>
      <sheetName val="WTB-IS"/>
      <sheetName val="COBS"/>
    </sheetNames>
    <sheetDataSet>
      <sheetData sheetId="0" refreshError="1"/>
      <sheetData sheetId="1" refreshError="1"/>
      <sheetData sheetId="2"/>
      <sheetData sheetId="3" refreshError="1"/>
      <sheetData sheetId="4" refreshError="1"/>
      <sheetData sheetId="5" refreshError="1"/>
      <sheetData sheetId="6" refreshError="1"/>
      <sheetData sheetId="7" refreshError="1"/>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refreshError="1"/>
      <sheetData sheetId="32" refreshError="1"/>
      <sheetData sheetId="33" refreshError="1"/>
      <sheetData sheetId="34" refreshError="1"/>
      <sheetData sheetId="35" refreshError="1"/>
      <sheetData sheetId="36" refreshError="1"/>
      <sheetData sheetId="37" refreshError="1"/>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sheetData sheetId="116"/>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sheetData sheetId="130"/>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sheetData sheetId="147"/>
      <sheetData sheetId="148"/>
      <sheetData sheetId="149"/>
      <sheetData sheetId="150"/>
      <sheetData sheetId="151"/>
      <sheetData sheetId="152"/>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Set>
  </externalBook>
</externalLink>
</file>

<file path=xl/externalLinks/externalLink47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DE"/>
      <sheetName val="매입매출(입력)"/>
      <sheetName val="검증표"/>
      <sheetName val="정렬표"/>
      <sheetName val="매출액총괄"/>
      <sheetName val="사업장별신고"/>
      <sheetName val="신고기안"/>
      <sheetName val="신고통합"/>
      <sheetName val="Module4"/>
      <sheetName val="Module5"/>
      <sheetName val="FAB별"/>
    </sheetNames>
    <sheetDataSet>
      <sheetData sheetId="0"/>
      <sheetData sheetId="1"/>
      <sheetData sheetId="2"/>
      <sheetData sheetId="3"/>
      <sheetData sheetId="4"/>
      <sheetData sheetId="5"/>
      <sheetData sheetId="6"/>
      <sheetData sheetId="7"/>
      <sheetData sheetId="8" refreshError="1"/>
      <sheetData sheetId="9" refreshError="1"/>
      <sheetData sheetId="10" refreshError="1"/>
    </sheetDataSet>
  </externalBook>
</externalLink>
</file>

<file path=xl/externalLinks/externalLink47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roject Summery"/>
      <sheetName val="Application Appendix"/>
      <sheetName val="Room sales plan"/>
      <sheetName val="Project Income"/>
      <sheetName val="Sales Cost"/>
      <sheetName val="Construction"/>
      <sheetName val="정보보고"/>
      <sheetName val="Report"/>
      <sheetName val="Coverage"/>
      <sheetName val="Prerequisites"/>
      <sheetName val="scale &amp; Income"/>
      <sheetName val="매입매출(입력)"/>
    </sheetNames>
    <sheetDataSet>
      <sheetData sheetId="0"/>
      <sheetData sheetId="1"/>
      <sheetData sheetId="2"/>
      <sheetData sheetId="3"/>
      <sheetData sheetId="4"/>
      <sheetData sheetId="5"/>
      <sheetData sheetId="6" refreshError="1"/>
      <sheetData sheetId="7" refreshError="1"/>
      <sheetData sheetId="8" refreshError="1"/>
      <sheetData sheetId="9" refreshError="1"/>
      <sheetData sheetId="10" refreshError="1"/>
      <sheetData sheetId="11" refreshError="1"/>
    </sheetDataSet>
  </externalBook>
</externalLink>
</file>

<file path=xl/externalLinks/externalLink47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공기구명세서"/>
      <sheetName val="공기구명세서 (12월)"/>
      <sheetName val="Sheet3"/>
      <sheetName val="Sheet1"/>
      <sheetName val="98년말완료"/>
      <sheetName val="공기구명세서 (법인)"/>
      <sheetName val="Sheet2"/>
      <sheetName val="Sheet4"/>
      <sheetName val="Sheet5"/>
      <sheetName val="Sheet6"/>
      <sheetName val="Sheet7"/>
      <sheetName val="Sheet8"/>
      <sheetName val="Sheet9"/>
      <sheetName val="Sheet10"/>
      <sheetName val="Sheet11"/>
      <sheetName val="Sheet12"/>
      <sheetName val="Sheet13"/>
      <sheetName val="Sheet14"/>
      <sheetName val="Sheet15"/>
      <sheetName val="Sheet16"/>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Set>
  </externalBook>
</externalLink>
</file>

<file path=xl/externalLinks/externalLink47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경상투자비명세 (3)"/>
      <sheetName val="불변사업비명세 (3)"/>
      <sheetName val="경상투자비명세 (2)"/>
      <sheetName val="불변사업비명세 (2)"/>
      <sheetName val="고정자산"/>
      <sheetName val="불변사업비명세"/>
      <sheetName val="총투자비산정"/>
      <sheetName val="경상투자비명세"/>
      <sheetName val="경상손익계산서"/>
      <sheetName val="경상현금흐름표"/>
      <sheetName val="불변현금흐름표"/>
      <sheetName val="민감도분석"/>
      <sheetName val="테이블표"/>
      <sheetName val="년간데이타"/>
      <sheetName val="gaduk_y"/>
      <sheetName val="삼호중공업"/>
      <sheetName val="보조부문비배부"/>
      <sheetName val="H11"/>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Set>
  </externalBook>
</externalLink>
</file>

<file path=xl/externalLinks/externalLink47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시산표"/>
      <sheetName val="년간데이타"/>
      <sheetName val="보조부문비배부"/>
    </sheetNames>
    <sheetDataSet>
      <sheetData sheetId="0" refreshError="1"/>
      <sheetData sheetId="1" refreshError="1"/>
      <sheetData sheetId="2" refreshError="1"/>
    </sheetDataSet>
  </externalBook>
</externalLink>
</file>

<file path=xl/externalLinks/externalLink47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WELDING"/>
      <sheetName val="원가계산양식"/>
      <sheetName val="제조원가명세서"/>
      <sheetName val="보조부문비배부"/>
      <sheetName val="배부기준표총괄"/>
      <sheetName val="WELDING부문"/>
      <sheetName val="WELDING재공"/>
      <sheetName val="차체완성품"/>
      <sheetName val="PAINT부문"/>
      <sheetName val="PAINT재공"/>
      <sheetName val="도장완성품"/>
      <sheetName val="TRIM부문"/>
      <sheetName val="TRIM재공"/>
      <sheetName val="TRIM완성품"/>
      <sheetName val="FRAME부문"/>
      <sheetName val="FRAME재공"/>
      <sheetName val="FRAME완성품"/>
      <sheetName val="CHASSIS부문"/>
      <sheetName val="CHASSIS재공"/>
      <sheetName val="샤시완성품"/>
      <sheetName val="판넬"/>
      <sheetName val="FINAL부문"/>
      <sheetName val="FINAL재공"/>
      <sheetName val="FINAL완성품"/>
      <sheetName val="제품수불부"/>
      <sheetName val="연구소"/>
      <sheetName val="연구소 (2)"/>
      <sheetName val="연구소 (3)"/>
      <sheetName val="Sheet8"/>
      <sheetName val="공정관리 (2)"/>
      <sheetName val="차종별공수총괄표"/>
      <sheetName val="공무동력"/>
      <sheetName val="표준공수 (2)"/>
      <sheetName val="표준공수"/>
      <sheetName val="대당표준공수"/>
      <sheetName val="차체부문"/>
      <sheetName val="도장"/>
      <sheetName val="TRIM (2)"/>
      <sheetName val="FRAME (2)"/>
      <sheetName val="CHASSIS (2)"/>
      <sheetName val="완성"/>
      <sheetName val="물량집계검증표"/>
      <sheetName val="원재료불출현황"/>
      <sheetName val="원자재수불"/>
      <sheetName val="유상사급현황"/>
      <sheetName val="Sheet9"/>
      <sheetName val="원재료분류코드"/>
      <sheetName val="시작실물량관리"/>
      <sheetName val="제조원가"/>
      <sheetName val="Sheet11"/>
      <sheetName val="시험연구비상각"/>
      <sheetName val="전략"/>
      <sheetName val="수주추정"/>
      <sheetName val="FUEL FILLER"/>
      <sheetName val="계정code"/>
      <sheetName val="Sheet1"/>
      <sheetName val="절대지우지말것"/>
      <sheetName val="세목별"/>
      <sheetName val="Total"/>
      <sheetName val="요약"/>
      <sheetName val="FORM_2510_product_FORE"/>
      <sheetName val="부문원2"/>
      <sheetName val="Sheet2"/>
      <sheetName val="월건별"/>
      <sheetName val="삼호중공업"/>
      <sheetName val="연결정보"/>
      <sheetName val="계정"/>
      <sheetName val="관계사"/>
      <sheetName val="통화코드"/>
      <sheetName val="2001급여"/>
      <sheetName val="시산표"/>
      <sheetName val="증감내역"/>
      <sheetName val="2001퇴직급여"/>
      <sheetName val="퇴직급여계산"/>
      <sheetName val="계DATA"/>
      <sheetName val="실DATA "/>
      <sheetName val="초기화면"/>
      <sheetName val="TOTAL BACK DATA"/>
      <sheetName val="VXX"/>
      <sheetName val="재료율"/>
      <sheetName val="효율계획(당월)"/>
      <sheetName val="전체실적"/>
      <sheetName val="골조시행"/>
      <sheetName val="연구소_(2)"/>
      <sheetName val="연구소_(3)"/>
      <sheetName val="공정관리_(2)"/>
      <sheetName val="표준공수_(2)"/>
      <sheetName val="TRIM_(2)"/>
      <sheetName val="FRAME_(2)"/>
      <sheetName val="CHASSIS_(2)"/>
      <sheetName val="기계경비(시간당)"/>
      <sheetName val="램머"/>
      <sheetName val="환율변동기준"/>
      <sheetName val="#1 Basic"/>
      <sheetName val="설비사양서B-1"/>
      <sheetName val="케이블사용량"/>
      <sheetName val="기준"/>
      <sheetName val="MNT 개발계획_최종"/>
      <sheetName val="일반관리"/>
      <sheetName val="광업"/>
      <sheetName val="경비집계"/>
      <sheetName val="금산제조"/>
      <sheetName val="도매"/>
      <sheetName val="무역관리"/>
      <sheetName val="영업외손"/>
      <sheetName val="서산도매"/>
      <sheetName val="서산임대"/>
      <sheetName val="서산제조"/>
      <sheetName val="아산제조"/>
      <sheetName val="임대"/>
      <sheetName val="용인제조"/>
      <sheetName val="조치원임대"/>
      <sheetName val="진천제조"/>
      <sheetName val="천안제조"/>
      <sheetName val="축산"/>
      <sheetName val="특별손익"/>
      <sheetName val="하역"/>
      <sheetName val="혼화제"/>
      <sheetName val="Start"/>
      <sheetName val="98년 인노(안) 월별계획"/>
      <sheetName val="98년 재료예산(안)"/>
      <sheetName val="(실사조정)총괄"/>
      <sheetName val="산출기준(파견전산실)"/>
      <sheetName val="9606전체"/>
      <sheetName val="7 (2)"/>
      <sheetName val="공수"/>
      <sheetName val="직접경비"/>
      <sheetName val="공장"/>
      <sheetName val="Source"/>
      <sheetName val="DB"/>
      <sheetName val="비현금수익비용"/>
      <sheetName val="BS"/>
      <sheetName val="IS"/>
      <sheetName val="부서별공수"/>
      <sheetName val="투입공수"/>
      <sheetName val="생산"/>
      <sheetName val="자재재고"/>
      <sheetName val="재공재고"/>
      <sheetName val="품질현황-보류"/>
      <sheetName val="지출3"/>
      <sheetName val="지출1"/>
      <sheetName val="지출2"/>
      <sheetName val="투자자산처분손익"/>
      <sheetName val="99선급비용"/>
      <sheetName val="24.보증금(전신전화가입권)"/>
      <sheetName val="경비예산"/>
      <sheetName val="생산성(2차)"/>
      <sheetName val="요약(1차)"/>
      <sheetName val="경기남부"/>
      <sheetName val="이익잉여금"/>
      <sheetName val="대차대조표"/>
      <sheetName val="현금흐름표"/>
      <sheetName val="정의"/>
      <sheetName val="기초자료"/>
      <sheetName val="테이블"/>
      <sheetName val="J"/>
      <sheetName val="각주"/>
      <sheetName val="성적표96"/>
      <sheetName val="E_B_L"/>
      <sheetName val="f3"/>
      <sheetName val="2-1.제품군별계획대비실적(B.A)"/>
      <sheetName val="f12"/>
      <sheetName val="N-1"/>
      <sheetName val="F-1"/>
      <sheetName val="5300"/>
      <sheetName val="5500"/>
      <sheetName val="Test"/>
      <sheetName val="Bs. de Uso 2002"/>
      <sheetName val="prov locales"/>
      <sheetName val="8340"/>
      <sheetName val="용역비"/>
      <sheetName val="한세A4PL"/>
      <sheetName val="C.Code"/>
      <sheetName val="Menu_Link"/>
      <sheetName val="201101"/>
      <sheetName val="201102"/>
      <sheetName val="201103"/>
      <sheetName val="201104"/>
      <sheetName val="201105"/>
      <sheetName val="201106"/>
      <sheetName val="201107"/>
      <sheetName val="201108"/>
      <sheetName val="201109"/>
      <sheetName val="201110"/>
      <sheetName val="201111"/>
      <sheetName val="201112"/>
      <sheetName val="연구소_(2)1"/>
      <sheetName val="연구소_(3)1"/>
      <sheetName val="공정관리_(2)1"/>
      <sheetName val="표준공수_(2)1"/>
      <sheetName val="TRIM_(2)1"/>
      <sheetName val="FRAME_(2)1"/>
      <sheetName val="CHASSIS_(2)1"/>
      <sheetName val="FUEL_FILLER"/>
      <sheetName val="실DATA_"/>
      <sheetName val="TOTAL_BACK_DATA"/>
      <sheetName val="Q13"/>
      <sheetName val="Q11"/>
      <sheetName val="Q23"/>
      <sheetName val="Q12"/>
      <sheetName val="제품"/>
      <sheetName val="all"/>
      <sheetName val="CF"/>
      <sheetName val="손익계산서"/>
      <sheetName val="개발계획팀"/>
      <sheetName val="개발기획팀"/>
      <sheetName val="개발시험팀"/>
      <sheetName val="기본설계팀"/>
      <sheetName val="기술개발담당"/>
      <sheetName val="기술개발본부"/>
      <sheetName val="기술관리담당"/>
      <sheetName val="기술기획총괄"/>
      <sheetName val="기술전략팀"/>
      <sheetName val="기술지원담당"/>
      <sheetName val="디젤엔진개발팀"/>
      <sheetName val="배기시험팀"/>
      <sheetName val="부품시험팀"/>
      <sheetName val="샤시설계팀"/>
      <sheetName val="선행엔진개발팀"/>
      <sheetName val="설계개발팀"/>
      <sheetName val="설계관리팀"/>
      <sheetName val="소형엔진개발팀"/>
      <sheetName val="소형제품계획팀"/>
      <sheetName val="시작1팀"/>
      <sheetName val="시작2팀"/>
      <sheetName val="시작시험담당"/>
      <sheetName val="신엔진개발팀"/>
      <sheetName val="안전시험팀"/>
      <sheetName val="엔진시험1팀"/>
      <sheetName val="엔진시험2팀"/>
      <sheetName val="연구관리팀"/>
      <sheetName val="열유체설계팀"/>
      <sheetName val="의장설계팀"/>
      <sheetName val="재료시험팀"/>
      <sheetName val="전장설계팀"/>
      <sheetName val="제어개발팀"/>
      <sheetName val="준중형제품계획팀"/>
      <sheetName val="중대형제품계획팀"/>
      <sheetName val="중형엔진개발팀"/>
      <sheetName val="차량개발총괄"/>
      <sheetName val="차량내구시험팀"/>
      <sheetName val="차량인증및특허팀"/>
      <sheetName val="차량종합평가팀"/>
      <sheetName val="차량해석팀"/>
      <sheetName val="차체설계팀"/>
      <sheetName val="J-CAR"/>
      <sheetName val="P-CAR"/>
      <sheetName val="PT개발담당"/>
      <sheetName val="PT개발총괄"/>
      <sheetName val="PT시작시험담당"/>
      <sheetName val="PT시작팀"/>
      <sheetName val="T-CAR"/>
      <sheetName val="TM설계팀"/>
      <sheetName val="U-CAR"/>
      <sheetName val="V-CAR"/>
      <sheetName val="을지"/>
      <sheetName val="정기적금"/>
      <sheetName val="PL"/>
      <sheetName val="총괄"/>
      <sheetName val="동원인원"/>
      <sheetName val="환율"/>
      <sheetName val="B-III"/>
      <sheetName val="5"/>
      <sheetName val="관련부서"/>
      <sheetName val="비가동-20"/>
      <sheetName val="경영현황"/>
      <sheetName val="월별 부하운영 계획  (3)"/>
      <sheetName val="Master"/>
      <sheetName val="Month"/>
      <sheetName val="MODEL별제조원가명세서(VE미반영)_전자"/>
      <sheetName val="MODEL별제조원가명세서(VE반영)_전자"/>
      <sheetName val="AS경리부"/>
      <sheetName val="AS관리팀"/>
      <sheetName val="AS사업기획팀"/>
      <sheetName val="경남부품"/>
      <sheetName val="고객상담실"/>
      <sheetName val="광주부품"/>
      <sheetName val="대구경북코너"/>
      <sheetName val="대전부품"/>
      <sheetName val="동서울부품"/>
      <sheetName val="부평물류"/>
      <sheetName val="부품임원"/>
      <sheetName val="부품지원팀"/>
      <sheetName val="상용정비팀"/>
      <sheetName val="서울부품"/>
      <sheetName val="수원부품"/>
      <sheetName val="순천부품"/>
      <sheetName val="안동부품"/>
      <sheetName val="외주조달팀"/>
      <sheetName val="인천부품"/>
      <sheetName val="전북부품"/>
      <sheetName val="정비교육팀"/>
      <sheetName val="정비운영팀"/>
      <sheetName val="정비임원"/>
      <sheetName val="제주부품"/>
      <sheetName val="천안부품"/>
      <sheetName val="충북부품"/>
      <sheetName val="평택물류"/>
      <sheetName val="포항부품"/>
      <sheetName val="해외보상팀"/>
      <sheetName val="해외임원"/>
      <sheetName val="해외정비기술팀"/>
      <sheetName val="홍성부품"/>
      <sheetName val="동국가정"/>
      <sheetName val="호프"/>
      <sheetName val="집중관리대상"/>
      <sheetName val="공수대비표"/>
      <sheetName val="재료비와MH(당월)"/>
      <sheetName val="2001년계획"/>
      <sheetName val="공무부"/>
      <sheetName val="대상공사"/>
      <sheetName val="제조부문배부"/>
      <sheetName val="요율"/>
      <sheetName val="매출월"/>
      <sheetName val="생산매출 (3)"/>
      <sheetName val="#REF"/>
      <sheetName val="단지별수거량"/>
      <sheetName val="2000제조1"/>
      <sheetName val="단가"/>
      <sheetName val="데이타(원본)"/>
      <sheetName val="TO-IG-6215/08/J1-L"/>
      <sheetName val="주간기성"/>
      <sheetName val="P&amp;ID650"/>
      <sheetName val="토목공사"/>
      <sheetName val="업체명"/>
      <sheetName val="Tax FY 09-10"/>
      <sheetName val="연구소_(2)2"/>
      <sheetName val="연구소_(3)2"/>
      <sheetName val="공정관리_(2)2"/>
      <sheetName val="표준공수_(2)2"/>
      <sheetName val="TRIM_(2)2"/>
      <sheetName val="FRAME_(2)2"/>
      <sheetName val="CHASSIS_(2)2"/>
      <sheetName val="FUEL_FILLER1"/>
      <sheetName val="실DATA_1"/>
      <sheetName val="TOTAL_BACK_DATA1"/>
      <sheetName val="연구소_(2)3"/>
      <sheetName val="연구소_(3)3"/>
      <sheetName val="공정관리_(2)3"/>
      <sheetName val="표준공수_(2)3"/>
      <sheetName val="TRIM_(2)3"/>
      <sheetName val="FRAME_(2)3"/>
      <sheetName val="CHASSIS_(2)3"/>
      <sheetName val="FUEL_FILLER2"/>
      <sheetName val="실DATA_2"/>
      <sheetName val="TOTAL_BACK_DATA2"/>
      <sheetName val="연구소_(2)4"/>
      <sheetName val="연구소_(3)4"/>
      <sheetName val="공정관리_(2)4"/>
      <sheetName val="표준공수_(2)4"/>
      <sheetName val="TRIM_(2)4"/>
      <sheetName val="FRAME_(2)4"/>
      <sheetName val="CHASSIS_(2)4"/>
      <sheetName val="FUEL_FILLER3"/>
      <sheetName val="실DATA_3"/>
      <sheetName val="TOTAL_BACK_DATA3"/>
      <sheetName val="연구소_(2)5"/>
      <sheetName val="연구소_(3)5"/>
      <sheetName val="공정관리_(2)5"/>
      <sheetName val="표준공수_(2)5"/>
      <sheetName val="TRIM_(2)5"/>
      <sheetName val="FRAME_(2)5"/>
      <sheetName val="CHASSIS_(2)5"/>
      <sheetName val="FUEL_FILLER4"/>
      <sheetName val="장적산출"/>
      <sheetName val="Macro1"/>
      <sheetName val="재료비"/>
      <sheetName val="Inc Stmt Both Sides Black"/>
      <sheetName val="Value Analysis - Sheet 1"/>
      <sheetName val="월별수입"/>
      <sheetName val="재무제표"/>
      <sheetName val="department"/>
      <sheetName val="생산매출_(3)"/>
      <sheetName val="#1_Basic"/>
      <sheetName val="7_(2)"/>
      <sheetName val="출금실적"/>
      <sheetName val="RK-#1"/>
      <sheetName val="Metric A01"/>
      <sheetName val="Wrksht"/>
      <sheetName val="projects"/>
      <sheetName val="중기"/>
      <sheetName val="계수원본(99.2.28)"/>
      <sheetName val="45,46"/>
      <sheetName val="수입"/>
      <sheetName val="외화"/>
      <sheetName val="특판제외"/>
      <sheetName val="원가"/>
      <sheetName val="封面"/>
      <sheetName val="New A.G"/>
      <sheetName val="Lead"/>
      <sheetName val="basic_info"/>
      <sheetName val="대차"/>
      <sheetName val="보증금(전신전화가입권)"/>
      <sheetName val="지성학원"/>
      <sheetName val="ILBAN"/>
      <sheetName val="공통"/>
      <sheetName val="95WBS"/>
      <sheetName val="업무분장 "/>
      <sheetName val="금융"/>
      <sheetName val="은행"/>
      <sheetName val="리스"/>
      <sheetName val="보험"/>
      <sheetName val="$bhp"/>
      <sheetName val="고정자산원본"/>
      <sheetName val="보유어음"/>
      <sheetName val="발생집계"/>
      <sheetName val="H_BS"/>
      <sheetName val="작업시트"/>
      <sheetName val="국내총괄"/>
      <sheetName val="95하U$가격"/>
      <sheetName val="저속"/>
      <sheetName val="5사남"/>
      <sheetName val="단가표"/>
      <sheetName val="PC%계산"/>
      <sheetName val="10.예산 및 원가 계획(02년)"/>
      <sheetName val="캔판매목표"/>
      <sheetName val="시장"/>
      <sheetName val="손익"/>
      <sheetName val="일정표"/>
      <sheetName val="2월"/>
      <sheetName val="Ctrl"/>
      <sheetName val="율표"/>
      <sheetName val="단가기초자료"/>
      <sheetName val="대차대조-보고"/>
      <sheetName val="S300V-MBOM"/>
      <sheetName val="월별매출"/>
      <sheetName val="업무연락"/>
      <sheetName val="Macro3"/>
      <sheetName val="부동산"/>
      <sheetName val="반제품"/>
      <sheetName val="재공품"/>
      <sheetName val="타과목"/>
      <sheetName val="다곡2교"/>
      <sheetName val="BM_NEW2"/>
      <sheetName val="휴일check"/>
      <sheetName val="모 델 코 드"/>
      <sheetName val="일반경비(타행)"/>
      <sheetName val="J150 승인진도관리 LIST"/>
      <sheetName val="1.경제설계"/>
      <sheetName val="LIDE"/>
      <sheetName val="3-3"/>
      <sheetName val="类别"/>
      <sheetName val="일위"/>
      <sheetName val="02년(1)"/>
      <sheetName val="부문원2.XLS"/>
      <sheetName val="%EB%B6%80%EB%AC%B8%EC%9B%902.XL"/>
      <sheetName val="1차 내역서"/>
      <sheetName val="부문별식"/>
      <sheetName val="[부문원2.XLS]TO-IG-6215/08/J1-L"/>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 sheetId="334"/>
      <sheetData sheetId="335"/>
      <sheetData sheetId="336"/>
      <sheetData sheetId="337"/>
      <sheetData sheetId="338"/>
      <sheetData sheetId="339"/>
      <sheetData sheetId="340"/>
      <sheetData sheetId="341"/>
      <sheetData sheetId="342"/>
      <sheetData sheetId="343"/>
      <sheetData sheetId="344"/>
      <sheetData sheetId="345"/>
      <sheetData sheetId="346"/>
      <sheetData sheetId="347"/>
      <sheetData sheetId="348"/>
      <sheetData sheetId="349"/>
      <sheetData sheetId="350"/>
      <sheetData sheetId="351"/>
      <sheetData sheetId="352"/>
      <sheetData sheetId="353"/>
      <sheetData sheetId="354"/>
      <sheetData sheetId="355"/>
      <sheetData sheetId="356"/>
      <sheetData sheetId="357"/>
      <sheetData sheetId="358"/>
      <sheetData sheetId="359"/>
      <sheetData sheetId="360"/>
      <sheetData sheetId="361"/>
      <sheetData sheetId="362"/>
      <sheetData sheetId="363"/>
      <sheetData sheetId="364" refreshError="1"/>
      <sheetData sheetId="365" refreshError="1"/>
      <sheetData sheetId="366" refreshError="1"/>
      <sheetData sheetId="367" refreshError="1"/>
      <sheetData sheetId="368" refreshError="1"/>
      <sheetData sheetId="369" refreshError="1"/>
      <sheetData sheetId="370" refreshError="1"/>
      <sheetData sheetId="371" refreshError="1"/>
      <sheetData sheetId="372" refreshError="1"/>
      <sheetData sheetId="373" refreshError="1"/>
      <sheetData sheetId="374" refreshError="1"/>
      <sheetData sheetId="375" refreshError="1"/>
      <sheetData sheetId="376" refreshError="1"/>
      <sheetData sheetId="377" refreshError="1"/>
      <sheetData sheetId="378" refreshError="1"/>
      <sheetData sheetId="379" refreshError="1"/>
      <sheetData sheetId="380" refreshError="1"/>
      <sheetData sheetId="381" refreshError="1"/>
      <sheetData sheetId="382" refreshError="1"/>
      <sheetData sheetId="383" refreshError="1"/>
      <sheetData sheetId="384" refreshError="1"/>
      <sheetData sheetId="385" refreshError="1"/>
      <sheetData sheetId="386" refreshError="1"/>
      <sheetData sheetId="387" refreshError="1"/>
      <sheetData sheetId="388" refreshError="1"/>
      <sheetData sheetId="389" refreshError="1"/>
      <sheetData sheetId="390" refreshError="1"/>
      <sheetData sheetId="391" refreshError="1"/>
      <sheetData sheetId="392" refreshError="1"/>
      <sheetData sheetId="393" refreshError="1"/>
      <sheetData sheetId="394" refreshError="1"/>
      <sheetData sheetId="395" refreshError="1"/>
      <sheetData sheetId="396" refreshError="1"/>
      <sheetData sheetId="397" refreshError="1"/>
      <sheetData sheetId="398" refreshError="1"/>
      <sheetData sheetId="399" refreshError="1"/>
      <sheetData sheetId="400" refreshError="1"/>
      <sheetData sheetId="401" refreshError="1"/>
      <sheetData sheetId="402" refreshError="1"/>
      <sheetData sheetId="403" refreshError="1"/>
      <sheetData sheetId="404" refreshError="1"/>
      <sheetData sheetId="405" refreshError="1"/>
      <sheetData sheetId="406" refreshError="1"/>
      <sheetData sheetId="407" refreshError="1"/>
      <sheetData sheetId="408" refreshError="1"/>
      <sheetData sheetId="409" refreshError="1"/>
      <sheetData sheetId="410" refreshError="1"/>
      <sheetData sheetId="411" refreshError="1"/>
      <sheetData sheetId="412" refreshError="1"/>
      <sheetData sheetId="413" refreshError="1"/>
      <sheetData sheetId="414" refreshError="1"/>
      <sheetData sheetId="415" refreshError="1"/>
      <sheetData sheetId="416" refreshError="1"/>
      <sheetData sheetId="417" refreshError="1"/>
      <sheetData sheetId="418" refreshError="1"/>
      <sheetData sheetId="419" refreshError="1"/>
      <sheetData sheetId="420" refreshError="1"/>
      <sheetData sheetId="421" refreshError="1"/>
      <sheetData sheetId="422" refreshError="1"/>
      <sheetData sheetId="423" refreshError="1"/>
      <sheetData sheetId="424" refreshError="1"/>
      <sheetData sheetId="425" refreshError="1"/>
      <sheetData sheetId="426" refreshError="1"/>
      <sheetData sheetId="427" refreshError="1"/>
      <sheetData sheetId="428" refreshError="1"/>
      <sheetData sheetId="429" refreshError="1"/>
      <sheetData sheetId="430" refreshError="1"/>
      <sheetData sheetId="431" refreshError="1"/>
      <sheetData sheetId="432" refreshError="1"/>
      <sheetData sheetId="433" refreshError="1"/>
      <sheetData sheetId="434" refreshError="1"/>
      <sheetData sheetId="435" refreshError="1"/>
      <sheetData sheetId="436" refreshError="1"/>
      <sheetData sheetId="437" refreshError="1"/>
      <sheetData sheetId="438" refreshError="1"/>
      <sheetData sheetId="439" refreshError="1"/>
      <sheetData sheetId="440" refreshError="1"/>
      <sheetData sheetId="441" refreshError="1"/>
      <sheetData sheetId="442" refreshError="1"/>
      <sheetData sheetId="443" refreshError="1"/>
      <sheetData sheetId="444" refreshError="1"/>
      <sheetData sheetId="445" refreshError="1"/>
      <sheetData sheetId="446" refreshError="1"/>
      <sheetData sheetId="447" refreshError="1"/>
      <sheetData sheetId="448" refreshError="1"/>
    </sheetDataSet>
  </externalBook>
</externalLink>
</file>

<file path=xl/externalLinks/externalLink47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호프"/>
      <sheetName val="Sheet2"/>
      <sheetName val="WELDING"/>
      <sheetName val="시험연구비상각"/>
    </sheetNames>
    <sheetDataSet>
      <sheetData sheetId="0" refreshError="1"/>
      <sheetData sheetId="1" refreshError="1"/>
      <sheetData sheetId="2" refreshError="1"/>
      <sheetData sheetId="3" refreshError="1"/>
    </sheetDataSet>
  </externalBook>
</externalLink>
</file>

<file path=xl/externalLinks/externalLink47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경남기업"/>
      <sheetName val="경남금속"/>
      <sheetName val="중공업"/>
      <sheetName val="대우기전"/>
      <sheetName val="대우정밀"/>
      <sheetName val="코 람"/>
      <sheetName val="대우자동차"/>
      <sheetName val="대우전자"/>
      <sheetName val="전자부품"/>
      <sheetName val="오리온"/>
      <sheetName val="오리온부품"/>
      <sheetName val="대우모터"/>
      <sheetName val="대우통신"/>
      <sheetName val="대우개발"/>
      <sheetName val="대우증권"/>
      <sheetName val="경제연구소"/>
      <sheetName val="투자자문"/>
      <sheetName val="산업전자"/>
      <sheetName val="동우공영"/>
      <sheetName val="ILBAN"/>
      <sheetName val="정보시스템"/>
      <sheetName val="지성학원"/>
      <sheetName val="PL98"/>
      <sheetName val="6월 매출low "/>
      <sheetName val="CS누계자료"/>
      <sheetName val="호프"/>
      <sheetName val="합잔표(KFC)"/>
      <sheetName val="합잔표(관리)"/>
      <sheetName val="WELDING"/>
      <sheetName val="J-ILBAN"/>
      <sheetName val="경영현황"/>
      <sheetName val="연결임시"/>
      <sheetName val="부외부채"/>
      <sheetName val="계정code"/>
      <sheetName val="IJABUNRI"/>
      <sheetName val="요약"/>
      <sheetName val="직원퇴직추계액"/>
      <sheetName val="14.광주_원가배부Ⅲ"/>
      <sheetName val="TB"/>
      <sheetName val="경비예산"/>
      <sheetName val="생산성(2차)"/>
      <sheetName val="요약(1차)"/>
      <sheetName val="2002자금수지계획(진행+신규)"/>
      <sheetName val="교환국"/>
      <sheetName val="기지국"/>
      <sheetName val="기타"/>
      <sheetName val="원격국"/>
      <sheetName val="주장비"/>
      <sheetName val="중계국"/>
      <sheetName val="재고자산미실현이익제거"/>
      <sheetName val="회사정보"/>
      <sheetName val="시산표"/>
      <sheetName val="외화"/>
      <sheetName val="시험연구비상각"/>
      <sheetName val="계정별"/>
      <sheetName val="총괄"/>
      <sheetName val="f3"/>
      <sheetName val="보조부문비배부"/>
      <sheetName val="손익계산서"/>
      <sheetName val="제조부문배부"/>
      <sheetName val="9908"/>
      <sheetName val="목차"/>
      <sheetName val="조회서"/>
      <sheetName val="체재비"/>
      <sheetName val="공수"/>
      <sheetName val="지우기"/>
      <sheetName val="상반기손익차2총괄"/>
      <sheetName val="업무분장 "/>
      <sheetName val="3.PT개발계획"/>
      <sheetName val="인원"/>
      <sheetName val="G.R300경비"/>
      <sheetName val="득점현황"/>
      <sheetName val="CNC810M"/>
      <sheetName val="????"/>
      <sheetName val="프로젝트 LIST"/>
      <sheetName val="ALL"/>
      <sheetName val="LIDE"/>
      <sheetName val="Sheet2"/>
      <sheetName val="제품기초"/>
      <sheetName val="팀원관리자 (2)"/>
      <sheetName val="KFC대리직고과"/>
      <sheetName val="팀장 (2)"/>
      <sheetName val="매장별계절지수"/>
      <sheetName val="사업계획"/>
      <sheetName val="45,46"/>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Set>
  </externalBook>
</externalLink>
</file>

<file path=xl/externalLinks/externalLink47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OS"/>
      <sheetName val="데이터유효성목록"/>
      <sheetName val="법인49"/>
      <sheetName val="법인52(갑)"/>
      <sheetName val="법인52(을)"/>
      <sheetName val="법인81"/>
      <sheetName val="법인82"/>
      <sheetName val="법인82의2"/>
      <sheetName val="법인83"/>
      <sheetName val="법인84"/>
      <sheetName val="국조1"/>
      <sheetName val="국조1의2"/>
      <sheetName val="국조1의3"/>
      <sheetName val="국조2"/>
      <sheetName val="국조5"/>
      <sheetName val="국조8(갑)"/>
      <sheetName val="국조8(을)"/>
      <sheetName val="국조8의2"/>
      <sheetName val="국조9"/>
      <sheetName val="국조10의2(갑)"/>
      <sheetName val="국조10의2(을)"/>
      <sheetName val="국조10의2(병)"/>
      <sheetName val="국조10의2(정)"/>
      <sheetName val="국조10의3"/>
      <sheetName val="국조10의4(갑)"/>
      <sheetName val="국조10의4(을)"/>
      <sheetName val="국조10의4(병)"/>
      <sheetName val="국조10의5(갑)"/>
      <sheetName val="국조10의5(을)"/>
      <sheetName val="국조10의7(갑)"/>
      <sheetName val="국조10의7(병)"/>
      <sheetName val="국조10의8"/>
      <sheetName val="국조10의9"/>
      <sheetName val="공통경비배분"/>
      <sheetName val="국조11"/>
    </sheetNames>
    <sheetDataSet>
      <sheetData sheetId="0"/>
      <sheetData sheetId="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Set>
  </externalBook>
</externalLink>
</file>

<file path=xl/externalLinks/externalLink48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xxxxxx"/>
      <sheetName val="표지"/>
      <sheetName val="견적기준"/>
      <sheetName val="PJT별"/>
      <sheetName val="Phase별"/>
      <sheetName val="Ph세부원가"/>
      <sheetName val="제조원가"/>
      <sheetName val="재료비"/>
      <sheetName val="Royalty"/>
      <sheetName val="OVER-H"/>
      <sheetName val="총괄Sheet"/>
      <sheetName val="판관비"/>
      <sheetName val="설치공사비"/>
      <sheetName val="설치Ph별"/>
      <sheetName val="TEST GEAR"/>
      <sheetName val="WELDING"/>
      <sheetName val="비교"/>
      <sheetName val="관로부문"/>
      <sheetName val="빌딩 안내"/>
      <sheetName val="관급_File"/>
      <sheetName val="Sheet1"/>
      <sheetName val="보조부문비배부"/>
      <sheetName val="시산표"/>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Set>
  </externalBook>
</externalLink>
</file>

<file path=xl/externalLinks/externalLink48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회사정보"/>
      <sheetName val="총괄표"/>
      <sheetName val="1호"/>
      <sheetName val="2호 "/>
      <sheetName val="3호(1)"/>
      <sheetName val="3호(2)-앞"/>
      <sheetName val="3호(2)-뒷"/>
      <sheetName val="4호(1)"/>
      <sheetName val="4호(2)"/>
      <sheetName val="5호"/>
      <sheetName val="6호"/>
      <sheetName val="7호(1)"/>
      <sheetName val="7호(2)"/>
      <sheetName val="8호"/>
      <sheetName val="9호"/>
      <sheetName val="10호"/>
      <sheetName val="11호"/>
      <sheetName val="12호-1쪽"/>
      <sheetName val="12호-2쪽"/>
      <sheetName val="15호"/>
      <sheetName val="16호"/>
      <sheetName val="16호-3쪽"/>
      <sheetName val="18호"/>
      <sheetName val="19호"/>
      <sheetName val="22호"/>
      <sheetName val="23호"/>
      <sheetName val="25호"/>
      <sheetName val="27호"/>
      <sheetName val="28호"/>
      <sheetName val="30호"/>
      <sheetName val="31호"/>
      <sheetName val="32호"/>
      <sheetName val="33호"/>
      <sheetName val="33(2)호 "/>
      <sheetName val="34호"/>
      <sheetName val="36호(1)"/>
      <sheetName val="36호(2)"/>
      <sheetName val="37호"/>
      <sheetName val="37호-3쪽"/>
      <sheetName val="38호"/>
      <sheetName val="39호"/>
      <sheetName val="40호"/>
      <sheetName val="부가세"/>
      <sheetName val="테이블"/>
      <sheetName val="계정code"/>
      <sheetName val="경락률"/>
      <sheetName val="법원비용"/>
      <sheetName val="LoanList"/>
      <sheetName val="잔존년수"/>
      <sheetName val="항고구분"/>
      <sheetName val="경매회차하락률"/>
      <sheetName val="3월"/>
      <sheetName val="4월"/>
      <sheetName val="5월"/>
      <sheetName val="TABLE01"/>
      <sheetName val="원본"/>
      <sheetName val="생산현황"/>
      <sheetName val="노무비-TT"/>
      <sheetName val="판매비업"/>
      <sheetName val="13.공제수익, 14. 공제비용"/>
      <sheetName val="4.대출금이자계산"/>
      <sheetName val="2.부문별추정손익"/>
      <sheetName val="9.신용기타비용"/>
      <sheetName val="8.신용기타수익"/>
      <sheetName val="1.연말추정사업"/>
      <sheetName val="5.예수금이자계산"/>
      <sheetName val="7.예치금이자계산"/>
      <sheetName val="15. 판매관리비"/>
      <sheetName val="3.종합자금(신용-운용)"/>
      <sheetName val="3-3.조달(일반)"/>
      <sheetName val="17.교육지원. 법인세"/>
      <sheetName val="6.차입금이자계산"/>
      <sheetName val="8월--12월"/>
      <sheetName val="1월--7월"/>
      <sheetName val="시황"/>
      <sheetName val="표지"/>
      <sheetName val="보정전"/>
      <sheetName val="합판1-4"/>
      <sheetName val="고객별개발추진계획-1- (2)"/>
      <sheetName val="Sheet1"/>
      <sheetName val="수율현황"/>
      <sheetName val="요약"/>
      <sheetName val="9-1. 개별감사업무프로필"/>
      <sheetName val="SA"/>
      <sheetName val="인건비예산(정규직)"/>
      <sheetName val="인건비예산(용역)"/>
      <sheetName val="장기차입금"/>
      <sheetName val="선수금"/>
      <sheetName val="기계경비(시간당)"/>
      <sheetName val="램머"/>
      <sheetName val="공사원가계산서"/>
      <sheetName val="도급예산내역서총괄표"/>
      <sheetName val="종합"/>
      <sheetName val="현금과예금"/>
      <sheetName val="신규DEP"/>
      <sheetName val="2.대외공문"/>
      <sheetName val="2003손익"/>
      <sheetName val="TB"/>
      <sheetName val="VXXXXX"/>
      <sheetName val="#REF"/>
      <sheetName val="자산"/>
      <sheetName val="txt(손익)"/>
      <sheetName val="fxrate"/>
      <sheetName val="손익"/>
      <sheetName val="Table"/>
      <sheetName val="1분기"/>
      <sheetName val="2분기"/>
      <sheetName val="3분기"/>
      <sheetName val="4분기"/>
      <sheetName val="법인세"/>
      <sheetName val="其他应收款明细及帐龄分析(表5)"/>
      <sheetName val="99선급비용"/>
      <sheetName val="f3"/>
      <sheetName val="f12"/>
      <sheetName val="계정"/>
      <sheetName val="개정대차대조표"/>
      <sheetName val="부외부채"/>
      <sheetName val="3. BSC NC ratio"/>
      <sheetName val="사원명단"/>
      <sheetName val="1.3 Sum-Area-Monthly"/>
      <sheetName val="1.2 SUM-HALF"/>
      <sheetName val="1.1 Sum-Monthly"/>
      <sheetName val="1.1 BY AREA"/>
      <sheetName val="08"/>
      <sheetName val="기안"/>
      <sheetName val="재무제표"/>
      <sheetName val="1100A"/>
      <sheetName val="정기적금"/>
      <sheetName val="명세서"/>
      <sheetName val="XREF"/>
      <sheetName val="24.보증금(전신전화가입권)"/>
      <sheetName val="토건"/>
      <sheetName val="WELDING"/>
      <sheetName val="연결정보"/>
      <sheetName val="Sheet2"/>
      <sheetName val="손익계산서"/>
      <sheetName val="인건비기준"/>
      <sheetName val="department"/>
      <sheetName val="97출고현황(SEC)"/>
      <sheetName val="관리"/>
      <sheetName val="기초재공"/>
      <sheetName val="Sheet5"/>
      <sheetName val="IS"/>
      <sheetName val="2호_"/>
      <sheetName val="33(2)호_"/>
      <sheetName val="13_공제수익,_14__공제비용"/>
      <sheetName val="4_대출금이자계산"/>
      <sheetName val="2_부문별추정손익"/>
      <sheetName val="9_신용기타비용"/>
      <sheetName val="8_신용기타수익"/>
      <sheetName val="1_연말추정사업"/>
      <sheetName val="5_예수금이자계산"/>
      <sheetName val="7_예치금이자계산"/>
      <sheetName val="15__판매관리비"/>
      <sheetName val="3_종합자금(신용-운용)"/>
      <sheetName val="3-3_조달(일반)"/>
      <sheetName val="17_교육지원__법인세"/>
      <sheetName val="6_차입금이자계산"/>
      <sheetName val="고객별개발추진계획-1-_(2)"/>
      <sheetName val="경쟁실분"/>
      <sheetName val="00년SW"/>
      <sheetName val="현장경상비"/>
      <sheetName val="2001퇴직급여"/>
      <sheetName val="퇴직급여계산"/>
      <sheetName val="Links"/>
      <sheetName val="Lead"/>
      <sheetName val="2000제조1"/>
      <sheetName val="데이타"/>
      <sheetName val="제출용BS(한일+할부)"/>
      <sheetName val="수량요약"/>
      <sheetName val="경영분석"/>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Set>
  </externalBook>
</externalLink>
</file>

<file path=xl/externalLinks/externalLink48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사용상 주의사항"/>
      <sheetName val="회사정보"/>
      <sheetName val="총괄표"/>
      <sheetName val="요약대차대조표"/>
      <sheetName val="표준대차대조표(갑)"/>
      <sheetName val="표준대차대조표(을)"/>
      <sheetName val="표준대차대조표(병)"/>
      <sheetName val="요약손익계산서"/>
      <sheetName val="표준손익계산서(갑)"/>
      <sheetName val="표준손익계산서(을)"/>
      <sheetName val="부속명세서(갑)"/>
      <sheetName val="부속명세서(을)"/>
      <sheetName val="부속명세서(병)"/>
      <sheetName val="요약원가명세서"/>
      <sheetName val="요약이익잉여금"/>
      <sheetName val="1호"/>
      <sheetName val="2호"/>
      <sheetName val="3호"/>
      <sheetName val="4호"/>
      <sheetName val="5호"/>
      <sheetName val="6호"/>
      <sheetName val="6호의2"/>
      <sheetName val="7호"/>
      <sheetName val="8호(갑)"/>
      <sheetName val="8호(을)"/>
      <sheetName val="8호(병)"/>
      <sheetName val="8호부표1"/>
      <sheetName val="8호부표2"/>
      <sheetName val="8호부표3"/>
      <sheetName val="8호부표4"/>
      <sheetName val="8호부표5"/>
      <sheetName val="8호부표5의2"/>
      <sheetName val="8호부표6"/>
      <sheetName val="8호부표7"/>
      <sheetName val="8호부표8"/>
      <sheetName val="8호부표9"/>
      <sheetName val="9호"/>
      <sheetName val="10호(갑)"/>
      <sheetName val="10호(을)"/>
      <sheetName val="11호"/>
      <sheetName val="12호"/>
      <sheetName val="13호"/>
      <sheetName val="14호(갑) "/>
      <sheetName val="14호(을)"/>
      <sheetName val="15호"/>
      <sheetName val="15호부표1"/>
      <sheetName val="15호부표2"/>
      <sheetName val="16호"/>
      <sheetName val="16호의2"/>
      <sheetName val="17호"/>
      <sheetName val="18호"/>
      <sheetName val="19호(갑)"/>
      <sheetName val="19호(을)"/>
      <sheetName val="20호(1)"/>
      <sheetName val="20호(2)"/>
      <sheetName val="20호(3)"/>
      <sheetName val="21호"/>
      <sheetName val="22호"/>
      <sheetName val="23호(갑)"/>
      <sheetName val="23호(을)"/>
      <sheetName val="23호(병)"/>
      <sheetName val="24호"/>
      <sheetName val="25호"/>
      <sheetName val="일반정보"/>
      <sheetName val="손익계산서"/>
      <sheetName val="사용상_주의사항"/>
      <sheetName val="14호(갑)_"/>
      <sheetName val="법인1"/>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refreshError="1"/>
      <sheetData sheetId="64" refreshError="1"/>
      <sheetData sheetId="65" refreshError="1"/>
      <sheetData sheetId="66" refreshError="1"/>
      <sheetData sheetId="67" refreshError="1"/>
    </sheetDataSet>
  </externalBook>
</externalLink>
</file>

<file path=xl/externalLinks/externalLink48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월요약(단행본_웰북모두누적)"/>
      <sheetName val="월요약(보고용_임대기타묶음)"/>
      <sheetName val="월요약(보고용)"/>
      <sheetName val="월요약_웰북임대기타로(대외용)"/>
      <sheetName val="월요약_평가용"/>
      <sheetName val="월요약_웰컴스쿨포함(평가보고용)"/>
      <sheetName val="본부-월별목표실적관리"/>
      <sheetName val="월별분야별매출"/>
      <sheetName val="매출그래프"/>
      <sheetName val="이익그래프"/>
      <sheetName val="그래프용데이타"/>
      <sheetName val="손익목표"/>
      <sheetName val="손익실적(월별)"/>
      <sheetName val="손익실적(1월)"/>
      <sheetName val="손익실적(2월)"/>
      <sheetName val="손익실적(3월)"/>
      <sheetName val="손익실적(4월)"/>
      <sheetName val="손익실적(5월)"/>
      <sheetName val="손익실적(6월)"/>
      <sheetName val="손익실적(7월)"/>
      <sheetName val="손익실적(8월)"/>
      <sheetName val="손익실적(9월)"/>
      <sheetName val="손익실적(10월)"/>
      <sheetName val="손익실적(11월)"/>
      <sheetName val="손익실적(12월)"/>
      <sheetName val="손익실적(본부별)"/>
      <sheetName val="손익실적(교문)"/>
      <sheetName val="손익실적(미래)"/>
      <sheetName val="손익실적(단행)"/>
      <sheetName val="손익실적(스쿨)"/>
      <sheetName val="손익실적(영어)"/>
      <sheetName val="손익실적(중등)"/>
      <sheetName val="손익실적(웰북)"/>
      <sheetName val="손익실적(기타)"/>
      <sheetName val="교문_raw"/>
      <sheetName val="미래_raw"/>
      <sheetName val="단행본_raw"/>
      <sheetName val="스쿨_raw"/>
      <sheetName val="웰북_raw"/>
      <sheetName val="영어_raw"/>
      <sheetName val="중등_raw"/>
      <sheetName val="임대_raw"/>
      <sheetName val="비관련_raw"/>
      <sheetName val="북클럽_raw"/>
      <sheetName val="경영기획실_raw"/>
      <sheetName val="경영지원실_raw"/>
      <sheetName val="연구개발본부_raw"/>
      <sheetName val="웰컴스쿨_raw"/>
      <sheetName val="교문계획_raw"/>
      <sheetName val="미래계획_raw"/>
      <sheetName val="단행본계획_raw"/>
      <sheetName val="스쿨계획_raw"/>
      <sheetName val="웰북계획_raw"/>
      <sheetName val="영어계획_raw"/>
      <sheetName val="북클럽계획_raw"/>
      <sheetName val="임대계획_raw"/>
      <sheetName val="비관련계획_raw"/>
      <sheetName val="경영기획실계획_raw"/>
      <sheetName val="사업지원본부계획_raw"/>
      <sheetName val="편집개발본부계획_raw"/>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Set>
  </externalBook>
</externalLink>
</file>

<file path=xl/externalLinks/externalLink48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1"/>
      <sheetName val="분류최종"/>
      <sheetName val="2000시설비"/>
      <sheetName val="기지국"/>
      <sheetName val="교환국"/>
      <sheetName val="주장비"/>
      <sheetName val="중계국"/>
      <sheetName val="원격국"/>
      <sheetName val="기타"/>
      <sheetName val="종합상황"/>
      <sheetName val="Sheet2"/>
      <sheetName val="2000년 1기"/>
      <sheetName val="설치공사비"/>
      <sheetName val="원본"/>
      <sheetName val="department"/>
      <sheetName val="민감도"/>
      <sheetName val="INPUT"/>
      <sheetName val="SA"/>
      <sheetName val="정의"/>
      <sheetName val="일반정보"/>
      <sheetName val="TB"/>
      <sheetName val="비교"/>
      <sheetName val="2순기"/>
      <sheetName val="전체내역"/>
      <sheetName val="VOC원본"/>
      <sheetName val="계정분류"/>
      <sheetName val="회사정보"/>
      <sheetName val="Sheet3"/>
      <sheetName val="24.보증금(전신전화가입권)"/>
      <sheetName val="계정code"/>
      <sheetName val="SHEET5"/>
      <sheetName val="data"/>
      <sheetName val="수선비"/>
      <sheetName val="지출3"/>
      <sheetName val="지출1"/>
      <sheetName val="지출2"/>
      <sheetName val="WELDING"/>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Set>
  </externalBook>
</externalLink>
</file>

<file path=xl/externalLinks/externalLink48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JABUNRI"/>
      <sheetName val="BUNRI2"/>
      <sheetName val="선지급미지급"/>
      <sheetName val="회사정보"/>
    </sheetNames>
    <sheetDataSet>
      <sheetData sheetId="0"/>
      <sheetData sheetId="1"/>
      <sheetData sheetId="2"/>
      <sheetData sheetId="3" refreshError="1"/>
    </sheetDataSet>
  </externalBook>
</externalLink>
</file>

<file path=xl/externalLinks/externalLink48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KEYNO"/>
      <sheetName val="IJABUNRI"/>
    </sheetNames>
    <definedNames>
      <definedName name="구기지국명별"/>
      <definedName name="신기지국명별"/>
    </definedNames>
    <sheetDataSet>
      <sheetData sheetId="0" refreshError="1"/>
      <sheetData sheetId="1" refreshError="1"/>
    </sheetDataSet>
  </externalBook>
</externalLink>
</file>

<file path=xl/externalLinks/externalLink48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주택DB"/>
      <sheetName val="월 공제금액"/>
      <sheetName val="12"/>
      <sheetName val="1"/>
      <sheetName val="2"/>
      <sheetName val="3"/>
      <sheetName val="4"/>
      <sheetName val="지성학원"/>
      <sheetName val="ILBAN"/>
      <sheetName val="교환국"/>
      <sheetName val="기지국"/>
      <sheetName val="기타"/>
      <sheetName val="원격국"/>
      <sheetName val="주장비"/>
      <sheetName val="중계국"/>
    </sheetNames>
    <sheetDataSet>
      <sheetData sheetId="0"/>
      <sheetData sheetId="1"/>
      <sheetData sheetId="2"/>
      <sheetData sheetId="3" refreshError="1"/>
      <sheetData sheetId="4" refreshError="1"/>
      <sheetData sheetId="5"/>
      <sheetData sheetId="6"/>
      <sheetData sheetId="7" refreshError="1"/>
      <sheetData sheetId="8" refreshError="1"/>
      <sheetData sheetId="9" refreshError="1"/>
      <sheetData sheetId="10" refreshError="1"/>
      <sheetData sheetId="11" refreshError="1"/>
      <sheetData sheetId="12" refreshError="1"/>
      <sheetData sheetId="13" refreshError="1"/>
      <sheetData sheetId="14" refreshError="1"/>
    </sheetDataSet>
  </externalBook>
</externalLink>
</file>

<file path=xl/externalLinks/externalLink48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IN-OUT"/>
    </sheetNames>
    <sheetDataSet>
      <sheetData sheetId="0"/>
    </sheetDataSet>
  </externalBook>
</externalLink>
</file>

<file path=xl/externalLinks/externalLink48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계산"/>
      <sheetName val="자료"/>
      <sheetName val="퇴직금중간정산(식)"/>
      <sheetName val="4월계획"/>
      <sheetName val="12"/>
      <sheetName val="1"/>
      <sheetName val="2"/>
      <sheetName val="지성학원"/>
      <sheetName val="ILBAN"/>
    </sheetNames>
    <sheetDataSet>
      <sheetData sheetId="0"/>
      <sheetData sheetId="1" refreshError="1"/>
      <sheetData sheetId="2"/>
      <sheetData sheetId="3" refreshError="1"/>
      <sheetData sheetId="4" refreshError="1"/>
      <sheetData sheetId="5" refreshError="1"/>
      <sheetData sheetId="6" refreshError="1"/>
      <sheetData sheetId="7" refreshError="1"/>
      <sheetData sheetId="8" refreshError="1"/>
    </sheetDataSet>
  </externalBook>
</externalLink>
</file>

<file path=xl/externalLinks/externalLink49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유형자산명세서"/>
      <sheetName val="무형자산명세서"/>
      <sheetName val="유무형자산명세서(2011.09)(ok)"/>
      <sheetName val="유무형자산명세서(2011.09)(ok).xlsx"/>
      <sheetName val="회사정보"/>
    </sheetNames>
    <definedNames>
      <definedName name="BlankMacro1"/>
    </definedNames>
    <sheetDataSet>
      <sheetData sheetId="0" refreshError="1"/>
      <sheetData sheetId="1" refreshError="1"/>
      <sheetData sheetId="2" refreshError="1"/>
      <sheetData sheetId="3" refreshError="1"/>
      <sheetData sheetId="4" refreshError="1"/>
    </sheetDataSet>
  </externalBook>
</externalLink>
</file>

<file path=xl/externalLinks/externalLink49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주요손익현황 (2)"/>
      <sheetName val="매출현황 (2)"/>
      <sheetName val="접대비 (2)"/>
      <sheetName val="외주가공비 (2)"/>
      <sheetName val="차량유지비 (2)"/>
      <sheetName val="통신비 (2)"/>
      <sheetName val="여수신"/>
      <sheetName val="여신"/>
      <sheetName val="수신"/>
      <sheetName val="M-월손익"/>
    </sheetNames>
    <sheetDataSet>
      <sheetData sheetId="0"/>
      <sheetData sheetId="1"/>
      <sheetData sheetId="2"/>
      <sheetData sheetId="3"/>
      <sheetData sheetId="4"/>
      <sheetData sheetId="5"/>
      <sheetData sheetId="6"/>
      <sheetData sheetId="7"/>
      <sheetData sheetId="8"/>
      <sheetData sheetId="9" refreshError="1"/>
    </sheetDataSet>
  </externalBook>
</externalLink>
</file>

<file path=xl/externalLinks/externalLink49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집계표"/>
      <sheetName val="취득.상실자"/>
      <sheetName val="소속별"/>
      <sheetName val="98년12월 (2)"/>
      <sheetName val="98년12월"/>
      <sheetName val="98년4월"/>
      <sheetName val="하수급견적대비"/>
      <sheetName val="자료"/>
      <sheetName val="12"/>
      <sheetName val="1"/>
      <sheetName val="2"/>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Set>
  </externalBook>
</externalLink>
</file>

<file path=xl/externalLinks/externalLink49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3.판관비명세서"/>
      <sheetName val="여신"/>
      <sheetName val="수신"/>
      <sheetName val="주당순이익"/>
      <sheetName val="2.손익계산서"/>
      <sheetName val="IJABUNRI"/>
      <sheetName val="99선급비용"/>
      <sheetName val="D"/>
      <sheetName val="96결산부속"/>
      <sheetName val="95WBS"/>
      <sheetName val="공통"/>
      <sheetName val="50(갑)"/>
      <sheetName val="지성학원"/>
      <sheetName val="7 (2)"/>
      <sheetName val="자료"/>
      <sheetName val="민감도"/>
      <sheetName val="7월"/>
      <sheetName val="TB"/>
      <sheetName val="급여조견표"/>
      <sheetName val="공통비"/>
      <sheetName val="data"/>
      <sheetName val="ILBAN"/>
      <sheetName val="실행간접비용"/>
      <sheetName val="SPEC"/>
      <sheetName val="G.R300경비"/>
      <sheetName val="기계경비(시간당)"/>
      <sheetName val="램머"/>
      <sheetName val="사전주요실적"/>
      <sheetName val="전기"/>
      <sheetName val="INPUT"/>
      <sheetName val="XREF"/>
      <sheetName val="BAN9905"/>
      <sheetName val="ITEMLIST9911"/>
      <sheetName val="시산표"/>
      <sheetName val="현장관리비"/>
      <sheetName val="자금수지"/>
      <sheetName val="사업성"/>
      <sheetName val="분석"/>
      <sheetName val="재료"/>
      <sheetName val="월기표내역"/>
      <sheetName val="전체(태안제외)"/>
      <sheetName val="명단"/>
      <sheetName val="적용환율"/>
      <sheetName val="기준"/>
      <sheetName val="환경가전(25개월)"/>
      <sheetName val="CVT산정"/>
      <sheetName val="실행철강하도"/>
      <sheetName val="경리통보"/>
      <sheetName val="TEMP1"/>
      <sheetName val="TEMP2"/>
      <sheetName val="BS"/>
      <sheetName val="PL"/>
      <sheetName val="사업자등록증"/>
      <sheetName val="분당임차변경"/>
      <sheetName val="국문 FS"/>
      <sheetName val="@공통코드"/>
      <sheetName val="현할차"/>
      <sheetName val="광성 현할차(2010)-수정후"/>
      <sheetName val="계정code"/>
      <sheetName val="기본사항"/>
      <sheetName val="P.M 별"/>
      <sheetName val="매출채권"/>
      <sheetName val="Sheet3"/>
      <sheetName val="Summary Rpt"/>
      <sheetName val="DB@Acess"/>
      <sheetName val="Civil"/>
      <sheetName val="Terminology"/>
      <sheetName val="부하계산서"/>
      <sheetName val="유효성 검사 목록 리스트"/>
      <sheetName val="p.2 PL"/>
      <sheetName val="p.1 BS"/>
      <sheetName val="전사 (2)"/>
      <sheetName val="#REF"/>
      <sheetName val="Sheet1"/>
      <sheetName val="제조원가"/>
      <sheetName val="수지"/>
      <sheetName val="회사정보"/>
      <sheetName val="부재료입고집계"/>
      <sheetName val="자재구분변환"/>
      <sheetName val="3_판관비명세서"/>
      <sheetName val="G_R300경비"/>
      <sheetName val="2_손익계산서"/>
      <sheetName val="7_(2)"/>
      <sheetName val="Summary_Rpt"/>
      <sheetName val="항목별상세척도"/>
      <sheetName val="전국수주원본"/>
      <sheetName val="0순위 매장"/>
      <sheetName val="유효성검사"/>
      <sheetName val="DB"/>
      <sheetName val="시산"/>
      <sheetName val="퇴충(K)"/>
      <sheetName val="WELDING"/>
      <sheetName val="비현금수익비용"/>
      <sheetName val="IS"/>
      <sheetName val="Triggers"/>
      <sheetName val="공급업체 목록"/>
      <sheetName val="9908"/>
      <sheetName val="손익계산서"/>
      <sheetName val="1997"/>
    </sheetNames>
    <sheetDataSet>
      <sheetData sheetId="0"/>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sheetData sheetId="80"/>
      <sheetData sheetId="81"/>
      <sheetData sheetId="82"/>
      <sheetData sheetId="83"/>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Set>
  </externalBook>
</externalLink>
</file>

<file path=xl/externalLinks/externalLink49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그냥(배관포함)"/>
      <sheetName val="INDEX"/>
      <sheetName val="처분자산"/>
      <sheetName val="건축물지수"/>
      <sheetName val="건물"/>
      <sheetName val="구축물"/>
      <sheetName val="990511"/>
      <sheetName val="기계(배관제외)"/>
      <sheetName val="공기구"/>
      <sheetName val="평가결과"/>
      <sheetName val="추가자산"/>
      <sheetName val="여신"/>
      <sheetName val="수신"/>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sheetData sheetId="9" refreshError="1"/>
      <sheetData sheetId="10" refreshError="1"/>
      <sheetData sheetId="11" refreshError="1"/>
      <sheetData sheetId="12" refreshError="1"/>
    </sheetDataSet>
  </externalBook>
</externalLink>
</file>

<file path=xl/externalLinks/externalLink49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국산화"/>
      <sheetName val="기계(배관제외)"/>
    </sheetNames>
    <sheetDataSet>
      <sheetData sheetId="0"/>
      <sheetData sheetId="1" refreshError="1"/>
    </sheetDataSet>
  </externalBook>
</externalLink>
</file>

<file path=xl/externalLinks/externalLink49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국산화"/>
    </sheetNames>
    <sheetDataSet>
      <sheetData sheetId="0"/>
    </sheetDataSet>
  </externalBook>
</externalLink>
</file>

<file path=xl/externalLinks/externalLink49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1_완성품환산"/>
      <sheetName val="(L)_입고조정"/>
      <sheetName val="2(L)_생산입고"/>
      <sheetName val="3(규)_판매매출"/>
      <sheetName val="4(규)_기타출고"/>
      <sheetName val="5(규)_제품수불(수량)"/>
      <sheetName val="6_외주가공"/>
      <sheetName val="7_제조비용(재)"/>
      <sheetName val="8_제조비용(노)"/>
      <sheetName val="9_타계정배분"/>
      <sheetName val="10_타계정대체(월별)"/>
      <sheetName val="11_타계정대체(품목)"/>
      <sheetName val="12_배부기준"/>
      <sheetName val="13_배부조정"/>
      <sheetName val="14_원가배부(월)"/>
      <sheetName val="15_기초재공"/>
      <sheetName val="16_원가배부(LINE)"/>
      <sheetName val="17(L)_원가배부(규격)"/>
      <sheetName val="기초제품재고"/>
      <sheetName val="18(규)_제품수불"/>
      <sheetName val="19_매출이익(품목)"/>
      <sheetName val="20_매출이익(귀속)"/>
      <sheetName val="21_매출이익(T)"/>
      <sheetName val="분석1(L)_생산량비교"/>
      <sheetName val="분석2_비용비교"/>
      <sheetName val="1_當期시산표"/>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refreshError="1"/>
    </sheetDataSet>
  </externalBook>
</externalLink>
</file>

<file path=xl/externalLinks/externalLink49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백화"/>
      <sheetName val="조해"/>
      <sheetName val="금관"/>
      <sheetName val="경주"/>
      <sheetName val="판매MS분석결과조회"/>
      <sheetName val="메뉴"/>
      <sheetName val="국향지역별판매"/>
      <sheetName val="청하지역별"/>
      <sheetName val="수복지역별"/>
      <sheetName val="청주지역별"/>
      <sheetName val="청주판매"/>
      <sheetName val="청주판매수출제외"/>
      <sheetName val="확인"/>
      <sheetName val="월선택"/>
      <sheetName val="Module1"/>
      <sheetName val="Module2"/>
      <sheetName val="Module3"/>
      <sheetName val="Module4"/>
      <sheetName val="Module5"/>
      <sheetName val="Module6"/>
      <sheetName val="Module7"/>
      <sheetName val="Module8"/>
      <sheetName val="Module9"/>
      <sheetName val="Module10"/>
      <sheetName val="지성학원"/>
      <sheetName val="ILBAN"/>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Set>
  </externalBook>
</externalLink>
</file>

<file path=xl/externalLinks/externalLink49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월별손익(018포함)"/>
      <sheetName val="월별손익"/>
      <sheetName val="요약(총괄)"/>
      <sheetName val="금액집계"/>
      <sheetName val="강제기표"/>
      <sheetName val="Master"/>
      <sheetName val="계정검증"/>
      <sheetName val="유가증권현황"/>
      <sheetName val="상환익(2001년도)"/>
      <sheetName val="통합건전성별분류(0201)"/>
      <sheetName val="통합지보건전성(0201)"/>
      <sheetName val="25.보증금(임차보증금외)"/>
      <sheetName val="영화별rawdata"/>
      <sheetName val="원본"/>
      <sheetName val="영업비용자동시트"/>
      <sheetName val="영업비용(2분기)"/>
      <sheetName val="교환국"/>
      <sheetName val="기지국"/>
      <sheetName val="기타"/>
      <sheetName val="원격국"/>
      <sheetName val="주장비"/>
      <sheetName val="중계국"/>
      <sheetName val="민감도"/>
      <sheetName val="Assumptions"/>
      <sheetName val="DATE"/>
      <sheetName val="직접비"/>
      <sheetName val="08전망"/>
      <sheetName val="수입원가(원료)"/>
      <sheetName val="수입원가(첨가제)"/>
      <sheetName val="월별 상세"/>
      <sheetName val="회사정보"/>
      <sheetName val="08.06.30"/>
      <sheetName val="09.06.30"/>
      <sheetName val="07.12.31"/>
      <sheetName val="09.03.31"/>
      <sheetName val="상품수불(합산)"/>
      <sheetName val="T6-6(2)"/>
      <sheetName val="cfanal"/>
      <sheetName val="profit"/>
      <sheetName val="수익성분석"/>
      <sheetName val="손익계산서"/>
      <sheetName val="이익잉여금처분계산서"/>
      <sheetName val="제조원가명세서"/>
      <sheetName val="현금흐름표"/>
      <sheetName val="조회서"/>
      <sheetName val="자료"/>
      <sheetName val="월간인력"/>
      <sheetName val="인력소요계획"/>
      <sheetName val="국산화"/>
      <sheetName val="0기초정보"/>
      <sheetName val="정의"/>
      <sheetName val="가정사항"/>
      <sheetName val="조견표"/>
      <sheetName val="상품입력"/>
      <sheetName val="상품수불(타총평)"/>
      <sheetName val="저장품입력"/>
      <sheetName val="검증"/>
      <sheetName val="Ctrl"/>
      <sheetName val="손익분기분석"/>
      <sheetName val="주요재무비율"/>
      <sheetName val="생산성에관한지표"/>
      <sheetName val="공구비품"/>
      <sheetName val="기계장치"/>
      <sheetName val="임차시설"/>
      <sheetName val="차량운반구"/>
      <sheetName val="4.경비 5.영업외수지"/>
      <sheetName val="24.보증금(전신전화가입권)"/>
      <sheetName val="sud"/>
      <sheetName val="Sheet3"/>
      <sheetName val="지성학원"/>
      <sheetName val="ILBAN"/>
      <sheetName val="17(L)_원가배부(규격)"/>
      <sheetName val="소속별"/>
      <sheetName val="5.사비"/>
      <sheetName val="3.직노"/>
      <sheetName val="4.직재"/>
      <sheetName val="전체내역"/>
      <sheetName val="Main"/>
      <sheetName val="환율시트"/>
      <sheetName val="서식시트"/>
    </sheetNames>
    <sheetDataSet>
      <sheetData sheetId="0"/>
      <sheetData sheetId="1"/>
      <sheetData sheetId="2"/>
      <sheetData sheetId="3"/>
      <sheetData sheetId="4"/>
      <sheetData sheetId="5" refreshError="1"/>
      <sheetData sheetId="6"/>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Set>
  </externalBook>
</externalLink>
</file>

<file path=xl/externalLinks/externalLink50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입력항목"/>
    </sheetNames>
    <sheetDataSet>
      <sheetData sheetId="0" refreshError="1"/>
    </sheetDataSet>
  </externalBook>
</externalLink>
</file>

<file path=xl/externalLinks/externalLink50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손익비교"/>
      <sheetName val="정리계획안실제"/>
      <sheetName val="현금흐름"/>
      <sheetName val="출자전환액"/>
      <sheetName val="자본금변동예상"/>
      <sheetName val="현가율실제"/>
      <sheetName val="적정부채규모"/>
      <sheetName val="양도담보"/>
      <sheetName val="산동안차이"/>
      <sheetName val="영외손익"/>
      <sheetName val="특별손익"/>
      <sheetName val="원금현가"/>
      <sheetName val="이자현가"/>
      <sheetName val="상계현가"/>
      <sheetName val="출자현가"/>
      <sheetName val="관계사차입금"/>
      <sheetName val="인가"/>
      <sheetName val="이자요약"/>
      <sheetName val="이자세부"/>
      <sheetName val="이자계속"/>
      <sheetName val="이자대차"/>
      <sheetName val="누계cash"/>
      <sheetName val="상환Cash"/>
      <sheetName val="상환흐름"/>
      <sheetName val="자금수지11"/>
      <sheetName val="자금수지22"/>
      <sheetName val="상환대상"/>
      <sheetName val="변제"/>
      <sheetName val="이자"/>
      <sheetName val="출자"/>
      <sheetName val="법인세"/>
      <sheetName val="적정부채규모2"/>
      <sheetName val="매입채무"/>
      <sheetName val="미지급"/>
      <sheetName val="매출채권"/>
      <sheetName val="재고자산"/>
      <sheetName val="상품로스"/>
      <sheetName val="투자자산"/>
      <sheetName val="고정자산"/>
      <sheetName val="유동항목"/>
      <sheetName val="자구계획"/>
      <sheetName val="퇴직급여"/>
      <sheetName val="기관별세부총괄"/>
      <sheetName val="기관별변제세부총괄"/>
      <sheetName val="정리계획안"/>
      <sheetName val="현가율"/>
      <sheetName val="총괄표2"/>
      <sheetName val="예금미수 (2)"/>
      <sheetName val="INFORM"/>
      <sheetName val="입력항목"/>
      <sheetName val="Master"/>
    </sheetNames>
    <sheetDataSet>
      <sheetData sheetId="0" refreshError="1"/>
      <sheetData sheetId="1" refreshError="1"/>
      <sheetData sheetId="2"/>
      <sheetData sheetId="3" refreshError="1"/>
      <sheetData sheetId="4" refreshError="1"/>
      <sheetData sheetId="5" refreshError="1"/>
      <sheetData sheetId="6" refreshError="1"/>
      <sheetData sheetId="7" refreshError="1"/>
      <sheetData sheetId="8" refreshError="1"/>
      <sheetData sheetId="9"/>
      <sheetData sheetId="10" refreshError="1"/>
      <sheetData sheetId="11" refreshError="1"/>
      <sheetData sheetId="12" refreshError="1"/>
      <sheetData sheetId="13" refreshError="1"/>
      <sheetData sheetId="14" refreshError="1"/>
      <sheetData sheetId="15" refreshError="1"/>
      <sheetData sheetId="16" refreshError="1"/>
      <sheetData sheetId="17"/>
      <sheetData sheetId="18"/>
      <sheetData sheetId="19" refreshError="1"/>
      <sheetData sheetId="20"/>
      <sheetData sheetId="21" refreshError="1"/>
      <sheetData sheetId="22" refreshError="1"/>
      <sheetData sheetId="23" refreshError="1"/>
      <sheetData sheetId="24"/>
      <sheetData sheetId="25"/>
      <sheetData sheetId="26"/>
      <sheetData sheetId="27" refreshError="1"/>
      <sheetData sheetId="28" refreshError="1"/>
      <sheetData sheetId="29" refreshError="1"/>
      <sheetData sheetId="30"/>
      <sheetData sheetId="31" refreshError="1"/>
      <sheetData sheetId="32" refreshError="1"/>
      <sheetData sheetId="33" refreshError="1"/>
      <sheetData sheetId="34" refreshError="1"/>
      <sheetData sheetId="35"/>
      <sheetData sheetId="36" refreshError="1"/>
      <sheetData sheetId="37"/>
      <sheetData sheetId="38"/>
      <sheetData sheetId="39" refreshError="1"/>
      <sheetData sheetId="40" refreshError="1"/>
      <sheetData sheetId="4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Set>
  </externalBook>
</externalLink>
</file>

<file path=xl/externalLinks/externalLink50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손익비교"/>
      <sheetName val="현금흐름"/>
      <sheetName val="출자전환액"/>
      <sheetName val="자본금변동예상"/>
      <sheetName val="현가율실제"/>
      <sheetName val="적정부채규모"/>
      <sheetName val="양도담보"/>
      <sheetName val="영외손익"/>
      <sheetName val="특별손익"/>
      <sheetName val="관계사차입금"/>
      <sheetName val="원금현가"/>
      <sheetName val="출자현가"/>
      <sheetName val="이자현가"/>
      <sheetName val="상계현가"/>
      <sheetName val="인가"/>
      <sheetName val="이자요약"/>
      <sheetName val="이자세부"/>
      <sheetName val="이자계속"/>
      <sheetName val="이자대차"/>
      <sheetName val="누계cash"/>
      <sheetName val="상환Cash"/>
      <sheetName val="상환흐름"/>
      <sheetName val="자금수지11"/>
      <sheetName val="자금수지22"/>
      <sheetName val="정리계획안실제"/>
      <sheetName val="상환대상"/>
      <sheetName val="변제"/>
      <sheetName val="이자"/>
      <sheetName val="출자"/>
      <sheetName val="법인세"/>
      <sheetName val="적정부채규모2"/>
      <sheetName val="매입채무"/>
      <sheetName val="미지급"/>
      <sheetName val="매출채권"/>
      <sheetName val="재고자산"/>
      <sheetName val="상품로스"/>
      <sheetName val="투자자산"/>
      <sheetName val="고정자산"/>
      <sheetName val="유동항목"/>
      <sheetName val="자구계획"/>
      <sheetName val="퇴직급여"/>
      <sheetName val="추정현금흐름"/>
      <sheetName val="산동안차이"/>
      <sheetName val="별제권_정리담보권"/>
      <sheetName val="서식시트"/>
      <sheetName val="입력항목"/>
      <sheetName val="환율"/>
    </sheetNames>
    <sheetDataSet>
      <sheetData sheetId="0" refreshError="1"/>
      <sheetData sheetId="1"/>
      <sheetData sheetId="2" refreshError="1"/>
      <sheetData sheetId="3"/>
      <sheetData sheetId="4" refreshError="1"/>
      <sheetData sheetId="5" refreshError="1"/>
      <sheetData sheetId="6" refreshError="1"/>
      <sheetData sheetId="7"/>
      <sheetData sheetId="8" refreshError="1"/>
      <sheetData sheetId="9" refreshError="1"/>
      <sheetData sheetId="10" refreshError="1"/>
      <sheetData sheetId="11" refreshError="1"/>
      <sheetData sheetId="12" refreshError="1"/>
      <sheetData sheetId="13" refreshError="1"/>
      <sheetData sheetId="14" refreshError="1"/>
      <sheetData sheetId="15"/>
      <sheetData sheetId="16"/>
      <sheetData sheetId="17" refreshError="1"/>
      <sheetData sheetId="18"/>
      <sheetData sheetId="19" refreshError="1"/>
      <sheetData sheetId="20" refreshError="1"/>
      <sheetData sheetId="21" refreshError="1"/>
      <sheetData sheetId="22"/>
      <sheetData sheetId="23"/>
      <sheetData sheetId="24" refreshError="1"/>
      <sheetData sheetId="25" refreshError="1"/>
      <sheetData sheetId="26" refreshError="1"/>
      <sheetData sheetId="27" refreshError="1"/>
      <sheetData sheetId="28" refreshError="1"/>
      <sheetData sheetId="29"/>
      <sheetData sheetId="30" refreshError="1"/>
      <sheetData sheetId="31" refreshError="1"/>
      <sheetData sheetId="32" refreshError="1"/>
      <sheetData sheetId="33" refreshError="1"/>
      <sheetData sheetId="34"/>
      <sheetData sheetId="35" refreshError="1"/>
      <sheetData sheetId="36"/>
      <sheetData sheetId="37"/>
      <sheetData sheetId="38" refreshError="1"/>
      <sheetData sheetId="39" refreshError="1"/>
      <sheetData sheetId="40"/>
      <sheetData sheetId="41" refreshError="1"/>
      <sheetData sheetId="42" refreshError="1"/>
      <sheetData sheetId="43" refreshError="1"/>
      <sheetData sheetId="44" refreshError="1"/>
      <sheetData sheetId="45" refreshError="1"/>
      <sheetData sheetId="46" refreshError="1"/>
    </sheetDataSet>
  </externalBook>
</externalLink>
</file>

<file path=xl/externalLinks/externalLink50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기초사항"/>
      <sheetName val="금융기관총괄"/>
      <sheetName val="금융거래총괄표"/>
      <sheetName val="작성예"/>
      <sheetName val="은행"/>
      <sheetName val="금융"/>
      <sheetName val="보험"/>
      <sheetName val="리스"/>
      <sheetName val="주소"/>
      <sheetName val="은행초과"/>
      <sheetName val="금융초과"/>
      <sheetName val="'00금융기관조회서"/>
    </sheetNames>
    <sheetDataSet>
      <sheetData sheetId="0" refreshError="1"/>
      <sheetData sheetId="1" refreshError="1"/>
      <sheetData sheetId="2" refreshError="1"/>
      <sheetData sheetId="3" refreshError="1"/>
      <sheetData sheetId="4"/>
      <sheetData sheetId="5"/>
      <sheetData sheetId="6"/>
      <sheetData sheetId="7"/>
      <sheetData sheetId="8" refreshError="1"/>
      <sheetData sheetId="9" refreshError="1"/>
      <sheetData sheetId="10" refreshError="1"/>
      <sheetData sheetId="11" refreshError="1"/>
    </sheetDataSet>
  </externalBook>
</externalLink>
</file>

<file path=xl/externalLinks/externalLink50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VXXXXXX"/>
      <sheetName val="사용법"/>
      <sheetName val="BS"/>
      <sheetName val="BS보"/>
      <sheetName val="PL"/>
      <sheetName val="PL보"/>
      <sheetName val="RE"/>
      <sheetName val="현금흐름표"/>
      <sheetName val="A-3"/>
      <sheetName val="주석"/>
      <sheetName val="이연법인세계산"/>
      <sheetName val="자  본"/>
      <sheetName val="TEMP1"/>
      <sheetName val="TEMP2"/>
      <sheetName val="MC"/>
      <sheetName val="경비합"/>
      <sheetName val="PENDING사항"/>
      <sheetName val="PENDING사항 (2)"/>
      <sheetName val="Sheet1"/>
      <sheetName val="JA"/>
      <sheetName val="AUDIT G"/>
      <sheetName val="KIP"/>
      <sheetName val="주총.이사회"/>
      <sheetName val="실현가능"/>
      <sheetName val="소득금액조정"/>
      <sheetName val="자본금적립표(을)"/>
      <sheetName val="경영분석"/>
      <sheetName val="매출채권"/>
      <sheetName val="매출"/>
      <sheetName val="매출memo"/>
      <sheetName val="매출KIP"/>
      <sheetName val="VAT"/>
      <sheetName val="VAT(수정)"/>
      <sheetName val="월별매출"/>
      <sheetName val="매출TOC"/>
      <sheetName val="매출CUT-OFF"/>
      <sheetName val="기말매출채권"/>
      <sheetName val="매입채무"/>
      <sheetName val="재고자산"/>
      <sheetName val="재고실사차이"/>
      <sheetName val="재고자산memo"/>
      <sheetName val="매출원가"/>
      <sheetName val="매출원가memo"/>
      <sheetName val="차입금"/>
      <sheetName val="차입금MEMO"/>
      <sheetName val="이자비용"/>
      <sheetName val="특별손익"/>
      <sheetName val="법인세비용"/>
      <sheetName val="환산손익"/>
      <sheetName val="재고규모"/>
      <sheetName val="입사일자"/>
      <sheetName val="VXX"/>
      <sheetName val="Module2"/>
      <sheetName val="Module1"/>
      <sheetName val="1월분"/>
      <sheetName val="금융"/>
      <sheetName val="은행"/>
      <sheetName val="리스"/>
      <sheetName val="보험"/>
      <sheetName val="이자"/>
      <sheetName val="변제"/>
      <sheetName val="상환대상"/>
    </sheetNames>
    <sheetDataSet>
      <sheetData sheetId="0"/>
      <sheetData sheetId="1"/>
      <sheetData sheetId="2"/>
      <sheetData sheetId="3"/>
      <sheetData sheetId="4"/>
      <sheetData sheetId="5"/>
      <sheetData sheetId="6"/>
      <sheetData sheetId="7"/>
      <sheetData sheetId="8"/>
      <sheetData sheetId="9"/>
      <sheetData sheetId="10"/>
      <sheetData sheetId="11"/>
      <sheetData sheetId="12" refreshError="1"/>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Set>
  </externalBook>
</externalLink>
</file>

<file path=xl/externalLinks/externalLink50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odule1"/>
      <sheetName val="사용법"/>
      <sheetName val="BS"/>
      <sheetName val="BS (기말)"/>
      <sheetName val="PL"/>
      <sheetName val="PL (기말)"/>
      <sheetName val="TEMP"/>
      <sheetName val="JA"/>
      <sheetName val="A-3"/>
      <sheetName val="금융"/>
      <sheetName val="은행"/>
      <sheetName val="리스"/>
      <sheetName val="보험"/>
      <sheetName val="TEMP2"/>
      <sheetName val="PAY0312X"/>
      <sheetName val="95WBS"/>
      <sheetName val="공통"/>
      <sheetName val="Backup"/>
      <sheetName val="상반기손익차2총괄"/>
      <sheetName val="TEMP1"/>
      <sheetName val="BS_(기말)"/>
      <sheetName val="PL_(기말)"/>
      <sheetName val="SLS UPLOAD"/>
    </sheetNames>
    <sheetDataSet>
      <sheetData sheetId="0" refreshError="1"/>
      <sheetData sheetId="1"/>
      <sheetData sheetId="2" refreshError="1"/>
      <sheetData sheetId="3"/>
      <sheetData sheetId="4" refreshError="1"/>
      <sheetData sheetId="5"/>
      <sheetData sheetId="6" refreshError="1"/>
      <sheetData sheetId="7" refreshError="1"/>
      <sheetData sheetId="8"/>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sheetData sheetId="21"/>
      <sheetData sheetId="22" refreshError="1"/>
    </sheetDataSet>
  </externalBook>
</externalLink>
</file>

<file path=xl/externalLinks/externalLink50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사원현황"/>
      <sheetName val="년차"/>
      <sheetName val="일반급여"/>
      <sheetName val="추계추정"/>
      <sheetName val="퇴직자명단"/>
      <sheetName val="금융"/>
      <sheetName val="은행"/>
      <sheetName val="리스"/>
      <sheetName val="보험"/>
    </sheetNames>
    <sheetDataSet>
      <sheetData sheetId="0"/>
      <sheetData sheetId="1"/>
      <sheetData sheetId="2"/>
      <sheetData sheetId="3"/>
      <sheetData sheetId="4"/>
      <sheetData sheetId="5" refreshError="1"/>
      <sheetData sheetId="6" refreshError="1"/>
      <sheetData sheetId="7" refreshError="1"/>
      <sheetData sheetId="8" refreshError="1"/>
    </sheetDataSet>
  </externalBook>
</externalLink>
</file>

<file path=xl/externalLinks/externalLink50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1002"/>
      <sheetName val="JA"/>
      <sheetName val="TEMP2"/>
    </sheetNames>
    <sheetDataSet>
      <sheetData sheetId="0" refreshError="1"/>
      <sheetData sheetId="1" refreshError="1"/>
      <sheetData sheetId="2" refreshError="1"/>
    </sheetDataSet>
  </externalBook>
</externalLink>
</file>

<file path=xl/externalLinks/externalLink50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대차총괄"/>
      <sheetName val="손익총괄"/>
      <sheetName val="&lt;&gt;"/>
      <sheetName val="대차합동"/>
      <sheetName val="손익합동"/>
      <sheetName val="1월분"/>
      <sheetName val="절대지우지말것"/>
      <sheetName val="금융"/>
      <sheetName val="은행"/>
      <sheetName val="리스"/>
      <sheetName val="보험"/>
      <sheetName val="JA"/>
      <sheetName val="Master"/>
      <sheetName val="급여지급"/>
      <sheetName val="방향"/>
      <sheetName val="미스티"/>
      <sheetName val="국산화"/>
      <sheetName val="입력항목"/>
      <sheetName val="1002"/>
      <sheetName val="직원명부"/>
    </sheetNames>
    <sheetDataSet>
      <sheetData sheetId="0"/>
      <sheetData sheetId="1"/>
      <sheetData sheetId="2"/>
      <sheetData sheetId="3" refreshError="1"/>
      <sheetData sheetId="4"/>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Set>
  </externalBook>
</externalLink>
</file>

<file path=xl/externalLinks/externalLink50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대차대조표"/>
      <sheetName val="손익계산서"/>
      <sheetName val="제조원가"/>
      <sheetName val="대차대조표 리스료수정후(2)"/>
      <sheetName val="손익계산서 (2)"/>
      <sheetName val="제조원가 (2)"/>
      <sheetName val="대차대조표 감사후(3)"/>
      <sheetName val="손익계산서 (3)"/>
      <sheetName val="제조원가 (3)"/>
      <sheetName val="대차대조표 잉여금처분후(4)"/>
      <sheetName val="이익잉여금"/>
      <sheetName val="building"/>
    </sheetNames>
    <sheetDataSet>
      <sheetData sheetId="0"/>
      <sheetData sheetId="1" refreshError="1"/>
      <sheetData sheetId="2"/>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Set>
  </externalBook>
</externalLink>
</file>

<file path=xl/externalLinks/externalLink51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원료"/>
      <sheetName val="자재 "/>
      <sheetName val="완제품"/>
      <sheetName val="원료재고"/>
      <sheetName val="원료재고 (2)"/>
      <sheetName val="원료기말재고"/>
      <sheetName val="99년원료신고"/>
      <sheetName val="99년원료"/>
      <sheetName val="99년자재"/>
      <sheetName val="자재기말재고"/>
      <sheetName val="자재재고"/>
      <sheetName val="자재재고 (2)"/>
      <sheetName val="완제품재고"/>
      <sheetName val="완제품재고 (2)"/>
      <sheetName val="완제품재고 (3)"/>
      <sheetName val="표지"/>
      <sheetName val="금융"/>
      <sheetName val="은행"/>
      <sheetName val="리스"/>
      <sheetName val="보험"/>
      <sheetName val="대차합동"/>
      <sheetName val="목차"/>
      <sheetName val="Sheet1"/>
      <sheetName val="데이타시트"/>
      <sheetName val="INFORM"/>
      <sheetName val="Ctrl"/>
      <sheetName val="완성차 미수금"/>
      <sheetName val="1월분"/>
    </sheetNames>
    <sheetDataSet>
      <sheetData sheetId="0"/>
      <sheetData sheetId="1"/>
      <sheetData sheetId="2"/>
      <sheetData sheetId="3"/>
      <sheetData sheetId="4"/>
      <sheetData sheetId="5" refreshError="1"/>
      <sheetData sheetId="6"/>
      <sheetData sheetId="7"/>
      <sheetData sheetId="8"/>
      <sheetData sheetId="9" refreshError="1"/>
      <sheetData sheetId="10"/>
      <sheetData sheetId="11"/>
      <sheetData sheetId="12"/>
      <sheetData sheetId="13"/>
      <sheetData sheetId="14"/>
      <sheetData sheetId="15"/>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Set>
  </externalBook>
</externalLink>
</file>

<file path=xl/externalLinks/externalLink51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1"/>
      <sheetName val="當期시산표(결재)"/>
      <sheetName val="9월"/>
      <sheetName val="4월"/>
      <sheetName val="3월"/>
      <sheetName val="10월"/>
      <sheetName val="12월"/>
      <sheetName val="11월"/>
      <sheetName val="5월"/>
      <sheetName val="6월"/>
      <sheetName val="2월"/>
      <sheetName val="1월"/>
      <sheetName val="7월"/>
      <sheetName val="8월"/>
      <sheetName val="절대지우지말것"/>
      <sheetName val="Ctrl"/>
      <sheetName val="대차합동"/>
      <sheetName val="원료기말재고"/>
      <sheetName val="자재기말재고"/>
      <sheetName val="M.수원_원가배부Ⅲ"/>
      <sheetName val="1_시산(당)"/>
      <sheetName val="노임이"/>
      <sheetName val="DI1"/>
      <sheetName val="대차대조표"/>
      <sheetName val="제조원가"/>
      <sheetName val="금융"/>
      <sheetName val="은행"/>
      <sheetName val="리스"/>
      <sheetName val="보험"/>
      <sheetName val="수정시산표"/>
      <sheetName val="1002"/>
      <sheetName val="경영지표02`"/>
      <sheetName val="기계장치 (2)"/>
      <sheetName val="관리별정촉탁-기초data"/>
      <sheetName val="단기차입금"/>
    </sheetNames>
    <sheetDataSet>
      <sheetData sheetId="0"/>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Set>
  </externalBook>
</externalLink>
</file>

<file path=xl/externalLinks/externalLink51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2.대외공문"/>
      <sheetName val="평가대상☞연봉-111명"/>
      <sheetName val="2_대외공문"/>
      <sheetName val="대차대조표"/>
      <sheetName val="제조원가"/>
    </sheetNames>
    <sheetDataSet>
      <sheetData sheetId="0" refreshError="1"/>
      <sheetData sheetId="1" refreshError="1"/>
      <sheetData sheetId="2"/>
      <sheetData sheetId="3" refreshError="1"/>
      <sheetData sheetId="4" refreshError="1"/>
    </sheetDataSet>
  </externalBook>
</externalLink>
</file>

<file path=xl/externalLinks/externalLink51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기본"/>
      <sheetName val="12월 퇴직금"/>
      <sheetName val="부서별"/>
      <sheetName val="퇴충오류여부확인(ERP와)"/>
      <sheetName val="2000퇴직추계액"/>
    </sheetNames>
    <sheetDataSet>
      <sheetData sheetId="0"/>
      <sheetData sheetId="1"/>
      <sheetData sheetId="2"/>
      <sheetData sheetId="3"/>
      <sheetData sheetId="4" refreshError="1"/>
    </sheetDataSet>
  </externalBook>
</externalLink>
</file>

<file path=xl/externalLinks/externalLink51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1"/>
      <sheetName val="Sheet2"/>
      <sheetName val="10매출"/>
      <sheetName val="6월 공정외주"/>
      <sheetName val="공정단가계약"/>
      <sheetName val="손익분석"/>
      <sheetName val="제조부문배부"/>
      <sheetName val="사업소득자세수추계"/>
      <sheetName val="(실사조정)총괄"/>
      <sheetName val="금관"/>
      <sheetName val="경주"/>
      <sheetName val="백화"/>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Set>
  </externalBook>
</externalLink>
</file>

<file path=xl/externalLinks/externalLink51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2014_실적관리"/>
      <sheetName val="코드관리"/>
      <sheetName val="계획_작업"/>
      <sheetName val="업무 분장"/>
      <sheetName val="인당 목표"/>
      <sheetName val="자금집행계획"/>
      <sheetName val="EL 관리"/>
      <sheetName val="2013년 결과"/>
      <sheetName val="정책중개_양식"/>
      <sheetName val="★ 총괄표"/>
      <sheetName val="4-1.중소기업 지원_자금"/>
      <sheetName val="4-1.중소기업 지원_자금_1"/>
      <sheetName val="평가제도"/>
      <sheetName val="참조_자금종류"/>
      <sheetName val="참조_자체진단건수"/>
      <sheetName val="Sheet4"/>
      <sheetName val="Sheet5"/>
      <sheetName val="Sheet6"/>
      <sheetName val="★-1.  2014년 부서경영평가_총괄(코드관리)"/>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refreshError="1"/>
    </sheetDataSet>
  </externalBook>
</externalLink>
</file>

<file path=xl/externalLinks/externalLink51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기초자료"/>
      <sheetName val="구분"/>
      <sheetName val="표지"/>
      <sheetName val="목차"/>
      <sheetName val="회사"/>
      <sheetName val="영업실적"/>
      <sheetName val="재무"/>
      <sheetName val="경영지배"/>
      <sheetName val="경영지배_2"/>
      <sheetName val="경영지배_3"/>
      <sheetName val="임직원"/>
      <sheetName val="이해관계자"/>
      <sheetName val="리스크"/>
      <sheetName val="예탁재산"/>
      <sheetName val="기타"/>
      <sheetName val="2.대외공문"/>
      <sheetName val="24.보증금(전신전화가입권)"/>
      <sheetName val="본부별매출"/>
      <sheetName val="평가대상☞연봉-111명"/>
      <sheetName val="금융"/>
      <sheetName val="은행"/>
      <sheetName val="리스"/>
      <sheetName val="보험"/>
      <sheetName val="총괄"/>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Set>
  </externalBook>
</externalLink>
</file>

<file path=xl/externalLinks/externalLink51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trl"/>
      <sheetName val="매입채무"/>
      <sheetName val="부외부채"/>
      <sheetName val="기타의부채"/>
      <sheetName val="퇴충"/>
      <sheetName val="우발채무"/>
    </sheetNames>
    <sheetDataSet>
      <sheetData sheetId="0" refreshError="1"/>
      <sheetData sheetId="1"/>
      <sheetData sheetId="2"/>
      <sheetData sheetId="3"/>
      <sheetData sheetId="4"/>
      <sheetData sheetId="5"/>
    </sheetDataSet>
  </externalBook>
</externalLink>
</file>

<file path=xl/externalLinks/externalLink51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je&amp;rje"/>
      <sheetName val="정산표"/>
      <sheetName val="BS"/>
      <sheetName val="IS"/>
      <sheetName val="RE"/>
      <sheetName val="CF"/>
      <sheetName val="현금조서(01)"/>
      <sheetName val="주요경영지표"/>
      <sheetName val="재무비율"/>
      <sheetName val="이연법인세(01)"/>
      <sheetName val="DeferredTax(추납액)"/>
      <sheetName val="법인세증빙확인"/>
      <sheetName val="특수관계자거래"/>
      <sheetName val="주당순이익(01)"/>
      <sheetName val="34"/>
      <sheetName val="32"/>
      <sheetName val="14(갑)"/>
      <sheetName val="14(을)"/>
      <sheetName val="Sheet1"/>
    </sheetNames>
    <sheetDataSet>
      <sheetData sheetId="0"/>
      <sheetData sheetId="1" refreshError="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refreshError="1"/>
    </sheetDataSet>
  </externalBook>
</externalLink>
</file>

<file path=xl/externalLinks/externalLink51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현금등가물"/>
      <sheetName val="유가증권명세서"/>
      <sheetName val="외상매출금"/>
      <sheetName val="받을어음"/>
      <sheetName val="부도어음"/>
      <sheetName val="미수수익"/>
      <sheetName val="재고자산"/>
      <sheetName val="선급비용명세서"/>
      <sheetName val="기타유동자산명세서"/>
      <sheetName val="충당금"/>
      <sheetName val="투자와기타자산명세서"/>
      <sheetName val="유형고정자산"/>
      <sheetName val="유형고정자산감가상각비"/>
      <sheetName val="고정자산처분명세서"/>
      <sheetName val="미지급금"/>
      <sheetName val="기타유동부채"/>
      <sheetName val="자본금명세서"/>
      <sheetName val="대손설정"/>
      <sheetName val="Sheet1"/>
      <sheetName val="정산표"/>
      <sheetName val="Ctrl"/>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refreshError="1"/>
      <sheetData sheetId="19" refreshError="1"/>
      <sheetData sheetId="20" refreshError="1"/>
    </sheetDataSet>
  </externalBook>
</externalLink>
</file>

<file path=xl/externalLinks/externalLink52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laroux"/>
      <sheetName val="공사기성"/>
      <sheetName val="기성수정 (옥수동)"/>
      <sheetName val="공사수입금기표현황"/>
      <sheetName val="공사수입금기표현황 (2)"/>
      <sheetName val="기표현황"/>
      <sheetName val="분양수입"/>
      <sheetName val="요약I.S (1차)"/>
      <sheetName val="요약I.S (1차) (2)"/>
      <sheetName val="Sheet1"/>
      <sheetName val="요약I.S(보고용)"/>
      <sheetName val="진행율(세무조정)"/>
      <sheetName val="진행율(세무조정) (2)"/>
      <sheetName val="진행율(반기)"/>
      <sheetName val="기초자료"/>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Set>
  </externalBook>
</externalLink>
</file>

<file path=xl/externalLinks/externalLink52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laroux"/>
      <sheetName val="공사기성"/>
      <sheetName val="기성수정 (옥수동)"/>
      <sheetName val="공사수입금기표현황"/>
      <sheetName val="공사수입금기표현황 (2)"/>
      <sheetName val="기표현황"/>
      <sheetName val="분양수입"/>
      <sheetName val="요약I.S (1차)"/>
      <sheetName val="요약I.S (1차) (2)"/>
      <sheetName val="Sheet1"/>
      <sheetName val="요약I.S(보고용)"/>
      <sheetName val="진행율(세무조정)"/>
      <sheetName val="진행율(세무조정) (2)"/>
      <sheetName val="진행율(반기)"/>
      <sheetName val="TB"/>
      <sheetName val="XREF"/>
      <sheetName val="재료비"/>
      <sheetName val="연불채권"/>
      <sheetName val="금융"/>
      <sheetName val="은행"/>
      <sheetName val="리스"/>
      <sheetName val="보험"/>
      <sheetName val="24.보증금(전신전화가입권)"/>
      <sheetName val="판지제품"/>
      <sheetName val="현금예금"/>
      <sheetName val="원가기준정보"/>
      <sheetName val="원가배부작업시간"/>
    </sheetNames>
    <sheetDataSet>
      <sheetData sheetId="0" refreshError="1"/>
      <sheetData sheetId="1"/>
      <sheetData sheetId="2"/>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Set>
  </externalBook>
</externalLink>
</file>

<file path=xl/externalLinks/externalLink52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B"/>
      <sheetName val="aje(final)"/>
      <sheetName val="BSFORM"/>
      <sheetName val="PLFORM"/>
      <sheetName val="잉여금FORM"/>
      <sheetName val="CF"/>
      <sheetName val="CASHFORM"/>
      <sheetName val="경영지표 "/>
      <sheetName val="aje"/>
      <sheetName val="Issue"/>
      <sheetName val="Index"/>
      <sheetName val="E"/>
      <sheetName val="H"/>
      <sheetName val="AA"/>
      <sheetName val="DD"/>
      <sheetName val="GG"/>
      <sheetName val="주당순이익"/>
      <sheetName val="PL20"/>
      <sheetName val="PL30"/>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Set>
  </externalBook>
</externalLink>
</file>

<file path=xl/externalLinks/externalLink52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표지"/>
      <sheetName val="목차"/>
      <sheetName val="조직도"/>
      <sheetName val="구매총괄"/>
      <sheetName val="사업부별구매"/>
      <sheetName val="사유"/>
      <sheetName val="연간절감"/>
      <sheetName val="절감그래프"/>
      <sheetName val="대책"/>
      <sheetName val="원자재"/>
      <sheetName val="법인누계"/>
      <sheetName val="절감원자재(반도체)"/>
      <sheetName val="절감원자재 (시스템)"/>
      <sheetName val="부문별절감"/>
      <sheetName val="절감방법별"/>
      <sheetName val="절감계산용3"/>
      <sheetName val="절감계산용3 (2)"/>
      <sheetName val="절감계산용4"/>
      <sheetName val="절감시설재"/>
      <sheetName val="시설재계산"/>
      <sheetName val="법인실적"/>
      <sheetName val="법인별실적"/>
      <sheetName val="등록현황 "/>
      <sheetName val="등록및취소 "/>
      <sheetName val="원부자재(상)"/>
      <sheetName val="시설재(상)"/>
      <sheetName val="임시업체계산"/>
      <sheetName val="현우회실적"/>
      <sheetName val="대기업"/>
      <sheetName val="현우계산(원)"/>
      <sheetName val="현우실적개편"/>
      <sheetName val="현우실적"/>
      <sheetName val="현우계산(시)"/>
      <sheetName val="현우회상위"/>
      <sheetName val="사업부별(원)당월"/>
      <sheetName val="사업부별(시)당월 "/>
      <sheetName val="사업부별(원)누계"/>
      <sheetName val="사업부별(시)누계"/>
      <sheetName val="시실누(모) "/>
      <sheetName val="시실누(통)"/>
      <sheetName val="시실누(단말)"/>
      <sheetName val="시실누(특수)"/>
      <sheetName val="시실누(위)"/>
      <sheetName val="인원변동"/>
      <sheetName val="내외자구매"/>
      <sheetName val="자재별구매"/>
      <sheetName val="사업부문별구매실적"/>
      <sheetName val="당월법인구매"/>
      <sheetName val="당월법인시설재"/>
      <sheetName val="내외자별절감"/>
      <sheetName val="자재별절감"/>
      <sheetName val="인상계산용"/>
      <sheetName val="인상계산용2"/>
      <sheetName val="인상원자재"/>
      <sheetName val="구매추이"/>
      <sheetName val="누계법인시설재 "/>
      <sheetName val="원부자재"/>
      <sheetName val="시설재"/>
      <sheetName val="절감대비인상"/>
      <sheetName val="비용절감"/>
      <sheetName val="인원현황"/>
      <sheetName val="통구품목발주"/>
      <sheetName val="부문별-내외자"/>
      <sheetName val="부문별-자재"/>
      <sheetName val="사업부별절감"/>
      <sheetName val="물가지수!"/>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sheetData sheetId="32" refreshError="1"/>
      <sheetData sheetId="33" refreshError="1"/>
      <sheetData sheetId="34" refreshError="1"/>
      <sheetData sheetId="35" refreshError="1"/>
      <sheetData sheetId="36"/>
      <sheetData sheetId="37"/>
      <sheetData sheetId="38"/>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Set>
  </externalBook>
</externalLink>
</file>

<file path=xl/externalLinks/externalLink52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WBS"/>
      <sheetName val="WPL"/>
    </sheetNames>
    <sheetDataSet>
      <sheetData sheetId="0" refreshError="1"/>
      <sheetData sheetId="1"/>
    </sheetDataSet>
  </externalBook>
</externalLink>
</file>

<file path=xl/externalLinks/externalLink52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전월대비"/>
      <sheetName val="전체실적"/>
      <sheetName val="목표대비"/>
      <sheetName val="당월.누계"/>
      <sheetName val="사업소별"/>
      <sheetName val="효율계획(당월)"/>
      <sheetName val="제조부문배부"/>
      <sheetName val="ORIGIN"/>
      <sheetName val="생산대일정"/>
      <sheetName val="10매출"/>
      <sheetName val="사업소득자세수추계"/>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Set>
  </externalBook>
</externalLink>
</file>

<file path=xl/externalLinks/externalLink52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기준일"/>
      <sheetName val="모서리"/>
      <sheetName val="앞표지"/>
      <sheetName val="표지"/>
      <sheetName val="목차"/>
      <sheetName val="재무제표표지"/>
      <sheetName val="BS"/>
      <sheetName val="PL"/>
      <sheetName val="잉여금"/>
      <sheetName val="자본변동표"/>
      <sheetName val="현금흐름표"/>
      <sheetName val="재무상태표부속명세서"/>
      <sheetName val="현금성자산"/>
      <sheetName val="단기금융(정기예적금)"/>
      <sheetName val="매출채권명세서"/>
      <sheetName val="외상매출금"/>
      <sheetName val="받을어음"/>
      <sheetName val="대여금"/>
      <sheetName val="미수금"/>
      <sheetName val="미수수익"/>
      <sheetName val="선급금"/>
      <sheetName val="선급비용"/>
      <sheetName val="만보증-유동"/>
      <sheetName val="선급법인명세서"/>
      <sheetName val="상품"/>
      <sheetName val="제품"/>
      <sheetName val="원재료"/>
      <sheetName val="장기금융상품"/>
      <sheetName val="지분법투자주식"/>
      <sheetName val="사채"/>
      <sheetName val="만보증-비유동"/>
      <sheetName val="유형자산총괄"/>
      <sheetName val="토지"/>
      <sheetName val="건물"/>
      <sheetName val="구축물"/>
      <sheetName val="차량운반구"/>
      <sheetName val="비품"/>
      <sheetName val="시설"/>
      <sheetName val="건설중"/>
      <sheetName val="무형자산"/>
      <sheetName val="보증금"/>
      <sheetName val="매입채무명세"/>
      <sheetName val="외상매입금"/>
      <sheetName val="단기차입금"/>
      <sheetName val="미지급금"/>
      <sheetName val="미지급화성"/>
      <sheetName val="미지급천안"/>
      <sheetName val="미지급익산"/>
      <sheetName val="부가세예수금"/>
      <sheetName val="예수금"/>
      <sheetName val="선수금"/>
      <sheetName val="미지급비용"/>
      <sheetName val="미지급법인세"/>
      <sheetName val="임대보증금"/>
      <sheetName val="장기차입금"/>
      <sheetName val="전환사채"/>
      <sheetName val="자본금"/>
      <sheetName val="참고"/>
      <sheetName val="매출"/>
      <sheetName val="제조원가"/>
      <sheetName val="주주명부2019"/>
      <sheetName val="주주명부2020"/>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Set>
  </externalBook>
</externalLink>
</file>

<file path=xl/externalLinks/externalLink52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laroux"/>
      <sheetName val="표지"/>
      <sheetName val="목차"/>
      <sheetName val="회사개요"/>
      <sheetName val="등록요건검토"/>
      <sheetName val="가치산정 요약"/>
      <sheetName val="자산가치"/>
      <sheetName val="수익가치"/>
      <sheetName val="대차대조표"/>
      <sheetName val="대차대조표추정"/>
      <sheetName val="손익계산서"/>
      <sheetName val="매출액 추정"/>
      <sheetName val="제조원가명세서"/>
      <sheetName val="재료비"/>
      <sheetName val="추정제조경비"/>
      <sheetName val="제조경비추정"/>
      <sheetName val="운용리스"/>
      <sheetName val="판관집계"/>
      <sheetName val="판관비추정"/>
      <sheetName val="인건비추정"/>
      <sheetName val="급여추정집계"/>
      <sheetName val="인원추정"/>
      <sheetName val="평균급여추정"/>
      <sheetName val="급여실적"/>
      <sheetName val="퇴충배분"/>
      <sheetName val="퇴충추정"/>
      <sheetName val="감가상각비배분"/>
      <sheetName val="감가상각추정"/>
      <sheetName val="증감액추정"/>
      <sheetName val="상각율추정"/>
      <sheetName val="감가상각실적"/>
      <sheetName val="영업외수익추정"/>
      <sheetName val="영업외비용추정"/>
      <sheetName val="지급이자추정"/>
      <sheetName val="차입금집계"/>
      <sheetName val="차입금명세"/>
      <sheetName val="매출할인"/>
      <sheetName val="이연자산상각"/>
      <sheetName val="구          분           선"/>
      <sheetName val="신일월별매출"/>
      <sheetName val="매출"/>
      <sheetName val=""/>
      <sheetName val="Sheet2"/>
      <sheetName val="Sheet3"/>
      <sheetName val="Sheet4"/>
      <sheetName val="신일매출액추정"/>
      <sheetName val="재료비1"/>
      <sheetName val="추정영업외수익"/>
      <sheetName val="제예금평잔추정"/>
      <sheetName val="추정단기지급이자"/>
      <sheetName val="단기차입평잔추정"/>
      <sheetName val="장기차입금이자"/>
      <sheetName val="매출실적"/>
      <sheetName val="추정영업외비용"/>
      <sheetName val="Sheet1"/>
      <sheetName val="WPL"/>
      <sheetName val="Company list"/>
      <sheetName val="계산정보"/>
      <sheetName val="계산DATA입력"/>
      <sheetName val="Base Info"/>
      <sheetName val="매출(영업 VS 경리)"/>
      <sheetName val="3"/>
      <sheetName val="TLCF"/>
      <sheetName val="조서"/>
      <sheetName val="공통비"/>
      <sheetName val="공사기성"/>
      <sheetName val="list"/>
      <sheetName val="대외공문"/>
      <sheetName val="일별자금"/>
      <sheetName val="가결산정리"/>
      <sheetName val="항목별"/>
      <sheetName val="XREF"/>
      <sheetName val="Lead"/>
      <sheetName val="성적표96"/>
      <sheetName val="소매_신용"/>
      <sheetName val="특정상품(비소매)"/>
      <sheetName val="비소매신용"/>
      <sheetName val="취득자산"/>
      <sheetName val="Sheet1 (2)"/>
      <sheetName val="국내계열회사"/>
      <sheetName val="개발담당자 "/>
      <sheetName val="종합2"/>
      <sheetName val="May."/>
      <sheetName val="2월"/>
      <sheetName val="P&amp;L"/>
      <sheetName val="회사정보"/>
      <sheetName val="F12"/>
      <sheetName val="MatchCode"/>
      <sheetName val="1.3売上"/>
      <sheetName val="2.1(1)高齢化の進展"/>
      <sheetName val="2.1(2)健康食品市場"/>
      <sheetName val="2.1(3)販売チャネルの動向"/>
      <sheetName val="2.2.(1)ヒアルロン酸"/>
      <sheetName val="3.2(1)顧客属性"/>
      <sheetName val="5.1(2)インアウト商品別計画"/>
      <sheetName val="5.1(2)インアウト商品別計画N"/>
      <sheetName val="商品構成 (2)２００７"/>
      <sheetName val="商品構成２００８"/>
      <sheetName val="IN (商品別媒体効果)"/>
      <sheetName val="IN (商品別媒体効果)N"/>
      <sheetName val="収支明細(千円)"/>
      <sheetName val="収支明細(千円)N"/>
      <sheetName val="OUT (売上 件数)"/>
      <sheetName val="商品構成２００６"/>
      <sheetName val="3.2(1)固定率・購入単価"/>
      <sheetName val="２．顧客購入単価"/>
      <sheetName val="3.2(1)分散比"/>
      <sheetName val="3.2(2)広告宣伝の効率性"/>
      <sheetName val="3.2(2)県別イン売上"/>
      <sheetName val="3.2(2)県別総売上"/>
      <sheetName val="3.2(2)地域別CM売上"/>
      <sheetName val="3.3(2)社員人口ピラミッド"/>
      <sheetName val="県別イン売上(総人口)"/>
      <sheetName val="県別総売上(総人口)"/>
      <sheetName val="H20年3月31日現在"/>
      <sheetName val="H21年3月 31日現在"/>
      <sheetName val="5.1(1)売上高・利益"/>
      <sheetName val="地域別集計"/>
      <sheetName val="第10表"/>
      <sheetName val="人口データ"/>
      <sheetName val="消費傾向"/>
      <sheetName val="市場分析"/>
      <sheetName val="売上（千円）"/>
      <sheetName val="収支明細(千円)旧"/>
      <sheetName val="１．顧客数推移"/>
      <sheetName val="３．定期購入率"/>
      <sheetName val="１．商品別媒体別実績"/>
      <sheetName val="商品構成２００８旧"/>
      <sheetName val="財務指標比較"/>
      <sheetName val="財務状況比較"/>
      <sheetName val="都道府県別0810"/>
      <sheetName val="都道府県別0811"/>
      <sheetName val="都道府県別0812"/>
      <sheetName val="10月6300円全体"/>
      <sheetName val="11月6300円全体"/>
      <sheetName val="12月6300円全体"/>
      <sheetName val="TB(PL)"/>
      <sheetName val="Total"/>
      <sheetName val="FAB별"/>
      <sheetName val="NPS"/>
      <sheetName val="Stock Div Accural"/>
      <sheetName val="통계설정 (1차평가 S)"/>
      <sheetName val="06공장근태원천"/>
      <sheetName val="기본 상수"/>
      <sheetName val="125PIECE"/>
      <sheetName val="원본(손대지마세요)"/>
      <sheetName val="가격비"/>
    </sheetNames>
    <sheetDataSet>
      <sheetData sheetId="0" refreshError="1"/>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refreshError="1"/>
      <sheetData sheetId="42" refreshError="1"/>
      <sheetData sheetId="43"/>
      <sheetData sheetId="44"/>
      <sheetData sheetId="45"/>
      <sheetData sheetId="46"/>
      <sheetData sheetId="47"/>
      <sheetData sheetId="48"/>
      <sheetData sheetId="49"/>
      <sheetData sheetId="50"/>
      <sheetData sheetId="51"/>
      <sheetData sheetId="52"/>
      <sheetData sheetId="53"/>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Set>
  </externalBook>
</externalLink>
</file>

<file path=xl/externalLinks/externalLink52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VAN시설"/>
      <sheetName val="평택무선호출"/>
      <sheetName val="1xx"/>
      <sheetName val="014-평택"/>
      <sheetName val="014-안양"/>
      <sheetName val="평택특번"/>
      <sheetName val="Module1"/>
      <sheetName val="설치공사비"/>
      <sheetName val="진주방향"/>
      <sheetName val="마산방향"/>
      <sheetName val="마산방향철근집계"/>
      <sheetName val="노무비합"/>
      <sheetName val="랙_기능별 물자"/>
    </sheetNames>
    <sheetDataSet>
      <sheetData sheetId="0" refreshError="1"/>
      <sheetData sheetId="1" refreshError="1"/>
      <sheetData sheetId="2" refreshError="1"/>
      <sheetData sheetId="3" refreshError="1"/>
      <sheetData sheetId="4" refreshError="1"/>
      <sheetData sheetId="5"/>
      <sheetData sheetId="6" refreshError="1"/>
      <sheetData sheetId="7" refreshError="1"/>
      <sheetData sheetId="8" refreshError="1"/>
      <sheetData sheetId="9" refreshError="1"/>
      <sheetData sheetId="10" refreshError="1"/>
      <sheetData sheetId="11" refreshError="1"/>
      <sheetData sheetId="12" refreshError="1"/>
    </sheetDataSet>
  </externalBook>
</externalLink>
</file>

<file path=xl/externalLinks/externalLink52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생산성98"/>
      <sheetName val="효율계획(당월)"/>
      <sheetName val="OWNER-1 (2)"/>
      <sheetName val="Sheet7"/>
      <sheetName val="Sheet2"/>
      <sheetName val="철탑"/>
      <sheetName val="3-3"/>
      <sheetName val="경영현황"/>
      <sheetName val="국가"/>
      <sheetName val="수목표준대가"/>
      <sheetName val="10매출"/>
      <sheetName val="월별손익"/>
      <sheetName val="진도현황"/>
      <sheetName val="생산"/>
      <sheetName val="시험연구비상각"/>
      <sheetName val="조선소별조건"/>
      <sheetName val="RAW"/>
      <sheetName val="납기"/>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Set>
  </externalBook>
</externalLink>
</file>

<file path=xl/externalLinks/externalLink53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1101A"/>
      <sheetName val="1100"/>
      <sheetName val="1100A"/>
      <sheetName val="1200"/>
      <sheetName val="1200-1"/>
      <sheetName val="1300"/>
      <sheetName val="Sheet1"/>
      <sheetName val="Sheet2"/>
      <sheetName val="Sheet3"/>
    </sheetNames>
    <sheetDataSet>
      <sheetData sheetId="0"/>
      <sheetData sheetId="1" refreshError="1"/>
      <sheetData sheetId="2"/>
      <sheetData sheetId="3" refreshError="1"/>
      <sheetData sheetId="4" refreshError="1"/>
      <sheetData sheetId="5" refreshError="1"/>
      <sheetData sheetId="6" refreshError="1"/>
      <sheetData sheetId="7" refreshError="1"/>
      <sheetData sheetId="8" refreshError="1"/>
    </sheetDataSet>
  </externalBook>
</externalLink>
</file>

<file path=xl/externalLinks/externalLink53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급여내역"/>
      <sheetName val="누계액계산"/>
      <sheetName val="1년이상"/>
      <sheetName val="1년미만"/>
      <sheetName val="자료"/>
      <sheetName val="공장"/>
      <sheetName val="00년도"/>
      <sheetName val="전체급여명세"/>
      <sheetName val="원료자료"/>
      <sheetName val="평택특번"/>
      <sheetName val="충당금"/>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Set>
  </externalBook>
</externalLink>
</file>

<file path=xl/externalLinks/externalLink53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amp;D"/>
      <sheetName val="R_D"/>
      <sheetName val="물가지수!"/>
      <sheetName val="대외공문"/>
    </sheetNames>
    <sheetDataSet>
      <sheetData sheetId="0" refreshError="1"/>
      <sheetData sheetId="1"/>
      <sheetData sheetId="2" refreshError="1"/>
      <sheetData sheetId="3" refreshError="1"/>
    </sheetDataSet>
  </externalBook>
</externalLink>
</file>

<file path=xl/externalLinks/externalLink53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000000"/>
      <sheetName val="년 제조원가"/>
      <sheetName val="99선급비용"/>
      <sheetName val="세금과공과"/>
      <sheetName val="퇴직급여충당금 조정명세"/>
    </sheetNames>
    <sheetDataSet>
      <sheetData sheetId="0" refreshError="1"/>
      <sheetData sheetId="1" refreshError="1"/>
      <sheetData sheetId="2"/>
      <sheetData sheetId="3" refreshError="1"/>
      <sheetData sheetId="4" refreshError="1"/>
    </sheetDataSet>
  </externalBook>
</externalLink>
</file>

<file path=xl/externalLinks/externalLink53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LL"/>
      <sheetName val="FIELD"/>
      <sheetName val="1차시검"/>
      <sheetName val="LIDE"/>
      <sheetName val="LINE"/>
      <sheetName val="예상"/>
      <sheetName val="Module1"/>
      <sheetName val="#REF"/>
      <sheetName val="10매출"/>
      <sheetName val="R&amp;D"/>
      <sheetName val="지성학원"/>
      <sheetName val="ILBAN"/>
      <sheetName val="Sheet9"/>
      <sheetName val="DATA(ALL)"/>
      <sheetName val="수입"/>
      <sheetName val="매출"/>
      <sheetName val="목표자료"/>
      <sheetName val="표지"/>
      <sheetName val="제조부문배부"/>
      <sheetName val="3-3"/>
      <sheetName val="단가표"/>
      <sheetName val="효율계획(당월)"/>
    </sheetNames>
    <definedNames>
      <definedName name="PER지우기"/>
    </defined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Set>
  </externalBook>
</externalLink>
</file>

<file path=xl/externalLinks/externalLink53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건물"/>
      <sheetName val="구축물"/>
      <sheetName val="기계장치"/>
      <sheetName val="차량운반"/>
      <sheetName val="공구"/>
      <sheetName val="비품"/>
      <sheetName val="제직"/>
      <sheetName val="감가98_최종"/>
    </sheetNames>
    <sheetDataSet>
      <sheetData sheetId="0"/>
      <sheetData sheetId="1"/>
      <sheetData sheetId="2"/>
      <sheetData sheetId="3"/>
      <sheetData sheetId="4"/>
      <sheetData sheetId="5"/>
      <sheetData sheetId="6"/>
      <sheetData sheetId="7" refreshError="1"/>
    </sheetDataSet>
  </externalBook>
</externalLink>
</file>

<file path=xl/externalLinks/externalLink53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일위대가"/>
      <sheetName val="소요노력"/>
      <sheetName val="노임단가"/>
      <sheetName val="공사비 1"/>
      <sheetName val="공사비 2"/>
      <sheetName val="공사비 합계"/>
      <sheetName val="Sheet2"/>
      <sheetName val="평택특번"/>
      <sheetName val="건물"/>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Set>
  </externalBook>
</externalLink>
</file>

<file path=xl/externalLinks/externalLink53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
      <sheetName val="손익계산서(SJ)"/>
      <sheetName val="손익계산서(HJ)"/>
      <sheetName val="mif(SJ)"/>
      <sheetName val="mif(HJ)"/>
      <sheetName val="보고식"/>
      <sheetName val="노임단가"/>
      <sheetName val="00년도"/>
      <sheetName val="공장"/>
    </sheetNames>
    <sheetDataSet>
      <sheetData sheetId="0" refreshError="1"/>
      <sheetData sheetId="1"/>
      <sheetData sheetId="2" refreshError="1"/>
      <sheetData sheetId="3" refreshError="1"/>
      <sheetData sheetId="4" refreshError="1"/>
      <sheetData sheetId="5" refreshError="1"/>
      <sheetData sheetId="6" refreshError="1"/>
      <sheetData sheetId="7" refreshError="1"/>
      <sheetData sheetId="8" refreshError="1"/>
    </sheetDataSet>
  </externalBook>
</externalLink>
</file>

<file path=xl/externalLinks/externalLink53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현행모듈"/>
      <sheetName val="개정모듈"/>
      <sheetName val="근로소득세2001"/>
      <sheetName val="근로소득세2002~"/>
      <sheetName val="종합소득세99"/>
      <sheetName val="퇴직99~2004"/>
      <sheetName val="연금2001"/>
      <sheetName val="금융소득종합과세"/>
      <sheetName val="계충별(1안)"/>
      <sheetName val="ALL"/>
      <sheetName val="LIDE"/>
      <sheetName val="new2004세액계산"/>
      <sheetName val="사업소득자세수추계"/>
      <sheetName val="PACKING"/>
      <sheetName val="갑근세확인"/>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Set>
  </externalBook>
</externalLink>
</file>

<file path=xl/externalLinks/externalLink53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Financial report format"/>
      <sheetName val="Qtr. Rep. Letters"/>
      <sheetName val="Revised PEGS98"/>
      <sheetName val="Monthly Translation"/>
      <sheetName val="F.X gain(Oct 28)"/>
      <sheetName val="KPI"/>
      <sheetName val="Sheet1"/>
      <sheetName val="Sheet2"/>
      <sheetName val="Sheet3"/>
    </sheetNames>
    <sheetDataSet>
      <sheetData sheetId="0"/>
      <sheetData sheetId="1"/>
      <sheetData sheetId="2"/>
      <sheetData sheetId="3"/>
      <sheetData sheetId="4"/>
      <sheetData sheetId="5"/>
      <sheetData sheetId="6"/>
      <sheetData sheetId="7"/>
      <sheetData sheetId="8"/>
    </sheetDataSet>
  </externalBook>
</externalLink>
</file>

<file path=xl/externalLinks/externalLink54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l************************"/>
      <sheetName val="VXXXX"/>
      <sheetName val="표지"/>
      <sheetName val="1. 작성개요"/>
      <sheetName val="2.summary"/>
      <sheetName val="SUM"/>
      <sheetName val="DETAIL"/>
      <sheetName val="TWN"/>
      <sheetName val="KOR"/>
      <sheetName val="JPN"/>
      <sheetName val="1월 월초계획 산출 내역"/>
      <sheetName val="SUM (2)"/>
      <sheetName val="11월생산(오전분까지)"/>
      <sheetName val="11월생산(전체생산)"/>
    </sheetNames>
    <sheetDataSet>
      <sheetData sheetId="0"/>
      <sheetData sheetId="1"/>
      <sheetData sheetId="2"/>
      <sheetData sheetId="3"/>
      <sheetData sheetId="4"/>
      <sheetData sheetId="5"/>
      <sheetData sheetId="6"/>
      <sheetData sheetId="7"/>
      <sheetData sheetId="8" refreshError="1"/>
      <sheetData sheetId="9" refreshError="1"/>
      <sheetData sheetId="10" refreshError="1"/>
      <sheetData sheetId="11" refreshError="1"/>
      <sheetData sheetId="12" refreshError="1"/>
      <sheetData sheetId="13" refreshError="1"/>
    </sheetDataSet>
  </externalBook>
</externalLink>
</file>

<file path=xl/externalLinks/externalLink54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정산표"/>
      <sheetName val="제조부문배부"/>
      <sheetName val="통장출금액"/>
      <sheetName val="출자한도"/>
      <sheetName val="#1"/>
      <sheetName val="ALL"/>
      <sheetName val="LIDE"/>
      <sheetName val="업무연락"/>
      <sheetName val="입고현황"/>
      <sheetName val="레코드"/>
      <sheetName val="수입"/>
      <sheetName val="단가표"/>
      <sheetName val="금융소득종합과세"/>
      <sheetName val="근로소득세2001"/>
      <sheetName val="한일은행"/>
      <sheetName val="5131"/>
      <sheetName val="11"/>
      <sheetName val="base"/>
      <sheetName val="수불상"/>
      <sheetName val="부동산"/>
      <sheetName val="BS"/>
      <sheetName val="2_상각보정명세"/>
      <sheetName val="손익계산서"/>
      <sheetName val="Macro1"/>
      <sheetName val="A1"/>
      <sheetName val="WPL"/>
      <sheetName val="건설성적"/>
      <sheetName val="자금대장"/>
      <sheetName val="DATASHT2"/>
      <sheetName val="평가결과_등급"/>
      <sheetName val="7 (2)"/>
      <sheetName val="특정현금과예금"/>
      <sheetName val="국산화"/>
      <sheetName val="DB"/>
      <sheetName val="MatchCode"/>
      <sheetName val="WELDING"/>
      <sheetName val="지점장"/>
      <sheetName val="CashFlow(중간집계)"/>
      <sheetName val="LoanList"/>
      <sheetName val="제조원가"/>
      <sheetName val="단가산출"/>
      <sheetName val="지성학원"/>
      <sheetName val="ILBAN"/>
      <sheetName val="대차대조표"/>
      <sheetName val="이익잉여금"/>
      <sheetName val="코드"/>
      <sheetName val="도급비정산"/>
      <sheetName val="금관"/>
      <sheetName val="백화"/>
      <sheetName val="MCT6"/>
      <sheetName val="97손익계획"/>
      <sheetName val="1.경제설계"/>
      <sheetName val="경영현황"/>
      <sheetName val="표지"/>
      <sheetName val="공정불량LIST"/>
      <sheetName val="3-3"/>
      <sheetName val="10월"/>
      <sheetName val="목표"/>
      <sheetName val="실적 (AP)"/>
      <sheetName val="실적 (FP)"/>
      <sheetName val="9-1차이내역"/>
      <sheetName val="판가반영"/>
      <sheetName val="차량(구)"/>
      <sheetName val="Facing2"/>
      <sheetName val="포장재2"/>
      <sheetName val="B"/>
      <sheetName val="관재"/>
      <sheetName val="대차대표9월"/>
      <sheetName val="TB"/>
      <sheetName val="공사기성"/>
      <sheetName val="별제권_정리담보권1"/>
      <sheetName val="ADMIN"/>
      <sheetName val="대목"/>
      <sheetName val="8월"/>
      <sheetName val="파워콤"/>
      <sheetName val="기초데이타"/>
      <sheetName val="배서어음명세서"/>
      <sheetName val="출입자명단"/>
      <sheetName val="PAN"/>
      <sheetName val="Sheet1"/>
      <sheetName val="급여지급"/>
      <sheetName val="조견표"/>
      <sheetName val="입력항목"/>
      <sheetName val="INFORM"/>
      <sheetName val="25.보증금(임차보증금외)"/>
      <sheetName val="IJABUNRI"/>
      <sheetName val="요약"/>
      <sheetName val="보조부문비배부"/>
      <sheetName val="계정"/>
      <sheetName val="관계사"/>
      <sheetName val="통화코드"/>
      <sheetName val="투자자산처분손익"/>
      <sheetName val="99선급비용"/>
      <sheetName val="24.보증금(전신전화가입권)"/>
      <sheetName val="경비예산"/>
      <sheetName val="생산성(2차)"/>
      <sheetName val="요약(1차)"/>
      <sheetName val="경기남부"/>
      <sheetName val="현금흐름표"/>
      <sheetName val="3.판관비명세서"/>
      <sheetName val="회사정보"/>
      <sheetName val="기본데이타"/>
      <sheetName val="근로영수증"/>
      <sheetName val="무형종합"/>
      <sheetName val="COBS"/>
      <sheetName val="workingTB"/>
      <sheetName val="2.상각보정명세"/>
      <sheetName val="실적_(AP)"/>
      <sheetName val="실적_(FP)"/>
      <sheetName val="7_(2)"/>
      <sheetName val="2.호선별예상실적"/>
      <sheetName val="외화"/>
      <sheetName val="외주기성"/>
      <sheetName val="소조립"/>
      <sheetName val="보고용"/>
      <sheetName val="Sheet2"/>
      <sheetName val="일위목록"/>
      <sheetName val="재료비"/>
      <sheetName val="매출vl"/>
      <sheetName val="건내용"/>
      <sheetName val="1P"/>
      <sheetName val="2_호선별예상실적"/>
      <sheetName val="#REF"/>
      <sheetName val="직종인원"/>
      <sheetName val="조직"/>
      <sheetName val="0810"/>
      <sheetName val="해외출장비"/>
      <sheetName val="매출원가(쇼핑)"/>
      <sheetName val="수정시산표"/>
      <sheetName val="IDONG"/>
      <sheetName val="토건"/>
      <sheetName val="연결분개"/>
      <sheetName val="회수내역"/>
      <sheetName val="VXXXXXX"/>
      <sheetName val="조회서"/>
      <sheetName val="st"/>
      <sheetName val="특별경비"/>
      <sheetName val="총괄표"/>
      <sheetName val="Financial Assumption"/>
      <sheetName val="대여현황"/>
      <sheetName val="공정가치"/>
      <sheetName val="기술료현황"/>
      <sheetName val="재고차이 세부내역"/>
      <sheetName val="aaa"/>
      <sheetName val="잔량비교(제상품)최종"/>
      <sheetName val="#REF!"/>
      <sheetName val="정산표.XLS"/>
      <sheetName val="wbs"/>
      <sheetName val="WP이익잉여금"/>
      <sheetName val="2차수정분BS"/>
      <sheetName val="2차수정PL"/>
      <sheetName val="수선비"/>
      <sheetName val="단가기초자료"/>
      <sheetName val="OWNER-1 (2)"/>
      <sheetName val="Sheet7"/>
      <sheetName val="11년 예상구매금액(KFC)"/>
      <sheetName val="BK(3월_3)"/>
      <sheetName val="Sheet3"/>
      <sheetName val="5월BK구매실적"/>
      <sheetName val="BK6월"/>
      <sheetName val="KFC(2월)"/>
      <sheetName val="KFC(3월)"/>
      <sheetName val="KFC(4월)"/>
      <sheetName val="품목별(5월)KFC"/>
      <sheetName val="KFC6월"/>
      <sheetName val="당일"/>
      <sheetName val="R&amp;D"/>
      <sheetName val="S300V-MBOM"/>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Set>
  </externalBook>
</externalLink>
</file>

<file path=xl/externalLinks/externalLink54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4월계획"/>
      <sheetName val="회사제시"/>
    </sheetNames>
    <sheetDataSet>
      <sheetData sheetId="0"/>
      <sheetData sheetId="1" refreshError="1"/>
    </sheetDataSet>
  </externalBook>
</externalLink>
</file>

<file path=xl/externalLinks/externalLink54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odule1"/>
      <sheetName val="사용법"/>
      <sheetName val="BS"/>
      <sheetName val="BS (기말)"/>
      <sheetName val="PL"/>
      <sheetName val="PL (기말)"/>
      <sheetName val="TEMP"/>
      <sheetName val="JA"/>
      <sheetName val="A-3"/>
      <sheetName val="분개장"/>
      <sheetName val="선급금"/>
      <sheetName val="외회외상매입금"/>
      <sheetName val="외화외상매출금"/>
      <sheetName val="단가"/>
      <sheetName val="Sheet1"/>
      <sheetName val="4월계획"/>
      <sheetName val="손익계산서(SJ)"/>
      <sheetName val="금융소득종합과세"/>
      <sheetName val="근로소득세2001"/>
      <sheetName val="95WBS"/>
      <sheetName val="공통"/>
      <sheetName val="배서어음명세서"/>
      <sheetName val="TEMP1"/>
      <sheetName val="월별일수"/>
      <sheetName val="매출(월누계)"/>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Set>
  </externalBook>
</externalLink>
</file>

<file path=xl/externalLinks/externalLink54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laroux"/>
      <sheetName val="단기차입금(200006)"/>
      <sheetName val="단기차입금(200012)"/>
      <sheetName val="2001년03월"/>
      <sheetName val="2001년03월(분할)"/>
      <sheetName val="외화단기차입금(98)"/>
      <sheetName val="외화단기차입금 (99)"/>
      <sheetName val="Sheet1"/>
      <sheetName val="매출채권 등 Ls"/>
      <sheetName val="매입채무Ls"/>
      <sheetName val="무형자산Ls"/>
      <sheetName val="매출Ls"/>
      <sheetName val="원가Ls"/>
      <sheetName val="원가배분Ls"/>
      <sheetName val="대차대조표(200306)"/>
      <sheetName val="손익계산서(200306)"/>
      <sheetName val="용역원가(200306)"/>
      <sheetName val="코드"/>
      <sheetName val="MatchCode"/>
      <sheetName val="배서어음명세서"/>
      <sheetName val="TB-CLEAR"/>
      <sheetName val="TB-RAW"/>
      <sheetName val="3.손익"/>
      <sheetName val="4.원가"/>
      <sheetName val="2.요약"/>
      <sheetName val="단기차입금"/>
      <sheetName val="기준시가"/>
      <sheetName val="SUMMARY"/>
      <sheetName val="수목표준대가"/>
      <sheetName val="당좌자산명세"/>
      <sheetName val="미수금"/>
      <sheetName val="선급금"/>
      <sheetName val="노무비"/>
      <sheetName val="인원계획-미화"/>
      <sheetName val="DATA"/>
      <sheetName val="존4"/>
      <sheetName val="PAN"/>
      <sheetName val="월계"/>
      <sheetName val="S&amp;R"/>
      <sheetName val="정공공사"/>
      <sheetName val="투자유가증권"/>
      <sheetName val="인건비"/>
      <sheetName val="수입"/>
      <sheetName val="내수"/>
      <sheetName val="시산표"/>
      <sheetName val="Mc1"/>
      <sheetName val="LD-동양"/>
      <sheetName val="WPL"/>
      <sheetName val="제품수불(대체)"/>
      <sheetName val="원재료입력"/>
      <sheetName val="총제품수불"/>
      <sheetName val="제품입력"/>
      <sheetName val="Total"/>
      <sheetName val="손익계산서"/>
      <sheetName val="이익잉여금처분계산서"/>
      <sheetName val="재무상태변동표"/>
      <sheetName val="제조원가명세서"/>
      <sheetName val="현금흐름표"/>
      <sheetName val="Sheet2"/>
      <sheetName val="비품(94이전)"/>
      <sheetName val="경비분류(1)"/>
      <sheetName val="금융소득종합과세"/>
      <sheetName val="근로소득세2001"/>
      <sheetName val="분개장"/>
      <sheetName val="판가반영"/>
      <sheetName val="Revised PEGS98"/>
      <sheetName val="RECONCILIATIONS"/>
      <sheetName val="업무분장 "/>
      <sheetName val="공통"/>
      <sheetName val="4월계획"/>
      <sheetName val="arap"/>
      <sheetName val="일위대가표"/>
      <sheetName val="f_BS"/>
      <sheetName val="Setup"/>
      <sheetName val="회수내역"/>
      <sheetName val="Affiliates"/>
      <sheetName val="admin"/>
      <sheetName val="정기적금"/>
      <sheetName val="가정"/>
      <sheetName val="갑지"/>
      <sheetName val="실행"/>
      <sheetName val="#REF"/>
      <sheetName val="기본입력사항"/>
      <sheetName val="월간단가"/>
      <sheetName val="단기대여금"/>
      <sheetName val="장기대여금"/>
      <sheetName val="단기금융상품"/>
      <sheetName val="미수수익"/>
      <sheetName val="현금명세서"/>
      <sheetName val="외국환"/>
      <sheetName val="직원배율"/>
      <sheetName val="임원배율"/>
      <sheetName val="JUCKEYK"/>
      <sheetName val="외화단기차입금_(99)"/>
      <sheetName val="매출채권_등_Ls"/>
      <sheetName val="월간인력"/>
      <sheetName val="본부별매출"/>
      <sheetName val="합손"/>
      <sheetName val="Ctrl"/>
      <sheetName val="070630단가"/>
      <sheetName val="3_손익"/>
      <sheetName val="4_원가"/>
      <sheetName val="2_요약"/>
      <sheetName val="손익계산서(SJ)"/>
      <sheetName val="R&amp;D"/>
      <sheetName val="공수"/>
      <sheetName val="수도권지사"/>
      <sheetName val="공정별인건비"/>
      <sheetName val="백암비스타내역"/>
      <sheetName val="민감도"/>
      <sheetName val="재료비"/>
      <sheetName val="경비"/>
      <sheetName val="계정code"/>
      <sheetName val="창원대리이하"/>
      <sheetName val="하자보수충당금"/>
      <sheetName val="XREF"/>
      <sheetName val="TEMP"/>
      <sheetName val="JA"/>
      <sheetName val="지급보증금74"/>
      <sheetName val="Expense_기초자료"/>
      <sheetName val="미수"/>
      <sheetName val="Quality"/>
      <sheetName val="People"/>
      <sheetName val="Risk"/>
      <sheetName val="Training"/>
      <sheetName val="Instructions"/>
      <sheetName val="H 220다올자산"/>
      <sheetName val="미지급금"/>
      <sheetName val="General"/>
      <sheetName val="단가"/>
      <sheetName val="국산화"/>
      <sheetName val="Macro1"/>
      <sheetName val="재료율"/>
      <sheetName val="HP1AMLIST"/>
      <sheetName val="계열사현황종합"/>
      <sheetName val="현금및현금등가물"/>
      <sheetName val="Traffic비율"/>
      <sheetName val="유가증권.투자유가증권LS"/>
      <sheetName val="투자유가증권(주식)"/>
      <sheetName val="유가증권증감"/>
      <sheetName val="0130종합"/>
      <sheetName val="손익"/>
      <sheetName val="FRDS9805"/>
      <sheetName val="계정분류"/>
      <sheetName val="Config"/>
      <sheetName val="매출"/>
      <sheetName val="시실누(모) "/>
      <sheetName val="수정시산표"/>
      <sheetName val="기초코드"/>
      <sheetName val="출입자명단"/>
      <sheetName val="IDONG"/>
      <sheetName val="연결조정분개13"/>
      <sheetName val="CODE"/>
    </sheetNames>
    <sheetDataSet>
      <sheetData sheetId="0" refreshError="1"/>
      <sheetData sheetId="1"/>
      <sheetData sheetId="2" refreshError="1"/>
      <sheetData sheetId="3" refreshError="1"/>
      <sheetData sheetId="4" refreshError="1"/>
      <sheetData sheetId="5" refreshError="1"/>
      <sheetData sheetId="6" refreshError="1"/>
      <sheetData sheetId="7"/>
      <sheetData sheetId="8"/>
      <sheetData sheetId="9"/>
      <sheetData sheetId="10"/>
      <sheetData sheetId="11"/>
      <sheetData sheetId="12"/>
      <sheetData sheetId="13"/>
      <sheetData sheetId="14"/>
      <sheetData sheetId="15"/>
      <sheetData sheetId="16"/>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sheetData sheetId="94"/>
      <sheetData sheetId="95" refreshError="1"/>
      <sheetData sheetId="96" refreshError="1"/>
      <sheetData sheetId="97" refreshError="1"/>
      <sheetData sheetId="98" refreshError="1"/>
      <sheetData sheetId="99" refreshError="1"/>
      <sheetData sheetId="100"/>
      <sheetData sheetId="101"/>
      <sheetData sheetId="102"/>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Set>
  </externalBook>
</externalLink>
</file>

<file path=xl/externalLinks/externalLink54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비용적용요율"/>
      <sheetName val="민감도분석"/>
      <sheetName val="투자비"/>
      <sheetName val="불변현금흐름표"/>
      <sheetName val="차입금상환"/>
      <sheetName val="경상현금흐름표"/>
      <sheetName val="경상손익계산서"/>
      <sheetName val="공사비"/>
      <sheetName val="Sheet1"/>
      <sheetName val="장비"/>
      <sheetName val="불변사업비"/>
      <sheetName val="경상사업비"/>
      <sheetName val="연간데이터"/>
      <sheetName val="배서어음명세서"/>
      <sheetName val="차수"/>
      <sheetName val="합손"/>
      <sheetName val="TEMP"/>
      <sheetName val="JA"/>
      <sheetName val="4월계획"/>
      <sheetName val="단기차입금(200006)"/>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Set>
  </externalBook>
</externalLink>
</file>

<file path=xl/externalLinks/externalLink54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2.대외공문"/>
      <sheetName val="R&amp;D"/>
      <sheetName val="은행조회서"/>
    </sheetNames>
    <sheetDataSet>
      <sheetData sheetId="0"/>
      <sheetData sheetId="1" refreshError="1"/>
      <sheetData sheetId="2" refreshError="1"/>
    </sheetDataSet>
  </externalBook>
</externalLink>
</file>

<file path=xl/externalLinks/externalLink54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시작시트"/>
      <sheetName val="서식시트"/>
      <sheetName val="주소인쇄"/>
      <sheetName val="원본"/>
      <sheetName val="월간단가"/>
    </sheetNames>
    <sheetDataSet>
      <sheetData sheetId="0"/>
      <sheetData sheetId="1"/>
      <sheetData sheetId="2"/>
      <sheetData sheetId="3"/>
      <sheetData sheetId="4" refreshError="1"/>
    </sheetDataSet>
  </externalBook>
</externalLink>
</file>

<file path=xl/externalLinks/externalLink54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대차대조표"/>
      <sheetName val="손익계산서"/>
      <sheetName val="이익잉여금"/>
      <sheetName val="control"/>
      <sheetName val="현금흐름표"/>
      <sheetName val="현금정산"/>
      <sheetName val="부속명세"/>
      <sheetName val="기초자료"/>
      <sheetName val="chamgo"/>
      <sheetName val="서식시트"/>
      <sheetName val="회사정보"/>
      <sheetName val="조회서통제표"/>
      <sheetName val="첨부1"/>
      <sheetName val="배서어음명세서"/>
      <sheetName val="계정code"/>
      <sheetName val="환율"/>
    </sheetNames>
    <sheetDataSet>
      <sheetData sheetId="0"/>
      <sheetData sheetId="1"/>
      <sheetData sheetId="2"/>
      <sheetData sheetId="3" refreshError="1"/>
      <sheetData sheetId="4"/>
      <sheetData sheetId="5" refreshError="1"/>
      <sheetData sheetId="6"/>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Set>
  </externalBook>
</externalLink>
</file>

<file path=xl/externalLinks/externalLink54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단가"/>
      <sheetName val="1월운전"/>
      <sheetName val="합손"/>
      <sheetName val="노임단가"/>
      <sheetName val="Main"/>
      <sheetName val="조회서통제표"/>
      <sheetName val="대차대조표"/>
      <sheetName val="기초데이타"/>
      <sheetName val="Sheet1"/>
      <sheetName val="민감도분석"/>
      <sheetName val="연간데이터"/>
      <sheetName val="불변현금흐름표"/>
    </sheetNames>
    <definedNames>
      <definedName name="배포용작성"/>
    </defined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Set>
  </externalBook>
</externalLink>
</file>

<file path=xl/externalLinks/externalLink55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ain"/>
      <sheetName val="정산표"/>
      <sheetName val="aje&amp;rje"/>
      <sheetName val="대차대조표"/>
      <sheetName val="손익계산서"/>
      <sheetName val="이익잉여금"/>
      <sheetName val="현금흐름표"/>
      <sheetName val="매출원가명세서"/>
      <sheetName val="현금조서"/>
      <sheetName val="주당순이익"/>
      <sheetName val="주요경영지표"/>
      <sheetName val="특수관계자거래"/>
      <sheetName val="이연법인세"/>
      <sheetName val="부가가치"/>
      <sheetName val="민감도분석"/>
      <sheetName val="연간데이터"/>
      <sheetName val="불변현금흐름표"/>
      <sheetName val="지엘팜텍-031231-재무제표등(040307)"/>
      <sheetName val="조회서통제표"/>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Set>
  </externalBook>
</externalLink>
</file>

<file path=xl/externalLinks/externalLink55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3"/>
      <sheetName val="분석내용             "/>
      <sheetName val="분석내용-2"/>
      <sheetName val="판매일반관리비"/>
      <sheetName val="영업증감 세부내역"/>
      <sheetName val="현금흐름표"/>
      <sheetName val="합계잔액시산표"/>
      <sheetName val="정리분개"/>
      <sheetName val="대차대조표"/>
      <sheetName val="커버"/>
      <sheetName val="커버 (2)"/>
      <sheetName val="CHECK POINT"/>
      <sheetName val="확인"/>
      <sheetName val="천연가스매입추정"/>
      <sheetName val="매출원가"/>
      <sheetName val="세무조정"/>
      <sheetName val="정산표"/>
      <sheetName val="영업비용(부문별)"/>
      <sheetName val="분석내용"/>
      <sheetName val="매출원가분석"/>
      <sheetName val="손익계산서(누계)"/>
      <sheetName val="손익계산서"/>
      <sheetName val="BALANCE SHEET"/>
      <sheetName val="INCOME STATEMENT"/>
      <sheetName val="공사원가"/>
      <sheetName val="퇴직급여등"/>
      <sheetName val="인건비조정"/>
      <sheetName val="Sheet2"/>
      <sheetName val="세무조정 (누계)"/>
      <sheetName val="전월차이"/>
      <sheetName val="감가상각"/>
      <sheetName val="수정후시산표"/>
      <sheetName val="대차요약"/>
      <sheetName val="손익요약"/>
      <sheetName val="인건비"/>
      <sheetName val="손익요약 (실적-추정)"/>
      <sheetName val="매     출"/>
      <sheetName val="매출2"/>
      <sheetName val="충당금"/>
      <sheetName val="수율"/>
      <sheetName val="미완성공사내역"/>
      <sheetName val="영업비용"/>
      <sheetName val="영업비교"/>
      <sheetName val="추정분석"/>
      <sheetName val="선수수익"/>
      <sheetName val="사채할인발행차금"/>
      <sheetName val="선급비용"/>
      <sheetName val="미수수익"/>
      <sheetName val="미지급비용"/>
      <sheetName val="수선비,기부금,영구점용료"/>
      <sheetName val="미검침재고"/>
      <sheetName val="미검침재고 (year)"/>
      <sheetName val="배관재고"/>
      <sheetName val="영구점용료"/>
      <sheetName val="법인세등명세"/>
      <sheetName val="커버 (세무)"/>
      <sheetName val="현금흐름표 (2)"/>
      <sheetName val="강남도시가스평가"/>
      <sheetName val="강남도시가스평가 (4)"/>
      <sheetName val="Module1"/>
      <sheetName val="Module2"/>
      <sheetName val="Module3"/>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Set>
  </externalBook>
</externalLink>
</file>

<file path=xl/externalLinks/externalLink55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laroux"/>
      <sheetName val="수정사항요약"/>
      <sheetName val="WBS"/>
      <sheetName val="WPL"/>
      <sheetName val="WCF"/>
      <sheetName val="대차대조표"/>
      <sheetName val="손익계산서"/>
      <sheetName val="이익잉여금처분계산서"/>
      <sheetName val="현금흐름표"/>
      <sheetName val="제조원가명세서"/>
      <sheetName val="대차대조표증감사항 "/>
      <sheetName val="Sheet9"/>
      <sheetName val="Sheet10"/>
      <sheetName val="Sheet11"/>
      <sheetName val="Sheet12"/>
      <sheetName val="Sheet13"/>
      <sheetName val="Sheet14"/>
      <sheetName val="Sheet15"/>
      <sheetName val="Sheet16"/>
      <sheetName val="손익"/>
    </sheetNames>
    <sheetDataSet>
      <sheetData sheetId="0" refreshError="1"/>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refreshError="1"/>
    </sheetDataSet>
  </externalBook>
</externalLink>
</file>

<file path=xl/externalLinks/externalLink55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laroux"/>
      <sheetName val="대차대조표"/>
      <sheetName val="손익계산서"/>
      <sheetName val="제조원가"/>
      <sheetName val="대차대조표(배당금포함)"/>
      <sheetName val="대차대조표( 배당금제외)"/>
      <sheetName val="이익잉여금"/>
    </sheetNames>
    <sheetDataSet>
      <sheetData sheetId="0" refreshError="1"/>
      <sheetData sheetId="1" refreshError="1"/>
      <sheetData sheetId="2"/>
      <sheetData sheetId="3"/>
      <sheetData sheetId="4"/>
      <sheetData sheetId="5"/>
      <sheetData sheetId="6"/>
    </sheetDataSet>
  </externalBook>
</externalLink>
</file>

<file path=xl/externalLinks/externalLink55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8월"/>
    </sheetNames>
    <sheetDataSet>
      <sheetData sheetId="0" refreshError="1"/>
    </sheetDataSet>
  </externalBook>
</externalLink>
</file>

<file path=xl/externalLinks/externalLink55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월별입출금액"/>
      <sheetName val="통장출금액"/>
      <sheetName val="Sheet1"/>
      <sheetName val="대여금회수"/>
      <sheetName val="수금황"/>
      <sheetName val="사업개요"/>
      <sheetName val="당조 손익"/>
      <sheetName val="실제손익"/>
      <sheetName val="CF"/>
      <sheetName val="당좌"/>
      <sheetName val="8월"/>
      <sheetName val="Main"/>
      <sheetName val="대차대조표"/>
      <sheetName val="손익계산서"/>
      <sheetName val="이익잉여금"/>
      <sheetName val="기초데이타"/>
      <sheetName val="WPL"/>
      <sheetName val="3.손익"/>
      <sheetName val="첨부1"/>
      <sheetName val="계정code"/>
      <sheetName val="외화채권"/>
      <sheetName val="단기차입금(200006)"/>
      <sheetName val="상반기손익차2총괄"/>
      <sheetName val="내역서2안"/>
      <sheetName val="제조원가"/>
      <sheetName val="한세A4PL"/>
      <sheetName val="신공항A-9(원가수정)"/>
      <sheetName val="10월"/>
      <sheetName val="97입고현황(사내)"/>
      <sheetName val="97출고현황(매출분)"/>
      <sheetName val="97출고현황(SEC)"/>
      <sheetName val="창신보고1"/>
      <sheetName val="감가상각"/>
      <sheetName val="김수천"/>
      <sheetName val="김관중"/>
      <sheetName val="dom freq"/>
      <sheetName val="intl freq"/>
      <sheetName val="intl cgo"/>
      <sheetName val="투입량"/>
      <sheetName val="Sheet4"/>
      <sheetName val="8월--12월"/>
      <sheetName val="1월--7월"/>
      <sheetName val="시황"/>
      <sheetName val="표지"/>
      <sheetName val="인건비"/>
      <sheetName val="#REF"/>
      <sheetName val="XREF"/>
      <sheetName val="유형자산LS"/>
      <sheetName val="CODE"/>
      <sheetName val="gwar01p"/>
    </sheetNames>
    <sheetDataSet>
      <sheetData sheetId="0"/>
      <sheetData sheetId="1" refreshError="1"/>
      <sheetData sheetId="2"/>
      <sheetData sheetId="3"/>
      <sheetData sheetId="4"/>
      <sheetData sheetId="5"/>
      <sheetData sheetId="6"/>
      <sheetData sheetId="7"/>
      <sheetData sheetId="8"/>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Set>
  </externalBook>
</externalLink>
</file>

<file path=xl/externalLinks/externalLink55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000000"/>
      <sheetName val="TODO"/>
      <sheetName val="RATE"/>
      <sheetName val="COBS"/>
      <sheetName val="COIS"/>
      <sheetName val="S&amp;A.G&amp;S"/>
      <sheetName val="GAAP sum"/>
      <sheetName val="98gaap diff"/>
      <sheetName val="1100A"/>
      <sheetName val="조서목록"/>
      <sheetName val="전원계측기지수"/>
      <sheetName val="통장출금액"/>
      <sheetName val="A-4"/>
      <sheetName val="S&amp;A_G&amp;S"/>
      <sheetName val="GAAP_sum"/>
      <sheetName val="98gaap_diff"/>
      <sheetName val="공사기성"/>
    </sheetNames>
    <sheetDataSet>
      <sheetData sheetId="0"/>
      <sheetData sheetId="1"/>
      <sheetData sheetId="2"/>
      <sheetData sheetId="3"/>
      <sheetData sheetId="4"/>
      <sheetData sheetId="5"/>
      <sheetData sheetId="6"/>
      <sheetData sheetId="7"/>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Set>
  </externalBook>
</externalLink>
</file>

<file path=xl/externalLinks/externalLink55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imulation"/>
      <sheetName val="CashFlow"/>
      <sheetName val="CashFlow(중간집계)"/>
      <sheetName val="담보평가"/>
      <sheetName val="LoanList"/>
      <sheetName val="법원비용"/>
      <sheetName val="청구채권액"/>
      <sheetName val="경락률"/>
      <sheetName val="경매회차하락률"/>
      <sheetName val="항고구분"/>
      <sheetName val="10월"/>
    </sheetNames>
    <sheetDataSet>
      <sheetData sheetId="0"/>
      <sheetData sheetId="1"/>
      <sheetData sheetId="2" refreshError="1"/>
      <sheetData sheetId="3"/>
      <sheetData sheetId="4" refreshError="1"/>
      <sheetData sheetId="5"/>
      <sheetData sheetId="6"/>
      <sheetData sheetId="7"/>
      <sheetData sheetId="8"/>
      <sheetData sheetId="9"/>
      <sheetData sheetId="10" refreshError="1"/>
    </sheetDataSet>
  </externalBook>
</externalLink>
</file>

<file path=xl/externalLinks/externalLink55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백화"/>
      <sheetName val="조해"/>
      <sheetName val="금관"/>
      <sheetName val="경주"/>
      <sheetName val="판매MS분석결과조회"/>
      <sheetName val="시작"/>
      <sheetName val="메뉴"/>
      <sheetName val="국향지역별판매"/>
      <sheetName val="청하지역별"/>
      <sheetName val="수복지역별"/>
      <sheetName val="청주지역별"/>
      <sheetName val="청주판매"/>
      <sheetName val="청주판매수출제외"/>
      <sheetName val="확인"/>
      <sheetName val="월선택"/>
      <sheetName val="Sheet13"/>
      <sheetName val="Sheet14"/>
      <sheetName val="Sheet15"/>
      <sheetName val="Sheet16"/>
      <sheetName val="Module1"/>
      <sheetName val="Module2"/>
      <sheetName val="Module3"/>
      <sheetName val="Module4"/>
      <sheetName val="Module5"/>
      <sheetName val="Module6"/>
      <sheetName val="Module7"/>
      <sheetName val="Module8"/>
      <sheetName val="Module9"/>
      <sheetName val="Module10"/>
      <sheetName val="CashFlow(중간집계)"/>
      <sheetName val="data"/>
      <sheetName val="22알짜도(돈)"/>
      <sheetName val="22함박"/>
      <sheetName val="28알짜돈"/>
      <sheetName val="22아메리카(돈)"/>
      <sheetName val="농협삭제전"/>
      <sheetName val="4.경비 5.영업외수지"/>
      <sheetName val="Format"/>
      <sheetName val="영업점별목표산출"/>
      <sheetName val="Setup"/>
      <sheetName val="금융소득종합과세"/>
      <sheetName val="근로소득세2001"/>
      <sheetName val="9702판~2"/>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Set>
  </externalBook>
</externalLink>
</file>

<file path=xl/externalLinks/externalLink55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ivot"/>
      <sheetName val="source"/>
      <sheetName val="제작실적"/>
      <sheetName val="기타매출"/>
      <sheetName val="조사매출"/>
    </sheetNames>
    <sheetDataSet>
      <sheetData sheetId="0"/>
      <sheetData sheetId="1"/>
      <sheetData sheetId="2" refreshError="1"/>
      <sheetData sheetId="3"/>
      <sheetData sheetId="4"/>
    </sheetDataSet>
  </externalBook>
</externalLink>
</file>

<file path=xl/externalLinks/externalLink56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지점장"/>
      <sheetName val="제작실적"/>
      <sheetName val="CashFlow(중간집계)"/>
      <sheetName val="LoanList"/>
      <sheetName val="통장출금액"/>
      <sheetName val="24.보증금(전신전화가입권)"/>
      <sheetName val="정산표"/>
      <sheetName val="기초데이타"/>
      <sheetName val="00.7월 결산분개"/>
      <sheetName val="대차대조표"/>
      <sheetName val="손익계산서"/>
      <sheetName val="이익잉여금"/>
      <sheetName val="Tbom-tot"/>
      <sheetName val="97년추정손익계산서"/>
      <sheetName val="리오경쟁"/>
      <sheetName val="골조시행"/>
      <sheetName val="기준정보"/>
      <sheetName val="#REF"/>
      <sheetName val="Sheet2"/>
      <sheetName val="대구"/>
      <sheetName val="T6-6(2)"/>
      <sheetName val="Sheet1"/>
      <sheetName val="분야실적"/>
      <sheetName val="25.보증금(임차보증금외)"/>
      <sheetName val="회사정보"/>
      <sheetName val="선수금(29)"/>
      <sheetName val="ML"/>
      <sheetName val="토목"/>
      <sheetName val="타계정"/>
      <sheetName val="name"/>
      <sheetName val="수리시간집계"/>
      <sheetName val="まとめ Name"/>
      <sheetName val="機械加工課"/>
      <sheetName val="공정가치접근법"/>
      <sheetName val="합계잔액시산표"/>
      <sheetName val="수리시간집계(이월)"/>
    </sheetNames>
    <sheetDataSet>
      <sheetData sheetId="0"/>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Set>
  </externalBook>
</externalLink>
</file>

<file path=xl/externalLinks/externalLink56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요약(전성우)"/>
      <sheetName val="기본데이타"/>
      <sheetName val="실사준비체크"/>
      <sheetName val="재고실사준비"/>
      <sheetName val="김형준"/>
      <sheetName val="Sheet4"/>
    </sheetNames>
    <sheetDataSet>
      <sheetData sheetId="0" refreshError="1"/>
      <sheetData sheetId="1"/>
      <sheetData sheetId="2" refreshError="1"/>
      <sheetData sheetId="3" refreshError="1"/>
      <sheetData sheetId="4" refreshError="1"/>
      <sheetData sheetId="5" refreshError="1"/>
    </sheetDataSet>
  </externalBook>
</externalLink>
</file>

<file path=xl/externalLinks/externalLink56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VXXXXX"/>
      <sheetName val="WBS"/>
      <sheetName val="WPL"/>
      <sheetName val="WCF"/>
      <sheetName val="현금흐름표"/>
      <sheetName val="대차대조표"/>
      <sheetName val="손익계산서"/>
      <sheetName val="이익잉여금처분계산서"/>
      <sheetName val="대차대조표증감사항 "/>
      <sheetName val="현금표작성"/>
      <sheetName val="Sheet10"/>
      <sheetName val="Sheet11"/>
      <sheetName val="Sheet12"/>
      <sheetName val="Sheet13"/>
      <sheetName val="Sheet14"/>
      <sheetName val="Sheet15"/>
      <sheetName val="Sheet16"/>
      <sheetName val="제조원가"/>
    </sheetNames>
    <sheetDataSet>
      <sheetData sheetId="0" refreshError="1"/>
      <sheetData sheetId="1" refreshError="1"/>
      <sheetData sheetId="2" refreshError="1"/>
      <sheetData sheetId="3" refreshError="1"/>
      <sheetData sheetId="4" refreshError="1"/>
      <sheetData sheetId="5"/>
      <sheetData sheetId="6"/>
      <sheetData sheetId="7" refreshError="1"/>
      <sheetData sheetId="8"/>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Set>
  </externalBook>
</externalLink>
</file>

<file path=xl/externalLinks/externalLink56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코드"/>
      <sheetName val="매출 (2)"/>
      <sheetName val="매출"/>
      <sheetName val="매출채권5월"/>
      <sheetName val="매출채권7월"/>
      <sheetName val="외상매출12-31"/>
      <sheetName val="Sheet1"/>
      <sheetName val=""/>
      <sheetName val="손익계산서"/>
    </sheetNames>
    <sheetDataSet>
      <sheetData sheetId="0" refreshError="1"/>
      <sheetData sheetId="1"/>
      <sheetData sheetId="2"/>
      <sheetData sheetId="3"/>
      <sheetData sheetId="4"/>
      <sheetData sheetId="5"/>
      <sheetData sheetId="6"/>
      <sheetData sheetId="7" refreshError="1"/>
      <sheetData sheetId="8" refreshError="1"/>
    </sheetDataSet>
  </externalBook>
</externalLink>
</file>

<file path=xl/externalLinks/externalLink56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ntrol Sheet"/>
      <sheetName val="E-lead"/>
      <sheetName val="arp"/>
      <sheetName val="외화환산"/>
      <sheetName val="12월"/>
      <sheetName val="I"/>
      <sheetName val="L-lead"/>
      <sheetName val="A"/>
      <sheetName val="N-lead"/>
      <sheetName val="cutoff"/>
      <sheetName val="R-lead"/>
      <sheetName val="추계액"/>
      <sheetName val="추계액 (2)"/>
      <sheetName val="추계액테"/>
      <sheetName val="인원"/>
      <sheetName val="U10-lead"/>
      <sheetName val="부가세신고서대사"/>
      <sheetName val="2003판매실적(경리)"/>
      <sheetName val="대충검토"/>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Set>
  </externalBook>
</externalLink>
</file>

<file path=xl/externalLinks/externalLink56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인원계획1-합산"/>
      <sheetName val="인원계획2"/>
      <sheetName val="대장"/>
      <sheetName val="분개"/>
      <sheetName val="대장 (2)"/>
      <sheetName val="분개 (2)"/>
      <sheetName val="대장9"/>
      <sheetName val="분개9"/>
      <sheetName val="대장11"/>
      <sheetName val="분개11"/>
      <sheetName val="대장12"/>
      <sheetName val="분개12"/>
      <sheetName val="인건비원가"/>
      <sheetName val="인건비2002"/>
      <sheetName val="인건비-경기방송"/>
      <sheetName val="기준"/>
      <sheetName val="Control Sheet"/>
      <sheetName val="지점장"/>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refreshError="1"/>
      <sheetData sheetId="17" refreshError="1"/>
    </sheetDataSet>
  </externalBook>
</externalLink>
</file>

<file path=xl/externalLinks/externalLink56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회사정보"/>
      <sheetName val="총괄표"/>
      <sheetName val="1호"/>
      <sheetName val="2호"/>
      <sheetName val="2호의2"/>
      <sheetName val="2호의3"/>
      <sheetName val="2호의4"/>
      <sheetName val="3호"/>
      <sheetName val="4호"/>
      <sheetName val="5호"/>
      <sheetName val="5호부표"/>
      <sheetName val="6호"/>
      <sheetName val="7호"/>
      <sheetName val="8호"/>
      <sheetName val="9호"/>
      <sheetName val="9호의2"/>
      <sheetName val="10호"/>
      <sheetName val="11호"/>
      <sheetName val="12호"/>
      <sheetName val="13호"/>
      <sheetName val="14호"/>
      <sheetName val="15호"/>
      <sheetName val="16호"/>
      <sheetName val="17호"/>
      <sheetName val="18호"/>
      <sheetName val="19호"/>
      <sheetName val="20호"/>
      <sheetName val="20호부표"/>
      <sheetName val="21호"/>
      <sheetName val="21호부표"/>
      <sheetName val="22호"/>
      <sheetName val="23호"/>
      <sheetName val="24호"/>
      <sheetName val="25호"/>
      <sheetName val="26호"/>
      <sheetName val="26호의2"/>
      <sheetName val="27호"/>
      <sheetName val="28호"/>
      <sheetName val="29호"/>
      <sheetName val="30호"/>
      <sheetName val="31호"/>
      <sheetName val="32호"/>
      <sheetName val="33호"/>
      <sheetName val="33호의2"/>
      <sheetName val="34호"/>
      <sheetName val="35호"/>
      <sheetName val="36호"/>
      <sheetName val="37호"/>
      <sheetName val="37호의2"/>
      <sheetName val="38호"/>
      <sheetName val="39호"/>
      <sheetName val="40호"/>
      <sheetName val="40호의2"/>
      <sheetName val="41호"/>
      <sheetName val="42호"/>
      <sheetName val="42호의2"/>
      <sheetName val="43호"/>
      <sheetName val="44호"/>
      <sheetName val="45호"/>
      <sheetName val="46호"/>
      <sheetName val="46호의2"/>
      <sheetName val="46호의2-뒷"/>
      <sheetName val="46호의3"/>
      <sheetName val="46호의3-뒷"/>
      <sheetName val="47호"/>
      <sheetName val="48호"/>
      <sheetName val="49호"/>
      <sheetName val="50호"/>
      <sheetName val="51호"/>
      <sheetName val="52호"/>
      <sheetName val="53호"/>
      <sheetName val="54호"/>
      <sheetName val="55호"/>
      <sheetName val="56호"/>
      <sheetName val="57호"/>
      <sheetName val="58호"/>
      <sheetName val="58호의2"/>
      <sheetName val="59호"/>
      <sheetName val="60호"/>
      <sheetName val="60호의2"/>
      <sheetName val="60호의3"/>
      <sheetName val="60호의4"/>
      <sheetName val="61호"/>
      <sheetName val="62호"/>
      <sheetName val="63호"/>
      <sheetName val="63호의2"/>
      <sheetName val="63호의3"/>
      <sheetName val="64호의2"/>
      <sheetName val="64호"/>
      <sheetName val="65호"/>
      <sheetName val="66호"/>
      <sheetName val="66호의2"/>
      <sheetName val="67호"/>
      <sheetName val="68호"/>
      <sheetName val="69호"/>
      <sheetName val="70호"/>
      <sheetName val="71호의1"/>
      <sheetName val="71호의2"/>
      <sheetName val="72호"/>
      <sheetName val="73호"/>
      <sheetName val="74호의(1)"/>
      <sheetName val="74호의(2)"/>
      <sheetName val="74호의2"/>
      <sheetName val="75호"/>
      <sheetName val="76호"/>
      <sheetName val="78호"/>
      <sheetName val="79호"/>
      <sheetName val="80호"/>
      <sheetName val="80호 (2)"/>
      <sheetName val="81호"/>
      <sheetName val="81호 (2)"/>
      <sheetName val="82호"/>
      <sheetName val="83호"/>
      <sheetName val="83호 (2)"/>
      <sheetName val="84호"/>
      <sheetName val="조특세"/>
      <sheetName val="COBS"/>
      <sheetName val="BS"/>
      <sheetName val="A1"/>
      <sheetName val="80호_(2)"/>
      <sheetName val="81호_(2)"/>
      <sheetName val="83호_(2)"/>
      <sheetName val="정산표"/>
      <sheetName val="기본사항"/>
      <sheetName val="VXXXXXX"/>
      <sheetName val="Sheet1"/>
      <sheetName val="서식시트"/>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Set>
  </externalBook>
</externalLink>
</file>

<file path=xl/externalLinks/externalLink56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99연말정산"/>
      <sheetName val="Sheet1 "/>
      <sheetName val="A1"/>
    </sheetNames>
    <sheetDataSet>
      <sheetData sheetId="0" refreshError="1"/>
      <sheetData sheetId="1" refreshError="1"/>
      <sheetData sheetId="2" refreshError="1"/>
    </sheetDataSet>
  </externalBook>
</externalLink>
</file>

<file path=xl/externalLinks/externalLink56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산출"/>
    </sheetNames>
    <sheetDataSet>
      <sheetData sheetId="0" refreshError="1"/>
    </sheetDataSet>
  </externalBook>
</externalLink>
</file>

<file path=xl/externalLinks/externalLink56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자재FORM"/>
      <sheetName val="회사정보"/>
    </sheetNames>
    <definedNames>
      <definedName name="되돌아가기"/>
      <definedName name="설명1"/>
      <definedName name="설명10"/>
      <definedName name="설명2"/>
      <definedName name="설명6"/>
      <definedName name="설명7"/>
      <definedName name="설명8"/>
      <definedName name="설명사용현황"/>
    </definedNames>
    <sheetDataSet>
      <sheetData sheetId="0" refreshError="1"/>
      <sheetData sheetId="1" refreshError="1"/>
    </sheetDataSet>
  </externalBook>
</externalLink>
</file>

<file path=xl/externalLinks/externalLink57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종합"/>
      <sheetName val="★방향."/>
      <sheetName val="★생산"/>
      <sheetName val="★자재소요(발주)"/>
      <sheetName val="유통기한,품목"/>
      <sheetName val="품목,유통기한"/>
      <sheetName val="인홍삼음료세트검수실적(가공)"/>
      <sheetName val="."/>
      <sheetName val="Sheet2"/>
      <sheetName val="판1123"/>
      <sheetName val="판1121"/>
      <sheetName val="판1119"/>
      <sheetName val="★2.장쾌삼류생산및재포장일정_0711"/>
      <sheetName val="재포장대상"/>
      <sheetName val="자1"/>
      <sheetName val="자재파악(센터)"/>
      <sheetName val="프리미엄"/>
      <sheetName val="Sheet3"/>
      <sheetName val="피벗(품목별)"/>
      <sheetName val="피벗(상태별)"/>
      <sheetName val="부.재"/>
      <sheetName val="000"/>
      <sheetName val="가용재고_전산(1120)"/>
      <sheetName val="자재조회"/>
      <sheetName val="업체자재재고"/>
      <sheetName val="CJGLS원본1117"/>
      <sheetName val="20071116_인홍삼음료세트_상태별_ver2"/>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refreshError="1"/>
    </sheetDataSet>
  </externalBook>
</externalLink>
</file>

<file path=xl/externalLinks/externalLink57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계정별증감내역"/>
      <sheetName val="수정사항"/>
      <sheetName val="WBS"/>
      <sheetName val="WPL"/>
      <sheetName val="대차대조표"/>
      <sheetName val="손익계산서"/>
      <sheetName val="BS증감"/>
      <sheetName val="WCF"/>
      <sheetName val="현금흐름표"/>
      <sheetName val="현금흐름표-회사작성분과비교"/>
      <sheetName val="General Memo"/>
    </sheetNames>
    <sheetDataSet>
      <sheetData sheetId="0"/>
      <sheetData sheetId="1"/>
      <sheetData sheetId="2"/>
      <sheetData sheetId="3"/>
      <sheetData sheetId="4"/>
      <sheetData sheetId="5"/>
      <sheetData sheetId="6"/>
      <sheetData sheetId="7"/>
      <sheetData sheetId="8"/>
      <sheetData sheetId="9"/>
      <sheetData sheetId="10" refreshError="1"/>
    </sheetDataSet>
  </externalBook>
</externalLink>
</file>

<file path=xl/externalLinks/externalLink57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급여표지"/>
      <sheetName val="호봉표"/>
      <sheetName val="2003년8월(근속)"/>
      <sheetName val="8(월)"/>
      <sheetName val="8월(일) "/>
      <sheetName val="조합비"/>
      <sheetName val="조합비 (출력용)"/>
      <sheetName val="급여비교표"/>
      <sheetName val="노무비배분표"/>
      <sheetName val="급여내역(임금대장)"/>
      <sheetName val="급여봉투"/>
      <sheetName val="급여이체"/>
      <sheetName val="급여계좌번호"/>
    </sheetNames>
    <sheetDataSet>
      <sheetData sheetId="0" refreshError="1"/>
      <sheetData sheetId="1" refreshError="1"/>
      <sheetData sheetId="2" refreshError="1"/>
      <sheetData sheetId="3" refreshError="1"/>
      <sheetData sheetId="4" refreshError="1"/>
      <sheetData sheetId="5"/>
      <sheetData sheetId="6" refreshError="1"/>
      <sheetData sheetId="7" refreshError="1"/>
      <sheetData sheetId="8" refreshError="1"/>
      <sheetData sheetId="9"/>
      <sheetData sheetId="10"/>
      <sheetData sheetId="11"/>
      <sheetData sheetId="12"/>
    </sheetDataSet>
  </externalBook>
</externalLink>
</file>

<file path=xl/externalLinks/externalLink57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회사정보"/>
      <sheetName val="총괄표"/>
      <sheetName val="요약대차대조표"/>
      <sheetName val="요약손익계산서"/>
      <sheetName val="요약원가명세서"/>
      <sheetName val="요약이익잉여금"/>
      <sheetName val="1호"/>
      <sheetName val="중간예납신고"/>
      <sheetName val="1호2"/>
      <sheetName val="3호"/>
      <sheetName val="2호부표"/>
      <sheetName val="3(1)호(갑)"/>
      <sheetName val="3(1)호(을)"/>
      <sheetName val="3(1)호부표1"/>
      <sheetName val="3(1)호부표2"/>
      <sheetName val="3(1)호부표3"/>
      <sheetName val="3(1)호부표4"/>
      <sheetName val="3(1)호부표5"/>
      <sheetName val="3(1)호부표6"/>
      <sheetName val="3(1)호부표7"/>
      <sheetName val="3(2)호"/>
      <sheetName val="4호"/>
      <sheetName val="5호"/>
      <sheetName val="5호2(갑)"/>
      <sheetName val="5호2(을)"/>
      <sheetName val="15호"/>
      <sheetName val="15호부표1"/>
      <sheetName val="15호부표2"/>
      <sheetName val="16호"/>
      <sheetName val="17호"/>
      <sheetName val="6-2호"/>
      <sheetName val="23호(갑)"/>
      <sheetName val="23호(을)"/>
      <sheetName val="32호 "/>
      <sheetName val="33호"/>
      <sheetName val="34호"/>
      <sheetName val="6-4호(병)"/>
      <sheetName val="40호(갑)"/>
      <sheetName val="40호(을)"/>
      <sheetName val="39호"/>
      <sheetName val="21호"/>
      <sheetName val="22호"/>
      <sheetName val="26호(갑)"/>
      <sheetName val="26호(을)"/>
      <sheetName val="6-14호(병)"/>
      <sheetName val="7호"/>
      <sheetName val="50호(갑)"/>
      <sheetName val="50호(을)"/>
      <sheetName val="10(1)호"/>
      <sheetName val="10(2)호"/>
      <sheetName val="10(3)호"/>
      <sheetName val="10(3)부표"/>
      <sheetName val="11호"/>
      <sheetName val="12호"/>
      <sheetName val="14(1)(갑)"/>
      <sheetName val="60호(갑)"/>
      <sheetName val="60호(을)"/>
      <sheetName val="국영"/>
      <sheetName val="연차1"/>
      <sheetName val="경비분류(1)"/>
      <sheetName val="12월상여"/>
      <sheetName val="아파트진행률"/>
      <sheetName val="99.법인세 중간예납"/>
      <sheetName val="SHEET1"/>
      <sheetName val="Sheet4"/>
      <sheetName val="CAUDIT"/>
      <sheetName val="대차대조표"/>
      <sheetName val="LEAD SHEET (K상각후회수율)"/>
      <sheetName val="기초수불"/>
      <sheetName val="부산"/>
      <sheetName val="별제권_정리담보권1"/>
      <sheetName val="3.내역서"/>
      <sheetName val="산출"/>
      <sheetName val="32호_"/>
      <sheetName val="외화"/>
      <sheetName val="출자한도1031"/>
      <sheetName val="승용"/>
      <sheetName val="승진자현황"/>
      <sheetName val="대구은행"/>
      <sheetName val="BEND LOSS"/>
      <sheetName val="지분법평가요약"/>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Set>
  </externalBook>
</externalLink>
</file>

<file path=xl/externalLinks/externalLink57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표지"/>
      <sheetName val="목차"/>
      <sheetName val="운영방안"/>
      <sheetName val="승진시행안"/>
      <sheetName val="년도별승진인원"/>
      <sheetName val="그룹사 97년승진률"/>
      <sheetName val="년도별승진인원 (2)"/>
      <sheetName val="년도별승진인원 (3)"/>
      <sheetName val="TO운영안변경"/>
      <sheetName val="TO운영안변경 (2)"/>
      <sheetName val="그룹현황"/>
      <sheetName val="승진대상표지"/>
      <sheetName val="부대"/>
      <sheetName val="차장"/>
      <sheetName val="과장"/>
      <sheetName val="대리"/>
      <sheetName val="4사"/>
      <sheetName val="5사남"/>
      <sheetName val="승진자현황"/>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refreshError="1"/>
    </sheetDataSet>
  </externalBook>
</externalLink>
</file>

<file path=xl/externalLinks/externalLink57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커버"/>
      <sheetName val="교육예산"/>
      <sheetName val="양식#1"/>
      <sheetName val="첨부1"/>
      <sheetName val="첨부2"/>
      <sheetName val="maccp04"/>
    </sheetNames>
    <sheetDataSet>
      <sheetData sheetId="0" refreshError="1"/>
      <sheetData sheetId="1" refreshError="1"/>
      <sheetData sheetId="2" refreshError="1"/>
      <sheetData sheetId="3"/>
      <sheetData sheetId="4" refreshError="1"/>
      <sheetData sheetId="5" refreshError="1"/>
    </sheetDataSet>
  </externalBook>
</externalLink>
</file>

<file path=xl/externalLinks/externalLink57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xxxxxx"/>
      <sheetName val="VXXXXXXXXXXXXXXXXXXXXXXXX"/>
      <sheetName val="협력작업"/>
      <sheetName val="합손"/>
      <sheetName val="손익"/>
      <sheetName val="건설수입"/>
      <sheetName val="부문손익"/>
      <sheetName val="총원가"/>
      <sheetName val="감가상각"/>
      <sheetName val="결산대체"/>
      <sheetName val="인건비"/>
      <sheetName val="98월비용"/>
      <sheetName val="손익1"/>
      <sheetName val="실적"/>
      <sheetName val="합산손익"/>
      <sheetName val="회사정보"/>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Set>
  </externalBook>
</externalLink>
</file>

<file path=xl/externalLinks/externalLink57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승용"/>
      <sheetName val="양식1"/>
      <sheetName val="양식2"/>
      <sheetName val="양식3"/>
      <sheetName val="표지"/>
      <sheetName val="목차"/>
      <sheetName val="실적분석1쪽"/>
      <sheetName val="실적분석2쪽"/>
      <sheetName val="실적분석2-1쪽"/>
      <sheetName val="환경전망3쪽"/>
      <sheetName val="환경전망4쪽"/>
      <sheetName val="강약점5쪽"/>
      <sheetName val="사업방침6쪽"/>
      <sheetName val="사업목표7쪽"/>
      <sheetName val="CS계획"/>
      <sheetName val="매출계획"/>
      <sheetName val="대수계획"/>
      <sheetName val="결품계획"/>
      <sheetName val="거점계획"/>
      <sheetName val="인력계획"/>
      <sheetName val="교육계획"/>
      <sheetName val="투자계획"/>
      <sheetName val="경비예산"/>
      <sheetName val="주요업무추진계획"/>
      <sheetName val="본조"/>
      <sheetName val="본조인적"/>
      <sheetName val="지부"/>
      <sheetName val="지부인적"/>
      <sheetName val="전임자 수"/>
      <sheetName val="전임자처우"/>
      <sheetName val="처우자인건비"/>
      <sheetName val="노동조합위원장"/>
      <sheetName val="조합원수"/>
      <sheetName val="조합비 현횡"/>
      <sheetName val="업무용차량지원현황"/>
      <sheetName val="출마현황"/>
      <sheetName val="투표결과"/>
      <sheetName val="전체현황"/>
      <sheetName val="소하리"/>
      <sheetName val="대의원"/>
      <sheetName val="임단협"/>
      <sheetName val="협상결과"/>
      <sheetName val="근로조건"/>
      <sheetName val="Sheet4"/>
      <sheetName val="R&amp;D"/>
      <sheetName val="협조전"/>
      <sheetName val="차수"/>
      <sheetName val="4.20)통계적기법관리절차서"/>
      <sheetName val="계실5-1"/>
      <sheetName val="2.대외공문"/>
      <sheetName val="#REF"/>
      <sheetName val="RD제품개발투자비(매가)"/>
      <sheetName val="TCA"/>
      <sheetName val="신규DEP"/>
      <sheetName val="등속"/>
      <sheetName val="액슬"/>
      <sheetName val="종합"/>
      <sheetName val="프레임"/>
      <sheetName val="품의서양식 (3)"/>
      <sheetName val="수입2"/>
      <sheetName val="본문"/>
      <sheetName val="원본"/>
      <sheetName val="대외공문"/>
      <sheetName val="작업일보"/>
      <sheetName val="98TA실"/>
      <sheetName val="HP1AMLIST"/>
      <sheetName val="변속"/>
      <sheetName val="CAUDIT"/>
      <sheetName val="년별RTMP"/>
      <sheetName val="영업외손익등"/>
      <sheetName val="진도현황"/>
      <sheetName val="생산"/>
      <sheetName val="BM_NEW2"/>
      <sheetName val="적하보험"/>
      <sheetName val="뒤차축소"/>
      <sheetName val="Typel별"/>
      <sheetName val="출자한도1031"/>
      <sheetName val="국영"/>
      <sheetName val="A1"/>
      <sheetName val="보험료"/>
      <sheetName val="미지급이자(분쟁대상)"/>
      <sheetName val="WPL"/>
      <sheetName val="외화"/>
      <sheetName val="특별경비"/>
      <sheetName val="개발담당자 "/>
      <sheetName val="리스(CIF)산출"/>
      <sheetName val="협력점직원"/>
      <sheetName val="COMMON"/>
      <sheetName val="공사비지급"/>
      <sheetName val="DATE"/>
      <sheetName val="도급양식"/>
      <sheetName val="전임자_수"/>
      <sheetName val="조합비_현횡"/>
      <sheetName val="기초데이타"/>
      <sheetName val="배서어음명세서"/>
      <sheetName val="회사정보"/>
      <sheetName val="PL,보정"/>
      <sheetName val="주식배당"/>
      <sheetName val="첨부1"/>
      <sheetName val="rs94"/>
      <sheetName val="수입"/>
      <sheetName val="CHECK"/>
      <sheetName val="Sheet1"/>
      <sheetName val="일반경비(타행)"/>
      <sheetName val="간접재료(갑)"/>
      <sheetName val="감가상각(집)"/>
      <sheetName val="관세(집)"/>
      <sheetName val="국내부품(갑)"/>
      <sheetName val="국내재료(갑)"/>
      <sheetName val="직접노무(갑)"/>
      <sheetName val="설물(갑)"/>
      <sheetName val="수입부품(갑)"/>
      <sheetName val="수입재료(갑)"/>
      <sheetName val="외주가공(갑)"/>
      <sheetName val="포장재료(갑)"/>
      <sheetName val="1부생산계획"/>
      <sheetName val="리스"/>
      <sheetName val="2.상각보정명세"/>
      <sheetName val="기본정보"/>
      <sheetName val="보고서(data)"/>
      <sheetName val="저항,콘덴서,기타부품"/>
      <sheetName val="제조7과일일경영"/>
      <sheetName val="세부"/>
      <sheetName val="제조1과일일경영"/>
      <sheetName val="8월"/>
      <sheetName val="June."/>
      <sheetName val="May."/>
      <sheetName val="연차1"/>
      <sheetName val="2002년계획"/>
      <sheetName val="1-6(반품내역)"/>
      <sheetName val="#4-1표지"/>
      <sheetName val="Attachment A"/>
      <sheetName val="캔개발배경"/>
      <sheetName val="시장"/>
      <sheetName val="일정표"/>
      <sheetName val="LINE MH"/>
      <sheetName val="x"/>
      <sheetName val="10.31"/>
      <sheetName val="자재청구서"/>
      <sheetName val="COBS"/>
      <sheetName val="K55"/>
      <sheetName val="기초부품"/>
      <sheetName val="발사관"/>
      <sheetName val="다목적갑"/>
      <sheetName val="96갑지"/>
      <sheetName val="조달분석표"/>
      <sheetName val="Start"/>
      <sheetName val="별제권_정리담보권1"/>
      <sheetName val="받을어음"/>
      <sheetName val="K1-1 증감schedule"/>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Set>
  </externalBook>
</externalLink>
</file>

<file path=xl/externalLinks/externalLink57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 COVER"/>
      <sheetName val="외상매출금현황A1"/>
      <sheetName val="외상매출금현황A2"/>
      <sheetName val="외상매출금현황-수정분 A2"/>
      <sheetName val="연차1"/>
    </sheetNames>
    <sheetDataSet>
      <sheetData sheetId="0" refreshError="1"/>
      <sheetData sheetId="1" refreshError="1"/>
      <sheetData sheetId="2" refreshError="1"/>
      <sheetData sheetId="3"/>
      <sheetData sheetId="4" refreshError="1"/>
    </sheetDataSet>
  </externalBook>
</externalLink>
</file>

<file path=xl/externalLinks/externalLink57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판관비 3월"/>
      <sheetName val="판관비 4월"/>
      <sheetName val="판관비 5월"/>
      <sheetName val="판관비 6월 "/>
      <sheetName val="판관비 1-6월 "/>
      <sheetName val="판관비 7월 "/>
      <sheetName val="판관비 8월  "/>
      <sheetName val="판관비 9월   "/>
      <sheetName val="판관비 10월    "/>
      <sheetName val="10월판관"/>
    </sheetNames>
    <sheetDataSet>
      <sheetData sheetId="0"/>
      <sheetData sheetId="1"/>
      <sheetData sheetId="2"/>
      <sheetData sheetId="3"/>
      <sheetData sheetId="4"/>
      <sheetData sheetId="5"/>
      <sheetData sheetId="6"/>
      <sheetData sheetId="7"/>
      <sheetData sheetId="8"/>
      <sheetData sheetId="9"/>
    </sheetDataSet>
  </externalBook>
</externalLink>
</file>

<file path=xl/externalLinks/externalLink58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VXXXXX"/>
      <sheetName val="XXXX"/>
      <sheetName val="계정code"/>
      <sheetName val="대차표"/>
      <sheetName val="손익표"/>
      <sheetName val="광명대차"/>
      <sheetName val="광명손익"/>
      <sheetName val="안산대차"/>
      <sheetName val="안산손익"/>
      <sheetName val="대차(광+안)"/>
      <sheetName val="손익(광+안)"/>
      <sheetName val="Sheet1"/>
    </sheetNames>
    <sheetDataSet>
      <sheetData sheetId="0" refreshError="1"/>
      <sheetData sheetId="1"/>
      <sheetData sheetId="2"/>
      <sheetData sheetId="3"/>
      <sheetData sheetId="4"/>
      <sheetData sheetId="5"/>
      <sheetData sheetId="6"/>
      <sheetData sheetId="7"/>
      <sheetData sheetId="8"/>
      <sheetData sheetId="9"/>
      <sheetData sheetId="10"/>
      <sheetData sheetId="11"/>
    </sheetDataSet>
  </externalBook>
</externalLink>
</file>

<file path=xl/externalLinks/externalLink58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매출"/>
      <sheetName val="6월청구내역"/>
      <sheetName val="승용"/>
      <sheetName val="영업외손익등"/>
      <sheetName val="계정code"/>
      <sheetName val="국영"/>
      <sheetName val="2.대외공문"/>
    </sheetNames>
    <sheetDataSet>
      <sheetData sheetId="0"/>
      <sheetData sheetId="1" refreshError="1"/>
      <sheetData sheetId="2" refreshError="1"/>
      <sheetData sheetId="3" refreshError="1"/>
      <sheetData sheetId="4" refreshError="1"/>
      <sheetData sheetId="5" refreshError="1"/>
      <sheetData sheetId="6" refreshError="1"/>
    </sheetDataSet>
  </externalBook>
</externalLink>
</file>

<file path=xl/externalLinks/externalLink58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11"/>
      <sheetName val="원가계산양식"/>
      <sheetName val="제조원가명세서"/>
      <sheetName val="보조부문비배부"/>
      <sheetName val="배부기준표총괄"/>
      <sheetName val="WELDING부문"/>
      <sheetName val="WELDING재공"/>
      <sheetName val="차체완성품"/>
      <sheetName val="PAINT부문"/>
      <sheetName val="PAINT재공"/>
      <sheetName val="도장완성품"/>
      <sheetName val="TRIM부문"/>
      <sheetName val="TRIM재공"/>
      <sheetName val="TRIM완성품"/>
      <sheetName val="FRAME부문"/>
      <sheetName val="FRAME재공"/>
      <sheetName val="FRAME완성품"/>
      <sheetName val="CHASSIS부문"/>
      <sheetName val="CHASSIS재공"/>
      <sheetName val="샤시완성품"/>
      <sheetName val="판넬"/>
      <sheetName val="FINAL부문"/>
      <sheetName val="FINAL재공"/>
      <sheetName val="FINAL완성품"/>
      <sheetName val="제품수불부"/>
      <sheetName val="연구소"/>
      <sheetName val="연구소 (2)"/>
      <sheetName val="연구소 (3)"/>
      <sheetName val="Sheet8"/>
      <sheetName val="공정관리 (2)"/>
      <sheetName val="차종별공수총괄표"/>
      <sheetName val="공무동력"/>
      <sheetName val="표준공수 (2)"/>
      <sheetName val="표준공수"/>
      <sheetName val="대당표준공수"/>
      <sheetName val="차체부문"/>
      <sheetName val="도장"/>
      <sheetName val="TRIM (2)"/>
      <sheetName val="FRAME (2)"/>
      <sheetName val="CHASSIS (2)"/>
      <sheetName val="완성"/>
      <sheetName val="물량집계검증표"/>
      <sheetName val="원재료불출현황"/>
      <sheetName val="원자재수불"/>
      <sheetName val="유상사급현황"/>
      <sheetName val="Sheet9"/>
      <sheetName val="원재료분류코드"/>
      <sheetName val="시작실물량관리"/>
      <sheetName val="제조원가"/>
      <sheetName val="은행"/>
      <sheetName val="발생집계"/>
      <sheetName val="BM_NEW2"/>
      <sheetName val="총괄"/>
      <sheetName val="부문원2"/>
      <sheetName val="제조부문배부"/>
      <sheetName val="목록"/>
      <sheetName val="10000원CR"/>
      <sheetName val="FRT LH (2)"/>
      <sheetName val="FRT RH (2)"/>
      <sheetName val="RR LH (2)"/>
      <sheetName val="RR RH (2)"/>
      <sheetName val="RR PSHELF"/>
      <sheetName val="SV LH"/>
      <sheetName val="SV RH"/>
      <sheetName val="95하U$가격"/>
      <sheetName val="93상각비"/>
      <sheetName val="계수원본(99.2.28)"/>
      <sheetName val="중기"/>
      <sheetName val="외화"/>
      <sheetName val="대차대조표"/>
      <sheetName val="고정자산원본"/>
      <sheetName val="보증금(전신전화가입권)"/>
      <sheetName val="보유어음"/>
      <sheetName val="Menu_Link"/>
      <sheetName val="45,46"/>
      <sheetName val="Macro1"/>
      <sheetName val="수입"/>
      <sheetName val="시험연구비상각"/>
      <sheetName val="특판제외"/>
      <sheetName val="대차"/>
      <sheetName val="Macro3"/>
      <sheetName val="Lead"/>
      <sheetName val="부동산"/>
      <sheetName val="封面"/>
      <sheetName val="시산표"/>
      <sheetName val="원가"/>
      <sheetName val="국내총괄"/>
      <sheetName val="New A.G"/>
      <sheetName val="2월"/>
      <sheetName val="Sheet1"/>
      <sheetName val="휴일check"/>
      <sheetName val="모 델 코 드"/>
      <sheetName val="당월손익계산서★"/>
      <sheetName val="UTMBPL"/>
      <sheetName val="basic_info"/>
      <sheetName val="단가"/>
      <sheetName val="월별매출"/>
      <sheetName val="업무연락"/>
      <sheetName val="일반경비(타행)"/>
      <sheetName val="을지"/>
      <sheetName val="지성학원"/>
      <sheetName val="ILBAN"/>
      <sheetName val="공통"/>
      <sheetName val="95WBS"/>
      <sheetName val="현금흐름표"/>
      <sheetName val="과"/>
      <sheetName val="BS"/>
      <sheetName val="업무분장 "/>
      <sheetName val="금융"/>
      <sheetName val="리스"/>
      <sheetName val="보험"/>
      <sheetName val="$bhp"/>
      <sheetName val="ALL"/>
      <sheetName val="저속"/>
      <sheetName val="WELDING"/>
      <sheetName val="5"/>
      <sheetName val="5사남"/>
      <sheetName val="#REF"/>
      <sheetName val="H_BS"/>
      <sheetName val="작업시트"/>
      <sheetName val="단가표"/>
      <sheetName val="Master"/>
      <sheetName val="7 (2)"/>
      <sheetName val="Ctrl"/>
      <sheetName val="반제품"/>
      <sheetName val="재공품"/>
      <sheetName val="타과목"/>
      <sheetName val="캔판매목표"/>
      <sheetName val="시장"/>
      <sheetName val="손익"/>
      <sheetName val="일정표"/>
      <sheetName val="호프"/>
      <sheetName val="생산성(2차)"/>
      <sheetName val="영업소실적"/>
      <sheetName val="Sheet3"/>
      <sheetName val="기흥진행률"/>
      <sheetName val="3월"/>
      <sheetName val="SALE"/>
      <sheetName val="Sheet2"/>
      <sheetName val="J150 승인진도관리 LIST"/>
      <sheetName val="수정시산표"/>
      <sheetName val="95년간접비"/>
      <sheetName val="받을어음할인및 융통어음"/>
      <sheetName val="당년매출집계"/>
      <sheetName val="예산실적비교"/>
      <sheetName val="별제권_정리담보권1"/>
      <sheetName val="LU"/>
      <sheetName val="일위대가"/>
      <sheetName val="서식시트"/>
      <sheetName val="unit 4"/>
      <sheetName val="Ns0xa"/>
      <sheetName val="차이배부"/>
      <sheetName val="표준수불"/>
      <sheetName val="#REF!"/>
      <sheetName val="배서어음명세서"/>
      <sheetName val="T48a"/>
      <sheetName val="요약"/>
      <sheetName val="수주추정"/>
      <sheetName val="계정code"/>
      <sheetName val="전략"/>
      <sheetName val="FUEL FILLER"/>
      <sheetName val="환율"/>
      <sheetName val="2001퇴직급여"/>
      <sheetName val="2000제조1"/>
      <sheetName val="계정"/>
      <sheetName val="관계사"/>
      <sheetName val="통화코드"/>
      <sheetName val="토목공사"/>
      <sheetName val="절대지우지말것"/>
      <sheetName val="#1 Basic"/>
      <sheetName val="월건별"/>
      <sheetName val="세목별"/>
      <sheetName val="Total"/>
      <sheetName val="부도어음관리현황1"/>
      <sheetName val="퇴직급여충당금명세서"/>
      <sheetName val="대차대조-보고"/>
      <sheetName val="전체실적"/>
      <sheetName val="S300V-MBOM"/>
      <sheetName val="PC%계산"/>
      <sheetName val="10.예산 및 원가 계획(02년)"/>
      <sheetName val="단가기초자료"/>
      <sheetName val="경영현황"/>
      <sheetName val="율표"/>
      <sheetName val="다곡2교"/>
      <sheetName val="1.경제설계"/>
      <sheetName val="장적산출"/>
      <sheetName val="LIDE"/>
      <sheetName val="3-3"/>
      <sheetName val="类别"/>
      <sheetName val="금관"/>
      <sheetName val="백화"/>
      <sheetName val="미결제현물환"/>
      <sheetName val="DB"/>
      <sheetName val="20톤"/>
      <sheetName val="연구소_(2)"/>
      <sheetName val="연구소_(3)"/>
      <sheetName val="공정관리_(2)"/>
      <sheetName val="표준공수_(2)"/>
      <sheetName val="TRIM_(2)"/>
      <sheetName val="FRAME_(2)"/>
      <sheetName val="CHASSIS_(2)"/>
      <sheetName val="연구소_(2)1"/>
      <sheetName val="연구소_(3)1"/>
      <sheetName val="공정관리_(2)1"/>
      <sheetName val="표준공수_(2)1"/>
      <sheetName val="TRIM_(2)1"/>
      <sheetName val="FRAME_(2)1"/>
      <sheetName val="CHASSIS_(2)1"/>
      <sheetName val="모_델_코_드"/>
      <sheetName val="FRT_LH_(2)"/>
      <sheetName val="FRT_RH_(2)"/>
      <sheetName val="RR_LH_(2)"/>
      <sheetName val="RR_RH_(2)"/>
      <sheetName val="RR_PSHELF"/>
      <sheetName val="SV_LH"/>
      <sheetName val="SV_RH"/>
      <sheetName val="계수원본(99_2_28)"/>
      <sheetName val="주간기성"/>
      <sheetName val="SIMULATION"/>
      <sheetName val="지우기"/>
      <sheetName val="요율"/>
      <sheetName val="CT사내"/>
      <sheetName val="5직접"/>
      <sheetName val="능률(기성)"/>
      <sheetName val="1-(1)생산량"/>
      <sheetName val="입고현황"/>
      <sheetName val="레코드"/>
      <sheetName val="상선"/>
      <sheetName val="Code"/>
      <sheetName val="재고자산미실현이익제거"/>
      <sheetName val="JA8-4"/>
      <sheetName val="1-6(반품내역)"/>
      <sheetName val="조립1부실적"/>
      <sheetName val="99매출현"/>
      <sheetName val="주표"/>
      <sheetName val="업체코드"/>
      <sheetName val="해특조직"/>
      <sheetName val="조직코드"/>
      <sheetName val="연결정보"/>
      <sheetName val="2001급여"/>
      <sheetName val="증감내역"/>
      <sheetName val="삼호중공업"/>
      <sheetName val="FORM_2510_product_FORE"/>
      <sheetName val="24.보증금(전신전화가입권)"/>
      <sheetName val="산출기준(파견전산실)"/>
      <sheetName val="퇴직급여계산"/>
      <sheetName val="공수"/>
      <sheetName val="직접경비"/>
      <sheetName val="공장"/>
      <sheetName val="손익계산서"/>
      <sheetName val="월할경비"/>
      <sheetName val="회사정보"/>
      <sheetName val="월별발주"/>
      <sheetName val="외상매출금현황-수정분 A2"/>
      <sheetName val="생산1-2"/>
      <sheetName val="DATA99"/>
      <sheetName val="2.대외공문"/>
      <sheetName val="청구서"/>
      <sheetName val="정기적금"/>
      <sheetName val="대여현황"/>
      <sheetName val="97 사업추정(WEKI)"/>
      <sheetName val="승용"/>
      <sheetName val="LIST"/>
      <sheetName val="YOEMAGUM"/>
      <sheetName val="단"/>
      <sheetName val="(15)"/>
      <sheetName val="년도별"/>
      <sheetName val="bi"/>
      <sheetName val="A"/>
      <sheetName val="dautocomp"/>
      <sheetName val="Dforgings"/>
      <sheetName val="업무분장_"/>
      <sheetName val="CPED_SCH6_RECON"/>
      <sheetName val="경제성분석"/>
      <sheetName val="기계"/>
      <sheetName val="노임"/>
      <sheetName val="10월"/>
      <sheetName val="11.17-11.23"/>
      <sheetName val="11.24-11.30"/>
      <sheetName val="보증금_전신전화가입권_"/>
      <sheetName val="Sheet"/>
      <sheetName val="CAUDIT"/>
      <sheetName val="건축내역(교사동)"/>
      <sheetName val="지급자재"/>
      <sheetName val="고객만족도 향상"/>
      <sheetName val="ScraRework"/>
      <sheetName val="생산직"/>
      <sheetName val="유배당상품"/>
      <sheetName val="DWPM"/>
      <sheetName val="관련부서"/>
      <sheetName val="钢板差异"/>
      <sheetName val="차수"/>
      <sheetName val="Sheet5"/>
      <sheetName val="표준원가"/>
      <sheetName val="매출.물동명세"/>
      <sheetName val="2003경영계획"/>
      <sheetName val="분개장·원장"/>
      <sheetName val="대차대조"/>
      <sheetName val="기초데이타"/>
      <sheetName val="주요경영지표"/>
      <sheetName val="회수내역"/>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sheetData sheetId="202"/>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Set>
  </externalBook>
</externalLink>
</file>

<file path=xl/externalLinks/externalLink58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현금"/>
      <sheetName val="COVER "/>
      <sheetName val="4대경비 명세"/>
      <sheetName val="예금"/>
      <sheetName val="매출채권"/>
      <sheetName val="미수금"/>
      <sheetName val="미수수익"/>
      <sheetName val="재고자산"/>
      <sheetName val="선급금"/>
      <sheetName val="주임종"/>
      <sheetName val="가지급"/>
      <sheetName val="선급비용(단기)"/>
      <sheetName val="선급비용(장기)"/>
      <sheetName val="전신전화"/>
      <sheetName val="보증금"/>
      <sheetName val="유보금"/>
      <sheetName val="외상매입"/>
      <sheetName val="당좌차월"/>
      <sheetName val="차입금(단기)"/>
      <sheetName val="차입금(장기)"/>
      <sheetName val="미지급"/>
      <sheetName val="선수금(단기)"/>
      <sheetName val="차입이자내역"/>
      <sheetName val="선수금(장기)"/>
      <sheetName val="예수금"/>
      <sheetName val="미지급비용"/>
      <sheetName val="수입보증금"/>
      <sheetName val="환율조정대"/>
      <sheetName val="환율조정차"/>
      <sheetName val="영업외수익"/>
      <sheetName val="영업외비용"/>
      <sheetName val="특별이익"/>
      <sheetName val="특별손실"/>
      <sheetName val="현장"/>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refreshError="1"/>
    </sheetDataSet>
  </externalBook>
</externalLink>
</file>

<file path=xl/externalLinks/externalLink58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표지"/>
      <sheetName val="대장"/>
      <sheetName val="이체"/>
      <sheetName val="분개"/>
      <sheetName val="집계표"/>
      <sheetName val="중도정산"/>
      <sheetName val="사업소득세"/>
      <sheetName val="사업소세"/>
      <sheetName val="인사변동"/>
      <sheetName val="Sheet1"/>
      <sheetName val="경조1"/>
      <sheetName val="구동"/>
      <sheetName val="현금"/>
      <sheetName val="매출"/>
      <sheetName val="Sheet3"/>
      <sheetName val="감가상각비"/>
      <sheetName val="계정code"/>
    </sheetNames>
    <sheetDataSet>
      <sheetData sheetId="0" refreshError="1"/>
      <sheetData sheetId="1"/>
      <sheetData sheetId="2" refreshError="1"/>
      <sheetData sheetId="3" refreshError="1"/>
      <sheetData sheetId="4" refreshError="1"/>
      <sheetData sheetId="5" refreshError="1"/>
      <sheetData sheetId="6" refreshError="1"/>
      <sheetData sheetId="7" refreshError="1"/>
      <sheetData sheetId="8" refreshError="1"/>
      <sheetData sheetId="9"/>
      <sheetData sheetId="10" refreshError="1"/>
      <sheetData sheetId="11" refreshError="1"/>
      <sheetData sheetId="12" refreshError="1"/>
      <sheetData sheetId="13" refreshError="1"/>
      <sheetData sheetId="14" refreshError="1"/>
      <sheetData sheetId="15" refreshError="1"/>
      <sheetData sheetId="16" refreshError="1"/>
    </sheetDataSet>
  </externalBook>
</externalLink>
</file>

<file path=xl/externalLinks/externalLink58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상호"/>
      <sheetName val="매출채권"/>
      <sheetName val="채권채무"/>
      <sheetName val="대손충당금"/>
      <sheetName val="유동자산일부"/>
      <sheetName val="재고자산"/>
      <sheetName val="매입TOC)"/>
      <sheetName val="매입CUT-OFF"/>
      <sheetName val="유동부채"/>
      <sheetName val="부외부채TEST"/>
      <sheetName val="기타고정부채"/>
      <sheetName val="매출검토"/>
      <sheetName val="매출flow"/>
      <sheetName val="월별매출"/>
      <sheetName val="월별매출 (2)"/>
      <sheetName val="월별매출 (3)"/>
      <sheetName val="월별매출 (4)"/>
      <sheetName val="부가세 대사"/>
      <sheetName val="매출TOC"/>
      <sheetName val="매출개발비"/>
      <sheetName val="매출cut-off"/>
      <sheetName val="원가"/>
      <sheetName val="매입flow"/>
      <sheetName val="매출원가비교"/>
      <sheetName val="판관비"/>
      <sheetName val="유형자산"/>
      <sheetName val="이자비용"/>
      <sheetName val="정률법"/>
      <sheetName val="정액법"/>
      <sheetName val="영업외수익"/>
      <sheetName val="영업외비용"/>
      <sheetName val="제조경비월별"/>
      <sheetName val="업무분장 "/>
      <sheetName val="조회서"/>
      <sheetName val="주소"/>
      <sheetName val="출자금"/>
      <sheetName val="9.1"/>
      <sheetName val="월별매출_(2)"/>
      <sheetName val="월별매출_(3)"/>
      <sheetName val="월별매출_(4)"/>
      <sheetName val="부가세_대사"/>
      <sheetName val="업무분장_"/>
      <sheetName val="9_1"/>
      <sheetName val="월별매출_(2)1"/>
      <sheetName val="월별매출_(3)1"/>
      <sheetName val="월별매출_(4)1"/>
      <sheetName val="부가세_대사1"/>
      <sheetName val="업무분장_1"/>
      <sheetName val="9_11"/>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refreshError="1"/>
      <sheetData sheetId="33" refreshError="1"/>
      <sheetData sheetId="34" refreshError="1"/>
      <sheetData sheetId="35" refreshError="1"/>
      <sheetData sheetId="36" refreshError="1"/>
      <sheetData sheetId="37"/>
      <sheetData sheetId="38"/>
      <sheetData sheetId="39"/>
      <sheetData sheetId="40"/>
      <sheetData sheetId="41"/>
      <sheetData sheetId="42"/>
      <sheetData sheetId="43"/>
      <sheetData sheetId="44"/>
      <sheetData sheetId="45"/>
      <sheetData sheetId="46"/>
      <sheetData sheetId="47"/>
      <sheetData sheetId="48"/>
    </sheetDataSet>
  </externalBook>
</externalLink>
</file>

<file path=xl/externalLinks/externalLink58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2-2.매출분석"/>
      <sheetName val="회의록"/>
      <sheetName val="표지"/>
      <sheetName val="1.시황정보"/>
      <sheetName val="2-1.생,판,재고현황"/>
      <sheetName val="업무분장 "/>
      <sheetName val="SALE"/>
      <sheetName val="대장"/>
    </sheetNames>
    <sheetDataSet>
      <sheetData sheetId="0"/>
      <sheetData sheetId="1"/>
      <sheetData sheetId="2"/>
      <sheetData sheetId="3"/>
      <sheetData sheetId="4"/>
      <sheetData sheetId="5" refreshError="1"/>
      <sheetData sheetId="6" refreshError="1"/>
      <sheetData sheetId="7" refreshError="1"/>
    </sheetDataSet>
  </externalBook>
</externalLink>
</file>

<file path=xl/externalLinks/externalLink58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공정가중치"/>
      <sheetName val="승용"/>
      <sheetName val="장기미등록"/>
    </sheetNames>
    <definedNames>
      <definedName name="매크로4"/>
    </definedNames>
    <sheetDataSet>
      <sheetData sheetId="0" refreshError="1"/>
      <sheetData sheetId="1" refreshError="1"/>
      <sheetData sheetId="2" refreshError="1"/>
    </sheetDataSet>
  </externalBook>
</externalLink>
</file>

<file path=xl/externalLinks/externalLink58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V투자~1"/>
      <sheetName val="매출현황'원가"/>
      <sheetName val="code"/>
    </sheetNames>
    <definedNames>
      <definedName name="매크로5"/>
    </definedNames>
    <sheetDataSet>
      <sheetData sheetId="0" refreshError="1"/>
      <sheetData sheetId="1" refreshError="1"/>
      <sheetData sheetId="2" refreshError="1"/>
    </sheetDataSet>
  </externalBook>
</externalLink>
</file>

<file path=xl/externalLinks/externalLink58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VXXXXX"/>
      <sheetName val="XXXX"/>
      <sheetName val="계정code"/>
      <sheetName val="대차표"/>
      <sheetName val="손익표"/>
      <sheetName val="광명대차"/>
      <sheetName val="광명손익"/>
      <sheetName val="안산대차"/>
      <sheetName val="안산손익"/>
      <sheetName val="대차(광+안)"/>
      <sheetName val="손익(광+안)"/>
      <sheetName val="Sheet1"/>
      <sheetName val="(회사제시)재무제표"/>
    </sheetNames>
    <sheetDataSet>
      <sheetData sheetId="0" refreshError="1"/>
      <sheetData sheetId="1"/>
      <sheetData sheetId="2"/>
      <sheetData sheetId="3"/>
      <sheetData sheetId="4"/>
      <sheetData sheetId="5"/>
      <sheetData sheetId="6"/>
      <sheetData sheetId="7"/>
      <sheetData sheetId="8"/>
      <sheetData sheetId="9"/>
      <sheetData sheetId="10"/>
      <sheetData sheetId="11"/>
      <sheetData sheetId="12" refreshError="1"/>
    </sheetDataSet>
  </externalBook>
</externalLink>
</file>

<file path=xl/externalLinks/externalLink59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여의도"/>
      <sheetName val="용산"/>
      <sheetName val="총괄"/>
      <sheetName val="공장"/>
      <sheetName val="6차발주(최종분)1026"/>
      <sheetName val="2-2.매출분석"/>
      <sheetName val="Menu_Link"/>
    </sheetNames>
    <sheetDataSet>
      <sheetData sheetId="0" refreshError="1"/>
      <sheetData sheetId="1" refreshError="1"/>
      <sheetData sheetId="2" refreshError="1"/>
      <sheetData sheetId="3" refreshError="1"/>
      <sheetData sheetId="4" refreshError="1"/>
      <sheetData sheetId="5" refreshError="1"/>
      <sheetData sheetId="6" refreshError="1"/>
    </sheetDataSet>
  </externalBook>
</externalLink>
</file>

<file path=xl/externalLinks/externalLink59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VXXXXX"/>
      <sheetName val="XXXX"/>
      <sheetName val="계정code"/>
      <sheetName val="대차표"/>
      <sheetName val="손익표"/>
      <sheetName val="광명대차"/>
      <sheetName val="광명손익"/>
      <sheetName val="안산대차"/>
      <sheetName val="안산손익"/>
      <sheetName val="대차(광+안)"/>
      <sheetName val="손익(광+안)"/>
      <sheetName val="Sheet1"/>
    </sheetNames>
    <sheetDataSet>
      <sheetData sheetId="0" refreshError="1"/>
      <sheetData sheetId="1"/>
      <sheetData sheetId="2"/>
      <sheetData sheetId="3"/>
      <sheetData sheetId="4"/>
      <sheetData sheetId="5"/>
      <sheetData sheetId="6"/>
      <sheetData sheetId="7"/>
      <sheetData sheetId="8"/>
      <sheetData sheetId="9"/>
      <sheetData sheetId="10"/>
      <sheetData sheetId="11"/>
    </sheetDataSet>
  </externalBook>
</externalLink>
</file>

<file path=xl/externalLinks/externalLink59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작성예"/>
      <sheetName val="은행금융총괄표"/>
      <sheetName val="은행"/>
      <sheetName val="금융"/>
      <sheetName val="보험"/>
      <sheetName val="리스"/>
      <sheetName val="주소"/>
      <sheetName val="라벨"/>
      <sheetName val="은행초과"/>
      <sheetName val="금융초과"/>
      <sheetName val="총괄"/>
      <sheetName val="공장"/>
    </sheetNames>
    <sheetDataSet>
      <sheetData sheetId="0" refreshError="1"/>
      <sheetData sheetId="1" refreshError="1"/>
      <sheetData sheetId="2"/>
      <sheetData sheetId="3"/>
      <sheetData sheetId="4"/>
      <sheetData sheetId="5"/>
      <sheetData sheetId="6"/>
      <sheetData sheetId="7"/>
      <sheetData sheetId="8"/>
      <sheetData sheetId="9"/>
      <sheetData sheetId="10" refreshError="1"/>
      <sheetData sheetId="11" refreshError="1"/>
    </sheetDataSet>
  </externalBook>
</externalLink>
</file>

<file path=xl/externalLinks/externalLink59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SPL"/>
      <sheetName val="시산표"/>
      <sheetName val="금융자산부채 "/>
      <sheetName val="비용"/>
      <sheetName val="원가"/>
      <sheetName val="요약재무"/>
      <sheetName val="요약손익"/>
      <sheetName val="사업별"/>
      <sheetName val="사업장별"/>
      <sheetName val="표지"/>
      <sheetName val="grap"/>
      <sheetName val="잉여금 "/>
      <sheetName val="공사원가"/>
      <sheetName val="은행"/>
      <sheetName val="총괄"/>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Set>
  </externalBook>
</externalLink>
</file>

<file path=xl/externalLinks/externalLink59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조회서발송기준"/>
      <sheetName val="은행조회서"/>
      <sheetName val="비은행조회서"/>
      <sheetName val="채권조회서"/>
      <sheetName val="채무조회서"/>
      <sheetName val="채권조회"/>
      <sheetName val="년도별"/>
      <sheetName val="조견표"/>
    </sheetNames>
    <sheetDataSet>
      <sheetData sheetId="0" refreshError="1"/>
      <sheetData sheetId="1"/>
      <sheetData sheetId="2" refreshError="1"/>
      <sheetData sheetId="3" refreshError="1"/>
      <sheetData sheetId="4" refreshError="1"/>
      <sheetData sheetId="5" refreshError="1"/>
      <sheetData sheetId="6" refreshError="1"/>
      <sheetData sheetId="7" refreshError="1"/>
    </sheetDataSet>
  </externalBook>
</externalLink>
</file>

<file path=xl/externalLinks/externalLink59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협조전"/>
      <sheetName val="가격표"/>
      <sheetName val="공통"/>
    </sheetNames>
    <sheetDataSet>
      <sheetData sheetId="0" refreshError="1"/>
      <sheetData sheetId="1" refreshError="1"/>
      <sheetData sheetId="2" refreshError="1"/>
    </sheetDataSet>
  </externalBook>
</externalLink>
</file>

<file path=xl/externalLinks/externalLink59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ngline"/>
      <sheetName val="RD제품개발투자비(매가)"/>
    </sheetNames>
    <sheetDataSet>
      <sheetData sheetId="0"/>
      <sheetData sheetId="1" refreshError="1"/>
    </sheetDataSet>
  </externalBook>
</externalLink>
</file>

<file path=xl/externalLinks/externalLink59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M_NEW2"/>
      <sheetName val="뒤차축소"/>
      <sheetName val="BM-0415"/>
      <sheetName val="계수원본(99.2.28)"/>
      <sheetName val="보증금(전신전화가입권)"/>
      <sheetName val="보증금_전신전화가입권_"/>
      <sheetName val="미국"/>
      <sheetName val="PTR台손익"/>
      <sheetName val="집연95"/>
      <sheetName val="DATA"/>
      <sheetName val="Configuration"/>
      <sheetName val="JournalSummary"/>
      <sheetName val="WorkFile"/>
      <sheetName val="기초데이타"/>
      <sheetName val="영업"/>
      <sheetName val="시산표"/>
      <sheetName val="원가"/>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Set>
  </externalBook>
</externalLink>
</file>

<file path=xl/externalLinks/externalLink59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대차대조표"/>
      <sheetName val="전체종합BS"/>
      <sheetName val="국내종합BS"/>
      <sheetName val="전체종합PL"/>
      <sheetName val="국내종합PL"/>
      <sheetName val="차이분석"/>
      <sheetName val="결손금처리계산서"/>
      <sheetName val="잉여금"/>
      <sheetName val="합계잔액시산표"/>
      <sheetName val="보고서CF"/>
      <sheetName val="?????"/>
      <sheetName val="계수원본(99.2.28)"/>
      <sheetName val="I一般比"/>
      <sheetName val="BM_NEW2"/>
      <sheetName val="외상매입금점별현황"/>
      <sheetName val="당월손익계산서★"/>
      <sheetName val="샤워실위생"/>
      <sheetName val="협조전"/>
      <sheetName val="매입계산서"/>
      <sheetName val="부분품"/>
      <sheetName val="생산부대통지서"/>
      <sheetName val="93상각비"/>
      <sheetName val="반도체"/>
      <sheetName val="H.P견적(참조)"/>
      <sheetName val="Ctrl"/>
      <sheetName val="회사정보"/>
      <sheetName val="LIST"/>
      <sheetName val="대차"/>
      <sheetName val="9-1차이내역"/>
      <sheetName val="분당임차변경"/>
      <sheetName val="정기적금"/>
      <sheetName val="감사회사"/>
      <sheetName val="외상매출금현황-수정분 A2"/>
      <sheetName val="시산표"/>
      <sheetName val="원가"/>
      <sheetName val="FAB별"/>
      <sheetName val="공통"/>
      <sheetName val="95WBS"/>
      <sheetName val="현금흐름표"/>
      <sheetName val="Menu_Link"/>
      <sheetName val="반제품"/>
      <sheetName val="재공품"/>
      <sheetName val="타과목"/>
      <sheetName val="일반경비(타행)"/>
      <sheetName val="Lead"/>
      <sheetName val="선급미지급비용"/>
      <sheetName val="보증금(전신전화가입권)"/>
      <sheetName val="배서어음명세서"/>
      <sheetName val="Sheet1"/>
      <sheetName val="자본금"/>
      <sheetName val="첨부1"/>
      <sheetName val="기초자료(20010831)"/>
      <sheetName val="근로영수증"/>
      <sheetName val="월확9601"/>
      <sheetName val="Santong22"/>
      <sheetName val="금융"/>
      <sheetName val="은행"/>
      <sheetName val="리스"/>
      <sheetName val="보험"/>
      <sheetName val="피엘"/>
      <sheetName val="가정사항"/>
      <sheetName val="지분법(AK) (2)"/>
      <sheetName val="한일자야(감액손실) (2)"/>
      <sheetName val="실적표"/>
      <sheetName val="2001"/>
      <sheetName val="Ⅱ1-0타"/>
      <sheetName val="출자한도1031"/>
      <sheetName val="제품(수출)매출"/>
      <sheetName val="상품보조수불"/>
      <sheetName val="제조원가계산서 (2)"/>
      <sheetName val="제품입고(생산)"/>
      <sheetName val="IN"/>
      <sheetName val="BS"/>
      <sheetName val="원가관리"/>
      <sheetName val="비교대차(완)"/>
      <sheetName val="11급"/>
      <sheetName val="영업외손익등"/>
      <sheetName val="예금미수 (2)"/>
      <sheetName val="시설투자"/>
      <sheetName val="손익분기분석"/>
      <sheetName val="수익성분석"/>
      <sheetName val="주요재무비율"/>
      <sheetName val="생산성에관한지표"/>
      <sheetName val="´ëÂ÷´ëÁ¶Ç¥"/>
      <sheetName val="HERO01"/>
      <sheetName val="3-31"/>
      <sheetName val="공사비지급"/>
      <sheetName val="SALE"/>
      <sheetName val="Data"/>
      <sheetName val="TEMP1"/>
      <sheetName val="업무분장 "/>
      <sheetName val="#REF"/>
      <sheetName val="매출채권"/>
      <sheetName val="대우2월"/>
      <sheetName val="1.00매출액"/>
      <sheetName val="GB"/>
      <sheetName val="EX-외상(06)"/>
      <sheetName val="2003경영계획"/>
      <sheetName val="어음수표추가테스트"/>
      <sheetName val="대차대조표-공시형"/>
      <sheetName val="조회서"/>
      <sheetName val="주소"/>
      <sheetName val="선급비용"/>
      <sheetName val="T48a"/>
      <sheetName val="예수금"/>
      <sheetName val="미지급이자(분쟁대상)"/>
      <sheetName val="율촌자금집행"/>
      <sheetName val="JOB Assign"/>
      <sheetName val="고정자산원본"/>
      <sheetName val="기본입력사항"/>
      <sheetName val="A1"/>
      <sheetName val="_____"/>
      <sheetName val="COND"/>
      <sheetName val="분석항목"/>
      <sheetName val="세무서코드"/>
      <sheetName val="TLCF"/>
      <sheetName val="기초코드"/>
      <sheetName val="지급이자"/>
      <sheetName val="채권(하반기)"/>
      <sheetName val="2000손익실적"/>
      <sheetName val="2000손익예산"/>
      <sheetName val="ALL"/>
      <sheetName val="일반물자(한국통신)"/>
      <sheetName val="LU"/>
      <sheetName val="판매시설"/>
      <sheetName val="admin"/>
      <sheetName val="감가상각"/>
      <sheetName val="자금집행내역"/>
      <sheetName val="월별비교제조원가명세서"/>
      <sheetName val="주주명부&lt;끝&gt;"/>
      <sheetName val="대외공문"/>
      <sheetName val="98년BS"/>
      <sheetName val="부문손익"/>
      <sheetName val="10월판관"/>
      <sheetName val="23기-3분기결산PL"/>
      <sheetName val="보증금명세서"/>
      <sheetName val="요약"/>
      <sheetName val="일반(본사)"/>
      <sheetName val="일반(의성)"/>
      <sheetName val="미수금(공동공사비)"/>
      <sheetName val="내역서"/>
      <sheetName val="산출"/>
      <sheetName val="기준정보"/>
      <sheetName val="실적관리"/>
      <sheetName val="수입"/>
      <sheetName val="최근5이익잉여금처분계산서"/>
      <sheetName val="최근5재무상태변동표"/>
      <sheetName val="시산표12월(수정후)"/>
      <sheetName val="213"/>
      <sheetName val="제조원가"/>
      <sheetName val="재고자산명세"/>
      <sheetName val="Sheet2"/>
      <sheetName val="명부"/>
      <sheetName val="Code"/>
      <sheetName val="상품입력"/>
      <sheetName val="원재료입력"/>
      <sheetName val="basic_info"/>
      <sheetName val="노무비"/>
      <sheetName val="인원계획-미화"/>
      <sheetName val="SIMULATION"/>
      <sheetName val="Sheet11"/>
      <sheetName val="조정명세서"/>
      <sheetName val="기본정보"/>
      <sheetName val="계정code"/>
      <sheetName val="과"/>
      <sheetName val="반제품생산량(12월월간)"/>
      <sheetName val="원가계산"/>
      <sheetName val="프린트입출고(누적)"/>
      <sheetName val="1"/>
      <sheetName val="22.보증금(전화가입권)"/>
      <sheetName val="외화"/>
      <sheetName val="24.보증금(전신전화가입권)"/>
      <sheetName val="고정비"/>
      <sheetName val="절대지우지말것"/>
      <sheetName val="A(1)"/>
      <sheetName val="서식시트"/>
      <sheetName val="99매출현"/>
      <sheetName val="CHECK"/>
      <sheetName val="산출기준(파견전산실)"/>
      <sheetName val="회수내역"/>
      <sheetName val="4.경비 5.영업외수지"/>
      <sheetName val="(1)메가총괄"/>
      <sheetName val="(3)프리머스"/>
      <sheetName val="Sheet3"/>
      <sheetName val="8월"/>
      <sheetName val="99종합"/>
      <sheetName val="10.31"/>
      <sheetName val="정산표"/>
      <sheetName val="RV미수수익보정"/>
      <sheetName val="불균등-거치외(미수)"/>
      <sheetName val="불균등-TOP(선수)"/>
      <sheetName val="English"/>
      <sheetName val="표지"/>
      <sheetName val="현금예금"/>
      <sheetName val="확인서"/>
      <sheetName val="기준재고"/>
      <sheetName val="B1(반포1차)"/>
      <sheetName val="Index"/>
      <sheetName val="DY092"/>
      <sheetName val="제작실적"/>
      <sheetName val="COMM"/>
      <sheetName val="Macro1"/>
      <sheetName val="미착상품30"/>
      <sheetName val="5.세운W-A"/>
      <sheetName val="Sheet7"/>
      <sheetName val="2008"/>
      <sheetName val="급여대장"/>
      <sheetName val="TB(BS)"/>
      <sheetName val="TB(PL)"/>
      <sheetName val="전문직"/>
      <sheetName val="인턴사원"/>
      <sheetName val="control"/>
      <sheetName val="노임"/>
      <sheetName val="생산직"/>
      <sheetName val="갑지"/>
      <sheetName val="실행"/>
      <sheetName val="플래티늄미디어"/>
      <sheetName val="Variable"/>
      <sheetName val="Sheet1 (3)"/>
      <sheetName val="DI1"/>
      <sheetName val="PL"/>
      <sheetName val="98"/>
      <sheetName val="유진기업"/>
      <sheetName val="conclusion"/>
      <sheetName val="결정단가"/>
      <sheetName val="comparables"/>
      <sheetName val="Deduction"/>
      <sheetName val="other"/>
      <sheetName val="기본사항"/>
      <sheetName val="수정시산표"/>
      <sheetName val="건강보험data"/>
      <sheetName val="고용보험data"/>
      <sheetName val="국민연금data"/>
      <sheetName val="급여data(서울)"/>
      <sheetName val="상여data(서울)"/>
      <sheetName val="그패프"/>
      <sheetName val="231218재직현황"/>
      <sheetName val="Links"/>
      <sheetName val="2월계획"/>
      <sheetName val="A-LINE"/>
      <sheetName val="YOEMAGUM"/>
      <sheetName val="소기"/>
      <sheetName val="IS_03"/>
      <sheetName val="원가명세_0703"/>
      <sheetName val="보정전"/>
      <sheetName val="F12"/>
      <sheetName val="국내총괄"/>
      <sheetName val="외주가공비0109"/>
      <sheetName val="양식(직판용)"/>
      <sheetName val="매출(월누계)"/>
      <sheetName val="송산관11년월별매출(최종)"/>
      <sheetName val="지분법평가1분기"/>
      <sheetName val="검토사항"/>
      <sheetName val="前期시산표"/>
      <sheetName val="ld-극동"/>
      <sheetName val="부산물"/>
      <sheetName val="96수표어음"/>
      <sheetName val="매출.물동명세"/>
      <sheetName val="UTMBPL"/>
      <sheetName val="대표자"/>
      <sheetName val="대표경력"/>
      <sheetName val="신예"/>
      <sheetName val="입력항목"/>
      <sheetName val="업체손실공수.xls"/>
      <sheetName val="적현로"/>
      <sheetName val="unit 4"/>
      <sheetName val="미착기계"/>
      <sheetName val="대가목록"/>
      <sheetName val="96추정PL"/>
      <sheetName val="리뉴얼상각"/>
      <sheetName val="고수익"/>
      <sheetName val="Basic_Information"/>
      <sheetName val="월제조(03.09월)"/>
      <sheetName val="이자율"/>
      <sheetName val="理由"/>
      <sheetName val="원가계산서"/>
      <sheetName val="평가표(당월)"/>
      <sheetName val="대기업"/>
      <sheetName val="①매출"/>
      <sheetName val="96월별PL"/>
      <sheetName val="정의"/>
      <sheetName val="장적산출"/>
      <sheetName val="CaratPrévisions "/>
      <sheetName val="CaratRM99Division "/>
      <sheetName val="CaratRMDivision"/>
      <sheetName val="CaratRSBDivision"/>
      <sheetName val="2.ABX개별"/>
      <sheetName val="년간합계"/>
      <sheetName val="Macro2"/>
      <sheetName val="현금"/>
      <sheetName val="지성학원"/>
      <sheetName val="ILBAN"/>
      <sheetName val="경제성분석"/>
      <sheetName val="부채"/>
      <sheetName val="차입금"/>
      <sheetName val="수익비용총괄"/>
      <sheetName val="축종별판매량"/>
      <sheetName val="0305"/>
      <sheetName val="해창정"/>
      <sheetName val="T6-6(2)"/>
      <sheetName val="표준대차대조표(갑)"/>
      <sheetName val="매출"/>
      <sheetName val="본사타처"/>
      <sheetName val="가능목표"/>
      <sheetName val="동해title"/>
      <sheetName val="달성율"/>
      <sheetName val="XL4Poppy"/>
      <sheetName val="10월"/>
      <sheetName val="총괄표"/>
      <sheetName val="기준"/>
      <sheetName val="매출채권(외출)"/>
      <sheetName val="매입수불자재"/>
      <sheetName val="상품매출"/>
      <sheetName val="재고 "/>
      <sheetName val="책임준비금"/>
      <sheetName val="99입장목표"/>
      <sheetName val="HP1AMLIST"/>
      <sheetName val="마진"/>
      <sheetName val="받어"/>
      <sheetName val="기계"/>
      <sheetName val="공용"/>
      <sheetName val="선급비용내역서"/>
      <sheetName val="설정(한도)"/>
      <sheetName val="Fin_Assumption"/>
      <sheetName val="sst,stl창호"/>
      <sheetName val="RPC연체 원본"/>
      <sheetName val="FF시장분석 (3)"/>
      <sheetName val="Sound9월"/>
      <sheetName val="Sheet4"/>
      <sheetName val="투자기타"/>
      <sheetName val="Voice_Revenue"/>
      <sheetName val="화요일"/>
      <sheetName val="수요일"/>
      <sheetName val="매출검토"/>
      <sheetName val="비율"/>
      <sheetName val="변제"/>
      <sheetName val="이자"/>
      <sheetName val="WPL"/>
      <sheetName val="Ship Advice"/>
      <sheetName val="호남2"/>
      <sheetName val="목표고객속보"/>
      <sheetName val="00'미수"/>
      <sheetName val="특별유가증권"/>
      <sheetName val="Publishing Plan(Edit)"/>
      <sheetName val="완성차 미수금"/>
      <sheetName val="2000년자료"/>
      <sheetName val="대구경북"/>
      <sheetName val="월별손익현황"/>
      <sheetName val="서울서부"/>
      <sheetName val="부산경남"/>
      <sheetName val="서울동부"/>
      <sheetName val="인천경기"/>
      <sheetName val="중부본부"/>
      <sheetName val="호남본부"/>
      <sheetName val="기본 FACTOR"/>
      <sheetName val="통장출금액"/>
      <sheetName val="계정별실적"/>
      <sheetName val="보증금_전신전화가입권_"/>
      <sheetName val="캔개발배경"/>
      <sheetName val="시장"/>
      <sheetName val="일정표"/>
      <sheetName val="제품수불"/>
      <sheetName val="기흥진행률"/>
      <sheetName val="안전보호구98"/>
      <sheetName val="일위대가표"/>
      <sheetName val="master"/>
      <sheetName val="총괄"/>
      <sheetName val="control sheet"/>
      <sheetName val="non"/>
      <sheetName val="대환취급"/>
      <sheetName val="4"/>
      <sheetName val="단위단가"/>
      <sheetName val="98년이전원본"/>
      <sheetName val="2.상각보정명세"/>
      <sheetName val="PPS2"/>
      <sheetName val="3-4.변동내역"/>
      <sheetName val="97 사업추정(WEKI)"/>
      <sheetName val="0-Basics"/>
      <sheetName val="무비"/>
      <sheetName val="미래프린팅"/>
      <sheetName val="제이파크"/>
      <sheetName val="특판제외"/>
      <sheetName val="2-2.매출분석"/>
      <sheetName val="합손"/>
      <sheetName val="3-4현"/>
      <sheetName val="3-3현"/>
      <sheetName val="maccp04"/>
      <sheetName val="시산표(매출조정전)"/>
      <sheetName val="계약서0620"/>
      <sheetName val="F유가증권"/>
      <sheetName val="주식배당"/>
      <sheetName val="미지급금"/>
      <sheetName val="별제권_정리담보권1"/>
      <sheetName val="연봉제451"/>
      <sheetName val="2004년하반기 경평반영_민원반영영업점"/>
      <sheetName val="유통조직현황"/>
      <sheetName val="단기차입금(200006)"/>
      <sheetName val="민감도분석"/>
      <sheetName val="Data gathering"/>
      <sheetName val="국문FS(제조원가 반영전)"/>
      <sheetName val="금융소득종합과세"/>
      <sheetName val="근로소득세2001"/>
      <sheetName val="운영자금차입금"/>
      <sheetName val="손익계산서"/>
      <sheetName val="공장"/>
      <sheetName val="승용"/>
      <sheetName val="본부장"/>
      <sheetName val="현예금LS"/>
      <sheetName val="장기성단가"/>
      <sheetName val="용역매출2"/>
      <sheetName val="선급금"/>
      <sheetName val="월할경비"/>
      <sheetName val="내역(설계)"/>
      <sheetName val="Inv. LS"/>
      <sheetName val="가수금대체"/>
      <sheetName val="Actual data"/>
      <sheetName val="당년매출집계"/>
      <sheetName val="예산실적비교"/>
      <sheetName val="분개장·원장"/>
      <sheetName val="대차대조"/>
      <sheetName val="기초데이타"/>
      <sheetName val="주요경영지표"/>
      <sheetName val="제품수불(대체)"/>
      <sheetName val="총제품수불"/>
      <sheetName val="제품입력"/>
      <sheetName val="반품"/>
      <sheetName val="정상"/>
      <sheetName val="폐기-090831"/>
      <sheetName val="민감도"/>
      <sheetName val="수입LIST"/>
      <sheetName val="입력자료"/>
      <sheetName val="xxxxxx"/>
      <sheetName val="이익잉여금처분계산서"/>
      <sheetName val="일일계획"/>
      <sheetName val="지역매출USD(2002)"/>
      <sheetName val="ARDEPPROPERTY"/>
      <sheetName val="원가기준정보"/>
      <sheetName val="원가배부작업시간"/>
      <sheetName val="유림골조"/>
      <sheetName val="INV"/>
      <sheetName val="자료"/>
      <sheetName val="MH"/>
      <sheetName val="400H 가공,금형비"/>
      <sheetName val="1.3.분기세부"/>
      <sheetName val="토요일"/>
      <sheetName val="Main"/>
      <sheetName val="9월리베이트"/>
      <sheetName val="기안"/>
      <sheetName val="목차"/>
      <sheetName val="이익잉여금"/>
      <sheetName val=" 견적서"/>
      <sheetName val="공정가치"/>
      <sheetName val="기본데이터"/>
      <sheetName val="D1300 자삽"/>
      <sheetName val="----"/>
      <sheetName val="터파기및재료"/>
      <sheetName val="단기차입금"/>
      <sheetName val="기타현황"/>
      <sheetName val="지급자재"/>
      <sheetName val="2.대외공문"/>
      <sheetName val="0601"/>
      <sheetName val="공통가설"/>
      <sheetName val="INFO"/>
      <sheetName val="조도계산서 (도서)"/>
      <sheetName val="20관리비율"/>
      <sheetName val="J直材4"/>
      <sheetName val="K1CSP-00"/>
      <sheetName val="임율"/>
      <sheetName val="집-년간총율"/>
      <sheetName val="sm"/>
      <sheetName val="공정집계_국별"/>
      <sheetName val="영업.일1"/>
      <sheetName val="국내재료(집)"/>
      <sheetName val="재료집계"/>
      <sheetName val="견적구분"/>
      <sheetName val="내역서2안"/>
      <sheetName val="비목계산"/>
      <sheetName val="구입부품비"/>
      <sheetName val="회사개황최종"/>
      <sheetName val="제조원가계산"/>
      <sheetName val="품목별매출"/>
      <sheetName val="2003"/>
      <sheetName val="2002"/>
      <sheetName val="정화조동내역"/>
      <sheetName val="매  출"/>
      <sheetName val="추천서"/>
      <sheetName val="CAUDIT"/>
      <sheetName val="RD제품개발투자비(매가)"/>
      <sheetName val="Baby일위대가"/>
      <sheetName val="공통가설공사"/>
      <sheetName val="손익"/>
      <sheetName val="내역"/>
      <sheetName val="퇴직영수증"/>
      <sheetName val="제품별 MC"/>
      <sheetName val="T_통화현황_대리점"/>
      <sheetName val="정비직인건비(서울제외)"/>
      <sheetName val="2003SaleHC"/>
      <sheetName val="계산근거"/>
      <sheetName val="2000제조1"/>
      <sheetName val="실행계획"/>
      <sheetName val="미수증권9706"/>
      <sheetName val="관람석제출"/>
      <sheetName val="제품단가.."/>
      <sheetName val="DWPM"/>
      <sheetName val="비주거용"/>
      <sheetName val="건물"/>
      <sheetName val="노c"/>
      <sheetName val="2분기평가"/>
      <sheetName val="건축내역"/>
      <sheetName val="급여"/>
      <sheetName val="일반사항"/>
      <sheetName val="재무.17.충당금 명세서"/>
      <sheetName val="건축"/>
      <sheetName val="주민등록"/>
      <sheetName val="진행률"/>
      <sheetName val="거래선별"/>
      <sheetName val="매출계획 작성 가이드"/>
      <sheetName val="손익계획_정리"/>
      <sheetName val="단지별수거량"/>
      <sheetName val="财务费用表"/>
      <sheetName val="2000이전건준공"/>
      <sheetName val="2001발주"/>
      <sheetName val="9.1"/>
      <sheetName val="XREF"/>
      <sheetName val="경영계획_영화"/>
      <sheetName val="회수율"/>
      <sheetName val="MM"/>
      <sheetName val="면적"/>
      <sheetName val="인상기준"/>
      <sheetName val="경비테이블"/>
      <sheetName val="유림콘도"/>
      <sheetName val="가격요약"/>
      <sheetName val="원본"/>
      <sheetName val="월별손익"/>
      <sheetName val="보정사항"/>
      <sheetName val="A2"/>
      <sheetName val="기초"/>
      <sheetName val="TIBURON"/>
      <sheetName val="계수원본(99_2_28)"/>
      <sheetName val="외상매출금현황-수정분_A2"/>
      <sheetName val="H_P견적(참조)"/>
      <sheetName val="제조원가계산서_(2)"/>
      <sheetName val="예금미수_(2)"/>
      <sheetName val="JOB_Assign"/>
      <sheetName val="업무분장_"/>
      <sheetName val="1_00매출액"/>
      <sheetName val="22_보증금(전화가입권)"/>
      <sheetName val="지분법(AK)_(2)"/>
      <sheetName val="한일자야(감액손실)_(2)"/>
      <sheetName val="24_보증금(전신전화가입권)"/>
      <sheetName val="10_31"/>
      <sheetName val="Sheet1_(3)"/>
      <sheetName val="4_경비_5_영업외수지"/>
      <sheetName val="5_세운W-A"/>
      <sheetName val="월제조(03_09월)"/>
      <sheetName val="재고_"/>
      <sheetName val="매출_물동명세"/>
      <sheetName val="2_ABX개별"/>
      <sheetName val="CaratPrévisions_"/>
      <sheetName val="CaratRM99Division_"/>
      <sheetName val="업체손실공수_xls"/>
      <sheetName val="unit_4"/>
      <sheetName val="Ship_Advice"/>
      <sheetName val="97_사업추정(WEKI)"/>
      <sheetName val="control_sheet"/>
      <sheetName val="국문FS(제조원가_반영전)"/>
      <sheetName val="RPC연체_원본"/>
      <sheetName val="FF시장분석_(3)"/>
      <sheetName val="_견적서"/>
      <sheetName val="2_상각보정명세"/>
      <sheetName val="Publishing_Plan(Edit)"/>
      <sheetName val="완성차_미수금"/>
      <sheetName val="2-2_매출분석"/>
      <sheetName val="기본_FACTOR"/>
      <sheetName val="2004년하반기_경평반영_민원반영영업점"/>
      <sheetName val="XLUTIL"/>
      <sheetName val="공통사항"/>
      <sheetName val="9904"/>
      <sheetName val="9908"/>
      <sheetName val="9912"/>
      <sheetName val="9902"/>
      <sheetName val="9901"/>
      <sheetName val="9907"/>
      <sheetName val="9906"/>
      <sheetName val="9903"/>
      <sheetName val="9905"/>
      <sheetName val="9911"/>
      <sheetName val="9910"/>
      <sheetName val="9909"/>
      <sheetName val="060930"/>
      <sheetName val="Work"/>
      <sheetName val="tax1"/>
      <sheetName val="2007년분개장"/>
      <sheetName val="개인별급여명세서"/>
      <sheetName val="청구서"/>
      <sheetName val="Revised PEGS98"/>
      <sheetName val="최종전사PL"/>
      <sheetName val="투찰가"/>
      <sheetName val="MAT"/>
      <sheetName val="박상무"/>
      <sheetName val="곽병갑"/>
      <sheetName val="김석천"/>
      <sheetName val="오이균"/>
      <sheetName val="이명례"/>
      <sheetName val="자재비실적"/>
      <sheetName val="应付账款余额表"/>
      <sheetName val="자재별"/>
      <sheetName val="예적금"/>
      <sheetName val="계정잔액"/>
      <sheetName val="사업자등록증"/>
      <sheetName val="3.판관비명세서"/>
      <sheetName val="매출현황(월별)  (2)"/>
      <sheetName val="월고정비"/>
      <sheetName val="월고정비_변동비추가"/>
      <sheetName val="월고정비_공헌이익"/>
      <sheetName val="월고정비_손익분기점(1)"/>
      <sheetName val="월고정비_손익분기점(2)"/>
      <sheetName val="급여및잡급"/>
      <sheetName val="복리후생비"/>
      <sheetName val="통신비"/>
      <sheetName val="전력비"/>
      <sheetName val="감가상각비(유형)"/>
      <sheetName val="감가상각비(무형)"/>
      <sheetName val="지급임차료"/>
      <sheetName val="수선비"/>
      <sheetName val="보험료"/>
      <sheetName val="차량유지비"/>
      <sheetName val="교육훈련비"/>
      <sheetName val="운반비"/>
      <sheetName val="소모품비"/>
      <sheetName val="소모품비 (2)"/>
      <sheetName val="제조경비-소모품비"/>
      <sheetName val="소모품비(제조경비-변동비품목)"/>
      <sheetName val="지급수수료"/>
      <sheetName val="여비교통비외"/>
      <sheetName val="외주가공비외"/>
      <sheetName val="원재료"/>
      <sheetName val="현금과예금LS"/>
      <sheetName val="매출원가"/>
      <sheetName val="조직"/>
      <sheetName val="배부기준"/>
      <sheetName val="GR_EBITDA"/>
      <sheetName val="GR_판매추이"/>
      <sheetName val="GR_전사이익"/>
      <sheetName val="기조_증감"/>
      <sheetName val="기조_손익"/>
      <sheetName val="증감내역"/>
      <sheetName val="Laying"/>
      <sheetName val="0096판보"/>
      <sheetName val="1월"/>
      <sheetName val="건설가"/>
      <sheetName val="예금구좌"/>
      <sheetName val="1.능률현황"/>
      <sheetName val="2.호선별예상실적"/>
      <sheetName val="6호기"/>
      <sheetName val="총요약"/>
      <sheetName val="1월월보"/>
      <sheetName val="下조건"/>
      <sheetName val="등록정보"/>
      <sheetName val="间接"/>
      <sheetName val="后勤"/>
      <sheetName val="TSOE"/>
      <sheetName val="결산조정08"/>
      <sheetName val="종합"/>
      <sheetName val="Ⅰ-3"/>
      <sheetName val="코드"/>
      <sheetName val="IJABUNRI"/>
      <sheetName val="담보명세"/>
      <sheetName val="Macro3"/>
      <sheetName val="R&amp;D"/>
      <sheetName val="생산량"/>
      <sheetName val="RPC연체"/>
      <sheetName val="S&amp;R"/>
      <sheetName val="anaysis_sheet"/>
      <sheetName val="월별수입"/>
      <sheetName val="단가표"/>
      <sheetName val="수당table"/>
      <sheetName val="上座率"/>
      <sheetName val="회의자료"/>
      <sheetName val="3'RD Party"/>
      <sheetName val="지급어음"/>
      <sheetName val="5600"/>
      <sheetName val="대구은행"/>
      <sheetName val="20021231"/>
      <sheetName val="engline"/>
      <sheetName val="첨부3"/>
      <sheetName val="상품목록시트"/>
      <sheetName val="외관불량현황"/>
      <sheetName val="직무구분"/>
      <sheetName val="직무인건비"/>
      <sheetName val="직무인원"/>
      <sheetName val="등록현황"/>
      <sheetName val="급여인상효과-연간부담분"/>
      <sheetName val="LCD_BOM"/>
      <sheetName val="BOM"/>
      <sheetName val="회사BS"/>
      <sheetName val="조명시설"/>
      <sheetName val="전체"/>
      <sheetName val="Sheet1 (2)"/>
      <sheetName val="参照"/>
      <sheetName val="유효담보가액"/>
      <sheetName val="CAMERA"/>
      <sheetName val="제품코드"/>
      <sheetName val="매출원가및관리비"/>
      <sheetName val="내수자재"/>
      <sheetName val="국민연금"/>
      <sheetName val="기준수익률"/>
      <sheetName val="일별자금"/>
      <sheetName val="科目余额表"/>
      <sheetName val="应收帐款(외상매출금)"/>
      <sheetName val="Analysis"/>
      <sheetName val="VENDOR LIST"/>
      <sheetName val="공통비"/>
      <sheetName val="산5-7"/>
      <sheetName val="관리1"/>
      <sheetName val="수리계산(5년)1유역"/>
      <sheetName val="수리계산(5년)2유역"/>
      <sheetName val="수리계산(5년)3유역"/>
      <sheetName val="수리계산(10년)4유역"/>
      <sheetName val="수리계산(10년)5유역"/>
      <sheetName val="표지(목차)"/>
      <sheetName val="표지(자재집계표)"/>
      <sheetName val="표지(토공)"/>
      <sheetName val="표지(배수공)"/>
      <sheetName val="표지(포장공)"/>
      <sheetName val="표지(부대공)"/>
      <sheetName val="공사원가계산서"/>
      <sheetName val="공사원가계산서(전기)"/>
      <sheetName val="총괄재료집계표"/>
      <sheetName val="골재량산출"/>
      <sheetName val="토공집계표"/>
      <sheetName val="토적계산"/>
      <sheetName val="P,E이중관Φ400"/>
      <sheetName val="P,E이중관Φ800"/>
      <sheetName val="P.E이중관보호공800(터파기)"/>
      <sheetName val="우수집수정터파기(A-TYPE)"/>
      <sheetName val="우수집수정터파기(B-TYPE)"/>
      <sheetName val="콘크리트포장깨기"/>
      <sheetName val="배수공수량집계표"/>
      <sheetName val="배수공재료집계표"/>
      <sheetName val="배수몰탈수량"/>
      <sheetName val="L형측구(화강암)A&quot;"/>
      <sheetName val="L형측구(화강암)B&quot;"/>
      <sheetName val="P.E이중관보호공800"/>
      <sheetName val="우수집수정(A-TYPE)"/>
      <sheetName val="우수집수정(B-TYPE)"/>
      <sheetName val="횡배수관날개벽"/>
      <sheetName val="날개벽수량표"/>
      <sheetName val="노임단가"/>
      <sheetName val="덕전리"/>
      <sheetName val="공사비집계"/>
      <sheetName val="물량"/>
      <sheetName val="시설장비"/>
      <sheetName val="내수충당금"/>
      <sheetName val="명세"/>
      <sheetName val="세액계산"/>
      <sheetName val="TB"/>
      <sheetName val="1月兼职考勤纪录"/>
      <sheetName val="계수원본(99_2_28)5"/>
      <sheetName val="H_P견적(참조)5"/>
      <sheetName val="외상매출금현황-수정분_A25"/>
      <sheetName val="제조원가계산서_(2)5"/>
      <sheetName val="업무분장_5"/>
      <sheetName val="1_00매출액5"/>
      <sheetName val="예금미수_(2)5"/>
      <sheetName val="2_상각보정명세5"/>
      <sheetName val="지분법(AK)_(2)5"/>
      <sheetName val="한일자야(감액손실)_(2)5"/>
      <sheetName val="JOB_Assign5"/>
      <sheetName val="22_보증금(전화가입권)5"/>
      <sheetName val="24_보증금(전신전화가입권)5"/>
      <sheetName val="10_315"/>
      <sheetName val="Sheet1_(3)5"/>
      <sheetName val="4_경비_5_영업외수지5"/>
      <sheetName val="Publishing_Plan(Edit)5"/>
      <sheetName val="2_ABX개별5"/>
      <sheetName val="5_세운W-A5"/>
      <sheetName val="매출_물동명세5"/>
      <sheetName val="업체손실공수_xls5"/>
      <sheetName val="unit_45"/>
      <sheetName val="월제조(03_09월)5"/>
      <sheetName val="완성차_미수금5"/>
      <sheetName val="CaratPrévisions_5"/>
      <sheetName val="CaratRM99Division_5"/>
      <sheetName val="control_sheet5"/>
      <sheetName val="RPC연체_원본5"/>
      <sheetName val="재고_5"/>
      <sheetName val="Ship_Advice5"/>
      <sheetName val="FF시장분석_(3)5"/>
      <sheetName val="2-2_매출분석5"/>
      <sheetName val="기본_FACTOR5"/>
      <sheetName val="국문FS(제조원가_반영전)5"/>
      <sheetName val="97_사업추정(WEKI)5"/>
      <sheetName val="400H_가공,금형비4"/>
      <sheetName val="_견적서5"/>
      <sheetName val="Data_gathering4"/>
      <sheetName val="1_3_분기세부4"/>
      <sheetName val="3-4_변동내역4"/>
      <sheetName val="2004년하반기_경평반영_민원반영영업점5"/>
      <sheetName val="Inv__LS4"/>
      <sheetName val="Actual_data4"/>
      <sheetName val="제품단가__4"/>
      <sheetName val="매__출4"/>
      <sheetName val="매출계획_작성_가이드4"/>
      <sheetName val="1_능률현황4"/>
      <sheetName val="2_호선별예상실적4"/>
      <sheetName val="2_대외공문4"/>
      <sheetName val="D1300_자삽4"/>
      <sheetName val="9_14"/>
      <sheetName val="조도계산서_(도서)4"/>
      <sheetName val="영업_일14"/>
      <sheetName val="재무_17_충당금_명세서4"/>
      <sheetName val="제품별_MC4"/>
      <sheetName val="Revised_PEGS984"/>
      <sheetName val="3_판관비명세서4"/>
      <sheetName val="매출현황(월별)__(2)4"/>
      <sheetName val="3'RD_Party4"/>
      <sheetName val="계수원본(99_2_28)1"/>
      <sheetName val="외상매출금현황-수정분_A21"/>
      <sheetName val="H_P견적(참조)1"/>
      <sheetName val="업무분장_1"/>
      <sheetName val="1_00매출액1"/>
      <sheetName val="제조원가계산서_(2)1"/>
      <sheetName val="JOB_Assign1"/>
      <sheetName val="22_보증금(전화가입권)1"/>
      <sheetName val="예금미수_(2)1"/>
      <sheetName val="24_보증금(전신전화가입권)1"/>
      <sheetName val="10_311"/>
      <sheetName val="지분법(AK)_(2)1"/>
      <sheetName val="한일자야(감액손실)_(2)1"/>
      <sheetName val="4_경비_5_영업외수지1"/>
      <sheetName val="Sheet1_(3)1"/>
      <sheetName val="2_ABX개별1"/>
      <sheetName val="매출_물동명세1"/>
      <sheetName val="업체손실공수_xls1"/>
      <sheetName val="unit_41"/>
      <sheetName val="완성차_미수금1"/>
      <sheetName val="5_세운W-A1"/>
      <sheetName val="월제조(03_09월)1"/>
      <sheetName val="재고_1"/>
      <sheetName val="CaratPrévisions_1"/>
      <sheetName val="CaratRM99Division_1"/>
      <sheetName val="Ship_Advice1"/>
      <sheetName val="control_sheet1"/>
      <sheetName val="RPC연체_원본1"/>
      <sheetName val="기본_FACTOR1"/>
      <sheetName val="FF시장분석_(3)1"/>
      <sheetName val="97_사업추정(WEKI)1"/>
      <sheetName val="국문FS(제조원가_반영전)1"/>
      <sheetName val="Publishing_Plan(Edit)1"/>
      <sheetName val="2_상각보정명세1"/>
      <sheetName val="2-2_매출분석1"/>
      <sheetName val="2004년하반기_경평반영_민원반영영업점1"/>
      <sheetName val="Data_gathering"/>
      <sheetName val="1_3_분기세부"/>
      <sheetName val="400H_가공,금형비"/>
      <sheetName val="_견적서1"/>
      <sheetName val="3-4_변동내역"/>
      <sheetName val="Inv__LS"/>
      <sheetName val="Actual_data"/>
      <sheetName val="제품단가__"/>
      <sheetName val="매__출"/>
      <sheetName val="매출계획_작성_가이드"/>
      <sheetName val="1_능률현황"/>
      <sheetName val="2_호선별예상실적"/>
      <sheetName val="2_대외공문"/>
      <sheetName val="D1300_자삽"/>
      <sheetName val="9_1"/>
      <sheetName val="조도계산서_(도서)"/>
      <sheetName val="영업_일1"/>
      <sheetName val="재무_17_충당금_명세서"/>
      <sheetName val="제품별_MC"/>
      <sheetName val="Revised_PEGS98"/>
      <sheetName val="3_판관비명세서"/>
      <sheetName val="매출현황(월별)__(2)"/>
      <sheetName val="3'RD_Party"/>
      <sheetName val="Sheet1_(2)"/>
      <sheetName val="계수원본(99_2_28)2"/>
      <sheetName val="H_P견적(참조)2"/>
      <sheetName val="외상매출금현황-수정분_A22"/>
      <sheetName val="제조원가계산서_(2)2"/>
      <sheetName val="업무분장_2"/>
      <sheetName val="1_00매출액2"/>
      <sheetName val="예금미수_(2)2"/>
      <sheetName val="2_상각보정명세2"/>
      <sheetName val="지분법(AK)_(2)2"/>
      <sheetName val="한일자야(감액손실)_(2)2"/>
      <sheetName val="JOB_Assign2"/>
      <sheetName val="22_보증금(전화가입권)2"/>
      <sheetName val="24_보증금(전신전화가입권)2"/>
      <sheetName val="10_312"/>
      <sheetName val="Sheet1_(3)2"/>
      <sheetName val="4_경비_5_영업외수지2"/>
      <sheetName val="Publishing_Plan(Edit)2"/>
      <sheetName val="2_ABX개별2"/>
      <sheetName val="5_세운W-A2"/>
      <sheetName val="매출_물동명세2"/>
      <sheetName val="업체손실공수_xls2"/>
      <sheetName val="unit_42"/>
      <sheetName val="월제조(03_09월)2"/>
      <sheetName val="완성차_미수금2"/>
      <sheetName val="CaratPrévisions_2"/>
      <sheetName val="CaratRM99Division_2"/>
      <sheetName val="control_sheet2"/>
      <sheetName val="RPC연체_원본2"/>
      <sheetName val="재고_2"/>
      <sheetName val="Ship_Advice2"/>
      <sheetName val="FF시장분석_(3)2"/>
      <sheetName val="2-2_매출분석2"/>
      <sheetName val="기본_FACTOR2"/>
      <sheetName val="국문FS(제조원가_반영전)2"/>
      <sheetName val="97_사업추정(WEKI)2"/>
      <sheetName val="400H_가공,금형비1"/>
      <sheetName val="_견적서2"/>
      <sheetName val="Data_gathering1"/>
      <sheetName val="1_3_분기세부1"/>
      <sheetName val="3-4_변동내역1"/>
      <sheetName val="2004년하반기_경평반영_민원반영영업점2"/>
      <sheetName val="Inv__LS1"/>
      <sheetName val="Actual_data1"/>
      <sheetName val="제품단가__1"/>
      <sheetName val="매__출1"/>
      <sheetName val="매출계획_작성_가이드1"/>
      <sheetName val="1_능률현황1"/>
      <sheetName val="2_호선별예상실적1"/>
      <sheetName val="2_대외공문1"/>
      <sheetName val="D1300_자삽1"/>
      <sheetName val="9_11"/>
      <sheetName val="조도계산서_(도서)1"/>
      <sheetName val="영업_일11"/>
      <sheetName val="재무_17_충당금_명세서1"/>
      <sheetName val="제품별_MC1"/>
      <sheetName val="Revised_PEGS981"/>
      <sheetName val="3_판관비명세서1"/>
      <sheetName val="매출현황(월별)__(2)1"/>
      <sheetName val="3'RD_Party1"/>
      <sheetName val="계수원본(99_2_28)3"/>
      <sheetName val="H_P견적(참조)3"/>
      <sheetName val="외상매출금현황-수정분_A23"/>
      <sheetName val="제조원가계산서_(2)3"/>
      <sheetName val="업무분장_3"/>
      <sheetName val="1_00매출액3"/>
      <sheetName val="예금미수_(2)3"/>
      <sheetName val="2_상각보정명세3"/>
      <sheetName val="지분법(AK)_(2)3"/>
      <sheetName val="한일자야(감액손실)_(2)3"/>
      <sheetName val="JOB_Assign3"/>
      <sheetName val="22_보증금(전화가입권)3"/>
      <sheetName val="24_보증금(전신전화가입권)3"/>
      <sheetName val="10_313"/>
      <sheetName val="Sheet1_(3)3"/>
      <sheetName val="4_경비_5_영업외수지3"/>
      <sheetName val="Publishing_Plan(Edit)3"/>
      <sheetName val="2_ABX개별3"/>
      <sheetName val="5_세운W-A3"/>
      <sheetName val="매출_물동명세3"/>
      <sheetName val="업체손실공수_xls3"/>
      <sheetName val="unit_43"/>
      <sheetName val="월제조(03_09월)3"/>
      <sheetName val="완성차_미수금3"/>
      <sheetName val="CaratPrévisions_3"/>
      <sheetName val="CaratRM99Division_3"/>
      <sheetName val="control_sheet3"/>
      <sheetName val="RPC연체_원본3"/>
      <sheetName val="재고_3"/>
      <sheetName val="Ship_Advice3"/>
      <sheetName val="FF시장분석_(3)3"/>
      <sheetName val="2-2_매출분석3"/>
      <sheetName val="기본_FACTOR3"/>
      <sheetName val="국문FS(제조원가_반영전)3"/>
      <sheetName val="97_사업추정(WEKI)3"/>
      <sheetName val="400H_가공,금형비2"/>
      <sheetName val="_견적서3"/>
      <sheetName val="Data_gathering2"/>
      <sheetName val="1_3_분기세부2"/>
      <sheetName val="3-4_변동내역2"/>
      <sheetName val="2004년하반기_경평반영_민원반영영업점3"/>
      <sheetName val="Inv__LS2"/>
      <sheetName val="Actual_data2"/>
      <sheetName val="제품단가__2"/>
      <sheetName val="매__출2"/>
      <sheetName val="매출계획_작성_가이드2"/>
      <sheetName val="1_능률현황2"/>
      <sheetName val="2_호선별예상실적2"/>
      <sheetName val="2_대외공문2"/>
      <sheetName val="D1300_자삽2"/>
      <sheetName val="9_12"/>
      <sheetName val="조도계산서_(도서)2"/>
      <sheetName val="영업_일12"/>
      <sheetName val="재무_17_충당금_명세서2"/>
      <sheetName val="제품별_MC2"/>
      <sheetName val="Revised_PEGS982"/>
      <sheetName val="3_판관비명세서2"/>
      <sheetName val="매출현황(월별)__(2)2"/>
      <sheetName val="3'RD_Party2"/>
      <sheetName val="계수원본(99_2_28)4"/>
      <sheetName val="H_P견적(참조)4"/>
      <sheetName val="외상매출금현황-수정분_A24"/>
      <sheetName val="제조원가계산서_(2)4"/>
      <sheetName val="업무분장_4"/>
      <sheetName val="1_00매출액4"/>
      <sheetName val="예금미수_(2)4"/>
      <sheetName val="2_상각보정명세4"/>
      <sheetName val="지분법(AK)_(2)4"/>
      <sheetName val="한일자야(감액손실)_(2)4"/>
      <sheetName val="JOB_Assign4"/>
      <sheetName val="22_보증금(전화가입권)4"/>
      <sheetName val="24_보증금(전신전화가입권)4"/>
      <sheetName val="10_314"/>
      <sheetName val="Sheet1_(3)4"/>
      <sheetName val="4_경비_5_영업외수지4"/>
      <sheetName val="Publishing_Plan(Edit)4"/>
      <sheetName val="2_ABX개별4"/>
      <sheetName val="5_세운W-A4"/>
      <sheetName val="매출_물동명세4"/>
      <sheetName val="업체손실공수_xls4"/>
      <sheetName val="unit_44"/>
      <sheetName val="월제조(03_09월)4"/>
      <sheetName val="완성차_미수금4"/>
      <sheetName val="CaratPrévisions_4"/>
      <sheetName val="CaratRM99Division_4"/>
      <sheetName val="control_sheet4"/>
      <sheetName val="RPC연체_원본4"/>
      <sheetName val="재고_4"/>
      <sheetName val="Ship_Advice4"/>
      <sheetName val="FF시장분석_(3)4"/>
      <sheetName val="2-2_매출분석4"/>
      <sheetName val="기본_FACTOR4"/>
      <sheetName val="국문FS(제조원가_반영전)4"/>
      <sheetName val="97_사업추정(WEKI)4"/>
      <sheetName val="400H_가공,금형비3"/>
      <sheetName val="_견적서4"/>
      <sheetName val="Data_gathering3"/>
      <sheetName val="1_3_분기세부3"/>
      <sheetName val="3-4_변동내역3"/>
      <sheetName val="2004년하반기_경평반영_민원반영영업점4"/>
      <sheetName val="Inv__LS3"/>
      <sheetName val="Actual_data3"/>
      <sheetName val="제품단가__3"/>
      <sheetName val="매__출3"/>
      <sheetName val="매출계획_작성_가이드3"/>
      <sheetName val="1_능률현황3"/>
      <sheetName val="2_호선별예상실적3"/>
      <sheetName val="2_대외공문3"/>
      <sheetName val="D1300_자삽3"/>
      <sheetName val="9_13"/>
      <sheetName val="조도계산서_(도서)3"/>
      <sheetName val="영업_일13"/>
      <sheetName val="재무_17_충당금_명세서3"/>
      <sheetName val="제품별_MC3"/>
      <sheetName val="Revised_PEGS983"/>
      <sheetName val="3_판관비명세서3"/>
      <sheetName val="매출현황(월별)__(2)3"/>
      <sheetName val="3'RD_Party3"/>
      <sheetName val="N00"/>
      <sheetName val="이매"/>
      <sheetName val="접수"/>
      <sheetName val="이름표"/>
      <sheetName val="가격표"/>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 sheetId="339" refreshError="1"/>
      <sheetData sheetId="340" refreshError="1"/>
      <sheetData sheetId="341" refreshError="1"/>
      <sheetData sheetId="342" refreshError="1"/>
      <sheetData sheetId="343" refreshError="1"/>
      <sheetData sheetId="344" refreshError="1"/>
      <sheetData sheetId="345" refreshError="1"/>
      <sheetData sheetId="346" refreshError="1"/>
      <sheetData sheetId="347" refreshError="1"/>
      <sheetData sheetId="348" refreshError="1"/>
      <sheetData sheetId="349" refreshError="1"/>
      <sheetData sheetId="350" refreshError="1"/>
      <sheetData sheetId="351" refreshError="1"/>
      <sheetData sheetId="352" refreshError="1"/>
      <sheetData sheetId="353" refreshError="1"/>
      <sheetData sheetId="354" refreshError="1"/>
      <sheetData sheetId="355" refreshError="1"/>
      <sheetData sheetId="356" refreshError="1"/>
      <sheetData sheetId="357" refreshError="1"/>
      <sheetData sheetId="358" refreshError="1"/>
      <sheetData sheetId="359" refreshError="1"/>
      <sheetData sheetId="360" refreshError="1"/>
      <sheetData sheetId="361" refreshError="1"/>
      <sheetData sheetId="362" refreshError="1"/>
      <sheetData sheetId="363" refreshError="1"/>
      <sheetData sheetId="364" refreshError="1"/>
      <sheetData sheetId="365" refreshError="1"/>
      <sheetData sheetId="366" refreshError="1"/>
      <sheetData sheetId="367" refreshError="1"/>
      <sheetData sheetId="368" refreshError="1"/>
      <sheetData sheetId="369" refreshError="1"/>
      <sheetData sheetId="370" refreshError="1"/>
      <sheetData sheetId="371" refreshError="1"/>
      <sheetData sheetId="372" refreshError="1"/>
      <sheetData sheetId="373" refreshError="1"/>
      <sheetData sheetId="374" refreshError="1"/>
      <sheetData sheetId="375" refreshError="1"/>
      <sheetData sheetId="376" refreshError="1"/>
      <sheetData sheetId="377" refreshError="1"/>
      <sheetData sheetId="378" refreshError="1"/>
      <sheetData sheetId="379" refreshError="1"/>
      <sheetData sheetId="380" refreshError="1"/>
      <sheetData sheetId="381" refreshError="1"/>
      <sheetData sheetId="382" refreshError="1"/>
      <sheetData sheetId="383" refreshError="1"/>
      <sheetData sheetId="384" refreshError="1"/>
      <sheetData sheetId="385" refreshError="1"/>
      <sheetData sheetId="386" refreshError="1"/>
      <sheetData sheetId="387" refreshError="1"/>
      <sheetData sheetId="388" refreshError="1"/>
      <sheetData sheetId="389" refreshError="1"/>
      <sheetData sheetId="390" refreshError="1"/>
      <sheetData sheetId="391" refreshError="1"/>
      <sheetData sheetId="392" refreshError="1"/>
      <sheetData sheetId="393" refreshError="1"/>
      <sheetData sheetId="394" refreshError="1"/>
      <sheetData sheetId="395" refreshError="1"/>
      <sheetData sheetId="396" refreshError="1"/>
      <sheetData sheetId="397" refreshError="1"/>
      <sheetData sheetId="398" refreshError="1"/>
      <sheetData sheetId="399" refreshError="1"/>
      <sheetData sheetId="400" refreshError="1"/>
      <sheetData sheetId="401" refreshError="1"/>
      <sheetData sheetId="402" refreshError="1"/>
      <sheetData sheetId="403" refreshError="1"/>
      <sheetData sheetId="404" refreshError="1"/>
      <sheetData sheetId="405" refreshError="1"/>
      <sheetData sheetId="406" refreshError="1"/>
      <sheetData sheetId="407" refreshError="1"/>
      <sheetData sheetId="408" refreshError="1"/>
      <sheetData sheetId="409" refreshError="1"/>
      <sheetData sheetId="410" refreshError="1"/>
      <sheetData sheetId="411" refreshError="1"/>
      <sheetData sheetId="412" refreshError="1"/>
      <sheetData sheetId="413" refreshError="1"/>
      <sheetData sheetId="414" refreshError="1"/>
      <sheetData sheetId="415" refreshError="1"/>
      <sheetData sheetId="416" refreshError="1"/>
      <sheetData sheetId="417" refreshError="1"/>
      <sheetData sheetId="418" refreshError="1"/>
      <sheetData sheetId="419" refreshError="1"/>
      <sheetData sheetId="420" refreshError="1"/>
      <sheetData sheetId="421" refreshError="1"/>
      <sheetData sheetId="422" refreshError="1"/>
      <sheetData sheetId="423" refreshError="1"/>
      <sheetData sheetId="424" refreshError="1"/>
      <sheetData sheetId="425" refreshError="1"/>
      <sheetData sheetId="426" refreshError="1"/>
      <sheetData sheetId="427" refreshError="1"/>
      <sheetData sheetId="428" refreshError="1"/>
      <sheetData sheetId="429" refreshError="1"/>
      <sheetData sheetId="430" refreshError="1"/>
      <sheetData sheetId="431" refreshError="1"/>
      <sheetData sheetId="432" refreshError="1"/>
      <sheetData sheetId="433" refreshError="1"/>
      <sheetData sheetId="434" refreshError="1"/>
      <sheetData sheetId="435" refreshError="1"/>
      <sheetData sheetId="436" refreshError="1"/>
      <sheetData sheetId="437" refreshError="1"/>
      <sheetData sheetId="438" refreshError="1"/>
      <sheetData sheetId="439" refreshError="1"/>
      <sheetData sheetId="440" refreshError="1"/>
      <sheetData sheetId="441" refreshError="1"/>
      <sheetData sheetId="442" refreshError="1"/>
      <sheetData sheetId="443" refreshError="1"/>
      <sheetData sheetId="444" refreshError="1"/>
      <sheetData sheetId="445" refreshError="1"/>
      <sheetData sheetId="446" refreshError="1"/>
      <sheetData sheetId="447" refreshError="1"/>
      <sheetData sheetId="448" refreshError="1"/>
      <sheetData sheetId="449" refreshError="1"/>
      <sheetData sheetId="450" refreshError="1"/>
      <sheetData sheetId="451" refreshError="1"/>
      <sheetData sheetId="452" refreshError="1"/>
      <sheetData sheetId="453" refreshError="1"/>
      <sheetData sheetId="454" refreshError="1"/>
      <sheetData sheetId="455" refreshError="1"/>
      <sheetData sheetId="456" refreshError="1"/>
      <sheetData sheetId="457" refreshError="1"/>
      <sheetData sheetId="458" refreshError="1"/>
      <sheetData sheetId="459" refreshError="1"/>
      <sheetData sheetId="460" refreshError="1"/>
      <sheetData sheetId="461" refreshError="1"/>
      <sheetData sheetId="462" refreshError="1"/>
      <sheetData sheetId="463" refreshError="1"/>
      <sheetData sheetId="464" refreshError="1"/>
      <sheetData sheetId="465" refreshError="1"/>
      <sheetData sheetId="466" refreshError="1"/>
      <sheetData sheetId="467" refreshError="1"/>
      <sheetData sheetId="468" refreshError="1"/>
      <sheetData sheetId="469" refreshError="1"/>
      <sheetData sheetId="470" refreshError="1"/>
      <sheetData sheetId="471" refreshError="1"/>
      <sheetData sheetId="472" refreshError="1"/>
      <sheetData sheetId="473" refreshError="1"/>
      <sheetData sheetId="474" refreshError="1"/>
      <sheetData sheetId="475" refreshError="1"/>
      <sheetData sheetId="476" refreshError="1"/>
      <sheetData sheetId="477" refreshError="1"/>
      <sheetData sheetId="478" refreshError="1"/>
      <sheetData sheetId="479" refreshError="1"/>
      <sheetData sheetId="480" refreshError="1"/>
      <sheetData sheetId="481" refreshError="1"/>
      <sheetData sheetId="482" refreshError="1"/>
      <sheetData sheetId="483" refreshError="1"/>
      <sheetData sheetId="484" refreshError="1"/>
      <sheetData sheetId="485" refreshError="1"/>
      <sheetData sheetId="486" refreshError="1"/>
      <sheetData sheetId="487" refreshError="1"/>
      <sheetData sheetId="488" refreshError="1"/>
      <sheetData sheetId="489" refreshError="1"/>
      <sheetData sheetId="490" refreshError="1"/>
      <sheetData sheetId="491" refreshError="1"/>
      <sheetData sheetId="492" refreshError="1"/>
      <sheetData sheetId="493" refreshError="1"/>
      <sheetData sheetId="494" refreshError="1"/>
      <sheetData sheetId="495" refreshError="1"/>
      <sheetData sheetId="496" refreshError="1"/>
      <sheetData sheetId="497" refreshError="1"/>
      <sheetData sheetId="498" refreshError="1"/>
      <sheetData sheetId="499" refreshError="1"/>
      <sheetData sheetId="500" refreshError="1"/>
      <sheetData sheetId="501" refreshError="1"/>
      <sheetData sheetId="502" refreshError="1"/>
      <sheetData sheetId="503" refreshError="1"/>
      <sheetData sheetId="504" refreshError="1"/>
      <sheetData sheetId="505" refreshError="1"/>
      <sheetData sheetId="506" refreshError="1"/>
      <sheetData sheetId="507" refreshError="1"/>
      <sheetData sheetId="508" refreshError="1"/>
      <sheetData sheetId="509" refreshError="1"/>
      <sheetData sheetId="510" refreshError="1"/>
      <sheetData sheetId="511" refreshError="1"/>
      <sheetData sheetId="512" refreshError="1"/>
      <sheetData sheetId="513" refreshError="1"/>
      <sheetData sheetId="514" refreshError="1"/>
      <sheetData sheetId="515" refreshError="1"/>
      <sheetData sheetId="516" refreshError="1"/>
      <sheetData sheetId="517" refreshError="1"/>
      <sheetData sheetId="518" refreshError="1"/>
      <sheetData sheetId="519" refreshError="1"/>
      <sheetData sheetId="520" refreshError="1"/>
      <sheetData sheetId="521" refreshError="1"/>
      <sheetData sheetId="522" refreshError="1"/>
      <sheetData sheetId="523" refreshError="1"/>
      <sheetData sheetId="524" refreshError="1"/>
      <sheetData sheetId="525" refreshError="1"/>
      <sheetData sheetId="526" refreshError="1"/>
      <sheetData sheetId="527" refreshError="1"/>
      <sheetData sheetId="528" refreshError="1"/>
      <sheetData sheetId="529" refreshError="1"/>
      <sheetData sheetId="530" refreshError="1"/>
      <sheetData sheetId="531" refreshError="1"/>
      <sheetData sheetId="532" refreshError="1"/>
      <sheetData sheetId="533" refreshError="1"/>
      <sheetData sheetId="534" refreshError="1"/>
      <sheetData sheetId="535" refreshError="1"/>
      <sheetData sheetId="536" refreshError="1"/>
      <sheetData sheetId="537" refreshError="1"/>
      <sheetData sheetId="538"/>
      <sheetData sheetId="539"/>
      <sheetData sheetId="540"/>
      <sheetData sheetId="541"/>
      <sheetData sheetId="542"/>
      <sheetData sheetId="543"/>
      <sheetData sheetId="544"/>
      <sheetData sheetId="545"/>
      <sheetData sheetId="546"/>
      <sheetData sheetId="547"/>
      <sheetData sheetId="548"/>
      <sheetData sheetId="549"/>
      <sheetData sheetId="550"/>
      <sheetData sheetId="551"/>
      <sheetData sheetId="552"/>
      <sheetData sheetId="553"/>
      <sheetData sheetId="554"/>
      <sheetData sheetId="555"/>
      <sheetData sheetId="556"/>
      <sheetData sheetId="557"/>
      <sheetData sheetId="558"/>
      <sheetData sheetId="559"/>
      <sheetData sheetId="560"/>
      <sheetData sheetId="561"/>
      <sheetData sheetId="562"/>
      <sheetData sheetId="563"/>
      <sheetData sheetId="564"/>
      <sheetData sheetId="565"/>
      <sheetData sheetId="566"/>
      <sheetData sheetId="567"/>
      <sheetData sheetId="568"/>
      <sheetData sheetId="569"/>
      <sheetData sheetId="570"/>
      <sheetData sheetId="571"/>
      <sheetData sheetId="572"/>
      <sheetData sheetId="573"/>
      <sheetData sheetId="574"/>
      <sheetData sheetId="575" refreshError="1"/>
      <sheetData sheetId="576" refreshError="1"/>
      <sheetData sheetId="577" refreshError="1"/>
      <sheetData sheetId="578" refreshError="1"/>
      <sheetData sheetId="579" refreshError="1"/>
      <sheetData sheetId="580" refreshError="1"/>
      <sheetData sheetId="581" refreshError="1"/>
      <sheetData sheetId="582" refreshError="1"/>
      <sheetData sheetId="583" refreshError="1"/>
      <sheetData sheetId="584" refreshError="1"/>
      <sheetData sheetId="585" refreshError="1"/>
      <sheetData sheetId="586" refreshError="1"/>
      <sheetData sheetId="587" refreshError="1"/>
      <sheetData sheetId="588" refreshError="1"/>
      <sheetData sheetId="589" refreshError="1"/>
      <sheetData sheetId="590" refreshError="1"/>
      <sheetData sheetId="591" refreshError="1"/>
      <sheetData sheetId="592" refreshError="1"/>
      <sheetData sheetId="593" refreshError="1"/>
      <sheetData sheetId="594" refreshError="1"/>
      <sheetData sheetId="595" refreshError="1"/>
      <sheetData sheetId="596" refreshError="1"/>
      <sheetData sheetId="597" refreshError="1"/>
      <sheetData sheetId="598" refreshError="1"/>
      <sheetData sheetId="599" refreshError="1"/>
      <sheetData sheetId="600" refreshError="1"/>
      <sheetData sheetId="601" refreshError="1"/>
      <sheetData sheetId="602" refreshError="1"/>
      <sheetData sheetId="603" refreshError="1"/>
      <sheetData sheetId="604" refreshError="1"/>
      <sheetData sheetId="605" refreshError="1"/>
      <sheetData sheetId="606" refreshError="1"/>
      <sheetData sheetId="607" refreshError="1"/>
      <sheetData sheetId="608" refreshError="1"/>
      <sheetData sheetId="609" refreshError="1"/>
      <sheetData sheetId="610" refreshError="1"/>
      <sheetData sheetId="611" refreshError="1"/>
      <sheetData sheetId="612"/>
      <sheetData sheetId="613"/>
      <sheetData sheetId="614"/>
      <sheetData sheetId="615"/>
      <sheetData sheetId="616"/>
      <sheetData sheetId="617"/>
      <sheetData sheetId="618"/>
      <sheetData sheetId="619"/>
      <sheetData sheetId="620"/>
      <sheetData sheetId="621"/>
      <sheetData sheetId="622"/>
      <sheetData sheetId="623"/>
      <sheetData sheetId="624"/>
      <sheetData sheetId="625"/>
      <sheetData sheetId="626"/>
      <sheetData sheetId="627"/>
      <sheetData sheetId="628"/>
      <sheetData sheetId="629"/>
      <sheetData sheetId="630"/>
      <sheetData sheetId="631"/>
      <sheetData sheetId="632"/>
      <sheetData sheetId="633"/>
      <sheetData sheetId="634"/>
      <sheetData sheetId="635"/>
      <sheetData sheetId="636"/>
      <sheetData sheetId="637" refreshError="1"/>
      <sheetData sheetId="638" refreshError="1"/>
      <sheetData sheetId="639" refreshError="1"/>
      <sheetData sheetId="640" refreshError="1"/>
      <sheetData sheetId="641" refreshError="1"/>
      <sheetData sheetId="642" refreshError="1"/>
      <sheetData sheetId="643" refreshError="1"/>
      <sheetData sheetId="644" refreshError="1"/>
      <sheetData sheetId="645" refreshError="1"/>
      <sheetData sheetId="646" refreshError="1"/>
      <sheetData sheetId="647" refreshError="1"/>
      <sheetData sheetId="648" refreshError="1"/>
      <sheetData sheetId="649" refreshError="1"/>
      <sheetData sheetId="650" refreshError="1"/>
      <sheetData sheetId="651" refreshError="1"/>
      <sheetData sheetId="652" refreshError="1"/>
      <sheetData sheetId="653" refreshError="1"/>
      <sheetData sheetId="654" refreshError="1"/>
      <sheetData sheetId="655"/>
      <sheetData sheetId="656"/>
      <sheetData sheetId="657"/>
      <sheetData sheetId="658"/>
      <sheetData sheetId="659"/>
      <sheetData sheetId="660"/>
      <sheetData sheetId="661"/>
      <sheetData sheetId="662" refreshError="1"/>
      <sheetData sheetId="663" refreshError="1"/>
      <sheetData sheetId="664" refreshError="1"/>
      <sheetData sheetId="665" refreshError="1"/>
      <sheetData sheetId="666" refreshError="1"/>
      <sheetData sheetId="667" refreshError="1"/>
      <sheetData sheetId="668" refreshError="1"/>
      <sheetData sheetId="669" refreshError="1"/>
      <sheetData sheetId="670" refreshError="1"/>
      <sheetData sheetId="671" refreshError="1"/>
      <sheetData sheetId="672" refreshError="1"/>
      <sheetData sheetId="673" refreshError="1"/>
      <sheetData sheetId="674" refreshError="1"/>
      <sheetData sheetId="675" refreshError="1"/>
      <sheetData sheetId="676" refreshError="1"/>
      <sheetData sheetId="677" refreshError="1"/>
      <sheetData sheetId="678" refreshError="1"/>
      <sheetData sheetId="679" refreshError="1"/>
      <sheetData sheetId="680" refreshError="1"/>
      <sheetData sheetId="681" refreshError="1"/>
      <sheetData sheetId="682" refreshError="1"/>
      <sheetData sheetId="683" refreshError="1"/>
      <sheetData sheetId="684" refreshError="1"/>
      <sheetData sheetId="685" refreshError="1"/>
      <sheetData sheetId="686" refreshError="1"/>
      <sheetData sheetId="687" refreshError="1"/>
      <sheetData sheetId="688"/>
      <sheetData sheetId="689"/>
      <sheetData sheetId="690"/>
      <sheetData sheetId="691" refreshError="1"/>
      <sheetData sheetId="692" refreshError="1"/>
      <sheetData sheetId="693" refreshError="1"/>
      <sheetData sheetId="694" refreshError="1"/>
      <sheetData sheetId="695" refreshError="1"/>
      <sheetData sheetId="696" refreshError="1"/>
      <sheetData sheetId="697" refreshError="1"/>
      <sheetData sheetId="698" refreshError="1"/>
      <sheetData sheetId="699" refreshError="1"/>
      <sheetData sheetId="700" refreshError="1"/>
      <sheetData sheetId="701" refreshError="1"/>
      <sheetData sheetId="702" refreshError="1"/>
      <sheetData sheetId="703" refreshError="1"/>
      <sheetData sheetId="704" refreshError="1"/>
      <sheetData sheetId="705" refreshError="1"/>
      <sheetData sheetId="706" refreshError="1"/>
      <sheetData sheetId="707" refreshError="1"/>
      <sheetData sheetId="708" refreshError="1"/>
      <sheetData sheetId="709" refreshError="1"/>
      <sheetData sheetId="710" refreshError="1"/>
      <sheetData sheetId="711" refreshError="1"/>
      <sheetData sheetId="712" refreshError="1"/>
      <sheetData sheetId="713"/>
      <sheetData sheetId="714" refreshError="1"/>
      <sheetData sheetId="715"/>
      <sheetData sheetId="716"/>
      <sheetData sheetId="717"/>
      <sheetData sheetId="718"/>
      <sheetData sheetId="719"/>
      <sheetData sheetId="720"/>
      <sheetData sheetId="721"/>
      <sheetData sheetId="722"/>
      <sheetData sheetId="723"/>
      <sheetData sheetId="724"/>
      <sheetData sheetId="725"/>
      <sheetData sheetId="726"/>
      <sheetData sheetId="727"/>
      <sheetData sheetId="728"/>
      <sheetData sheetId="729"/>
      <sheetData sheetId="730"/>
      <sheetData sheetId="731"/>
      <sheetData sheetId="732"/>
      <sheetData sheetId="733"/>
      <sheetData sheetId="734"/>
      <sheetData sheetId="735"/>
      <sheetData sheetId="736"/>
      <sheetData sheetId="737"/>
      <sheetData sheetId="738"/>
      <sheetData sheetId="739"/>
      <sheetData sheetId="740"/>
      <sheetData sheetId="741"/>
      <sheetData sheetId="742"/>
      <sheetData sheetId="743"/>
      <sheetData sheetId="744"/>
      <sheetData sheetId="745"/>
      <sheetData sheetId="746"/>
      <sheetData sheetId="747"/>
      <sheetData sheetId="748" refreshError="1"/>
      <sheetData sheetId="749" refreshError="1"/>
      <sheetData sheetId="750" refreshError="1"/>
      <sheetData sheetId="751" refreshError="1"/>
      <sheetData sheetId="752" refreshError="1"/>
      <sheetData sheetId="753" refreshError="1"/>
      <sheetData sheetId="754" refreshError="1"/>
      <sheetData sheetId="755" refreshError="1"/>
      <sheetData sheetId="756" refreshError="1"/>
      <sheetData sheetId="757" refreshError="1"/>
      <sheetData sheetId="758"/>
      <sheetData sheetId="759"/>
      <sheetData sheetId="760"/>
      <sheetData sheetId="761"/>
      <sheetData sheetId="762"/>
      <sheetData sheetId="763"/>
      <sheetData sheetId="764"/>
      <sheetData sheetId="765"/>
      <sheetData sheetId="766"/>
      <sheetData sheetId="767"/>
      <sheetData sheetId="768"/>
      <sheetData sheetId="769"/>
      <sheetData sheetId="770"/>
      <sheetData sheetId="771"/>
      <sheetData sheetId="772"/>
      <sheetData sheetId="773"/>
      <sheetData sheetId="774"/>
      <sheetData sheetId="775"/>
      <sheetData sheetId="776"/>
      <sheetData sheetId="777"/>
      <sheetData sheetId="778"/>
      <sheetData sheetId="779"/>
      <sheetData sheetId="780"/>
      <sheetData sheetId="781"/>
      <sheetData sheetId="782"/>
      <sheetData sheetId="783"/>
      <sheetData sheetId="784"/>
      <sheetData sheetId="785"/>
      <sheetData sheetId="786"/>
      <sheetData sheetId="787"/>
      <sheetData sheetId="788"/>
      <sheetData sheetId="789"/>
      <sheetData sheetId="790"/>
      <sheetData sheetId="791"/>
      <sheetData sheetId="792"/>
      <sheetData sheetId="793"/>
      <sheetData sheetId="794"/>
      <sheetData sheetId="795"/>
      <sheetData sheetId="796"/>
      <sheetData sheetId="797"/>
      <sheetData sheetId="798"/>
      <sheetData sheetId="799"/>
      <sheetData sheetId="800"/>
      <sheetData sheetId="801"/>
      <sheetData sheetId="802"/>
      <sheetData sheetId="803"/>
      <sheetData sheetId="804"/>
      <sheetData sheetId="805"/>
      <sheetData sheetId="806"/>
      <sheetData sheetId="807"/>
      <sheetData sheetId="808"/>
      <sheetData sheetId="809"/>
      <sheetData sheetId="810"/>
      <sheetData sheetId="811"/>
      <sheetData sheetId="812"/>
      <sheetData sheetId="813"/>
      <sheetData sheetId="814"/>
      <sheetData sheetId="815"/>
      <sheetData sheetId="816"/>
      <sheetData sheetId="817"/>
      <sheetData sheetId="818"/>
      <sheetData sheetId="819"/>
      <sheetData sheetId="820"/>
      <sheetData sheetId="821"/>
      <sheetData sheetId="822"/>
      <sheetData sheetId="823"/>
      <sheetData sheetId="824"/>
      <sheetData sheetId="825"/>
      <sheetData sheetId="826"/>
      <sheetData sheetId="827"/>
      <sheetData sheetId="828"/>
      <sheetData sheetId="829"/>
      <sheetData sheetId="830"/>
      <sheetData sheetId="831"/>
      <sheetData sheetId="832"/>
      <sheetData sheetId="833"/>
      <sheetData sheetId="834"/>
      <sheetData sheetId="835"/>
      <sheetData sheetId="836"/>
      <sheetData sheetId="837"/>
      <sheetData sheetId="838"/>
      <sheetData sheetId="839"/>
      <sheetData sheetId="840"/>
      <sheetData sheetId="841"/>
      <sheetData sheetId="842"/>
      <sheetData sheetId="843"/>
      <sheetData sheetId="844"/>
      <sheetData sheetId="845"/>
      <sheetData sheetId="846"/>
      <sheetData sheetId="847"/>
      <sheetData sheetId="848"/>
      <sheetData sheetId="849"/>
      <sheetData sheetId="850"/>
      <sheetData sheetId="851"/>
      <sheetData sheetId="852"/>
      <sheetData sheetId="853"/>
      <sheetData sheetId="854"/>
      <sheetData sheetId="855"/>
      <sheetData sheetId="856"/>
      <sheetData sheetId="857"/>
      <sheetData sheetId="858"/>
      <sheetData sheetId="859"/>
      <sheetData sheetId="860"/>
      <sheetData sheetId="861"/>
      <sheetData sheetId="862"/>
      <sheetData sheetId="863"/>
      <sheetData sheetId="864"/>
      <sheetData sheetId="865"/>
      <sheetData sheetId="866"/>
      <sheetData sheetId="867"/>
      <sheetData sheetId="868"/>
      <sheetData sheetId="869"/>
      <sheetData sheetId="870"/>
      <sheetData sheetId="871"/>
      <sheetData sheetId="872"/>
      <sheetData sheetId="873"/>
      <sheetData sheetId="874"/>
      <sheetData sheetId="875"/>
      <sheetData sheetId="876"/>
      <sheetData sheetId="877"/>
      <sheetData sheetId="878"/>
      <sheetData sheetId="879"/>
      <sheetData sheetId="880"/>
      <sheetData sheetId="881"/>
      <sheetData sheetId="882"/>
      <sheetData sheetId="883"/>
      <sheetData sheetId="884"/>
      <sheetData sheetId="885"/>
      <sheetData sheetId="886"/>
      <sheetData sheetId="887"/>
      <sheetData sheetId="888"/>
      <sheetData sheetId="889"/>
      <sheetData sheetId="890"/>
      <sheetData sheetId="891"/>
      <sheetData sheetId="892"/>
      <sheetData sheetId="893"/>
      <sheetData sheetId="894"/>
      <sheetData sheetId="895"/>
      <sheetData sheetId="896"/>
      <sheetData sheetId="897"/>
      <sheetData sheetId="898"/>
      <sheetData sheetId="899"/>
      <sheetData sheetId="900"/>
      <sheetData sheetId="901"/>
      <sheetData sheetId="902"/>
      <sheetData sheetId="903"/>
      <sheetData sheetId="904"/>
      <sheetData sheetId="905"/>
      <sheetData sheetId="906"/>
      <sheetData sheetId="907"/>
      <sheetData sheetId="908"/>
      <sheetData sheetId="909"/>
      <sheetData sheetId="910"/>
      <sheetData sheetId="911"/>
      <sheetData sheetId="912"/>
      <sheetData sheetId="913"/>
      <sheetData sheetId="914"/>
      <sheetData sheetId="915"/>
      <sheetData sheetId="916"/>
      <sheetData sheetId="917"/>
      <sheetData sheetId="918"/>
      <sheetData sheetId="919"/>
      <sheetData sheetId="920"/>
      <sheetData sheetId="921"/>
      <sheetData sheetId="922"/>
      <sheetData sheetId="923"/>
      <sheetData sheetId="924"/>
      <sheetData sheetId="925"/>
      <sheetData sheetId="926"/>
      <sheetData sheetId="927"/>
      <sheetData sheetId="928"/>
      <sheetData sheetId="929"/>
      <sheetData sheetId="930"/>
      <sheetData sheetId="931"/>
      <sheetData sheetId="932"/>
      <sheetData sheetId="933"/>
      <sheetData sheetId="934"/>
      <sheetData sheetId="935"/>
      <sheetData sheetId="936"/>
      <sheetData sheetId="937"/>
      <sheetData sheetId="938"/>
      <sheetData sheetId="939"/>
      <sheetData sheetId="940"/>
      <sheetData sheetId="941"/>
      <sheetData sheetId="942"/>
      <sheetData sheetId="943"/>
      <sheetData sheetId="944"/>
      <sheetData sheetId="945"/>
      <sheetData sheetId="946"/>
      <sheetData sheetId="947"/>
      <sheetData sheetId="948"/>
      <sheetData sheetId="949"/>
      <sheetData sheetId="950"/>
      <sheetData sheetId="951"/>
      <sheetData sheetId="952"/>
      <sheetData sheetId="953"/>
      <sheetData sheetId="954"/>
      <sheetData sheetId="955"/>
      <sheetData sheetId="956"/>
      <sheetData sheetId="957"/>
      <sheetData sheetId="958"/>
      <sheetData sheetId="959"/>
      <sheetData sheetId="960"/>
      <sheetData sheetId="961"/>
      <sheetData sheetId="962"/>
      <sheetData sheetId="963"/>
      <sheetData sheetId="964"/>
      <sheetData sheetId="965"/>
      <sheetData sheetId="966"/>
      <sheetData sheetId="967"/>
      <sheetData sheetId="968"/>
      <sheetData sheetId="969"/>
      <sheetData sheetId="970"/>
      <sheetData sheetId="971"/>
      <sheetData sheetId="972"/>
      <sheetData sheetId="973"/>
      <sheetData sheetId="974"/>
      <sheetData sheetId="975"/>
      <sheetData sheetId="976"/>
      <sheetData sheetId="977"/>
      <sheetData sheetId="978"/>
      <sheetData sheetId="979"/>
      <sheetData sheetId="980"/>
      <sheetData sheetId="981"/>
      <sheetData sheetId="982"/>
      <sheetData sheetId="983"/>
      <sheetData sheetId="984"/>
      <sheetData sheetId="985"/>
      <sheetData sheetId="986"/>
      <sheetData sheetId="987"/>
      <sheetData sheetId="988"/>
      <sheetData sheetId="989"/>
      <sheetData sheetId="990"/>
      <sheetData sheetId="991"/>
      <sheetData sheetId="992"/>
      <sheetData sheetId="993"/>
      <sheetData sheetId="994"/>
      <sheetData sheetId="995"/>
      <sheetData sheetId="996"/>
      <sheetData sheetId="997"/>
      <sheetData sheetId="998"/>
      <sheetData sheetId="999"/>
      <sheetData sheetId="1000"/>
      <sheetData sheetId="1001"/>
      <sheetData sheetId="1002"/>
      <sheetData sheetId="1003"/>
      <sheetData sheetId="1004"/>
      <sheetData sheetId="1005"/>
      <sheetData sheetId="1006"/>
      <sheetData sheetId="1007"/>
      <sheetData sheetId="1008"/>
      <sheetData sheetId="1009"/>
      <sheetData sheetId="1010"/>
      <sheetData sheetId="1011"/>
      <sheetData sheetId="1012"/>
      <sheetData sheetId="1013"/>
      <sheetData sheetId="1014"/>
      <sheetData sheetId="1015"/>
      <sheetData sheetId="1016"/>
      <sheetData sheetId="1017"/>
      <sheetData sheetId="1018"/>
      <sheetData sheetId="1019"/>
      <sheetData sheetId="1020"/>
      <sheetData sheetId="1021"/>
      <sheetData sheetId="1022"/>
      <sheetData sheetId="1023"/>
      <sheetData sheetId="1024"/>
      <sheetData sheetId="1025"/>
      <sheetData sheetId="1026"/>
      <sheetData sheetId="1027"/>
      <sheetData sheetId="1028"/>
      <sheetData sheetId="1029"/>
      <sheetData sheetId="1030"/>
      <sheetData sheetId="1031"/>
      <sheetData sheetId="1032"/>
      <sheetData sheetId="1033"/>
      <sheetData sheetId="1034"/>
      <sheetData sheetId="1035"/>
      <sheetData sheetId="1036"/>
      <sheetData sheetId="1037"/>
      <sheetData sheetId="1038"/>
      <sheetData sheetId="1039"/>
      <sheetData sheetId="1040"/>
      <sheetData sheetId="1041"/>
      <sheetData sheetId="1042"/>
      <sheetData sheetId="1043"/>
      <sheetData sheetId="1044"/>
      <sheetData sheetId="1045"/>
      <sheetData sheetId="1046"/>
      <sheetData sheetId="1047"/>
      <sheetData sheetId="1048"/>
      <sheetData sheetId="1049"/>
      <sheetData sheetId="1050"/>
      <sheetData sheetId="1051"/>
      <sheetData sheetId="1052"/>
      <sheetData sheetId="1053"/>
      <sheetData sheetId="1054" refreshError="1"/>
      <sheetData sheetId="1055" refreshError="1"/>
      <sheetData sheetId="1056" refreshError="1"/>
      <sheetData sheetId="1057" refreshError="1"/>
      <sheetData sheetId="1058" refreshError="1"/>
    </sheetDataSet>
  </externalBook>
</externalLink>
</file>

<file path=xl/externalLinks/externalLink59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자재등록"/>
    </sheetNames>
    <definedNames>
      <definedName name="발주확정"/>
    </definedNames>
    <sheetDataSet>
      <sheetData sheetId="0" refreshError="1"/>
    </sheetDataSet>
  </externalBook>
</externalLink>
</file>

<file path=xl/externalLinks/externalLink60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발생집계"/>
      <sheetName val="Sheet3"/>
      <sheetName val="차이내역(1)"/>
      <sheetName val="발생차이"/>
      <sheetName val="경기자사건물"/>
      <sheetName val="비배관첨부내역"/>
      <sheetName val="비배관내역"/>
      <sheetName val="감가상각내용년수"/>
      <sheetName val="제출자료"/>
      <sheetName val="공급설비명세 (2)"/>
      <sheetName val="대체"/>
      <sheetName val="직접비발생"/>
      <sheetName val="94년간접비"/>
      <sheetName val="94직접비"/>
      <sheetName val="95년간접비"/>
      <sheetName val="95직접비"/>
      <sheetName val="96년간접비"/>
      <sheetName val="96년직접비"/>
      <sheetName val="97년비배관"/>
      <sheetName val="97년간접비"/>
      <sheetName val="97년직접비"/>
      <sheetName val="98상반기대체"/>
      <sheetName val="내역1"/>
      <sheetName val="BM_NEW2"/>
      <sheetName val="대차대조표"/>
      <sheetName val="basic_info"/>
      <sheetName val="2004년하반기 경평반영_민원반영영업점"/>
      <sheetName val="손익계산서"/>
      <sheetName val="공급설비"/>
      <sheetName val="손익"/>
      <sheetName val="협조전"/>
      <sheetName val="상품입고집계"/>
      <sheetName val="Sheet7"/>
      <sheetName val="보증금(전신전화가입권)"/>
      <sheetName val="총괄원장"/>
      <sheetName val="Menu_Link"/>
      <sheetName val="10.31"/>
      <sheetName val="받을어음"/>
      <sheetName val="계수원본(99.2.28)"/>
      <sheetName val="연체대출"/>
      <sheetName val="대차"/>
      <sheetName val="#REF"/>
      <sheetName val="Sheet2"/>
      <sheetName val="인력(정규직)"/>
      <sheetName val="control sheet"/>
      <sheetName val="LIST"/>
      <sheetName val="Macro3"/>
      <sheetName val="대외공문"/>
      <sheetName val="원평사_2005_"/>
      <sheetName val="TEMP1"/>
      <sheetName val="공통"/>
      <sheetName val="수정시산표"/>
      <sheetName val="회사제시"/>
      <sheetName val="주주명부&lt;끝&gt;"/>
      <sheetName val="시산표"/>
      <sheetName val="COBS"/>
      <sheetName val="Template"/>
      <sheetName val="P.L"/>
      <sheetName val="Data"/>
      <sheetName val="입력"/>
      <sheetName val="공통가설"/>
      <sheetName val="summary"/>
      <sheetName val="Links"/>
      <sheetName val="주간기성"/>
      <sheetName val="95하U$가격"/>
      <sheetName val="A1"/>
      <sheetName val="95WBS"/>
      <sheetName val="현금흐름표"/>
      <sheetName val="반제품"/>
      <sheetName val="재공품"/>
      <sheetName val="타과목"/>
      <sheetName val="지역개발"/>
      <sheetName val="품목코드"/>
      <sheetName val="제품(수출)매출"/>
      <sheetName val="상품보조수불"/>
      <sheetName val="제조원가계산서 (2)"/>
      <sheetName val="제품입고(생산)"/>
      <sheetName val="IN"/>
      <sheetName val="보증금_전신전화가입권_"/>
      <sheetName val="Ctrl"/>
      <sheetName val="기흥진행률"/>
      <sheetName val="유가증권현황"/>
      <sheetName val="상환익(2001년도)"/>
      <sheetName val="통합건전성별분류(0201)"/>
      <sheetName val="통합지보건전성(0201)"/>
      <sheetName val="대차대조"/>
      <sheetName val="미비용95"/>
      <sheetName val="공급설비명세_(2)"/>
      <sheetName val="계수원본(99_2_28)"/>
      <sheetName val="2004년하반기_경평반영_민원반영영업점"/>
      <sheetName val="10_31"/>
      <sheetName val="control_sheet"/>
      <sheetName val="Sheet9"/>
      <sheetName val="CAUDIT"/>
      <sheetName val="경영비율 "/>
      <sheetName val="기계(2)"/>
      <sheetName val="월간"/>
      <sheetName val="Info"/>
      <sheetName val="Option"/>
      <sheetName val="이자율"/>
      <sheetName val="K1"/>
      <sheetName val="9703"/>
      <sheetName val="공급설비발생내역"/>
      <sheetName val="A10"/>
      <sheetName val="샤워실위생"/>
      <sheetName val="한강운반비"/>
      <sheetName val="원가"/>
      <sheetName val="admin"/>
      <sheetName val="11.17-11.23"/>
      <sheetName val="11.24-11.30"/>
      <sheetName val="잉여금"/>
      <sheetName val="Sheet1"/>
      <sheetName val="매출채권(외출)"/>
      <sheetName val="인상안"/>
      <sheetName val="현금예금"/>
      <sheetName val="98년이전원본"/>
      <sheetName val="월말마감"/>
      <sheetName val="SMCB9617145"/>
      <sheetName val="(바)신탁대차"/>
      <sheetName val="(사)신탁손익"/>
      <sheetName val="생산직"/>
      <sheetName val="장부미수"/>
      <sheetName val="유일형"/>
      <sheetName val="당좌자산명세"/>
      <sheetName val="대환취급"/>
      <sheetName val="업체손실공수.xls"/>
      <sheetName val="SALE"/>
      <sheetName val="보유어음"/>
      <sheetName val="미착기계"/>
      <sheetName val="명세"/>
      <sheetName val="부서실적"/>
      <sheetName val="수량집계"/>
      <sheetName val="총괄집계표"/>
      <sheetName val="별제권_정리담보권"/>
      <sheetName val="별제권_정리담보권1"/>
      <sheetName val="적용환율"/>
      <sheetName val="5500"/>
      <sheetName val="대구은행"/>
      <sheetName val="93상각비"/>
      <sheetName val="未完工合同成本设备"/>
      <sheetName val="预付款项RMB租金"/>
      <sheetName val="长期其他应收款"/>
      <sheetName val="10월판관"/>
      <sheetName val="정기적금"/>
      <sheetName val="3-4현"/>
      <sheetName val="3-3현"/>
      <sheetName val="IDONG"/>
      <sheetName val="노무비단가"/>
      <sheetName val="T48a"/>
      <sheetName val="업무분장 "/>
      <sheetName val="화재보험가입내역(종류별)"/>
      <sheetName val="WPL"/>
      <sheetName val="E1020"/>
      <sheetName val="지우기"/>
      <sheetName val="공급설비명세_(2)1"/>
      <sheetName val="2004년하반기_경평반영_민원반영영업점1"/>
      <sheetName val="계수원본(99_2_28)1"/>
      <sheetName val="10_311"/>
      <sheetName val="control_sheet1"/>
      <sheetName val="P_L"/>
      <sheetName val="제조원가계산서_(2)"/>
      <sheetName val="U3.1"/>
      <sheetName val="대손충당금"/>
      <sheetName val="분당임차변경"/>
      <sheetName val="Ns0xa"/>
      <sheetName val="반도체"/>
      <sheetName val="계정code"/>
      <sheetName val="AC377_별도BS"/>
      <sheetName val="은행"/>
      <sheetName val="2018년 입력 콤보박스"/>
      <sheetName val="관세"/>
      <sheetName val="미지급금"/>
      <sheetName val="선급금"/>
      <sheetName val="선수금"/>
      <sheetName val="단기차입금"/>
      <sheetName val="외화보통예금"/>
      <sheetName val="외회외상매입금"/>
      <sheetName val="외화외상매출금"/>
      <sheetName val="장기차입금"/>
      <sheetName val="Check"/>
      <sheetName val="FYP_國泰比較"/>
      <sheetName val="Source"/>
      <sheetName val="영업소별미수금현황(Old)"/>
      <sheetName val="주소"/>
      <sheetName val="아파트진행률"/>
      <sheetName val="98년BS"/>
      <sheetName val="MBNBSMTR"/>
      <sheetName val="이름표"/>
      <sheetName val="支払明細"/>
      <sheetName val="科目ﾘｽﾄ"/>
      <sheetName val="検針結果"/>
      <sheetName val="BSISver6.4"/>
      <sheetName val="NA"/>
      <sheetName val="A３新収益"/>
      <sheetName val="未収保険料&amp;未払手数料"/>
      <sheetName val="외상매출금현황-수정분 A2"/>
      <sheetName val="Setup"/>
      <sheetName val="비품"/>
      <sheetName val="경영비율_"/>
      <sheetName val="11_17-11_23"/>
      <sheetName val="11_24-11_30"/>
      <sheetName val="선급미지급비용"/>
      <sheetName val="성적표96"/>
      <sheetName val="해창정"/>
      <sheetName val="해피콜"/>
      <sheetName val="모델"/>
      <sheetName val="목표세부명세"/>
      <sheetName val="표준대차대조표(1)"/>
      <sheetName val="합계잔액시산표"/>
      <sheetName val="건설중인"/>
      <sheetName val="재료비"/>
      <sheetName val="경비"/>
      <sheetName val="1-(1)생산량"/>
      <sheetName val="미국"/>
      <sheetName val="HP1AMLIST"/>
      <sheetName val="EBITDA"/>
      <sheetName val="5월"/>
      <sheetName val="CODE"/>
      <sheetName val="공급설비명세_(2)2"/>
      <sheetName val="2004년하반기_경평반영_민원반영영업점2"/>
      <sheetName val="계수원본(99_2_28)2"/>
      <sheetName val="10_312"/>
      <sheetName val="control_sheet2"/>
      <sheetName val="P_L1"/>
      <sheetName val="제조원가계산서_(2)1"/>
      <sheetName val="업체손실공수_xls"/>
      <sheetName val="UTMBPL"/>
      <sheetName val=""/>
      <sheetName val="IS Summary-96"/>
      <sheetName val="N賃率-職"/>
      <sheetName val="관리1"/>
      <sheetName val="U3_1"/>
      <sheetName val="외상매출금현황-수정분_A2"/>
      <sheetName val="BSISver6_4"/>
      <sheetName val="업무분장_"/>
      <sheetName val="산출"/>
      <sheetName val="00.09"/>
      <sheetName val="SO416"/>
      <sheetName val="추정제조경비"/>
      <sheetName val="점수계산1-2"/>
      <sheetName val="노동부"/>
      <sheetName val="FAB별"/>
      <sheetName val="XREF"/>
      <sheetName val="외상매출금"/>
      <sheetName val="I一般比"/>
      <sheetName val="Data&amp;Result"/>
      <sheetName val="BS(Detail)"/>
      <sheetName val="근로영수증"/>
      <sheetName val="대분류2212"/>
      <sheetName val="단가표"/>
      <sheetName val="5사남"/>
      <sheetName val="일위대가"/>
      <sheetName val="SAP_Role"/>
      <sheetName val="cctr"/>
      <sheetName val="계정_H100"/>
      <sheetName val="계정_1000"/>
      <sheetName val="계정_7000"/>
      <sheetName val="계정_8000"/>
      <sheetName val="AP_H100"/>
      <sheetName val="AP_1000"/>
      <sheetName val="AP_7000"/>
      <sheetName val="AP_8000"/>
      <sheetName val="외화"/>
      <sheetName val="13역무손익"/>
    </sheetNames>
    <sheetDataSet>
      <sheetData sheetId="0" refreshError="1"/>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sheetData sheetId="155"/>
      <sheetData sheetId="156"/>
      <sheetData sheetId="157"/>
      <sheetData sheetId="158"/>
      <sheetData sheetId="159"/>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sheetData sheetId="199"/>
      <sheetData sheetId="200"/>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sheetData sheetId="219"/>
      <sheetData sheetId="220"/>
      <sheetData sheetId="221"/>
      <sheetData sheetId="222"/>
      <sheetData sheetId="223"/>
      <sheetData sheetId="224"/>
      <sheetData sheetId="225"/>
      <sheetData sheetId="226" refreshError="1"/>
      <sheetData sheetId="227" refreshError="1"/>
      <sheetData sheetId="228" refreshError="1"/>
      <sheetData sheetId="229" refreshError="1"/>
      <sheetData sheetId="230" refreshError="1"/>
      <sheetData sheetId="231"/>
      <sheetData sheetId="232"/>
      <sheetData sheetId="233"/>
      <sheetData sheetId="234"/>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sheetData sheetId="253"/>
      <sheetData sheetId="254"/>
      <sheetData sheetId="255"/>
      <sheetData sheetId="256"/>
      <sheetData sheetId="257"/>
      <sheetData sheetId="258"/>
      <sheetData sheetId="259"/>
      <sheetData sheetId="260"/>
      <sheetData sheetId="261"/>
      <sheetData sheetId="262" refreshError="1"/>
      <sheetData sheetId="263" refreshError="1"/>
    </sheetDataSet>
  </externalBook>
</externalLink>
</file>

<file path=xl/externalLinks/externalLink60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1_前期시산표"/>
      <sheetName val="수정분개"/>
      <sheetName val="1_當期시산표"/>
      <sheetName val="5_결손금"/>
      <sheetName val="6_배당가능"/>
      <sheetName val="7_재무구조"/>
      <sheetName val="2_대차대조"/>
      <sheetName val="2_BS비교"/>
      <sheetName val="2_BS비교(천원)"/>
      <sheetName val="8_CASH(12월)"/>
      <sheetName val="2-1대차영문"/>
      <sheetName val="2-2.BS(요약)"/>
      <sheetName val="2-2.BS(요약)(할인)"/>
      <sheetName val="3_손익계산"/>
      <sheetName val="3-1손익영문"/>
      <sheetName val="3-2.PL(요약)"/>
      <sheetName val="4_제조원가"/>
      <sheetName val="4-1제조영문"/>
      <sheetName val="5_판.관비명세(00년)"/>
      <sheetName val="5-1.판.관비명세(99년)"/>
      <sheetName val="6_수익,비용명세"/>
      <sheetName val="7_매출원가"/>
      <sheetName val="2-3.BS(요약영문)"/>
      <sheetName val="3-3.PL(요약영문)"/>
      <sheetName val="3-4.PL(판관비분리)"/>
      <sheetName val="결재방"/>
      <sheetName val="CPA1"/>
      <sheetName val="CPA1 (2)"/>
      <sheetName val="CPA1 (3)"/>
      <sheetName val="CPA1 (4)"/>
      <sheetName val="Sheet1"/>
      <sheetName val="인건비"/>
      <sheetName val="정의"/>
      <sheetName val="결-9-1"/>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Set>
  </externalBook>
</externalLink>
</file>

<file path=xl/externalLinks/externalLink60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9월"/>
      <sheetName val="10월"/>
      <sheetName val="11월"/>
      <sheetName val="12월"/>
      <sheetName val="12월보전실적내역"/>
      <sheetName val="설비등록목록"/>
      <sheetName val="1월"/>
      <sheetName val="1월(1)"/>
      <sheetName val="2월"/>
      <sheetName val="2월(1)"/>
      <sheetName val="3월"/>
      <sheetName val="3월(1)"/>
      <sheetName val="4월"/>
      <sheetName val="4월 (1)"/>
      <sheetName val="5월"/>
      <sheetName val="5월(1)"/>
      <sheetName val="6월"/>
      <sheetName val="목표달성계획서"/>
      <sheetName val="6월(1)"/>
      <sheetName val="7월"/>
      <sheetName val="7월(1)"/>
      <sheetName val="8월"/>
      <sheetName val="8월(1)"/>
      <sheetName val="01.09"/>
      <sheetName val="실적내역(9)"/>
      <sheetName val="01.10"/>
      <sheetName val="실적내역(10)"/>
      <sheetName val="Sheet11"/>
      <sheetName val="$bhp"/>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Set>
  </externalBook>
</externalLink>
</file>

<file path=xl/externalLinks/externalLink60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입력자료"/>
      <sheetName val="수입조정명세"/>
      <sheetName val="수입조정"/>
      <sheetName val="98준공"/>
      <sheetName val="진행수입"/>
      <sheetName val="퇴충"/>
      <sheetName val="대충"/>
      <sheetName val="명세"/>
      <sheetName val="접대비(갑)"/>
      <sheetName val="접대비(을)"/>
      <sheetName val="접대비(병)"/>
      <sheetName val="정액"/>
      <sheetName val="정율"/>
      <sheetName val="재고평가"/>
      <sheetName val="세금공과"/>
      <sheetName val="선급비용"/>
      <sheetName val="기부명세"/>
      <sheetName val="월할경비"/>
      <sheetName val="발생집계"/>
      <sheetName val="Sheet3"/>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refreshError="1"/>
      <sheetData sheetId="18" refreshError="1"/>
      <sheetData sheetId="19" refreshError="1"/>
    </sheetDataSet>
  </externalBook>
</externalLink>
</file>

<file path=xl/externalLinks/externalLink60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1월운전"/>
      <sheetName val="Sheet11"/>
      <sheetName val="발생집계"/>
      <sheetName val="월할경비"/>
      <sheetName val="대차대조표"/>
    </sheetNames>
    <definedNames>
      <definedName name="배포용작성"/>
    </definedNames>
    <sheetDataSet>
      <sheetData sheetId="0" refreshError="1"/>
      <sheetData sheetId="1" refreshError="1"/>
      <sheetData sheetId="2" refreshError="1"/>
      <sheetData sheetId="3" refreshError="1"/>
      <sheetData sheetId="4" refreshError="1"/>
    </sheetDataSet>
  </externalBook>
</externalLink>
</file>

<file path=xl/externalLinks/externalLink60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1월운전"/>
      <sheetName val="월할경비"/>
      <sheetName val="Sheet11"/>
    </sheetNames>
    <definedNames>
      <definedName name="배포용작성"/>
    </definedNames>
    <sheetDataSet>
      <sheetData sheetId="0" refreshError="1"/>
      <sheetData sheetId="1" refreshError="1"/>
      <sheetData sheetId="2" refreshError="1"/>
    </sheetDataSet>
  </externalBook>
</externalLink>
</file>

<file path=xl/externalLinks/externalLink60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오류검사조건"/>
      <sheetName val="오류검사결과"/>
      <sheetName val="Config"/>
      <sheetName val="M_main"/>
      <sheetName val="초화면"/>
      <sheetName val="대차대조표"/>
      <sheetName val="손익계산서"/>
      <sheetName val="현금흐름표"/>
      <sheetName val="현금흐름표주석사항"/>
      <sheetName val="매출원가명세서"/>
      <sheetName val="이익잉여금처분계산서"/>
      <sheetName val="fdmm1000"/>
      <sheetName val="가정"/>
    </sheetNames>
    <definedNames>
      <definedName name="버튼_공통"/>
    </defined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Set>
  </externalBook>
</externalLink>
</file>

<file path=xl/externalLinks/externalLink60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중기"/>
      <sheetName val="산차외"/>
      <sheetName val="BSC"/>
      <sheetName val="04년월별실적 (합작제외)"/>
      <sheetName val="월별점장명단"/>
      <sheetName val="Sheet11"/>
      <sheetName val="상반기손익차2총괄"/>
      <sheetName val="수리결과"/>
      <sheetName val="09재무KPI"/>
      <sheetName val="시험연구비상각"/>
      <sheetName val="9710"/>
      <sheetName val="은행"/>
      <sheetName val="지성학원"/>
      <sheetName val="ILBAN"/>
      <sheetName val="수입"/>
      <sheetName val="0000"/>
      <sheetName val="PIVOT (W_2)"/>
      <sheetName val="설비등록목록"/>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Set>
  </externalBook>
</externalLink>
</file>

<file path=xl/externalLinks/externalLink60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OS"/>
      <sheetName val="데이터유효성목록"/>
      <sheetName val="사용권리고지"/>
      <sheetName val="법인16"/>
      <sheetName val="법인16의2"/>
      <sheetName val="법인17"/>
      <sheetName val="법인18"/>
      <sheetName val="법인19(갑)"/>
      <sheetName val="법인19(을)"/>
      <sheetName val="법인20(1)"/>
      <sheetName val="법인20(2)"/>
      <sheetName val="법인20(3)"/>
      <sheetName val="법인20(4)"/>
      <sheetName val="법인21"/>
      <sheetName val="법인22"/>
      <sheetName val="법인23(갑)"/>
      <sheetName val="법인23(을)"/>
      <sheetName val="법인25"/>
      <sheetName val="법인26(갑)"/>
      <sheetName val="법인26(을)"/>
      <sheetName val="법인29-전자신고 필수입력"/>
      <sheetName val="법인29"/>
      <sheetName val="법인32"/>
      <sheetName val="법인33"/>
      <sheetName val="법인34"/>
      <sheetName val="법인39"/>
      <sheetName val="법인40(갑)"/>
      <sheetName val="법인40(을)"/>
      <sheetName val="법인41"/>
      <sheetName val="조특9의3(1)"/>
      <sheetName val="조특9의3(2)"/>
      <sheetName val="조특9의3(3)"/>
      <sheetName val="조특9의4"/>
      <sheetName val="조특11의3(1)"/>
      <sheetName val="조특11의3(2)"/>
      <sheetName val="조특11의3(3)"/>
      <sheetName val="조특64의19"/>
      <sheetName val="Sheet1"/>
      <sheetName val="03.소득금액조정서식-에너솔_2016CTR"/>
    </sheetNames>
    <sheetDataSet>
      <sheetData sheetId="0" refreshError="1"/>
      <sheetData sheetId="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Set>
  </externalBook>
</externalLink>
</file>

<file path=xl/externalLinks/externalLink60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데이터유효성목록"/>
      <sheetName val="POS"/>
      <sheetName val="사용권리고지"/>
      <sheetName val="법인3의2(1)"/>
      <sheetName val="법인3의2(2)"/>
      <sheetName val="법인3의2(3)"/>
      <sheetName val="법인3의2(4)"/>
      <sheetName val="법인3의3(1)"/>
      <sheetName val="법인3의3(2)"/>
      <sheetName val="법인3의3(3)"/>
      <sheetName val="법인3의3(4)"/>
      <sheetName val="지출증빙검토"/>
      <sheetName val="법인24"/>
      <sheetName val="법인51"/>
      <sheetName val="법인52의3"/>
      <sheetName val="법인54"/>
      <sheetName val="법인54부표"/>
      <sheetName val="법인61"/>
      <sheetName val="법인62"/>
      <sheetName val="법인63"/>
      <sheetName val="법인63의4"/>
      <sheetName val="법인64"/>
      <sheetName val="법인64의5"/>
      <sheetName val="법인65의2"/>
      <sheetName val="법인66"/>
      <sheetName val="법인68"/>
      <sheetName val="법인75"/>
      <sheetName val="법인75의3"/>
      <sheetName val="법인77"/>
      <sheetName val="조특53"/>
      <sheetName val="국기19의2"/>
      <sheetName val="국기22"/>
      <sheetName val="전산조직"/>
      <sheetName val="Sheet1"/>
    </sheetNames>
    <sheetDataSet>
      <sheetData sheetId="0"/>
      <sheetData sheetId="1" refreshError="1"/>
      <sheetData sheetId="2" refreshError="1"/>
      <sheetData sheetId="3"/>
      <sheetData sheetId="4" refreshError="1"/>
      <sheetData sheetId="5"/>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Set>
  </externalBook>
</externalLink>
</file>

<file path=xl/externalLinks/externalLink61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기초코드"/>
      <sheetName val="법인구분"/>
      <sheetName val="기본사항입력"/>
      <sheetName val="기본사항"/>
      <sheetName val="총괄표"/>
      <sheetName val="서식 check list"/>
      <sheetName val="1"/>
      <sheetName val="2"/>
      <sheetName val="Sheet2"/>
      <sheetName val="3"/>
      <sheetName val="3부표"/>
      <sheetName val="4"/>
      <sheetName val="5"/>
      <sheetName val="8(갑)"/>
      <sheetName val="8(을)"/>
      <sheetName val="8부표1"/>
      <sheetName val="8부표2"/>
      <sheetName val="8부표3"/>
      <sheetName val="8부표4"/>
      <sheetName val="8부표5"/>
      <sheetName val="8부표5의2"/>
      <sheetName val="8부표5의3"/>
      <sheetName val="8부표5의4"/>
      <sheetName val="8부표6"/>
      <sheetName val="8부표9"/>
      <sheetName val="10(갑)"/>
      <sheetName val="10(을)"/>
      <sheetName val="11"/>
      <sheetName val="12"/>
      <sheetName val="13"/>
      <sheetName val="15"/>
      <sheetName val="15부표1"/>
      <sheetName val="15부표2"/>
      <sheetName val="Sheet1"/>
      <sheetName val="회사정보"/>
      <sheetName val="법인세마법사1"/>
      <sheetName val="공문"/>
    </sheetNames>
    <sheetDataSet>
      <sheetData sheetId="0"/>
      <sheetData sheetId="1"/>
      <sheetData sheetId="2" refreshError="1"/>
      <sheetData sheetId="3" refreshError="1"/>
      <sheetData sheetId="4" refreshError="1"/>
      <sheetData sheetId="5" refreshError="1"/>
      <sheetData sheetId="6" refreshError="1"/>
      <sheetData sheetId="7" refreshError="1"/>
      <sheetData sheetId="8" refreshError="1"/>
      <sheetData sheetId="9"/>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sheetData sheetId="31"/>
      <sheetData sheetId="32" refreshError="1"/>
      <sheetData sheetId="33" refreshError="1"/>
      <sheetData sheetId="34" refreshError="1"/>
      <sheetData sheetId="35" refreshError="1"/>
      <sheetData sheetId="36" refreshError="1"/>
    </sheetDataSet>
  </externalBook>
</externalLink>
</file>

<file path=xl/externalLinks/externalLink61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회사정보"/>
      <sheetName val="20호(1)"/>
      <sheetName val="20호(2)"/>
      <sheetName val="20호(3)"/>
      <sheetName val="26호(갑)"/>
      <sheetName val="26호(을)"/>
      <sheetName val="35호"/>
      <sheetName val="39호"/>
      <sheetName val="48호"/>
      <sheetName val="51호"/>
      <sheetName val="54호(갑)"/>
      <sheetName val="54호(을)"/>
      <sheetName val="63호"/>
      <sheetName val="Ns0xa"/>
      <sheetName val="발생집계"/>
      <sheetName val="수정시산표"/>
      <sheetName val="입력자료"/>
      <sheetName val="95년간접비"/>
      <sheetName val="주주명부&lt;끝&gt;"/>
      <sheetName val="손익계산서"/>
      <sheetName val="4월계획"/>
      <sheetName val="월할경비"/>
      <sheetName val="인력(정규직)"/>
      <sheetName val="개인법인구분"/>
      <sheetName val="업무연락"/>
      <sheetName val="Sheet11"/>
      <sheetName val="기초자료"/>
      <sheetName val="Oct"/>
      <sheetName val="합손"/>
      <sheetName val="Sheet2"/>
      <sheetName val="제품분류코드"/>
      <sheetName val="경영비율 "/>
      <sheetName val="집계표"/>
      <sheetName val="P.L"/>
      <sheetName val="시산표"/>
      <sheetName val="97매출관리"/>
      <sheetName val="Sheet7"/>
      <sheetName val="basic_info"/>
      <sheetName val="S&amp;R"/>
      <sheetName val="DID"/>
      <sheetName val="법인구분"/>
      <sheetName val="기초코드"/>
      <sheetName val="BLOOMBERG"/>
      <sheetName val="maccp04"/>
      <sheetName val="계수원본(99.2.28)"/>
      <sheetName val="대차대조표"/>
      <sheetName val="투자자본상계"/>
      <sheetName val="정기적금"/>
      <sheetName val="2)감가상각"/>
      <sheetName val="Config"/>
      <sheetName val="#REF"/>
      <sheetName val="계정code"/>
      <sheetName val="기본사항"/>
      <sheetName val="5"/>
      <sheetName val="3"/>
      <sheetName val="8(갑)"/>
      <sheetName val="A4 BS"/>
      <sheetName val="control sheet"/>
      <sheetName val="20톤"/>
      <sheetName val="사업관리"/>
      <sheetName val="정산표"/>
      <sheetName val="BM_NEW2"/>
      <sheetName val="P_L"/>
      <sheetName val="A4_BS"/>
      <sheetName val="control_sheet"/>
      <sheetName val="대차"/>
      <sheetName val="페이지"/>
      <sheetName val="보증금(전신전화가입권)"/>
      <sheetName val="매출채권(외출)"/>
      <sheetName val="가정"/>
      <sheetName val="ld-극동"/>
      <sheetName val="05현금등가"/>
      <sheetName val="경비분류(1)"/>
      <sheetName val="Revised PEGS98"/>
      <sheetName val="출입자명단"/>
      <sheetName val="3-4현"/>
      <sheetName val="SALE"/>
      <sheetName val="제품(수출)매출"/>
      <sheetName val="상품보조수불"/>
      <sheetName val="제조원가계산서 (2)"/>
      <sheetName val="제품입고(생산)"/>
      <sheetName val="IN"/>
      <sheetName val="1999년"/>
      <sheetName val="타법인주식"/>
      <sheetName val="원가"/>
      <sheetName val="사업"/>
      <sheetName val="5월"/>
      <sheetName val="감가상각"/>
      <sheetName val="02배부기준"/>
      <sheetName val="급여 (2)"/>
      <sheetName val="01퇴충"/>
      <sheetName val="연간상여집계j"/>
      <sheetName val="재공품수불"/>
    </sheetNames>
    <sheetDataSet>
      <sheetData sheetId="0" refreshError="1"/>
      <sheetData sheetId="1"/>
      <sheetData sheetId="2"/>
      <sheetData sheetId="3"/>
      <sheetData sheetId="4"/>
      <sheetData sheetId="5"/>
      <sheetData sheetId="6"/>
      <sheetData sheetId="7"/>
      <sheetData sheetId="8"/>
      <sheetData sheetId="9"/>
      <sheetData sheetId="10"/>
      <sheetData sheetId="11"/>
      <sheetData sheetId="12"/>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sheetData sheetId="63"/>
      <sheetData sheetId="64"/>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Set>
  </externalBook>
</externalLink>
</file>

<file path=xl/externalLinks/externalLink61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월별손익(018포함)"/>
      <sheetName val="월별손익(실장님)"/>
      <sheetName val="요약(총괄)"/>
      <sheetName val="월별손익(보고)"/>
      <sheetName val="월별손익(보고)-1"/>
      <sheetName val="금액집계(리포트)"/>
      <sheetName val="Master"/>
      <sheetName val="계정검증"/>
      <sheetName val="요약집계"/>
      <sheetName val="운용관리비"/>
      <sheetName val="회사정보"/>
      <sheetName val="영업보고 2001.11월 양식"/>
    </sheetNames>
    <sheetDataSet>
      <sheetData sheetId="0" refreshError="1"/>
      <sheetData sheetId="1"/>
      <sheetData sheetId="2" refreshError="1"/>
      <sheetData sheetId="3" refreshError="1"/>
      <sheetData sheetId="4" refreshError="1"/>
      <sheetData sheetId="5" refreshError="1"/>
      <sheetData sheetId="6"/>
      <sheetData sheetId="7" refreshError="1"/>
      <sheetData sheetId="8" refreshError="1"/>
      <sheetData sheetId="9" refreshError="1"/>
      <sheetData sheetId="10" refreshError="1"/>
      <sheetData sheetId="11" refreshError="1"/>
    </sheetDataSet>
  </externalBook>
</externalLink>
</file>

<file path=xl/externalLinks/externalLink61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종기실공문"/>
      <sheetName val="공문"/>
      <sheetName val="금액집계(리포트)"/>
    </sheetNames>
    <sheetDataSet>
      <sheetData sheetId="0"/>
      <sheetData sheetId="1" refreshError="1"/>
      <sheetData sheetId="2" refreshError="1"/>
    </sheetDataSet>
  </externalBook>
</externalLink>
</file>

<file path=xl/externalLinks/externalLink61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2-2.매출분석"/>
      <sheetName val="N"/>
      <sheetName val="금액집계(리포트)"/>
      <sheetName val="종기실공문"/>
    </sheetNames>
    <sheetDataSet>
      <sheetData sheetId="0"/>
      <sheetData sheetId="1"/>
      <sheetData sheetId="2" refreshError="1"/>
      <sheetData sheetId="3" refreshError="1"/>
    </sheetDataSet>
  </externalBook>
</externalLink>
</file>

<file path=xl/externalLinks/externalLink61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품의플로"/>
      <sheetName val="양식"/>
      <sheetName val="Sheet2"/>
      <sheetName val="RD제품개발투자비(매가)"/>
    </sheetNames>
    <sheetDataSet>
      <sheetData sheetId="0"/>
      <sheetData sheetId="1"/>
      <sheetData sheetId="2"/>
      <sheetData sheetId="3" refreshError="1"/>
    </sheetDataSet>
  </externalBook>
</externalLink>
</file>

<file path=xl/externalLinks/externalLink61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합계잔액"/>
      <sheetName val="손익계산1"/>
      <sheetName val="대차대조표1"/>
      <sheetName val="결산조정"/>
      <sheetName val="일반관리비현황"/>
      <sheetName val="유가증권평가이익"/>
      <sheetName val="유가증권평가손실"/>
      <sheetName val="현금"/>
      <sheetName val="특정현금과예금"/>
      <sheetName val="당좌예금"/>
      <sheetName val="제예금"/>
      <sheetName val="유가증권"/>
      <sheetName val="선급법인세"/>
      <sheetName val="선급금"/>
      <sheetName val="건설가계정"/>
      <sheetName val="부가세대급금"/>
      <sheetName val="공기구비품"/>
      <sheetName val="임차보증금"/>
      <sheetName val="창업비"/>
      <sheetName val="신주발행비"/>
      <sheetName val="개업비"/>
      <sheetName val="미지급금"/>
      <sheetName val="예수금"/>
      <sheetName val="미지급법인세"/>
      <sheetName val="가수금"/>
      <sheetName val="선수수익"/>
      <sheetName val="퇴직급여충당금"/>
      <sheetName val="연금전환금"/>
      <sheetName val="자본금"/>
      <sheetName val="일반관리비"/>
      <sheetName val="영업외수익"/>
      <sheetName val="영업외비용"/>
      <sheetName val="특별이익"/>
      <sheetName val="특별손실"/>
      <sheetName val="법인세등"/>
      <sheetName val="산출기준(파견전산실)"/>
      <sheetName val="2-2.매출분석"/>
      <sheetName val="종기실공문"/>
      <sheetName val="유가증권미수"/>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refreshError="1"/>
      <sheetData sheetId="36" refreshError="1"/>
      <sheetData sheetId="37" refreshError="1"/>
      <sheetData sheetId="38" refreshError="1"/>
    </sheetDataSet>
  </externalBook>
</externalLink>
</file>

<file path=xl/externalLinks/externalLink61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금액집계(리포트)"/>
      <sheetName val="1월운전"/>
      <sheetName val="산출기준(파견전산실)"/>
      <sheetName val="사업자등록증"/>
      <sheetName val="현금"/>
      <sheetName val="2-2.매출분석"/>
      <sheetName val="서식시트"/>
      <sheetName val="CODE"/>
    </sheetNames>
    <definedNames>
      <definedName name="배포용작성"/>
    </defined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Set>
  </externalBook>
</externalLink>
</file>

<file path=xl/externalLinks/externalLink61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XXXXXX"/>
      <sheetName val="가정"/>
      <sheetName val="Simulation"/>
      <sheetName val="과거-BS"/>
      <sheetName val="과거-PL"/>
      <sheetName val="비율분석"/>
      <sheetName val="판관비추세"/>
      <sheetName val="인원추정"/>
      <sheetName val="매출추정"/>
      <sheetName val="매출추정근거"/>
      <sheetName val="매출원가추정"/>
      <sheetName val="일반관리비추정"/>
      <sheetName val="단기대여금회수계획"/>
      <sheetName val="개점"/>
      <sheetName val="폐점"/>
      <sheetName val="RN"/>
      <sheetName val="영업외손익"/>
      <sheetName val="투자자산"/>
      <sheetName val="자구계획"/>
      <sheetName val="고정자산"/>
      <sheetName val="처분손실"/>
      <sheetName val="퇴직급여충당금"/>
      <sheetName val="기존차입금"/>
      <sheetName val="증자"/>
      <sheetName val="정리담보권"/>
      <sheetName val="정리채권-금융기관"/>
      <sheetName val="정리채권-보증채무"/>
      <sheetName val="정리채권-관계회사채권"/>
      <sheetName val="정리채권-전환사채"/>
      <sheetName val="정리채권-일반상거래"/>
      <sheetName val="차입금분류"/>
      <sheetName val="상환계획총괄"/>
      <sheetName val="계속기업가치"/>
      <sheetName val="재무제표"/>
      <sheetName val="유동항목조정"/>
      <sheetName val="자금수지"/>
      <sheetName val="자금수지2"/>
      <sheetName val="변제조건표"/>
      <sheetName val="적정부채규모"/>
      <sheetName val="riskpremium"/>
      <sheetName val="지우"/>
      <sheetName val="지마"/>
      <sheetName val="종기실공문"/>
      <sheetName val="사업자등록증"/>
      <sheetName val="보빈규격"/>
      <sheetName val="개2-폐2 Pro111"/>
      <sheetName val="계수원본(99.2.28)"/>
      <sheetName val="월할경비"/>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Set>
  </externalBook>
</externalLink>
</file>

<file path=xl/externalLinks/externalLink61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3.판관비명세서"/>
      <sheetName val="사업자등록증"/>
    </sheetNames>
    <sheetDataSet>
      <sheetData sheetId="0"/>
      <sheetData sheetId="1" refreshError="1"/>
    </sheetDataSet>
  </externalBook>
</externalLink>
</file>

<file path=xl/externalLinks/externalLink62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구매차입"/>
      <sheetName val="구매차입명세"/>
      <sheetName val="이자"/>
      <sheetName val="보증료 "/>
      <sheetName val="보험료"/>
      <sheetName val="현금"/>
    </sheetNames>
    <sheetDataSet>
      <sheetData sheetId="0" refreshError="1"/>
      <sheetData sheetId="1"/>
      <sheetData sheetId="2"/>
      <sheetData sheetId="3"/>
      <sheetData sheetId="4" refreshError="1"/>
      <sheetData sheetId="5" refreshError="1"/>
    </sheetDataSet>
  </externalBook>
</externalLink>
</file>

<file path=xl/externalLinks/externalLink62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환율시트"/>
      <sheetName val="계정과목"/>
      <sheetName val="9806계정과목별"/>
      <sheetName val="증권06"/>
      <sheetName val="현금"/>
    </sheetNames>
    <sheetDataSet>
      <sheetData sheetId="0"/>
      <sheetData sheetId="1"/>
      <sheetData sheetId="2"/>
      <sheetData sheetId="3" refreshError="1"/>
      <sheetData sheetId="4" refreshError="1"/>
    </sheetDataSet>
  </externalBook>
</externalLink>
</file>

<file path=xl/externalLinks/externalLink62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배부"/>
      <sheetName val="표제"/>
      <sheetName val="합계(천)"/>
      <sheetName val="합계(일)"/>
      <sheetName val="1월"/>
      <sheetName val="2월"/>
      <sheetName val="3월"/>
      <sheetName val="4월"/>
      <sheetName val="5월"/>
      <sheetName val="6월"/>
      <sheetName val="7월"/>
      <sheetName val="8월"/>
      <sheetName val="9월"/>
      <sheetName val="10월"/>
      <sheetName val="11월"/>
      <sheetName val="12월"/>
      <sheetName val="현장"/>
      <sheetName val=" 견적서"/>
      <sheetName val="계정과목"/>
      <sheetName val="환율시트"/>
      <sheetName val="판관"/>
      <sheetName val="VariableFactors"/>
      <sheetName val="IX 20 Yr"/>
    </sheetNames>
    <sheetDataSet>
      <sheetData sheetId="0" refreshError="1"/>
      <sheetData sheetId="1" refreshError="1"/>
      <sheetData sheetId="2" refreshError="1"/>
      <sheetData sheetId="3" refreshError="1"/>
      <sheetData sheetId="4"/>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Set>
  </externalBook>
</externalLink>
</file>

<file path=xl/externalLinks/externalLink62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지점장"/>
      <sheetName val="99.7월 당월회수 실적"/>
      <sheetName val="1월"/>
      <sheetName val="계정과목"/>
      <sheetName val="환율시트"/>
    </sheetNames>
    <sheetDataSet>
      <sheetData sheetId="0"/>
      <sheetData sheetId="1" refreshError="1"/>
      <sheetData sheetId="2" refreshError="1"/>
      <sheetData sheetId="3" refreshError="1"/>
      <sheetData sheetId="4" refreshError="1"/>
    </sheetDataSet>
  </externalBook>
</externalLink>
</file>

<file path=xl/externalLinks/externalLink62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대차대조표"/>
      <sheetName val="공문.사"/>
      <sheetName val="손익"/>
      <sheetName val="매출원가"/>
      <sheetName val="일반관리비"/>
      <sheetName val="02년합계잔액시산표"/>
      <sheetName val="결산보고서용대차대조표A4"/>
      <sheetName val="결산보고서용손익계산서A4"/>
      <sheetName val="대차대조표비교식"/>
      <sheetName val="손익계산서비교식"/>
      <sheetName val="변경기준"/>
      <sheetName val="손익계산서"/>
      <sheetName val="주요계정명세요약"/>
      <sheetName val="요약대차대조표"/>
      <sheetName val="연도별대차대조표"/>
      <sheetName val="연도별손익계산서"/>
      <sheetName val="대차대조표요약"/>
      <sheetName val="결산보고서용손䝵계산서A4"/>
      <sheetName val="results"/>
      <sheetName val="표지"/>
      <sheetName val="표지2"/>
      <sheetName val="Ⅰ"/>
      <sheetName val="Ⅱ"/>
      <sheetName val="Ⅲ"/>
      <sheetName val="Ⅳ-1"/>
      <sheetName val="Ⅳ-2"/>
      <sheetName val="4법인세(上)"/>
      <sheetName val="Ⅴ-1"/>
      <sheetName val="Ⅴ-2"/>
      <sheetName val="Ⅴ-3"/>
      <sheetName val="Ⅵ-1"/>
      <sheetName val="Ⅵ-2"/>
      <sheetName val="Ⅵ-3"/>
      <sheetName val="Ⅶ-1"/>
      <sheetName val="Ⅶ-2"/>
      <sheetName val="Ⅷ"/>
      <sheetName val="Ⅷ-1"/>
      <sheetName val="Ⅷ-2"/>
      <sheetName val="Ⅷ-2 (확정)"/>
      <sheetName val="Ⅸ-1"/>
      <sheetName val="Ⅸ"/>
      <sheetName val="10-2월별수출입"/>
      <sheetName val="Ⅸ-5"/>
      <sheetName val="배당내역(안)"/>
      <sheetName val="Ⅰ.대차대조표 (2)"/>
      <sheetName val="Ⅱ.손익계산서 (2)"/>
      <sheetName val="Ⅲ.법인세납부현황"/>
      <sheetName val="Ⅲ.법인세납부현황 (2)"/>
      <sheetName val="Ⅲ.법인세 Ⅳ.배당안"/>
      <sheetName val="Ⅳ.결산사항"/>
      <sheetName val="Ⅴ.재무비율분석"/>
      <sheetName val="Ⅴ.법인세현황및대책"/>
      <sheetName val="표지.1"/>
      <sheetName val="표지2.1"/>
      <sheetName val="표지결산보고."/>
      <sheetName val="목차결산보고"/>
      <sheetName val="대차대조"/>
      <sheetName val="잉여금처분계산서"/>
      <sheetName val="손익계산서.사장"/>
      <sheetName val="주주및배당현황.사장"/>
      <sheetName val="대차대조.사장"/>
      <sheetName val="잉여금처분.사장"/>
      <sheetName val="영업.일1"/>
      <sheetName val="내역"/>
      <sheetName val="선급미지급비용"/>
      <sheetName val="9-1차이내역"/>
      <sheetName val="sm"/>
      <sheetName val="9612서울"/>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refreshError="1"/>
      <sheetData sheetId="19" refreshError="1"/>
      <sheetData sheetId="20" refreshError="1"/>
      <sheetData sheetId="21" refreshError="1"/>
      <sheetData sheetId="22" refreshError="1"/>
      <sheetData sheetId="23" refreshError="1"/>
      <sheetData sheetId="24" refreshError="1"/>
      <sheetData sheetId="25"/>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Set>
  </externalBook>
</externalLink>
</file>

<file path=xl/externalLinks/externalLink62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WBS"/>
      <sheetName val="WPL"/>
      <sheetName val="LEAD"/>
    </sheetNames>
    <sheetDataSet>
      <sheetData sheetId="0"/>
      <sheetData sheetId="1"/>
      <sheetData sheetId="2"/>
    </sheetDataSet>
  </externalBook>
</externalLink>
</file>

<file path=xl/externalLinks/externalLink62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현금흐름표검토조서"/>
      <sheetName val="현금흐름표"/>
      <sheetName val="WBS"/>
      <sheetName val="WIS"/>
      <sheetName val="주석"/>
      <sheetName val="관계자"/>
      <sheetName val="C"/>
      <sheetName val="CC"/>
      <sheetName val="CC Lead"/>
      <sheetName val="이자수익"/>
      <sheetName val="조회서통제표"/>
      <sheetName val="채권채무"/>
      <sheetName val="Sheet1"/>
      <sheetName val="E"/>
      <sheetName val="E1"/>
      <sheetName val="E1 (2)"/>
      <sheetName val="모든거래처"/>
      <sheetName val="1년거래중단"/>
      <sheetName val="6개월거래중단"/>
      <sheetName val="3개월거래중단"/>
      <sheetName val="정상거래"/>
      <sheetName val="Q"/>
      <sheetName val="R-lead"/>
      <sheetName val="추계액 (2)"/>
      <sheetName val="인원"/>
      <sheetName val="U1"/>
      <sheetName val="대차대조표"/>
      <sheetName val="민감도분석"/>
      <sheetName val="연간데이터"/>
      <sheetName val="불변현금흐름표"/>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Set>
  </externalBook>
</externalLink>
</file>

<file path=xl/externalLinks/externalLink62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5월공수"/>
      <sheetName val="5월급여"/>
      <sheetName val="근로소득간이세액표"/>
      <sheetName val="부양가족"/>
      <sheetName val="정렬"/>
    </sheetNames>
    <sheetDataSet>
      <sheetData sheetId="0" refreshError="1"/>
      <sheetData sheetId="1" refreshError="1"/>
      <sheetData sheetId="2" refreshError="1"/>
      <sheetData sheetId="3"/>
      <sheetData sheetId="4" refreshError="1"/>
    </sheetDataSet>
  </externalBook>
</externalLink>
</file>

<file path=xl/externalLinks/externalLink62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뒤차축소"/>
      <sheetName val="laroux"/>
      <sheetName val="표지"/>
      <sheetName val="total"/>
      <sheetName val="변속기"/>
      <sheetName val="항공 "/>
      <sheetName val="Sheet3"/>
      <sheetName val="차수"/>
      <sheetName val="0000"/>
      <sheetName val="2.대외공문"/>
      <sheetName val="9-1차이내역"/>
      <sheetName val="BM_NEW2"/>
      <sheetName val="본부별팀별9911"/>
      <sheetName val="WPL"/>
      <sheetName val="대외공문"/>
      <sheetName val="미국"/>
      <sheetName val="정동품번"/>
      <sheetName val="유가증권미수"/>
      <sheetName val="●현황"/>
      <sheetName val="●목차"/>
      <sheetName val="수정시산표"/>
      <sheetName val="지점장"/>
      <sheetName val="부문손익"/>
      <sheetName val="정보"/>
      <sheetName val="기초부품"/>
      <sheetName val="다목적갑"/>
      <sheetName val="현금"/>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Set>
  </externalBook>
</externalLink>
</file>

<file path=xl/externalLinks/externalLink62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불량현황및반품LIST (2)"/>
      <sheetName val="불량현황및반품LIST"/>
      <sheetName val="Sheet1"/>
      <sheetName val="수입검사현황 Rev1"/>
      <sheetName val="부품명"/>
      <sheetName val="수입검사현황(구)"/>
      <sheetName val="원본"/>
      <sheetName val="ld-극동"/>
    </sheetNames>
    <sheetDataSet>
      <sheetData sheetId="0"/>
      <sheetData sheetId="1"/>
      <sheetData sheetId="2"/>
      <sheetData sheetId="3"/>
      <sheetData sheetId="4"/>
      <sheetData sheetId="5"/>
      <sheetData sheetId="6"/>
      <sheetData sheetId="7" refreshError="1"/>
    </sheetDataSet>
  </externalBook>
</externalLink>
</file>

<file path=xl/externalLinks/externalLink63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APBEXqueries"/>
      <sheetName val="SAPBEXfilters"/>
      <sheetName val="브랜드계층구조"/>
      <sheetName val="시판금액"/>
      <sheetName val="시판금액Chart"/>
      <sheetName val="시판비율"/>
      <sheetName val="시판비율Chart"/>
      <sheetName val="방판금액"/>
      <sheetName val="방판금액Chart"/>
      <sheetName val="방판비율"/>
      <sheetName val="방판비율Chart"/>
      <sheetName val="MassBeauty금액"/>
      <sheetName val="MassBeauty금액Chart"/>
      <sheetName val="MassBeauty비율"/>
      <sheetName val="MassBeauty비율Chart"/>
      <sheetName val="건강금액"/>
      <sheetName val="건강금액Chart"/>
      <sheetName val="건강비율"/>
      <sheetName val="건강비율Chart"/>
      <sheetName val="손익항목표"/>
      <sheetName val="질의(금액)참조"/>
      <sheetName val="질의(금액)"/>
      <sheetName val="질의(비율)참조"/>
      <sheetName val="질의(비율)"/>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sheetData sheetId="20"/>
      <sheetData sheetId="21" refreshError="1"/>
      <sheetData sheetId="22" refreshError="1"/>
      <sheetData sheetId="23" refreshError="1"/>
    </sheetDataSet>
  </externalBook>
</externalLink>
</file>

<file path=xl/externalLinks/externalLink63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표지"/>
      <sheetName val="TB"/>
      <sheetName val="BS"/>
      <sheetName val="PL"/>
      <sheetName val="JJ"/>
      <sheetName val="JJ-1"/>
      <sheetName val="결손금처리(안)"/>
      <sheetName val="을지"/>
      <sheetName val="유동자산"/>
      <sheetName val="고정자산"/>
      <sheetName val="유동부채"/>
      <sheetName val="고정부채"/>
      <sheetName val="자본금"/>
      <sheetName val="영업외비용"/>
      <sheetName val="영업외수익"/>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Set>
  </externalBook>
</externalLink>
</file>

<file path=xl/externalLinks/externalLink63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수정시산표"/>
    </sheetNames>
    <sheetDataSet>
      <sheetData sheetId="0"/>
    </sheetDataSet>
  </externalBook>
</externalLink>
</file>

<file path=xl/externalLinks/externalLink63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대차대조표(수정)"/>
      <sheetName val="비교대차"/>
      <sheetName val="손익계산서(수정)"/>
      <sheetName val="비교손익 (임시)"/>
      <sheetName val="경영비율 "/>
      <sheetName val="PL"/>
      <sheetName val="뒤차축소"/>
    </sheetNames>
    <sheetDataSet>
      <sheetData sheetId="0"/>
      <sheetData sheetId="1"/>
      <sheetData sheetId="2"/>
      <sheetData sheetId="3"/>
      <sheetData sheetId="4" refreshError="1"/>
      <sheetData sheetId="5" refreshError="1"/>
      <sheetData sheetId="6" refreshError="1"/>
    </sheetDataSet>
  </externalBook>
</externalLink>
</file>

<file path=xl/externalLinks/externalLink63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서식변경사항"/>
      <sheetName val="안내문 "/>
      <sheetName val="작성사례"/>
      <sheetName val="붙임1 연말정산내역처리결과"/>
      <sheetName val="붙임2-1  지급조서명세서(2001년분)"/>
      <sheetName val="붙임2-2  지급조서명세서(2002년분)"/>
      <sheetName val="붙임2-3  지급조서명세서(2003년분)"/>
      <sheetName val="붙임3 발행기관코드"/>
      <sheetName val="중기"/>
      <sheetName val="회사정보"/>
    </sheetNames>
    <sheetDataSet>
      <sheetData sheetId="0"/>
      <sheetData sheetId="1"/>
      <sheetData sheetId="2"/>
      <sheetData sheetId="3"/>
      <sheetData sheetId="4"/>
      <sheetData sheetId="5"/>
      <sheetData sheetId="6"/>
      <sheetData sheetId="7"/>
      <sheetData sheetId="8" refreshError="1"/>
      <sheetData sheetId="9" refreshError="1"/>
    </sheetDataSet>
  </externalBook>
</externalLink>
</file>

<file path=xl/externalLinks/externalLink63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지급목록"/>
      <sheetName val="급여명세표(정규직)"/>
      <sheetName val="급여명세출력용"/>
      <sheetName val="연봉(테이블)"/>
      <sheetName val="우리카드 (4)"/>
      <sheetName val="간이세액(테이블)"/>
      <sheetName val="건강보험(테이블)"/>
      <sheetName val="국민연금(테이블)"/>
      <sheetName val="수입검사현황 Rev1"/>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Set>
  </externalBook>
</externalLink>
</file>

<file path=xl/externalLinks/externalLink63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회사정보"/>
      <sheetName val="20호(1)"/>
      <sheetName val="20호(2)"/>
      <sheetName val="20호(3)"/>
      <sheetName val="26호(갑)"/>
      <sheetName val="26호(을)"/>
      <sheetName val="35호"/>
      <sheetName val="39호"/>
      <sheetName val="48호"/>
      <sheetName val="51호"/>
      <sheetName val="54호(갑)"/>
      <sheetName val="54호(을)"/>
      <sheetName val="63호"/>
      <sheetName val="3-4현"/>
      <sheetName val="SALE"/>
      <sheetName val="제품분류코드"/>
      <sheetName val="Sheet2"/>
      <sheetName val="basic_info"/>
      <sheetName val="계수원본(99.2.28)"/>
      <sheetName val="제품(수출)매출"/>
      <sheetName val="상품보조수불"/>
      <sheetName val="제조원가계산서 (2)"/>
      <sheetName val="제품입고(생산)"/>
      <sheetName val="IN"/>
      <sheetName val="1999년"/>
      <sheetName val="UTMBPL"/>
      <sheetName val="질의(금액)참조"/>
      <sheetName val="손익항목표"/>
      <sheetName val="정리"/>
      <sheetName val="업무연락"/>
      <sheetName val="05현금등가"/>
      <sheetName val="경비분류(1)"/>
      <sheetName val="상각률표"/>
      <sheetName val="자재단가"/>
      <sheetName val="48수량"/>
      <sheetName val="49일위"/>
      <sheetName val="22일위"/>
      <sheetName val="49수량"/>
      <sheetName val="3. BSC NC ratio"/>
      <sheetName val="데이터4"/>
      <sheetName val="계획"/>
      <sheetName val="4월계획"/>
      <sheetName val="경영비율 "/>
      <sheetName val="수정시산표"/>
      <sheetName val="1995년 섹터별 매출"/>
      <sheetName val="대환취급"/>
      <sheetName val="계수원본(99_2_28)"/>
      <sheetName val="제조원가계산서_(2)"/>
      <sheetName val="Total환율"/>
      <sheetName val="월할경비"/>
      <sheetName val="18"/>
      <sheetName val="회사전체"/>
      <sheetName val="down"/>
    </sheetNames>
    <sheetDataSet>
      <sheetData sheetId="0" refreshError="1"/>
      <sheetData sheetId="1"/>
      <sheetData sheetId="2"/>
      <sheetData sheetId="3"/>
      <sheetData sheetId="4"/>
      <sheetData sheetId="5"/>
      <sheetData sheetId="6"/>
      <sheetData sheetId="7"/>
      <sheetData sheetId="8"/>
      <sheetData sheetId="9"/>
      <sheetData sheetId="10"/>
      <sheetData sheetId="11"/>
      <sheetData sheetId="12"/>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Set>
  </externalBook>
</externalLink>
</file>

<file path=xl/externalLinks/externalLink63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계획96"/>
      <sheetName val="내역서"/>
      <sheetName val="BID"/>
      <sheetName val="가정"/>
    </sheetNames>
    <definedNames>
      <definedName name="사업계획1"/>
    </definedNames>
    <sheetDataSet>
      <sheetData sheetId="0" refreshError="1"/>
      <sheetData sheetId="1" refreshError="1"/>
      <sheetData sheetId="2" refreshError="1"/>
      <sheetData sheetId="3" refreshError="1"/>
    </sheetDataSet>
  </externalBook>
</externalLink>
</file>

<file path=xl/externalLinks/externalLink63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xxxxxx"/>
      <sheetName val="VXXXXXXXXXXXXXXXXXXXXXXXX"/>
      <sheetName val="협력작업"/>
      <sheetName val="합손"/>
      <sheetName val="손익"/>
      <sheetName val="건설수입"/>
      <sheetName val="부문손익"/>
      <sheetName val="총원가"/>
      <sheetName val="감가상각"/>
      <sheetName val="결산대체"/>
      <sheetName val="인건비"/>
      <sheetName val="98월비용"/>
      <sheetName val="손익1"/>
      <sheetName val="실적"/>
      <sheetName val="합산손익"/>
      <sheetName val="시산표"/>
      <sheetName val="1. Assumptions"/>
      <sheetName val="98결산"/>
      <sheetName val="KEY"/>
      <sheetName val="LS"/>
      <sheetName val="XREF"/>
      <sheetName val="Non-Statistical Sampling Master"/>
      <sheetName val="Two Step Revenue Testing Master"/>
      <sheetName val="Global Data"/>
      <sheetName val="분양가격표"/>
      <sheetName val="월별손익"/>
      <sheetName val="단기차입금"/>
      <sheetName val="BOTM"/>
      <sheetName val="TT 매입율"/>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Set>
  </externalBook>
</externalLink>
</file>

<file path=xl/externalLinks/externalLink63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제출용"/>
      <sheetName val="접수용"/>
      <sheetName val="제품매출현황"/>
      <sheetName val="제품매출"/>
      <sheetName val="산전수불집계표"/>
      <sheetName val="Sheet1"/>
      <sheetName val="ITS"/>
      <sheetName val="원본"/>
      <sheetName val="분류표"/>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Set>
  </externalBook>
</externalLink>
</file>

<file path=xl/externalLinks/externalLink64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3-3"/>
      <sheetName val="생산성98"/>
      <sheetName val="율표"/>
      <sheetName val="LIST"/>
      <sheetName val="Ssangyong(Pyungtaek)"/>
    </sheetNames>
    <sheetDataSet>
      <sheetData sheetId="0" refreshError="1"/>
      <sheetData sheetId="1" refreshError="1"/>
      <sheetData sheetId="2" refreshError="1"/>
      <sheetData sheetId="3" refreshError="1"/>
      <sheetData sheetId="4" refreshError="1"/>
    </sheetDataSet>
  </externalBook>
</externalLink>
</file>

<file path=xl/externalLinks/externalLink64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상각률표"/>
      <sheetName val="기계장치현황"/>
      <sheetName val="기계장치(법인)"/>
      <sheetName val="유형고정자산"/>
      <sheetName val="회사정보"/>
      <sheetName val="기본사항"/>
      <sheetName val="합손"/>
      <sheetName val="정기적금"/>
      <sheetName val="경영비율 "/>
      <sheetName val="대환취급"/>
      <sheetName val="Total환율"/>
      <sheetName val="감가상각"/>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Set>
  </externalBook>
</externalLink>
</file>

<file path=xl/externalLinks/externalLink64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상여"/>
      <sheetName val="급여"/>
      <sheetName val="Sheet2"/>
      <sheetName val="Sheet3"/>
    </sheetNames>
    <sheetDataSet>
      <sheetData sheetId="0"/>
      <sheetData sheetId="1"/>
      <sheetData sheetId="2"/>
      <sheetData sheetId="3"/>
    </sheetDataSet>
  </externalBook>
</externalLink>
</file>

<file path=xl/externalLinks/externalLink64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96PAYI"/>
      <sheetName val="96PAYF"/>
      <sheetName val="96PAYE"/>
      <sheetName val="96PAYD"/>
      <sheetName val="96PAJ"/>
      <sheetName val="96PAYC"/>
      <sheetName val="COG관리자"/>
      <sheetName val="98상여~1"/>
      <sheetName val="경영계획"/>
      <sheetName val="산출내역서집계표"/>
      <sheetName val="BUMP2"/>
      <sheetName val="재무제표"/>
      <sheetName val="대외공문"/>
      <sheetName val="SALE"/>
      <sheetName val="외관"/>
      <sheetName val="6F8"/>
      <sheetName val="98상품수불(기초)"/>
      <sheetName val="제품수불 (기초)"/>
      <sheetName val="98제품수불부"/>
      <sheetName val="FACTOR"/>
      <sheetName val="전체현황(확정)"/>
      <sheetName val="회사정보"/>
      <sheetName val="18"/>
      <sheetName val="6월매출"/>
      <sheetName val="입력자료"/>
    </sheetNames>
    <sheetDataSet>
      <sheetData sheetId="0"/>
      <sheetData sheetId="1"/>
      <sheetData sheetId="2"/>
      <sheetData sheetId="3"/>
      <sheetData sheetId="4"/>
      <sheetData sheetId="5"/>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Set>
  </externalBook>
</externalLink>
</file>

<file path=xl/externalLinks/externalLink64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뒤차축소"/>
      <sheetName val="생산액,재료비"/>
      <sheetName val="변속기 생산액,재료비"/>
      <sheetName val="B-717 생산액,재료비"/>
      <sheetName val="항공(특수)생산액,재료비"/>
      <sheetName val="Sheet3"/>
      <sheetName val="표지!"/>
      <sheetName val="종합"/>
      <sheetName val="1.생산"/>
      <sheetName val="3.투입공수종합"/>
      <sheetName val="3-1.제외및지원공수"/>
      <sheetName val="3-2.비생산공수"/>
      <sheetName val="3-3.사고현황"/>
      <sheetName val="4.MH 분석"/>
      <sheetName val="4.MH 분석 (2)"/>
      <sheetName val="GRAF (2)"/>
      <sheetName val="제외공수그래프"/>
      <sheetName val="비생산그래프 (2)"/>
      <sheetName val="Sheet1 (2)"/>
      <sheetName val="생산성분석"/>
      <sheetName val="상여"/>
      <sheetName val="대차대조표(수정)"/>
    </sheetNames>
    <sheetDataSet>
      <sheetData sheetId="0"/>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Set>
  </externalBook>
</externalLink>
</file>

<file path=xl/externalLinks/externalLink64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출금실적"/>
      <sheetName val="뒤차축소"/>
    </sheetNames>
    <sheetDataSet>
      <sheetData sheetId="0" refreshError="1"/>
      <sheetData sheetId="1" refreshError="1"/>
    </sheetDataSet>
  </externalBook>
</externalLink>
</file>

<file path=xl/externalLinks/externalLink64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물가지수!"/>
      <sheetName val="환율변동"/>
      <sheetName val="생산자물가지수"/>
      <sheetName val="96PAYC"/>
    </sheetNames>
    <sheetDataSet>
      <sheetData sheetId="0"/>
      <sheetData sheetId="1"/>
      <sheetData sheetId="2"/>
      <sheetData sheetId="3" refreshError="1"/>
    </sheetDataSet>
  </externalBook>
</externalLink>
</file>

<file path=xl/externalLinks/externalLink64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9-1차이내역"/>
      <sheetName val="97결산"/>
      <sheetName val="물가지수!"/>
      <sheetName val="지급어음"/>
      <sheetName val="회사정보"/>
      <sheetName val="Sheet1"/>
      <sheetName val="배부표"/>
      <sheetName val="부서별공수"/>
      <sheetName val="투입공수"/>
      <sheetName val="생산"/>
      <sheetName val="자재재고"/>
      <sheetName val="재공재고"/>
      <sheetName val="품질현황-보류"/>
      <sheetName val="공사별5"/>
      <sheetName val="서류전형"/>
      <sheetName val="선급법인세"/>
      <sheetName val="영업보증금"/>
      <sheetName val="국민연금전환금"/>
      <sheetName val="유형고정자산 명세"/>
      <sheetName val="자본금"/>
      <sheetName val="배선계획"/>
      <sheetName val="종기실공문"/>
      <sheetName val="영업소실적"/>
      <sheetName val="받을어음"/>
      <sheetName val="상반기손익차2총괄"/>
      <sheetName val="7.3 DY팀"/>
      <sheetName val="리드14"/>
      <sheetName val="안산선부동진행률"/>
      <sheetName val="basic_info"/>
      <sheetName val="수입"/>
      <sheetName val="배부후원가표"/>
      <sheetName val="해외계열사"/>
      <sheetName val="개요"/>
      <sheetName val="생산매출 (3)"/>
      <sheetName val="생산현황"/>
      <sheetName val="학교"/>
      <sheetName val="실제출고"/>
      <sheetName val="개방형"/>
      <sheetName val="TLCF"/>
      <sheetName val="Analysis"/>
      <sheetName val="data"/>
      <sheetName val="사원번호"/>
      <sheetName val="배부전원가표"/>
      <sheetName val="bs"/>
      <sheetName val="잡손실내역"/>
      <sheetName val="최종전사PL"/>
      <sheetName val="11월일정계획"/>
      <sheetName val="대차대조표"/>
      <sheetName val="물량산출"/>
      <sheetName val="CJE"/>
      <sheetName val="Photo_sheet"/>
      <sheetName val="결재란"/>
      <sheetName val="주요제품생산"/>
      <sheetName val="ITS Assumptions"/>
      <sheetName val="견적공통"/>
      <sheetName val="통합생산일보"/>
      <sheetName val="뒤차축소"/>
      <sheetName val="Publishing Plan(Edit)"/>
      <sheetName val="라이신_NML"/>
      <sheetName val="명부"/>
      <sheetName val="간접비"/>
      <sheetName val="비품0301"/>
      <sheetName val="신비품0301"/>
      <sheetName val="총괄"/>
      <sheetName val="항목"/>
      <sheetName val="판매목표"/>
      <sheetName val="기준재고"/>
      <sheetName val="3. 서비스마스터"/>
      <sheetName val="2-2.매출분석"/>
      <sheetName val="계획1월"/>
      <sheetName val="채널"/>
      <sheetName val="가수금대체"/>
      <sheetName val="C"/>
      <sheetName val="전담운영PM"/>
      <sheetName val="별첨4_전담운영PM(1)"/>
      <sheetName val="을지"/>
      <sheetName val="프로젝트"/>
      <sheetName val="지역별약정(당일)"/>
      <sheetName val="업무연락"/>
      <sheetName val="상선가"/>
      <sheetName val="01공사별계획"/>
      <sheetName val="선가"/>
      <sheetName val="8주평"/>
      <sheetName val="공문1"/>
      <sheetName val="표지 "/>
      <sheetName val="결산대책 "/>
      <sheetName val="목차"/>
      <sheetName val="1총괄(上)"/>
      <sheetName val="1총괄(下)"/>
      <sheetName val="3대차"/>
      <sheetName val="4법인세(上)"/>
      <sheetName val="4법인세(下)"/>
      <sheetName val="5잉여금"/>
      <sheetName val="6준비금"/>
      <sheetName val="7여신"/>
      <sheetName val="8-1순자산액계산서"/>
      <sheetName val="8-2평가차액계산명세서"/>
      <sheetName val="8-3순손익액계산서"/>
      <sheetName val="8-4영업권평가조서"/>
      <sheetName val="9확정실적"/>
      <sheetName val="비상연락"/>
      <sheetName val="상품보조수불"/>
      <sheetName val="개시후이자 감소명세"/>
      <sheetName val="유형고정자산_명세"/>
      <sheetName val="생산매출_(3)"/>
      <sheetName val="표지_"/>
      <sheetName val="결산대책_"/>
      <sheetName val="개시후이자_감소명세"/>
      <sheetName val="7_3_DY팀"/>
      <sheetName val="서울특수"/>
      <sheetName val="지역본부"/>
      <sheetName val="철도청"/>
      <sheetName val="화서상가SA"/>
      <sheetName val="97매출관리"/>
      <sheetName val="시산956"/>
      <sheetName val="22.보증금(전신전화가입권)"/>
      <sheetName val="PL"/>
      <sheetName val="시산표"/>
      <sheetName val="MCS"/>
      <sheetName val="상조회"/>
      <sheetName val="SALTAB97"/>
      <sheetName val="의보"/>
      <sheetName val="생산직잔업"/>
      <sheetName val="Sheet1 (2)"/>
      <sheetName val="10월 급여"/>
      <sheetName val="Ⅱ1-0타"/>
      <sheetName val="수익증권명세서(매도가능)"/>
      <sheetName val="수정시산표"/>
      <sheetName val="데이터유효값정의"/>
      <sheetName val="미비용95"/>
      <sheetName val="예금구좌"/>
      <sheetName val="인건비예산(정규직)"/>
      <sheetName val="인건비예산(용역)"/>
      <sheetName val="월할경비"/>
      <sheetName val="인건비 내역서"/>
      <sheetName val="외화계약"/>
      <sheetName val="當期시산표(결재)"/>
      <sheetName val="추가"/>
      <sheetName val="전신전화가입권"/>
      <sheetName val="1.외주공사"/>
      <sheetName val="2.직영공사"/>
      <sheetName val="#REF"/>
      <sheetName val="정의"/>
      <sheetName val="변제"/>
      <sheetName val="이자"/>
      <sheetName val="상환대상"/>
      <sheetName val="가정"/>
      <sheetName val="매출"/>
      <sheetName val="부재료입고집계"/>
      <sheetName val="비축계획"/>
      <sheetName val="경영관리사업계획"/>
      <sheetName val="생지_재료비"/>
      <sheetName val="케익_재료비"/>
      <sheetName val="금액중량"/>
      <sheetName val="단가"/>
      <sheetName val="Code"/>
      <sheetName val="Lead"/>
      <sheetName val="TS"/>
      <sheetName val="출금실적"/>
      <sheetName val="설비이력"/>
      <sheetName val="할증"/>
      <sheetName val="STATUS"/>
      <sheetName val="Sheet3"/>
      <sheetName val="4.경비 5.영업외수지"/>
      <sheetName val="연평잔"/>
      <sheetName val="PLT8500"/>
      <sheetName val="98"/>
      <sheetName val="년간합계"/>
      <sheetName val="产品"/>
      <sheetName val="51102"/>
      <sheetName val="테이블"/>
      <sheetName val="일용노임단가2002하"/>
      <sheetName val="참조자료"/>
      <sheetName val="생산성(2차)"/>
      <sheetName val="개발"/>
    </sheetNames>
    <definedNames>
      <definedName name="생산현황집계표"/>
      <definedName name="생산현황집계표ELLE"/>
      <definedName name="생산현황집계표RENO"/>
      <definedName name="생산현황집계표SIS"/>
    </defined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Set>
  </externalBook>
</externalLink>
</file>

<file path=xl/externalLinks/externalLink64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2-2.매출분석"/>
      <sheetName val="N+P"/>
      <sheetName val="상여"/>
      <sheetName val="상가매매0115"/>
      <sheetName val="상가임대0115"/>
      <sheetName val="수정시산표"/>
      <sheetName val="완성차"/>
    </sheetNames>
    <sheetDataSet>
      <sheetData sheetId="0"/>
      <sheetData sheetId="1"/>
      <sheetData sheetId="2" refreshError="1"/>
      <sheetData sheetId="3" refreshError="1"/>
      <sheetData sheetId="4" refreshError="1"/>
      <sheetData sheetId="5" refreshError="1"/>
      <sheetData sheetId="6" refreshError="1"/>
    </sheetDataSet>
  </externalBook>
</externalLink>
</file>

<file path=xl/externalLinks/externalLink64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매출(본)"/>
      <sheetName val="매출(본사)"/>
      <sheetName val="퇴직급여충당금"/>
    </sheetNames>
    <sheetDataSet>
      <sheetData sheetId="0" refreshError="1"/>
      <sheetData sheetId="1" refreshError="1"/>
      <sheetData sheetId="2" refreshError="1"/>
    </sheetDataSet>
  </externalBook>
</externalLink>
</file>

<file path=xl/externalLinks/externalLink65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DE"/>
      <sheetName val="임원"/>
      <sheetName val="판관비"/>
      <sheetName val="제조"/>
      <sheetName val="연구비"/>
      <sheetName val="●월별입력"/>
      <sheetName val="월별손익○"/>
      <sheetName val="부서손익●"/>
      <sheetName val="영업실적"/>
      <sheetName val="영업실적요약"/>
      <sheetName val="물가지수!"/>
    </sheetNames>
    <sheetDataSet>
      <sheetData sheetId="0"/>
      <sheetData sheetId="1"/>
      <sheetData sheetId="2"/>
      <sheetData sheetId="3"/>
      <sheetData sheetId="4"/>
      <sheetData sheetId="5"/>
      <sheetData sheetId="6"/>
      <sheetData sheetId="7"/>
      <sheetData sheetId="8"/>
      <sheetData sheetId="9"/>
      <sheetData sheetId="10" refreshError="1"/>
    </sheetDataSet>
  </externalBook>
</externalLink>
</file>

<file path=xl/externalLinks/externalLink65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받을어음"/>
      <sheetName val="현금및현금등가물"/>
      <sheetName val="단기금융상품"/>
      <sheetName val="장기금융상품"/>
      <sheetName val="할인어음"/>
      <sheetName val="지급어음"/>
      <sheetName val="부도어음"/>
      <sheetName val="출자금"/>
      <sheetName val="미수수익"/>
      <sheetName val="미수수익 (2)"/>
      <sheetName val="투자유가증권"/>
      <sheetName val="선급제세"/>
      <sheetName val="단기대여금"/>
      <sheetName val="장기대여금"/>
      <sheetName val="단기차입금"/>
      <sheetName val="장기차입금"/>
      <sheetName val="유동성장기차입금"/>
      <sheetName val="현금과예금"/>
      <sheetName val="Config"/>
      <sheetName val="선급법인세"/>
      <sheetName val="영업보증금"/>
      <sheetName val="급여대장(관리)"/>
      <sheetName val="소화실적"/>
      <sheetName val="Sheet1"/>
      <sheetName val="2-2.매출분석"/>
      <sheetName val="대차대조표(수정)"/>
      <sheetName val="Sheet2"/>
      <sheetName val="9-1차이내역"/>
      <sheetName val="회사정보"/>
      <sheetName val="대차대조표"/>
      <sheetName val="수정시산표"/>
      <sheetName val="현금"/>
      <sheetName val="ITEM 단가"/>
      <sheetName val="성명순2003"/>
      <sheetName val="성명순2004(작업중)"/>
      <sheetName val="시산표"/>
      <sheetName val="원가"/>
      <sheetName val="공통"/>
      <sheetName val="출금실적"/>
      <sheetName val="미수수익_(2)"/>
      <sheetName val="2-2_매출분석"/>
      <sheetName val="ITEM_단가"/>
      <sheetName val="분개장·원장"/>
      <sheetName val="7.3 DY팀"/>
      <sheetName val="basic_info"/>
      <sheetName val="생산매출 (3)"/>
      <sheetName val="생산현황"/>
      <sheetName val="해피콜"/>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sheetData sheetId="40"/>
      <sheetData sheetId="41"/>
      <sheetData sheetId="42" refreshError="1"/>
      <sheetData sheetId="43" refreshError="1"/>
      <sheetData sheetId="44" refreshError="1"/>
      <sheetData sheetId="45" refreshError="1"/>
      <sheetData sheetId="46" refreshError="1"/>
      <sheetData sheetId="47" refreshError="1"/>
    </sheetDataSet>
  </externalBook>
</externalLink>
</file>

<file path=xl/externalLinks/externalLink65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받을어음"/>
    </sheetNames>
    <sheetDataSet>
      <sheetData sheetId="0"/>
    </sheetDataSet>
  </externalBook>
</externalLink>
</file>

<file path=xl/externalLinks/externalLink65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재무상태표_별도"/>
      <sheetName val="손익계산서_별도"/>
      <sheetName val="제조원가명세서"/>
      <sheetName val="현금흐름표_별도"/>
      <sheetName val="현금흐름표조서"/>
      <sheetName val="자본변동표"/>
      <sheetName val="이익잉여금처분계산서"/>
      <sheetName val="합계잔액시산표"/>
      <sheetName val="이연법인세"/>
      <sheetName val="20. 당기법인세 및 이연법인세"/>
      <sheetName val="퇴직급여충당부채_계리평가"/>
      <sheetName val="매출(진행기준)_2014"/>
      <sheetName val="수입금액조정_내수및수출"/>
      <sheetName val="파생상품"/>
      <sheetName val="전환사채"/>
      <sheetName val="상환전환우선주"/>
      <sheetName val="외환차이"/>
      <sheetName val="투자부동산"/>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Set>
  </externalBook>
</externalLink>
</file>

<file path=xl/externalLinks/externalLink65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사용상 주의사항"/>
      <sheetName val="회사정보"/>
      <sheetName val="총괄표"/>
      <sheetName val="요약대차대조표"/>
      <sheetName val="표준대차대조표(갑)"/>
      <sheetName val="표준대차대조표(을)"/>
      <sheetName val="표준대차대조표(병)"/>
      <sheetName val="요약손익계산서"/>
      <sheetName val="표준손익계산서(갑)"/>
      <sheetName val="표준손익계산서(을)"/>
      <sheetName val="부속명세서(갑)"/>
      <sheetName val="부속명세서(을)"/>
      <sheetName val="부속명세서(병)"/>
      <sheetName val="요약원가명세서"/>
      <sheetName val="요약이익잉여금"/>
      <sheetName val="1호"/>
      <sheetName val="2호"/>
      <sheetName val="3호"/>
      <sheetName val="4호"/>
      <sheetName val="5호"/>
      <sheetName val="6호"/>
      <sheetName val="6호의2"/>
      <sheetName val="7호"/>
      <sheetName val="8호(갑)"/>
      <sheetName val="8호(을)"/>
      <sheetName val="8호(병)"/>
      <sheetName val="8호부표1"/>
      <sheetName val="8호부표2"/>
      <sheetName val="8호부표3"/>
      <sheetName val="8호부표4"/>
      <sheetName val="8호부표5"/>
      <sheetName val="8호부표6"/>
      <sheetName val="8호부표7"/>
      <sheetName val="8호부표8"/>
      <sheetName val="9호"/>
      <sheetName val="10호(갑)"/>
      <sheetName val="10호(을)"/>
      <sheetName val="11호"/>
      <sheetName val="12호"/>
      <sheetName val="13호(갑)"/>
      <sheetName val="13호(을)"/>
      <sheetName val="14호(갑) "/>
      <sheetName val="14호(을)"/>
      <sheetName val="15호"/>
      <sheetName val="15호부표1"/>
      <sheetName val="15호부표2"/>
      <sheetName val="16호"/>
      <sheetName val="16호의2"/>
      <sheetName val="17호"/>
      <sheetName val="18호"/>
      <sheetName val="19호(갑)"/>
      <sheetName val="19호(을)"/>
      <sheetName val="20호(1)"/>
      <sheetName val="20호(2)"/>
      <sheetName val="20호(3)"/>
      <sheetName val="21호"/>
      <sheetName val="22호"/>
      <sheetName val="23호(갑)"/>
      <sheetName val="23호(을)"/>
      <sheetName val="23호(병)"/>
      <sheetName val="24호"/>
      <sheetName val="25호"/>
      <sheetName val="26호(갑)"/>
      <sheetName val="26호(을)"/>
      <sheetName val="받을어음"/>
      <sheetName val="현금예금"/>
      <sheetName val="상여"/>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refreshError="1"/>
      <sheetData sheetId="65" refreshError="1"/>
      <sheetData sheetId="66" refreshError="1"/>
    </sheetDataSet>
  </externalBook>
</externalLink>
</file>

<file path=xl/externalLinks/externalLink65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국가코드"/>
      <sheetName val="통화코드"/>
      <sheetName val="신장률코드"/>
      <sheetName val="소득률코드"/>
      <sheetName val="은행코드"/>
      <sheetName val="방법코드"/>
      <sheetName val="증권코드"/>
      <sheetName val="세무서코드"/>
      <sheetName val="법인유형코드"/>
      <sheetName val="세무조정마법사"/>
      <sheetName val="Edit"/>
    </sheetNames>
    <sheetDataSet>
      <sheetData sheetId="0" refreshError="1"/>
      <sheetData sheetId="1" refreshError="1"/>
      <sheetData sheetId="2" refreshError="1"/>
      <sheetData sheetId="3" refreshError="1"/>
      <sheetData sheetId="4" refreshError="1"/>
      <sheetData sheetId="5" refreshError="1"/>
      <sheetData sheetId="6" refreshError="1"/>
      <sheetData sheetId="7"/>
      <sheetData sheetId="8" refreshError="1"/>
      <sheetData sheetId="9" refreshError="1"/>
      <sheetData sheetId="10" refreshError="1"/>
    </sheetDataSet>
  </externalBook>
</externalLink>
</file>

<file path=xl/externalLinks/externalLink65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임원"/>
      <sheetName val="임원명세서"/>
      <sheetName val="기본"/>
      <sheetName val="지급"/>
      <sheetName val="공제"/>
      <sheetName val="전표"/>
      <sheetName val="의료보험"/>
      <sheetName val="급여일괄이체"/>
      <sheetName val="회사정보"/>
      <sheetName val="받을어음"/>
    </sheetNames>
    <sheetDataSet>
      <sheetData sheetId="0"/>
      <sheetData sheetId="1"/>
      <sheetData sheetId="2"/>
      <sheetData sheetId="3"/>
      <sheetData sheetId="4"/>
      <sheetData sheetId="5"/>
      <sheetData sheetId="6"/>
      <sheetData sheetId="7"/>
      <sheetData sheetId="8" refreshError="1"/>
      <sheetData sheetId="9" refreshError="1"/>
    </sheetDataSet>
  </externalBook>
</externalLink>
</file>

<file path=xl/externalLinks/externalLink65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표지"/>
      <sheetName val="1"/>
      <sheetName val="첨부1"/>
      <sheetName val="2"/>
      <sheetName val="3"/>
      <sheetName val="첨부2"/>
      <sheetName val="4"/>
      <sheetName val="첨부3"/>
      <sheetName val="3월팀별직평가표"/>
      <sheetName val="본부 목표관리종합"/>
      <sheetName val="총괄표(상반기)"/>
      <sheetName val="총괄표(하반기)"/>
      <sheetName val="손익"/>
      <sheetName val="년간금융비용"/>
      <sheetName val="중점추진(매출)"/>
      <sheetName val="중점추진(수주)"/>
      <sheetName val="중점추진(손익,원절)"/>
      <sheetName val="중점추진(재고,채권)"/>
      <sheetName val="매출"/>
      <sheetName val="수주"/>
      <sheetName val="원가절감1-6월"/>
      <sheetName val="원가절감상반기"/>
      <sheetName val="생산"/>
      <sheetName val="지상부하"/>
      <sheetName val="방산부하"/>
      <sheetName val="중기부하"/>
      <sheetName val="정밀부하"/>
      <sheetName val="생산성"/>
      <sheetName val="지상계획"/>
      <sheetName val="방산계획"/>
      <sheetName val="중기계획"/>
      <sheetName val="정밀계획"/>
      <sheetName val="재고(지상)"/>
      <sheetName val="방산"/>
      <sheetName val="정밀"/>
      <sheetName val="중기"/>
      <sheetName val="채권"/>
      <sheetName val="수금"/>
      <sheetName val="선수금"/>
      <sheetName val="투자본부"/>
      <sheetName val="투자방산"/>
      <sheetName val="투자정밀"/>
      <sheetName val="투자중기"/>
      <sheetName val="시험연구비상각"/>
      <sheetName val="Sheet1"/>
      <sheetName val="45,46"/>
      <sheetName val="본부_목표관리종합"/>
      <sheetName val="붙임2-1  지급조서명세서(2001년분)"/>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Set>
  </externalBook>
</externalLink>
</file>

<file path=xl/externalLinks/externalLink65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laroux"/>
      <sheetName val="WBS"/>
      <sheetName val="WPL"/>
      <sheetName val="수정사항"/>
      <sheetName val="대차대조표"/>
      <sheetName val="손익계산서"/>
      <sheetName val="결손금처리계산서"/>
      <sheetName val="BS증감"/>
      <sheetName val="WCF"/>
      <sheetName val="현금흐름표 "/>
      <sheetName val="중요성기준"/>
      <sheetName val="심리참조"/>
      <sheetName val="경영지표"/>
      <sheetName val="이익잉여금"/>
    </sheetNames>
    <sheetDataSet>
      <sheetData sheetId="0" refreshError="1"/>
      <sheetData sheetId="1"/>
      <sheetData sheetId="2"/>
      <sheetData sheetId="3"/>
      <sheetData sheetId="4"/>
      <sheetData sheetId="5"/>
      <sheetData sheetId="6"/>
      <sheetData sheetId="7"/>
      <sheetData sheetId="8"/>
      <sheetData sheetId="9"/>
      <sheetData sheetId="10"/>
      <sheetData sheetId="11"/>
      <sheetData sheetId="12"/>
      <sheetData sheetId="13" refreshError="1"/>
    </sheetDataSet>
  </externalBook>
</externalLink>
</file>

<file path=xl/externalLinks/externalLink65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95WBS"/>
      <sheetName val="회사정보"/>
      <sheetName val="기초코드"/>
    </sheetNames>
    <sheetDataSet>
      <sheetData sheetId="0"/>
      <sheetData sheetId="1" refreshError="1"/>
      <sheetData sheetId="2" refreshError="1"/>
    </sheetDataSet>
  </externalBook>
</externalLink>
</file>

<file path=xl/externalLinks/externalLink66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FAB별"/>
      <sheetName val="H.P견적(참조)"/>
      <sheetName val="단가표"/>
      <sheetName val="노무비단가"/>
      <sheetName val="일위대가목차"/>
      <sheetName val="BID"/>
      <sheetName val="실적분석"/>
      <sheetName val="그림"/>
      <sheetName val="기상도"/>
      <sheetName val="교육"/>
      <sheetName val="할증"/>
      <sheetName val="판매실적 종합"/>
      <sheetName val="제품별"/>
      <sheetName val="총물량"/>
      <sheetName val="상품보조수불"/>
      <sheetName val="부문손익"/>
      <sheetName val="ELECTRIC"/>
      <sheetName val="CTEMCOST"/>
      <sheetName val="SCHEDULE"/>
      <sheetName val="일위_파일"/>
      <sheetName val="Ekog10"/>
      <sheetName val="DATE"/>
      <sheetName val="6F8"/>
      <sheetName val="산출내역서집계표"/>
      <sheetName val="TG9504"/>
      <sheetName val="내역서"/>
      <sheetName val="식재수량표"/>
      <sheetName val="단가"/>
      <sheetName val="집계"/>
      <sheetName val="예총"/>
      <sheetName val=" 내역서"/>
      <sheetName val="공비대비"/>
      <sheetName val="형틀공사"/>
      <sheetName val="단가목록"/>
      <sheetName val="---FAB#1업무일지---"/>
      <sheetName val="RESULT"/>
      <sheetName val="Low YLD Reject"/>
      <sheetName val="시실누(모) "/>
      <sheetName val="중장SR"/>
      <sheetName val="국산화"/>
      <sheetName val="FOB발"/>
      <sheetName val="95TOTREV"/>
      <sheetName val="ALL"/>
      <sheetName val=" FURNACE현설"/>
      <sheetName val="지수"/>
      <sheetName val="국영"/>
      <sheetName val="개소별수량산출"/>
      <sheetName val="항목등록"/>
      <sheetName val="Total_Cost"/>
      <sheetName val="갑지"/>
      <sheetName val="산근"/>
      <sheetName val="Baby일위대가"/>
      <sheetName val="BOM"/>
      <sheetName val="Total"/>
      <sheetName val="95WB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Set>
  </externalBook>
</externalLink>
</file>

<file path=xl/externalLinks/externalLink66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전사손익"/>
      <sheetName val="전사월별손익"/>
      <sheetName val="손익(총괄)"/>
      <sheetName val="손익(기계)"/>
      <sheetName val="손익(조선)"/>
      <sheetName val="손익(국민차)"/>
      <sheetName val="손익(상용차)"/>
      <sheetName val="손익(부산버스)"/>
      <sheetName val="판관비"/>
      <sheetName val="영업외수익"/>
      <sheetName val="영업외비용"/>
      <sheetName val="표지"/>
      <sheetName val="목차"/>
      <sheetName val="990731"/>
      <sheetName val="Sheet3"/>
      <sheetName val="Sheet4"/>
      <sheetName val="Sheet5"/>
      <sheetName val="Sheet6"/>
      <sheetName val="Sheet7"/>
      <sheetName val="Sheet8"/>
      <sheetName val="Sheet9"/>
      <sheetName val="Sheet10"/>
      <sheetName val="Sheet11"/>
      <sheetName val="Sheet12"/>
      <sheetName val="Sheet13"/>
      <sheetName val="Sheet14"/>
      <sheetName val="Sheet15"/>
      <sheetName val="Sheet16"/>
      <sheetName val="DDD"/>
      <sheetName val="인원계획-미화"/>
      <sheetName val="95WBS"/>
      <sheetName val="B"/>
      <sheetName val="6660"/>
      <sheetName val="공수투입"/>
      <sheetName val="108.수선비"/>
      <sheetName val="실적(1)"/>
      <sheetName val="미비용95"/>
      <sheetName val="basic_info"/>
      <sheetName val="시산표"/>
      <sheetName val="부서별공수"/>
      <sheetName val="투입공수"/>
      <sheetName val="생산"/>
      <sheetName val="자재재고"/>
      <sheetName val="재공재고"/>
      <sheetName val="품질현황-보류"/>
      <sheetName val="수정시산표"/>
      <sheetName val="45,46"/>
      <sheetName val="DISTANCE"/>
      <sheetName val="식음료"/>
      <sheetName val="수주현황2월"/>
      <sheetName val="회사정보"/>
      <sheetName val="Sheet1"/>
      <sheetName val="수탁현황"/>
      <sheetName val="FAB별"/>
      <sheetName val="수수료율"/>
      <sheetName val="실적"/>
      <sheetName val="추가(완)"/>
      <sheetName val="CODE"/>
      <sheetName val="상품구분code"/>
      <sheetName val="기본율"/>
      <sheetName val="승진자 (일괄7%)"/>
      <sheetName val="9-1차이내역"/>
      <sheetName val="총집계표"/>
      <sheetName val="상각률표"/>
      <sheetName val="기타코드"/>
      <sheetName val="10월시간수당"/>
      <sheetName val="11월시간수당"/>
      <sheetName val="12월시간수당"/>
      <sheetName val="주민번호"/>
      <sheetName val="12월급여"/>
      <sheetName val="201001"/>
      <sheetName val="적심사표"/>
      <sheetName val="시부인"/>
      <sheetName val="기본"/>
      <sheetName val="DDD.XLS"/>
      <sheetName val="Summary"/>
      <sheetName val="PL Table"/>
      <sheetName val="BS mapping"/>
      <sheetName val="시험연구비상각"/>
      <sheetName val="PL_Table"/>
      <sheetName val="BS_mapping"/>
      <sheetName val="RE9604"/>
      <sheetName val="支払手形"/>
      <sheetName val="雑収"/>
      <sheetName val="최종보고1"/>
      <sheetName val="상표권"/>
      <sheetName val="실적분석"/>
      <sheetName val="스포회원매출"/>
      <sheetName val="신부서코드"/>
      <sheetName val="108_수선비"/>
      <sheetName val="MLOADSTD"/>
      <sheetName val="7 (2)"/>
      <sheetName val="부서월변동"/>
      <sheetName val="공사별5 "/>
      <sheetName val="주간기성"/>
      <sheetName val="계열사현황종합"/>
      <sheetName val="수불상"/>
      <sheetName val="실적관리"/>
      <sheetName val="DB"/>
      <sheetName val="완성차 미수금"/>
      <sheetName val="2월"/>
      <sheetName val="병"/>
      <sheetName val="단축복합"/>
      <sheetName val="효율계획(당월)"/>
      <sheetName val="은행"/>
      <sheetName val="관련부서"/>
      <sheetName val="투자계획총괄"/>
      <sheetName val="중기"/>
      <sheetName val="명세6"/>
      <sheetName val="건축"/>
      <sheetName val="CJE"/>
      <sheetName val="결산용"/>
      <sheetName val="7_(2)"/>
      <sheetName val="주간Mecom"/>
      <sheetName val="맨홀수량산출"/>
      <sheetName val="TOTAL"/>
      <sheetName val="업무담당"/>
      <sheetName val="상품입고집계"/>
      <sheetName val="부하"/>
      <sheetName val="6월매출"/>
      <sheetName val="5직접"/>
      <sheetName val="일일공정현황"/>
      <sheetName val="원재료안분"/>
      <sheetName val="108_수선비1"/>
      <sheetName val="7_(2)1"/>
      <sheetName val="공사별5_"/>
      <sheetName val="경영분석"/>
      <sheetName val="????"/>
      <sheetName val="시나리오"/>
      <sheetName val="____"/>
      <sheetName val="Setup"/>
      <sheetName val="미지급비용"/>
      <sheetName val="Sheet2"/>
      <sheetName val="10월"/>
      <sheetName val="9908"/>
      <sheetName val="배부표"/>
      <sheetName val="퇴직급여충당금12.31"/>
      <sheetName val="WELDING"/>
      <sheetName val="1-7(재가공내역)"/>
      <sheetName val="추정손익"/>
      <sheetName val="투자총괄"/>
      <sheetName val="월할경비"/>
      <sheetName val="기계장치"/>
      <sheetName val="홍원식"/>
      <sheetName val="유일형"/>
      <sheetName val="단독"/>
      <sheetName val="법인구분"/>
      <sheetName val="기초코드"/>
      <sheetName val="기준계정"/>
      <sheetName val="차변조회"/>
      <sheetName val="8010020"/>
      <sheetName val="받을어음"/>
      <sheetName val="99.7월 당월회수 실적"/>
      <sheetName val="붙임2-1  지급조서명세서(2001년분)"/>
      <sheetName val="부문손익"/>
      <sheetName val="SM-NEW"/>
      <sheetName val="율표"/>
      <sheetName val="6월 공정외주"/>
      <sheetName val="공정단가계약"/>
      <sheetName val="정리월별"/>
      <sheetName val="예적금"/>
      <sheetName val="노무비"/>
      <sheetName val="사원명부"/>
      <sheetName val="감가상각"/>
      <sheetName val="외화"/>
      <sheetName val="재무제표3년"/>
      <sheetName val="평가예상(200308)"/>
      <sheetName val="대손상각집계표"/>
      <sheetName val="97년"/>
      <sheetName val="controll"/>
      <sheetName val="외화가수금"/>
      <sheetName val="05현금등가"/>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Set>
  </externalBook>
</externalLink>
</file>

<file path=xl/externalLinks/externalLink66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1"/>
      <sheetName val="FAB별"/>
    </sheetNames>
    <sheetDataSet>
      <sheetData sheetId="0" refreshError="1"/>
      <sheetData sheetId="1" refreshError="1"/>
    </sheetDataSet>
  </externalBook>
</externalLink>
</file>

<file path=xl/externalLinks/externalLink66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회사정보"/>
      <sheetName val="26호(갑)"/>
      <sheetName val="26호(을)"/>
      <sheetName val="27호"/>
      <sheetName val="28호"/>
      <sheetName val="29호"/>
      <sheetName val="30호"/>
      <sheetName val="31호(1)"/>
      <sheetName val="31호(2)"/>
      <sheetName val="31호(3)"/>
      <sheetName val="31호(4)"/>
      <sheetName val="31호(5)"/>
      <sheetName val="31호(6)"/>
      <sheetName val="31호(7)"/>
      <sheetName val="32호"/>
      <sheetName val="33호"/>
      <sheetName val="34호"/>
      <sheetName val="35호"/>
      <sheetName val="36호"/>
      <sheetName val="37호"/>
      <sheetName val="38호"/>
      <sheetName val="39호"/>
      <sheetName val="40호(갑)"/>
      <sheetName val="40호(을)"/>
      <sheetName val="41호"/>
      <sheetName val="42호"/>
      <sheetName val="43호"/>
      <sheetName val="43호의2"/>
      <sheetName val="44호"/>
      <sheetName val="45호"/>
      <sheetName val="46호"/>
      <sheetName val="47호"/>
      <sheetName val="47호부표"/>
      <sheetName val="48호"/>
      <sheetName val="49호"/>
      <sheetName val="50호(갑)"/>
      <sheetName val="50호(을)"/>
      <sheetName val="51호"/>
      <sheetName val="52호"/>
      <sheetName val="53호"/>
      <sheetName val="54호(갑)"/>
      <sheetName val="54호(을)"/>
      <sheetName val="55호"/>
      <sheetName val="56호"/>
      <sheetName val="57호"/>
      <sheetName val="57호의2"/>
      <sheetName val="57호의2부표"/>
      <sheetName val="58호"/>
      <sheetName val="59호"/>
      <sheetName val="59호부표"/>
      <sheetName val="61호"/>
      <sheetName val="62호"/>
      <sheetName val="63호"/>
      <sheetName val="63호의2"/>
      <sheetName val="64호"/>
      <sheetName val="65호"/>
      <sheetName val="66호"/>
      <sheetName val="67호"/>
      <sheetName val="68호"/>
      <sheetName val="68호의2"/>
      <sheetName val="68호의3"/>
      <sheetName val="69호"/>
      <sheetName val="70호"/>
      <sheetName val="71호"/>
      <sheetName val="71호의2"/>
      <sheetName val="71호의3"/>
      <sheetName val="71호의4"/>
      <sheetName val="71호-5"/>
      <sheetName val="71호의5"/>
      <sheetName val="71호의6"/>
      <sheetName val="72호"/>
      <sheetName val="73호"/>
      <sheetName val="74호"/>
      <sheetName val="75호"/>
      <sheetName val="76호"/>
      <sheetName val="해외현지법인명세서"/>
      <sheetName val="해외현지법인재무상황표(1)"/>
      <sheetName val="해외현지법인재무상황표(2)"/>
      <sheetName val="해외지사명세서"/>
      <sheetName val="경비등의송금명세서"/>
      <sheetName val="영수증수취(1)"/>
      <sheetName val="영수증수취(2)"/>
      <sheetName val="선급비용"/>
      <sheetName val="제세공과금"/>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Set>
  </externalBook>
</externalLink>
</file>

<file path=xl/externalLinks/externalLink66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VXXXXX"/>
      <sheetName val="기본"/>
      <sheetName val="전산운용"/>
      <sheetName val="총괄"/>
      <sheetName val="1"/>
      <sheetName val="2"/>
      <sheetName val="3"/>
      <sheetName val="4"/>
      <sheetName val="8(갑)"/>
      <sheetName val="8(을)"/>
      <sheetName val="8(3)"/>
      <sheetName val="8(8)"/>
      <sheetName val="9"/>
      <sheetName val="10(갑)"/>
      <sheetName val="10(을)"/>
      <sheetName val="12"/>
      <sheetName val="13(갑)"/>
      <sheetName val="13(을)"/>
      <sheetName val="15"/>
      <sheetName val="15부표"/>
      <sheetName val="16"/>
      <sheetName val="16(2)"/>
      <sheetName val="17"/>
      <sheetName val="18"/>
      <sheetName val="19"/>
      <sheetName val="20(1)"/>
      <sheetName val="20(2)"/>
      <sheetName val="20(22)"/>
      <sheetName val="20(3)"/>
      <sheetName val="21"/>
      <sheetName val="22"/>
      <sheetName val="23"/>
      <sheetName val="25"/>
      <sheetName val="26"/>
      <sheetName val="31"/>
      <sheetName val="32"/>
      <sheetName val="33"/>
      <sheetName val="34"/>
      <sheetName val="39"/>
      <sheetName val="40"/>
      <sheetName val="43(2)"/>
      <sheetName val="47"/>
      <sheetName val="50"/>
      <sheetName val="51"/>
      <sheetName val="52"/>
      <sheetName val="54(갑)"/>
      <sheetName val="54(을)"/>
      <sheetName val="55"/>
      <sheetName val="58"/>
      <sheetName val="62"/>
      <sheetName val="63"/>
      <sheetName val="64"/>
      <sheetName val="74"/>
      <sheetName val="BS"/>
      <sheetName val="PL"/>
      <sheetName val="COST"/>
      <sheetName val="일반"/>
      <sheetName val="Q13"/>
      <sheetName val="Q11"/>
      <sheetName val="Q23"/>
      <sheetName val="Q12"/>
    </sheetNames>
    <sheetDataSet>
      <sheetData sheetId="0" refreshError="1"/>
      <sheetData sheetId="1" refreshError="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refreshError="1"/>
      <sheetData sheetId="57" refreshError="1"/>
      <sheetData sheetId="58" refreshError="1"/>
      <sheetData sheetId="59" refreshError="1"/>
      <sheetData sheetId="60" refreshError="1"/>
    </sheetDataSet>
  </externalBook>
</externalLink>
</file>

<file path=xl/externalLinks/externalLink66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FAB별"/>
      <sheetName val="GF2"/>
      <sheetName val="512sd"/>
      <sheetName val="Sale"/>
      <sheetName val="TAT"/>
      <sheetName val="YLD"/>
      <sheetName val="Sheet1"/>
      <sheetName val="입력DATA"/>
      <sheetName val="수불1Q"/>
      <sheetName val="수불2Q"/>
      <sheetName val="수불3Q"/>
      <sheetName val="수불4Q"/>
      <sheetName val="TG9504"/>
      <sheetName val="PKG"/>
      <sheetName val="1월"/>
      <sheetName val="FT_금액"/>
      <sheetName val="FAB_O"/>
      <sheetName val="M5_S"/>
      <sheetName val="M6_S"/>
      <sheetName val="SRAM_생산"/>
      <sheetName val="SRAM_CHIP"/>
      <sheetName val="FLASH_생산"/>
      <sheetName val="FLASH_CHIP"/>
      <sheetName val="FLASH_sales"/>
      <sheetName val="IF5_F"/>
      <sheetName val="IF5_S"/>
      <sheetName val="IF6_S"/>
      <sheetName val="SRAM_sales"/>
      <sheetName val="FAB"/>
      <sheetName val="KMT물량"/>
      <sheetName val="98CKL"/>
      <sheetName val="3월"/>
      <sheetName val="Low YLD Reject"/>
      <sheetName val="FAB4생산"/>
      <sheetName val="시실누(모) "/>
      <sheetName val="중장SR"/>
      <sheetName val="국산화"/>
      <sheetName val="FOB발"/>
      <sheetName val="6F8"/>
      <sheetName val="DAILY CHECK"/>
      <sheetName val="품의"/>
      <sheetName val="Total_Cost"/>
      <sheetName val="공용정보"/>
      <sheetName val="산출기준(파견전산실)"/>
      <sheetName val="특정현금과예금"/>
      <sheetName val="L_repair"/>
      <sheetName val="16M"/>
      <sheetName val="1M4M"/>
      <sheetName val="판매실적 종합"/>
      <sheetName val="EPM Raw"/>
      <sheetName val="PT1H Raw"/>
      <sheetName val="PT2C_Raw"/>
      <sheetName val="제품별"/>
      <sheetName val="지수"/>
      <sheetName val="통계자료"/>
      <sheetName val="선급법인세"/>
      <sheetName val="영업보증금"/>
      <sheetName val="근로(생)"/>
      <sheetName val="견적서"/>
      <sheetName val="SSMITM"/>
      <sheetName val="CHIP_INV"/>
      <sheetName val="공통가설"/>
      <sheetName val="건물"/>
      <sheetName val="Down Time"/>
      <sheetName val="TPM지표"/>
      <sheetName val="H.P견적(참조)"/>
      <sheetName val="내역서"/>
      <sheetName val="Graph Data"/>
      <sheetName val="95TOTREV"/>
      <sheetName val="summary"/>
      <sheetName val="code"/>
      <sheetName val="EQT-ESTN"/>
      <sheetName val="국영"/>
      <sheetName val="일년TOTAL"/>
      <sheetName val="4-8.공통"/>
      <sheetName val="97센_협"/>
      <sheetName val="14.1부"/>
      <sheetName val="HSA"/>
      <sheetName val="3ND 64M"/>
      <sheetName val="PC%계산"/>
      <sheetName val="126.255"/>
      <sheetName val="SALE&amp;COST"/>
      <sheetName val="주주명부&lt;끝&gt;"/>
      <sheetName val="수정시산표"/>
      <sheetName val="노임단가"/>
      <sheetName val="AHU"/>
      <sheetName val="pcw"/>
      <sheetName val="12월수불자료"/>
      <sheetName val="상품입고집계"/>
      <sheetName val="기본"/>
      <sheetName val="Selection List"/>
      <sheetName val="참조"/>
      <sheetName val="수정용피벗"/>
      <sheetName val="fmv"/>
      <sheetName val="TBUS"/>
      <sheetName val="256D OUT TAT"/>
      <sheetName val="TH VL, NC, DDHT Thanhphuoc"/>
    </sheetNames>
    <sheetDataSet>
      <sheetData sheetId="0"/>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sheetData sheetId="96" refreshError="1"/>
    </sheetDataSet>
  </externalBook>
</externalLink>
</file>

<file path=xl/externalLinks/externalLink66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96매출명"/>
      <sheetName val="노동부"/>
      <sheetName val="zz"/>
      <sheetName val="1월"/>
      <sheetName val="상품입고집계"/>
      <sheetName val="Mar"/>
      <sheetName val="B"/>
      <sheetName val="출장거리"/>
      <sheetName val="1-6월"/>
      <sheetName val="TBUS"/>
      <sheetName val="보고"/>
      <sheetName val="DATA"/>
      <sheetName val="공제"/>
      <sheetName val="출금실적"/>
      <sheetName val="미착품"/>
      <sheetName val="유형고정자산 명세"/>
      <sheetName val="홍원식"/>
      <sheetName val="支払手形"/>
      <sheetName val="雑収"/>
      <sheetName val="받을어음"/>
      <sheetName val="공사별5 "/>
      <sheetName val="108.수선비"/>
      <sheetName val="대형원계"/>
      <sheetName val="대환취급"/>
      <sheetName val="선급법인세"/>
      <sheetName val="영업보증금"/>
      <sheetName val="환율"/>
      <sheetName val="수주99"/>
      <sheetName val="수주00"/>
      <sheetName val="수주실적"/>
      <sheetName val="98CKL"/>
      <sheetName val="수주현황2월"/>
      <sheetName val="서류전형"/>
      <sheetName val="기본"/>
      <sheetName val="수출집계"/>
      <sheetName val="FAB별"/>
      <sheetName val="95WBS"/>
      <sheetName val="WPL"/>
      <sheetName val="상세내역"/>
      <sheetName val="tsuga"/>
      <sheetName val="수입비용1021"/>
      <sheetName val="현장코드"/>
      <sheetName val="Sheet1"/>
      <sheetName val="주간(구)"/>
      <sheetName val="가계부"/>
      <sheetName val="제품목록"/>
      <sheetName val="매입매출관리"/>
      <sheetName val="isbg"/>
      <sheetName val="계열사현황종합"/>
      <sheetName val="전체현황"/>
      <sheetName val="스포회원매출"/>
      <sheetName val="지출계획"/>
      <sheetName val="99.7월 당월회수 실적"/>
      <sheetName val="연령분석3월"/>
      <sheetName val="200104수불"/>
      <sheetName val="수주"/>
      <sheetName val="산출기준(파견전산실)"/>
      <sheetName val="참조"/>
      <sheetName val="10월판관"/>
      <sheetName val="수리결과"/>
      <sheetName val="2.26"/>
      <sheetName val="원본1"/>
      <sheetName val="수정시산표"/>
      <sheetName val="생산"/>
      <sheetName val="진도현황"/>
      <sheetName val="95하U$가격"/>
      <sheetName val="2.대외공문"/>
      <sheetName val="생산계획 (2)"/>
      <sheetName val="적격심사표"/>
      <sheetName val="첨부11-Factor"/>
      <sheetName val="공통"/>
      <sheetName val="상불"/>
      <sheetName val="정산표"/>
      <sheetName val="어음"/>
      <sheetName val="유형고정자산_명세"/>
      <sheetName val="108_수선비"/>
      <sheetName val="전체지분도"/>
      <sheetName val="최종보고1"/>
      <sheetName val="SENSATA"/>
      <sheetName val="대신"/>
      <sheetName val="STW"/>
      <sheetName val="대차"/>
      <sheetName val="일반물자(한국통신)"/>
      <sheetName val="수정용피벗"/>
      <sheetName val="Sheet1 (2)"/>
      <sheetName val="10월 급여"/>
      <sheetName val="SA"/>
      <sheetName val="목차"/>
      <sheetName val="KMT물량"/>
      <sheetName val="순수통장"/>
      <sheetName val="적립수신"/>
      <sheetName val="CONDTP"/>
      <sheetName val="은행"/>
      <sheetName val="4.경비 5.영업외수지"/>
      <sheetName val="완성차 미수금"/>
      <sheetName val="원본"/>
      <sheetName val="내역(중앙)"/>
      <sheetName val="내역(창신)"/>
      <sheetName val="담보구분"/>
      <sheetName val="2002PL"/>
      <sheetName val="상세(12)"/>
      <sheetName val="9-1차이내역"/>
      <sheetName val="받check"/>
      <sheetName val="Sheet2"/>
      <sheetName val="LIST"/>
      <sheetName val="수출당월입력량"/>
      <sheetName val="주문실적조회(납기2개월)"/>
      <sheetName val="MatchCode"/>
      <sheetName val="BASE"/>
      <sheetName val="#REF"/>
      <sheetName val="수탁현황"/>
      <sheetName val="96매출명.틴"/>
      <sheetName val="기타코드"/>
      <sheetName val="선급금"/>
      <sheetName val="국민연금전환금"/>
      <sheetName val="자본금"/>
      <sheetName val="유형고정"/>
      <sheetName val="성명순2003"/>
      <sheetName val="성명순2004(작업중)"/>
      <sheetName val="예적금"/>
      <sheetName val="요약BS"/>
      <sheetName val="단기차입금"/>
      <sheetName val="합계잔액시산표"/>
      <sheetName val="CFS"/>
      <sheetName val="인상효1"/>
      <sheetName val="체인수정"/>
      <sheetName val="대차대조표"/>
      <sheetName val="기초코드"/>
      <sheetName val="세무서코드"/>
      <sheetName val="생산계획"/>
      <sheetName val="송부업체2"/>
      <sheetName val="1995년 섹터별 매출"/>
      <sheetName val="세금과공과"/>
      <sheetName val="공사별5"/>
      <sheetName val="월별수입"/>
      <sheetName val="108_수선비1"/>
      <sheetName val="유형고정자산_명세1"/>
      <sheetName val="공사별5_"/>
      <sheetName val="99_7월_당월회수_실적"/>
      <sheetName val="입력란"/>
      <sheetName val="출력1부"/>
      <sheetName val="출력2부"/>
      <sheetName val="부문손익"/>
      <sheetName val="실적관리"/>
      <sheetName val="49평형15층이하"/>
      <sheetName val="직무급테이블"/>
      <sheetName val="잉여금"/>
      <sheetName val="품의양"/>
      <sheetName val="xxxxxx"/>
      <sheetName val="재공품기초자료"/>
      <sheetName val="하치장수불부"/>
      <sheetName val="6310802"/>
      <sheetName val="6310806"/>
      <sheetName val="업종별"/>
      <sheetName val="리드14"/>
      <sheetName val="Sheet1_(2)"/>
      <sheetName val="10월_급여"/>
      <sheetName val="공사별5_1"/>
      <sheetName val="Sheet1_(2)1"/>
      <sheetName val="10월_급여1"/>
      <sheetName val="2_26"/>
      <sheetName val="완성차_미수금"/>
      <sheetName val="생산계획_(2)"/>
      <sheetName val="손익"/>
      <sheetName val="Config"/>
      <sheetName val="SM-NEW"/>
      <sheetName val="의왕F사"/>
      <sheetName val="공사별5_2"/>
      <sheetName val="108_수선비2"/>
      <sheetName val="2_261"/>
      <sheetName val="유형고정자산_명세2"/>
      <sheetName val="99_7월_당월회수_실적1"/>
      <sheetName val="완성차_미수금1"/>
      <sheetName val="Sheet1_(2)2"/>
      <sheetName val="10월_급여2"/>
      <sheetName val="4_경비_5_영업외수지"/>
      <sheetName val="생산계획_(2)1"/>
      <sheetName val="1995년_섹터별_매출"/>
      <sheetName val="2_대외공문"/>
      <sheetName val="96매출명_틴"/>
      <sheetName val="상반기FCO수정"/>
      <sheetName val="공사별5_3"/>
      <sheetName val="108_수선비3"/>
      <sheetName val="2_262"/>
      <sheetName val="유형고정자산_명세3"/>
      <sheetName val="99_7월_당월회수_실적2"/>
      <sheetName val="Sheet1_(2)3"/>
      <sheetName val="10월_급여3"/>
      <sheetName val="4_경비_5_영업외수지1"/>
      <sheetName val="완성차_미수금2"/>
      <sheetName val="생산계획_(2)2"/>
      <sheetName val="1995년_섹터별_매출1"/>
      <sheetName val="2_대외공문1"/>
      <sheetName val="96매출명_틴1"/>
      <sheetName val="건설성적"/>
      <sheetName val="일반사항"/>
      <sheetName val="채권현황"/>
      <sheetName val="수불부"/>
      <sheetName val="수영2"/>
      <sheetName val="내구품질향상1"/>
      <sheetName val="민감도"/>
      <sheetName val="회사정보"/>
    </sheetNames>
    <definedNames>
      <definedName name="숨기기"/>
    </defined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sheetData sheetId="156"/>
      <sheetData sheetId="157" refreshError="1"/>
      <sheetData sheetId="158" refreshError="1"/>
      <sheetData sheetId="159"/>
      <sheetData sheetId="160"/>
      <sheetData sheetId="161"/>
      <sheetData sheetId="162" refreshError="1"/>
      <sheetData sheetId="163" refreshError="1"/>
      <sheetData sheetId="164" refreshError="1"/>
      <sheetData sheetId="165" refreshError="1"/>
      <sheetData sheetId="166" refreshError="1"/>
      <sheetData sheetId="167"/>
      <sheetData sheetId="168"/>
      <sheetData sheetId="169"/>
      <sheetData sheetId="170"/>
      <sheetData sheetId="171"/>
      <sheetData sheetId="172"/>
      <sheetData sheetId="173"/>
      <sheetData sheetId="174"/>
      <sheetData sheetId="175"/>
      <sheetData sheetId="176"/>
      <sheetData sheetId="177"/>
      <sheetData sheetId="178"/>
      <sheetData sheetId="179"/>
      <sheetData sheetId="180" refreshError="1"/>
      <sheetData sheetId="181"/>
      <sheetData sheetId="182"/>
      <sheetData sheetId="183"/>
      <sheetData sheetId="184"/>
      <sheetData sheetId="185"/>
      <sheetData sheetId="186"/>
      <sheetData sheetId="187"/>
      <sheetData sheetId="188"/>
      <sheetData sheetId="189"/>
      <sheetData sheetId="190"/>
      <sheetData sheetId="191"/>
      <sheetData sheetId="192"/>
      <sheetData sheetId="193"/>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Set>
  </externalBook>
</externalLink>
</file>

<file path=xl/externalLinks/externalLink66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퇴직신탁지급액"/>
      <sheetName val="퇴직급여충당금"/>
      <sheetName val="12월급여"/>
      <sheetName val="10월시간수당"/>
      <sheetName val="11월시간수당"/>
      <sheetName val="12월시간수당"/>
      <sheetName val="주민번호"/>
    </sheetNames>
    <sheetDataSet>
      <sheetData sheetId="0"/>
      <sheetData sheetId="1"/>
      <sheetData sheetId="2"/>
      <sheetData sheetId="3"/>
      <sheetData sheetId="4"/>
      <sheetData sheetId="5"/>
      <sheetData sheetId="6"/>
    </sheetDataSet>
  </externalBook>
</externalLink>
</file>

<file path=xl/externalLinks/externalLink66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퇴직신탁지급액"/>
      <sheetName val="퇴직급여충당금"/>
      <sheetName val="12월급여"/>
      <sheetName val="10월시간수당"/>
      <sheetName val="11월시간수당"/>
      <sheetName val="12월시간수당"/>
      <sheetName val="주민번호"/>
    </sheetNames>
    <sheetDataSet>
      <sheetData sheetId="0"/>
      <sheetData sheetId="1"/>
      <sheetData sheetId="2"/>
      <sheetData sheetId="3"/>
      <sheetData sheetId="4"/>
      <sheetData sheetId="5"/>
      <sheetData sheetId="6"/>
    </sheetDataSet>
  </externalBook>
</externalLink>
</file>

<file path=xl/externalLinks/externalLink66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감사"/>
      <sheetName val="INPUT"/>
      <sheetName val="INDEX"/>
      <sheetName val="2500"/>
      <sheetName val="2600"/>
      <sheetName val="3100"/>
      <sheetName val="3150"/>
      <sheetName val="3160"/>
      <sheetName val="3250"/>
      <sheetName val="3300"/>
      <sheetName val="3400"/>
      <sheetName val="3530"/>
      <sheetName val="3700"/>
      <sheetName val="3800"/>
      <sheetName val="상각률표"/>
      <sheetName val="선급금"/>
      <sheetName val="일반조서파일(표준)_수정_이지민_20120119"/>
      <sheetName val="운항율"/>
      <sheetName val="99.7월 당월회수 실적"/>
      <sheetName val="미비용95"/>
    </sheetNames>
    <sheetDataSet>
      <sheetData sheetId="0" refreshError="1"/>
      <sheetData sheetId="1"/>
      <sheetData sheetId="2" refreshError="1"/>
      <sheetData sheetId="3" refreshError="1"/>
      <sheetData sheetId="4" refreshError="1"/>
      <sheetData sheetId="5"/>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Set>
  </externalBook>
</externalLink>
</file>

<file path=xl/externalLinks/externalLink67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nsolidated fs system"/>
    </sheetNames>
    <definedNames>
      <definedName name="시트선택24"/>
    </definedNames>
    <sheetDataSet>
      <sheetData sheetId="0" refreshError="1"/>
    </sheetDataSet>
  </externalBook>
</externalLink>
</file>

<file path=xl/externalLinks/externalLink67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총괄"/>
      <sheetName val="본사"/>
      <sheetName val="상품입고집계"/>
    </sheetNames>
    <sheetDataSet>
      <sheetData sheetId="0"/>
      <sheetData sheetId="1"/>
      <sheetData sheetId="2" refreshError="1"/>
    </sheetDataSet>
  </externalBook>
</externalLink>
</file>

<file path=xl/externalLinks/externalLink67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메모"/>
      <sheetName val="입출금메모"/>
      <sheetName val="판관비"/>
      <sheetName val="월간판관"/>
      <sheetName val="C-1구매"/>
      <sheetName val="C-2제조"/>
      <sheetName val="배부기준"/>
      <sheetName val="C-21-1매입toc"/>
      <sheetName val="C-22-월별경비"/>
      <sheetName val="부문별"/>
      <sheetName val="회선사용"/>
      <sheetName val="C-42원가AR"/>
      <sheetName val="C-43-11cutoff"/>
      <sheetName val="C-43-31"/>
      <sheetName val="매출"/>
      <sheetName val="건설중인자산"/>
      <sheetName val="중간감사-드림라인"/>
      <sheetName val="#REF"/>
      <sheetName val="업무분장 "/>
      <sheetName val="공통"/>
      <sheetName val="95WBS"/>
      <sheetName val="현금흐름표"/>
      <sheetName val="YOEMAGUM"/>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refreshError="1"/>
      <sheetData sheetId="17" refreshError="1"/>
      <sheetData sheetId="18" refreshError="1"/>
      <sheetData sheetId="19" refreshError="1"/>
      <sheetData sheetId="20" refreshError="1"/>
      <sheetData sheetId="21" refreshError="1"/>
      <sheetData sheetId="22" refreshError="1"/>
    </sheetDataSet>
  </externalBook>
</externalLink>
</file>

<file path=xl/externalLinks/externalLink67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EF"/>
      <sheetName val="랙철거"/>
      <sheetName val="95WBS"/>
      <sheetName val="공통"/>
    </sheetNames>
    <sheetDataSet>
      <sheetData sheetId="0" refreshError="1"/>
      <sheetData sheetId="1" refreshError="1"/>
      <sheetData sheetId="2" refreshError="1"/>
      <sheetData sheetId="3" refreshError="1"/>
    </sheetDataSet>
  </externalBook>
</externalLink>
</file>

<file path=xl/externalLinks/externalLink67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표지(○)"/>
      <sheetName val="업계동향(○)"/>
      <sheetName val="손익보고(○)"/>
      <sheetName val="생산(○)"/>
      <sheetName val="품질,개발(○)"/>
      <sheetName val="사업계획"/>
      <sheetName val="실적"/>
      <sheetName val="사업계획 (2)"/>
      <sheetName val="고무배합원가"/>
      <sheetName val="Sheet1"/>
      <sheetName val="인원기초(M)"/>
      <sheetName val="97사업"/>
      <sheetName val="科目余额表"/>
      <sheetName val="제조"/>
      <sheetName val="B"/>
      <sheetName val="rs94"/>
      <sheetName val="SM-NEW"/>
      <sheetName val="원가분석"/>
      <sheetName val="Name"/>
      <sheetName val="미비용95"/>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Set>
  </externalBook>
</externalLink>
</file>

<file path=xl/externalLinks/externalLink67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2"/>
      <sheetName val="표지(○)"/>
      <sheetName val="업계동향(○)"/>
      <sheetName val="소재손익(○)"/>
      <sheetName val="생산,품질(×)"/>
      <sheetName val="사업계획"/>
      <sheetName val="실적"/>
      <sheetName val="참석자명담"/>
      <sheetName val="좌석배치-14명"/>
      <sheetName val="좌석배치-15명"/>
      <sheetName val="Sheet1"/>
      <sheetName val="차체부품 INS REPORT(갑)"/>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Set>
  </externalBook>
</externalLink>
</file>

<file path=xl/externalLinks/externalLink67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96수표어음"/>
      <sheetName val="97수표어음"/>
      <sheetName val="98수표어음"/>
      <sheetName val="수정시산표"/>
      <sheetName val="외출포항"/>
      <sheetName val="제품수불"/>
      <sheetName val="MACRO2"/>
      <sheetName val="상품입고집계"/>
      <sheetName val="95WBS"/>
      <sheetName val="A1"/>
      <sheetName val="현금흐름표"/>
      <sheetName val="수표어음"/>
      <sheetName val="수금실적 list(1월~10월)"/>
      <sheetName val="Ⅱ1-0타"/>
      <sheetName val="시나리오"/>
      <sheetName val="CODE"/>
      <sheetName val="3.공통공사대비"/>
      <sheetName val="미지급이자1"/>
      <sheetName val="9-1차이내역"/>
      <sheetName val="공통"/>
      <sheetName val="8340"/>
      <sheetName val="집계표"/>
      <sheetName val="當期시산표(결재)"/>
      <sheetName val="기계"/>
      <sheetName val="경영비율 "/>
      <sheetName val="LeadSchedule"/>
      <sheetName val="현금및예치금집계표"/>
      <sheetName val="판매기초"/>
      <sheetName val="리메텍 반기검토후"/>
      <sheetName val="여신"/>
      <sheetName val="수신"/>
      <sheetName val="기초코드"/>
      <sheetName val="계정"/>
      <sheetName val="ⅤⅡ-5"/>
      <sheetName val="Ⅷ-2"/>
      <sheetName val="실적"/>
      <sheetName val="Lead"/>
      <sheetName val="현금및현금등가물1"/>
      <sheetName val="차수"/>
      <sheetName val="기초판설계(교축직각)"/>
      <sheetName val="식음료"/>
      <sheetName val="노동부"/>
      <sheetName val="1_當期시산표"/>
      <sheetName val="111"/>
      <sheetName val="외화계약"/>
      <sheetName val="관리비(전사공통)"/>
      <sheetName val="간지"/>
      <sheetName val="손익계산서"/>
      <sheetName val=" 견적서"/>
      <sheetName val="인원계획-미화"/>
      <sheetName val="9-1차이내역."/>
      <sheetName val="합병BS"/>
      <sheetName val="PI"/>
      <sheetName val="f_BS"/>
      <sheetName val="sbr706"/>
      <sheetName val="신천금속_안산재고"/>
      <sheetName val="99.7월 당월회수 실적"/>
      <sheetName val="10월판관"/>
      <sheetName val="수입"/>
      <sheetName val="주요업무"/>
      <sheetName val="INSH0001"/>
      <sheetName val="현금및현금등가물"/>
      <sheetName val="10월"/>
      <sheetName val="과장"/>
      <sheetName val="입력자료"/>
      <sheetName val="정의"/>
      <sheetName val="반기_유가증권"/>
      <sheetName val="부품"/>
      <sheetName val="Sheet1"/>
      <sheetName val="수금실적_list(1월~10월)"/>
      <sheetName val="3_공통공사대비"/>
      <sheetName val="경영비율_"/>
      <sheetName val="리메텍_반기검토후"/>
      <sheetName val="업무분장 "/>
      <sheetName val="108.수선비"/>
      <sheetName val="1"/>
      <sheetName val="개인법인구분"/>
      <sheetName val="신고서"/>
      <sheetName val="FAB별"/>
      <sheetName val="출금계획"/>
      <sheetName val="Mar"/>
      <sheetName val="금융"/>
      <sheetName val="간이연락"/>
      <sheetName val="지급이자7"/>
      <sheetName val="매립"/>
      <sheetName val="A4.1"/>
      <sheetName val="상여금정산표"/>
      <sheetName val="조명시설"/>
      <sheetName val="Setup"/>
      <sheetName val="2311-2"/>
      <sheetName val="支払手形"/>
      <sheetName val="雑収"/>
      <sheetName val="별제권_정리담보권1"/>
      <sheetName val="차체부품 INS REPORT(갑)"/>
      <sheetName val="계정별실적"/>
      <sheetName val="95감가상각"/>
      <sheetName val="2001Org"/>
      <sheetName val="회사정보"/>
      <sheetName val="실행철강하도"/>
      <sheetName val="서식"/>
    </sheetNames>
    <sheetDataSet>
      <sheetData sheetId="0"/>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sheetData sheetId="70"/>
      <sheetData sheetId="71"/>
      <sheetData sheetId="72"/>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Set>
  </externalBook>
</externalLink>
</file>

<file path=xl/externalLinks/externalLink67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2.대외공문"/>
      <sheetName val="품의플로"/>
      <sheetName val="1월출하"/>
      <sheetName val="2월14출하"/>
      <sheetName val="2월28일"/>
      <sheetName val="3월출하량"/>
      <sheetName val="1.기안지"/>
      <sheetName val="Sheet1"/>
      <sheetName val="1.기안을지"/>
      <sheetName val="3.시행문"/>
      <sheetName val="4.협조전"/>
      <sheetName val="5.문서수발"/>
      <sheetName val="6.발송인"/>
      <sheetName val="7.우편물발송의뢰서"/>
      <sheetName val="8.간행물관리대장"/>
      <sheetName val="10.문서처리"/>
      <sheetName val="11.회람"/>
      <sheetName val="12.문서색인표"/>
      <sheetName val="14.문서목록"/>
      <sheetName val="15.이관문서목록표"/>
      <sheetName val="17.폐기문서목록표"/>
      <sheetName val="21.열람증"/>
      <sheetName val="문서열람및반출대장"/>
      <sheetName val="서식등록신청서"/>
      <sheetName val="서식등록대장"/>
      <sheetName val="회의록"/>
      <sheetName val="회의록 (을)"/>
      <sheetName val="10.문서처리 (2)"/>
    </sheetNames>
    <sheetDataSet>
      <sheetData sheetId="0"/>
      <sheetData sheetId="1" refreshError="1"/>
      <sheetData sheetId="2" refreshError="1"/>
      <sheetData sheetId="3" refreshError="1"/>
      <sheetData sheetId="4" refreshError="1"/>
      <sheetData sheetId="5" refreshError="1"/>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Set>
  </externalBook>
</externalLink>
</file>

<file path=xl/externalLinks/externalLink67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호프"/>
      <sheetName val="예적금"/>
      <sheetName val="병"/>
      <sheetName val="98년1.1차"/>
    </sheetNames>
    <sheetDataSet>
      <sheetData sheetId="0" refreshError="1"/>
      <sheetData sheetId="1" refreshError="1"/>
      <sheetData sheetId="2" refreshError="1"/>
      <sheetData sheetId="3" refreshError="1"/>
    </sheetDataSet>
  </externalBook>
</externalLink>
</file>

<file path=xl/externalLinks/externalLink67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VXXXXXX"/>
      <sheetName val="사용법"/>
      <sheetName val="BS"/>
      <sheetName val="BS보"/>
      <sheetName val="PL"/>
      <sheetName val="PL보"/>
      <sheetName val="RE"/>
      <sheetName val="현금흐름표"/>
      <sheetName val="A-3"/>
      <sheetName val="주석"/>
      <sheetName val="이연법인세계산"/>
      <sheetName val="자  본"/>
      <sheetName val="TEMP1"/>
      <sheetName val="TEMP2"/>
      <sheetName val="MC"/>
      <sheetName val="경비합"/>
      <sheetName val="PENDING사항"/>
      <sheetName val="PENDING사항 (2)"/>
      <sheetName val="Sheet1"/>
      <sheetName val="JA"/>
      <sheetName val="AUDIT G"/>
      <sheetName val="KIP"/>
      <sheetName val="주총.이사회"/>
      <sheetName val="실현가능"/>
      <sheetName val="소득금액조정"/>
      <sheetName val="자본금적립표(을)"/>
      <sheetName val="경영분석"/>
      <sheetName val="매출채권"/>
      <sheetName val="매출"/>
      <sheetName val="매출memo"/>
      <sheetName val="매출KIP"/>
      <sheetName val="VAT"/>
      <sheetName val="VAT(수정)"/>
      <sheetName val="월별매출"/>
      <sheetName val="매출TOC"/>
      <sheetName val="매출CUT-OFF"/>
      <sheetName val="기말매출채권"/>
      <sheetName val="매입채무"/>
      <sheetName val="재고자산"/>
      <sheetName val="재고실사차이"/>
      <sheetName val="재고자산memo"/>
      <sheetName val="매출원가"/>
      <sheetName val="매출원가memo"/>
      <sheetName val="차입금"/>
      <sheetName val="차입금MEMO"/>
      <sheetName val="이자비용"/>
      <sheetName val="특별손익"/>
      <sheetName val="법인세비용"/>
      <sheetName val="환산손익"/>
      <sheetName val="재고규모"/>
      <sheetName val="입사일자"/>
      <sheetName val="VXX"/>
      <sheetName val="Module2"/>
      <sheetName val="Module1"/>
      <sheetName val="TEMP"/>
      <sheetName val="금융"/>
      <sheetName val="은행"/>
      <sheetName val="리스"/>
      <sheetName val="보험"/>
      <sheetName val="95WBS"/>
      <sheetName val="공통"/>
      <sheetName val="입력"/>
    </sheetNames>
    <sheetDataSet>
      <sheetData sheetId="0"/>
      <sheetData sheetId="1"/>
      <sheetData sheetId="2"/>
      <sheetData sheetId="3"/>
      <sheetData sheetId="4"/>
      <sheetData sheetId="5"/>
      <sheetData sheetId="6"/>
      <sheetData sheetId="7"/>
      <sheetData sheetId="8"/>
      <sheetData sheetId="9"/>
      <sheetData sheetId="10"/>
      <sheetData sheetId="11"/>
      <sheetData sheetId="12" refreshError="1"/>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Set>
  </externalBook>
</externalLink>
</file>

<file path=xl/externalLinks/externalLink68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nr030112"/>
    </sheetNames>
    <sheetDataSet>
      <sheetData sheetId="0" refreshError="1"/>
    </sheetDataSet>
  </externalBook>
</externalLink>
</file>

<file path=xl/externalLinks/externalLink68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ssumptions"/>
      <sheetName val="Subscribers"/>
      <sheetName val="Revenues"/>
      <sheetName val="Temp"/>
      <sheetName val="Costs"/>
      <sheetName val="Interconnection"/>
      <sheetName val="Buget"/>
      <sheetName val="Budget-cost"/>
      <sheetName val="Capex"/>
      <sheetName val="NW"/>
      <sheetName val="Working Capital"/>
      <sheetName val="Financing"/>
      <sheetName val="Cashflow"/>
      <sheetName val=" FS"/>
      <sheetName val=" FS (분리)"/>
      <sheetName val="Inv(분리)"/>
      <sheetName val="Cost(분리)"/>
      <sheetName val=" 분리기준"/>
      <sheetName val="분리R"/>
      <sheetName val="Senario"/>
      <sheetName val="Merging FS"/>
      <sheetName val="Merging WC"/>
      <sheetName val="RFACTOR"/>
      <sheetName val="RFS"/>
      <sheetName val="R"/>
      <sheetName val="RINVEST"/>
      <sheetName val="RCOST"/>
      <sheetName val="EVA"/>
      <sheetName val="Report"/>
      <sheetName val="Sheet1"/>
      <sheetName val="조회총괄"/>
      <sheetName val="TEMP1"/>
      <sheetName val="TEMP2"/>
      <sheetName val="BS"/>
      <sheetName val="PL"/>
      <sheetName val="DATE"/>
      <sheetName val="현금흐름표"/>
      <sheetName val="외화계약"/>
      <sheetName val="서식지정"/>
      <sheetName val="적용기준"/>
      <sheetName val="nr030112"/>
      <sheetName val="어음수표추가테스트"/>
      <sheetName val="04 수입실적"/>
      <sheetName val="B"/>
      <sheetName val="99.7월 당월회수 실적"/>
      <sheetName val="수불부"/>
      <sheetName val="(최창환)GL매출(001225)"/>
      <sheetName val="108.수선비"/>
      <sheetName val="대환취급"/>
      <sheetName val="f_BS"/>
      <sheetName val="A1"/>
      <sheetName val="부품"/>
      <sheetName val="아이넷"/>
      <sheetName val="요약BS"/>
      <sheetName val="자본조정"/>
      <sheetName val="%관리보수계산내역"/>
      <sheetName val="9-1차이내역"/>
      <sheetName val="controll"/>
      <sheetName val="2"/>
      <sheetName val="금액집계(리포트)"/>
      <sheetName val="F1,2"/>
      <sheetName val="JA"/>
      <sheetName val="BACKDATA"/>
      <sheetName val="감가상각"/>
      <sheetName val="원본"/>
      <sheetName val="3.이연법인세계산(by DTT)"/>
      <sheetName val="tsuga"/>
    </sheetNames>
    <sheetDataSet>
      <sheetData sheetId="0"/>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sheetData sheetId="14"/>
      <sheetData sheetId="15" refreshError="1"/>
      <sheetData sheetId="16" refreshError="1"/>
      <sheetData sheetId="17" refreshError="1"/>
      <sheetData sheetId="18" refreshError="1"/>
      <sheetData sheetId="19"/>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Set>
  </externalBook>
</externalLink>
</file>

<file path=xl/externalLinks/externalLink68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본문"/>
      <sheetName val="9703"/>
      <sheetName val="TEMP1"/>
    </sheetNames>
    <sheetDataSet>
      <sheetData sheetId="0" refreshError="1"/>
      <sheetData sheetId="1" refreshError="1"/>
      <sheetData sheetId="2" refreshError="1"/>
    </sheetDataSet>
  </externalBook>
</externalLink>
</file>

<file path=xl/externalLinks/externalLink68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heck Logic"/>
      <sheetName val="SETUP"/>
      <sheetName val="도움말"/>
      <sheetName val="7월"/>
      <sheetName val="3분기"/>
      <sheetName val="본문"/>
    </sheetNames>
    <sheetDataSet>
      <sheetData sheetId="0" refreshError="1"/>
      <sheetData sheetId="1"/>
      <sheetData sheetId="2"/>
      <sheetData sheetId="3" refreshError="1"/>
      <sheetData sheetId="4" refreshError="1"/>
      <sheetData sheetId="5" refreshError="1"/>
    </sheetDataSet>
  </externalBook>
</externalLink>
</file>

<file path=xl/externalLinks/externalLink68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M_NEW2"/>
      <sheetName val="9-1차이내역"/>
      <sheetName val="BM-0415"/>
      <sheetName val="Assumptions"/>
      <sheetName val="TB"/>
      <sheetName val="수리전용"/>
      <sheetName val="뒤차축소"/>
      <sheetName val="본문"/>
      <sheetName val="어음수표추가테스트"/>
      <sheetName val="Sum"/>
      <sheetName val="DATA"/>
      <sheetName val="Configuration"/>
      <sheetName val="JournalSummary"/>
      <sheetName val="WorkFile"/>
      <sheetName val="부재료입고집계"/>
      <sheetName val="제시용"/>
      <sheetName val="자본조정"/>
      <sheetName val="%관리보수계산내역"/>
      <sheetName val="업장현황"/>
      <sheetName val="TEMP1"/>
    </sheetNames>
    <sheetDataSet>
      <sheetData sheetId="0"/>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Set>
  </externalBook>
</externalLink>
</file>

<file path=xl/externalLinks/externalLink68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AT(목표)"/>
      <sheetName val="000000"/>
      <sheetName val="기어비GRP"/>
      <sheetName val="GRP"/>
      <sheetName val="표"/>
      <sheetName val="GRP_박BJN"/>
      <sheetName val="결과요약"/>
      <sheetName val="기어비요약"/>
      <sheetName val="기DAT"/>
      <sheetName val="DAT(절충)"/>
      <sheetName val="DAT(T_BASE)"/>
      <sheetName val="DAT(P_BASE)"/>
      <sheetName val="MT요약"/>
      <sheetName val="SIM_P15"/>
      <sheetName val="SIM_P16"/>
      <sheetName val="SIM_P20"/>
      <sheetName val="SIM_T15"/>
      <sheetName val="SIM_T16"/>
      <sheetName val="SIM_T20"/>
      <sheetName val="MT종합"/>
      <sheetName val="제원"/>
      <sheetName val="2.대외공문"/>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refreshError="1"/>
    </sheetDataSet>
  </externalBook>
</externalLink>
</file>

<file path=xl/externalLinks/externalLink68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ssign"/>
      <sheetName val="A-1"/>
      <sheetName val="A-2"/>
      <sheetName val="A-3"/>
      <sheetName val="A-4 (1999)"/>
      <sheetName val="A-4 (2000)"/>
      <sheetName val="은행총괄"/>
      <sheetName val="유동자산"/>
      <sheetName val="투자자산"/>
      <sheetName val="유형자산"/>
      <sheetName val="유형증감"/>
      <sheetName val="무형자산"/>
      <sheetName val="연구인원내역"/>
      <sheetName val="유동부채"/>
      <sheetName val="고정부채"/>
      <sheetName val="월별노무"/>
      <sheetName val="차입금상환스케줄"/>
      <sheetName val="판관비"/>
      <sheetName val="월별판관"/>
      <sheetName val="영업외손익"/>
      <sheetName val="자본금"/>
      <sheetName val="Assumptions"/>
      <sheetName val="BM_NEW2"/>
      <sheetName val="투자유가증권 "/>
      <sheetName val="연구원현황"/>
      <sheetName val="생산실적입력"/>
      <sheetName val="TEMP1"/>
      <sheetName val="TEMP2"/>
      <sheetName val="95WBS"/>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Set>
  </externalBook>
</externalLink>
</file>

<file path=xl/externalLinks/externalLink68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인원현황"/>
      <sheetName val="퇴사-중간정산"/>
      <sheetName val="퇴충"/>
      <sheetName val="급여"/>
      <sheetName val="11월급여"/>
      <sheetName val="98급여및상여"/>
      <sheetName val="근로자저축가입내역"/>
      <sheetName val="Sheet1"/>
      <sheetName val="12월급여"/>
      <sheetName val="연차1"/>
      <sheetName val="팬택-98퇴직추계액"/>
      <sheetName val="연구인원내역"/>
      <sheetName val="BM_NEW2"/>
    </sheetNames>
    <sheetDataSet>
      <sheetData sheetId="0"/>
      <sheetData sheetId="1"/>
      <sheetData sheetId="2"/>
      <sheetData sheetId="3"/>
      <sheetData sheetId="4"/>
      <sheetData sheetId="5"/>
      <sheetData sheetId="6"/>
      <sheetData sheetId="7"/>
      <sheetData sheetId="8"/>
      <sheetData sheetId="9" refreshError="1"/>
      <sheetData sheetId="10"/>
      <sheetData sheetId="11" refreshError="1"/>
      <sheetData sheetId="12" refreshError="1"/>
    </sheetDataSet>
  </externalBook>
</externalLink>
</file>

<file path=xl/externalLinks/externalLink68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A"/>
      <sheetName val="차이내역"/>
      <sheetName val="기준원가갑지"/>
      <sheetName val="이체가 조정내역"/>
      <sheetName val="이체기비교"/>
      <sheetName val="이체가"/>
      <sheetName val="기준원가(원본)"/>
      <sheetName val="재료비조정내역"/>
      <sheetName val="재료비조정내역 (2)"/>
      <sheetName val="단가LIST"/>
      <sheetName val="가공MH"/>
      <sheetName val="조립MH"/>
      <sheetName val="최초원가"/>
      <sheetName val="생산량"/>
      <sheetName val="Rev sum"/>
      <sheetName val="TOTAL"/>
      <sheetName val="업무담당"/>
      <sheetName val="BRAKE"/>
      <sheetName val="이체가_조정내역"/>
      <sheetName val="재료비조정내역_(2)"/>
      <sheetName val="Rev_sum"/>
      <sheetName val="중기"/>
      <sheetName val="이학민"/>
      <sheetName val="추가예산"/>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Set>
  </externalBook>
</externalLink>
</file>

<file path=xl/externalLinks/externalLink68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XXXtsÿ_x0000__x0000__x0000__x0000_ÿ_x0000_ÿÿ_x0000__x0000_ÿ_x0000_ÿ_x0000__x0000_ÿÿ_x0000__x0000__x0000__x0000__x0000__x0000_"/>
      <sheetName val="XXXts_x0000__x0000__x0000_ÿ_x0000_ÿÿ_x0000__x0000_ÿ_x0000_ÿ_x0000__x0000_ÿÿ_x0000__x0000__x0000__x0000__x0000__x0000__x0000__x0000_"/>
      <sheetName val="수정대차대조표"/>
      <sheetName val="수정손익계산서"/>
      <sheetName val="대차대조표"/>
      <sheetName val="손익계산서"/>
      <sheetName val="검증"/>
      <sheetName val="보정사항"/>
      <sheetName val="리스료보정"/>
      <sheetName val="대손충당금 "/>
      <sheetName val="월별손익"/>
      <sheetName val="유가증권현황"/>
      <sheetName val="투자유가증권현황"/>
      <sheetName val="예금현황"/>
      <sheetName val="차입금현황"/>
      <sheetName val="사채할인발행차금"/>
      <sheetName val="외화환산차"/>
      <sheetName val="분석"/>
      <sheetName val="파이넌스"/>
      <sheetName val="외화환산손익"/>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Set>
  </externalBook>
</externalLink>
</file>

<file path=xl/externalLinks/externalLink69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000000"/>
      <sheetName val="판매단가"/>
      <sheetName val="2001판매분석 (2)"/>
      <sheetName val="시트"/>
      <sheetName val="2001원가보고군산"/>
      <sheetName val="2001판매분석"/>
      <sheetName val="군산원판매입흐름"/>
      <sheetName val="원판매입"/>
      <sheetName val="가좌생산량최종분석 (2)"/>
      <sheetName val="군산생산량최종분석"/>
      <sheetName val="가좌조업도"/>
      <sheetName val="군산조업도"/>
      <sheetName val="생산수량분석"/>
      <sheetName val="수불보고"/>
      <sheetName val="타공정대체"/>
      <sheetName val="대체분석요약"/>
      <sheetName val="로이판매분석"/>
      <sheetName val="반사판매분석"/>
      <sheetName val="DGU가좌판매분석"/>
      <sheetName val="DGU군산판매분석"/>
    </sheetNames>
    <sheetDataSet>
      <sheetData sheetId="0"/>
      <sheetData sheetId="1"/>
      <sheetData sheetId="2"/>
      <sheetData sheetId="3"/>
      <sheetData sheetId="4"/>
      <sheetData sheetId="5"/>
      <sheetData sheetId="6"/>
      <sheetData sheetId="7" refreshError="1"/>
      <sheetData sheetId="8"/>
      <sheetData sheetId="9"/>
      <sheetData sheetId="10"/>
      <sheetData sheetId="11"/>
      <sheetData sheetId="12"/>
      <sheetData sheetId="13"/>
      <sheetData sheetId="14"/>
      <sheetData sheetId="15"/>
      <sheetData sheetId="16"/>
      <sheetData sheetId="17"/>
      <sheetData sheetId="18"/>
      <sheetData sheetId="19"/>
    </sheetDataSet>
  </externalBook>
</externalLink>
</file>

<file path=xl/externalLinks/externalLink69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T LOSS"/>
      <sheetName val="Sheet1"/>
      <sheetName val="공정별"/>
      <sheetName val="3ND 64M"/>
      <sheetName val="SUMMARY"/>
      <sheetName val="출력"/>
      <sheetName val="B_N"/>
      <sheetName val="top10"/>
      <sheetName val="DATA"/>
      <sheetName val="연차1"/>
    </sheetNames>
    <sheetDataSet>
      <sheetData sheetId="0"/>
      <sheetData sheetId="1"/>
      <sheetData sheetId="2"/>
      <sheetData sheetId="3"/>
      <sheetData sheetId="4"/>
      <sheetData sheetId="5"/>
      <sheetData sheetId="6"/>
      <sheetData sheetId="7"/>
      <sheetData sheetId="8" refreshError="1"/>
      <sheetData sheetId="9" refreshError="1"/>
    </sheetDataSet>
  </externalBook>
</externalLink>
</file>

<file path=xl/externalLinks/externalLink69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LD-동양"/>
      <sheetName val="3ND 64M"/>
    </sheetNames>
    <sheetDataSet>
      <sheetData sheetId="0"/>
      <sheetData sheetId="1" refreshError="1"/>
    </sheetDataSet>
  </externalBook>
</externalLink>
</file>

<file path=xl/externalLinks/externalLink69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미수금"/>
      <sheetName val="선급금"/>
      <sheetName val="종업원"/>
      <sheetName val="임차보증"/>
      <sheetName val="외상매입"/>
      <sheetName val="외화외상"/>
      <sheetName val="선수금"/>
      <sheetName val="INPUT"/>
    </sheetNames>
    <sheetDataSet>
      <sheetData sheetId="0" refreshError="1"/>
      <sheetData sheetId="1"/>
      <sheetData sheetId="2" refreshError="1"/>
      <sheetData sheetId="3" refreshError="1"/>
      <sheetData sheetId="4" refreshError="1"/>
      <sheetData sheetId="5" refreshError="1"/>
      <sheetData sheetId="6" refreshError="1"/>
      <sheetData sheetId="7" refreshError="1"/>
    </sheetDataSet>
  </externalBook>
</externalLink>
</file>

<file path=xl/externalLinks/externalLink69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X-외상(06)"/>
      <sheetName val="AP-98잔액명세(1)"/>
      <sheetName val="AP-98잔액명세(6)"/>
      <sheetName val="환산ap-06"/>
      <sheetName val="건설가"/>
    </sheetNames>
    <sheetDataSet>
      <sheetData sheetId="0"/>
      <sheetData sheetId="1"/>
      <sheetData sheetId="2"/>
      <sheetData sheetId="3"/>
      <sheetData sheetId="4" refreshError="1"/>
    </sheetDataSet>
  </externalBook>
</externalLink>
</file>

<file path=xl/externalLinks/externalLink69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지급이자배부1~12月"/>
      <sheetName val="시산표12월(수정후)"/>
      <sheetName val="PL97년"/>
      <sheetName val="재무비율97년"/>
      <sheetName val="본부별1~12월"/>
      <sheetName val="비용1~12월"/>
      <sheetName val="BS제출용"/>
      <sheetName val="BS97년"/>
      <sheetName val="시산표12월_수정후_"/>
      <sheetName val="예적금"/>
    </sheetNames>
    <sheetDataSet>
      <sheetData sheetId="0"/>
      <sheetData sheetId="1" refreshError="1"/>
      <sheetData sheetId="2"/>
      <sheetData sheetId="3"/>
      <sheetData sheetId="4"/>
      <sheetData sheetId="5"/>
      <sheetData sheetId="6"/>
      <sheetData sheetId="7"/>
      <sheetData sheetId="8"/>
      <sheetData sheetId="9" refreshError="1"/>
    </sheetDataSet>
  </externalBook>
</externalLink>
</file>

<file path=xl/externalLinks/externalLink69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5월판매"/>
      <sheetName val="5월조건"/>
      <sheetName val="집계"/>
      <sheetName val="집계 (2)"/>
      <sheetName val="구간별요율"/>
    </sheetNames>
    <sheetDataSet>
      <sheetData sheetId="0"/>
      <sheetData sheetId="1"/>
      <sheetData sheetId="2" refreshError="1"/>
      <sheetData sheetId="3"/>
      <sheetData sheetId="4"/>
    </sheetDataSet>
  </externalBook>
</externalLink>
</file>

<file path=xl/externalLinks/externalLink69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목차"/>
      <sheetName val="BS"/>
      <sheetName val="PL"/>
      <sheetName val="제조원가"/>
      <sheetName val="1"/>
      <sheetName val="2"/>
      <sheetName val="3"/>
      <sheetName val="4"/>
      <sheetName val="4-1"/>
      <sheetName val="4-2"/>
      <sheetName val="5"/>
      <sheetName val="6"/>
      <sheetName val="6-1"/>
      <sheetName val="7"/>
      <sheetName val="8"/>
      <sheetName val="9"/>
      <sheetName val="10"/>
      <sheetName val="11"/>
      <sheetName val="12"/>
      <sheetName val="13"/>
      <sheetName val="14"/>
      <sheetName val="15"/>
      <sheetName val="16"/>
      <sheetName val="16-1"/>
      <sheetName val="16-2"/>
      <sheetName val="16-3"/>
      <sheetName val="16-4"/>
      <sheetName val="16-5"/>
      <sheetName val="16-6"/>
      <sheetName val="16-7"/>
      <sheetName val="16-8"/>
      <sheetName val="17"/>
      <sheetName val="17-1"/>
      <sheetName val="18"/>
      <sheetName val="18-1"/>
      <sheetName val="19"/>
      <sheetName val="19-1"/>
      <sheetName val="20"/>
      <sheetName val="20-1"/>
      <sheetName val="21"/>
      <sheetName val="22"/>
      <sheetName val="23"/>
      <sheetName val="23-1"/>
      <sheetName val="24"/>
      <sheetName val="25"/>
      <sheetName val="26"/>
      <sheetName val="27"/>
      <sheetName val="28"/>
      <sheetName val="29"/>
      <sheetName val="30"/>
      <sheetName val="TB"/>
      <sheetName val="이익잉여금"/>
      <sheetName val="선급법인세"/>
      <sheetName val="퇴충추계(기술안분)"/>
      <sheetName val="감가(교육)"/>
      <sheetName val="1.외주공사"/>
      <sheetName val="2.직영공사"/>
      <sheetName val="EX-외상(06)"/>
    </sheetNames>
    <sheetDataSet>
      <sheetData sheetId="0" refreshError="1"/>
      <sheetData sheetId="1" refreshError="1"/>
      <sheetData sheetId="2" refreshError="1"/>
      <sheetData sheetId="3" refreshError="1"/>
      <sheetData sheetId="4" refreshError="1"/>
      <sheetData sheetId="5" refreshError="1"/>
      <sheetData sheetId="6" refreshError="1"/>
      <sheetData sheetId="7"/>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Set>
  </externalBook>
</externalLink>
</file>

<file path=xl/externalLinks/externalLink69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XXXtsÿ_x0000__x0000__x0000__x0000_ÿ_x0000_ÿÿ_x0000__x0000_ÿ_x0000_ÿ_x0000__x0000_ÿÿ_x0000__x0000__x0000__x0000__x0000__x0000_"/>
      <sheetName val="XXXts_x0000__x0000__x0000_ÿ_x0000_ÿÿ_x0000__x0000_ÿ_x0000_ÿ_x0000__x0000_ÿÿ_x0000__x0000__x0000__x0000__x0000__x0000__x0000__x0000_"/>
      <sheetName val="대차대조표"/>
      <sheetName val="손익계산서"/>
      <sheetName val="보정사항"/>
      <sheetName val="리스료보정"/>
      <sheetName val="외화환산손익"/>
      <sheetName val="대손충당금"/>
      <sheetName val="대손상각내역"/>
      <sheetName val="월별BS"/>
      <sheetName val="월별손익"/>
      <sheetName val="외화환산차(한일)"/>
      <sheetName val="외화환산차(상은)"/>
      <sheetName val="외화환산차추가상각"/>
      <sheetName val="추가상각총괄표"/>
      <sheetName val="사채상환이익"/>
      <sheetName val="신규사할차"/>
      <sheetName val="출자전환채권"/>
      <sheetName val="유가증권현황 "/>
      <sheetName val="투자유가증권"/>
      <sheetName val="기아옵션"/>
      <sheetName val="금융리스정산익"/>
      <sheetName val="지분법"/>
      <sheetName val="잔존가액상각"/>
      <sheetName val="퇴충"/>
      <sheetName val="팩토링채권"/>
      <sheetName val="운전자금대출"/>
      <sheetName val="감가상각비"/>
      <sheetName val="한일렌탈자산"/>
      <sheetName val="미수(팩토링)"/>
      <sheetName val="미수수익(할부)"/>
      <sheetName val="할부(미수수익)"/>
      <sheetName val="미수이자(일반금융)"/>
      <sheetName val="차입금현할금"/>
      <sheetName val="기아특수강사채"/>
      <sheetName val="기아특수강사채 (이자보정)"/>
      <sheetName val="전"/>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Set>
  </externalBook>
</externalLink>
</file>

<file path=xl/externalLinks/externalLink69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재직자"/>
      <sheetName val="지급대장"/>
      <sheetName val="관리직퇴사자"/>
      <sheetName val="기능직퇴사자"/>
      <sheetName val="집계"/>
      <sheetName val="진정건"/>
      <sheetName val="우리사주"/>
      <sheetName val="회사정보"/>
      <sheetName val="손익계산서"/>
    </sheetNames>
    <sheetDataSet>
      <sheetData sheetId="0" refreshError="1"/>
      <sheetData sheetId="1" refreshError="1"/>
      <sheetData sheetId="2" refreshError="1"/>
      <sheetData sheetId="3" refreshError="1"/>
      <sheetData sheetId="4" refreshError="1"/>
      <sheetData sheetId="5" refreshError="1"/>
      <sheetData sheetId="6"/>
      <sheetData sheetId="7" refreshError="1"/>
      <sheetData sheetId="8" refreshError="1"/>
    </sheetDataSet>
  </externalBook>
</externalLink>
</file>

<file path=xl/externalLinks/externalLink70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단기차입금(BANKERS)"/>
      <sheetName val="매입채무(SHIPPER)"/>
      <sheetName val="주석_환산"/>
      <sheetName val="유동성"/>
      <sheetName val="외화장기차입금"/>
      <sheetName val="미지급비용"/>
      <sheetName val="외화자산"/>
      <sheetName val="수정분개"/>
      <sheetName val="커미션평가"/>
      <sheetName val="분개"/>
      <sheetName val="200606미수금평가"/>
      <sheetName val="200606외화매출평가"/>
      <sheetName val="200606외화부채평가"/>
      <sheetName val="200606외화부채평가제외"/>
      <sheetName val="200606외화매출평가제외"/>
      <sheetName val="국산화"/>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refreshError="1"/>
    </sheetDataSet>
  </externalBook>
</externalLink>
</file>

<file path=xl/externalLinks/externalLink70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운항관리"/>
      <sheetName val="2003Plan"/>
      <sheetName val="이전BT"/>
      <sheetName val="운항율"/>
    </sheetNames>
    <sheetDataSet>
      <sheetData sheetId="0"/>
      <sheetData sheetId="1"/>
      <sheetData sheetId="2"/>
      <sheetData sheetId="3" refreshError="1"/>
    </sheetDataSet>
  </externalBook>
</externalLink>
</file>

<file path=xl/externalLinks/externalLink70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aterial"/>
      <sheetName val="Packaging"/>
      <sheetName val="방법"/>
      <sheetName val="재료집"/>
      <sheetName val="주재료"/>
      <sheetName val="부재료"/>
      <sheetName val="포장재"/>
      <sheetName val="급여상여"/>
      <sheetName val="노무비"/>
      <sheetName val="경비"/>
      <sheetName val="부서별경비"/>
      <sheetName val="배분표"/>
      <sheetName val="제조비"/>
      <sheetName val="제품별"/>
      <sheetName val="완제수불"/>
      <sheetName val="상품수불 "/>
      <sheetName val="수액원단위"/>
      <sheetName val="수액원료2"/>
      <sheetName val="수액원료3"/>
      <sheetName val="수액원료4"/>
      <sheetName val="수액포장"/>
      <sheetName val="수액포배"/>
      <sheetName val="월별손익"/>
      <sheetName val="Output"/>
      <sheetName val="상품수불_"/>
      <sheetName val="완성차 미수금"/>
      <sheetName val="Ctrl"/>
      <sheetName val="원가0204"/>
      <sheetName val="CALENDAR"/>
      <sheetName val="김영남"/>
      <sheetName val="연차1"/>
      <sheetName val="TEMP1"/>
      <sheetName val="TEMP2"/>
      <sheetName val="영업.일"/>
      <sheetName val="상품수불_1"/>
      <sheetName val="완성차_미수금"/>
      <sheetName val="영업_일"/>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sheetData sheetId="35"/>
      <sheetData sheetId="36"/>
    </sheetDataSet>
  </externalBook>
</externalLink>
</file>

<file path=xl/externalLinks/externalLink70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기초자료"/>
      <sheetName val="구분"/>
      <sheetName val="표지"/>
      <sheetName val="목차"/>
      <sheetName val="회사"/>
      <sheetName val="영업실적"/>
      <sheetName val="재무"/>
      <sheetName val="경영지배"/>
      <sheetName val="임직원"/>
      <sheetName val="이해관계자"/>
      <sheetName val="리스크"/>
      <sheetName val="예탁재산"/>
      <sheetName val="기타"/>
      <sheetName val="인력(정규직)"/>
      <sheetName val="KA011205"/>
      <sheetName val="Data-m"/>
      <sheetName val="Data-i"/>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refreshError="1"/>
      <sheetData sheetId="14" refreshError="1"/>
      <sheetData sheetId="15" refreshError="1"/>
      <sheetData sheetId="16" refreshError="1"/>
    </sheetDataSet>
  </externalBook>
</externalLink>
</file>

<file path=xl/externalLinks/externalLink70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99년원료신고"/>
      <sheetName val="앞장"/>
      <sheetName val="원료&amp;자재"/>
      <sheetName val="재고현황"/>
      <sheetName val="실사"/>
      <sheetName val="원료자료"/>
      <sheetName val="1월분"/>
      <sheetName val="2월분"/>
      <sheetName val="3월분"/>
      <sheetName val="4월분"/>
      <sheetName val="5월분"/>
      <sheetName val="6월분"/>
      <sheetName val="7월분"/>
      <sheetName val="8월분"/>
      <sheetName val="9월분"/>
      <sheetName val="10월분"/>
      <sheetName val="11월분"/>
      <sheetName val="12월분"/>
      <sheetName val="Sheet2"/>
      <sheetName val="Sheet1"/>
      <sheetName val="건설가"/>
      <sheetName val="원가계산"/>
      <sheetName val="1.외주공사"/>
      <sheetName val="2.직영공사"/>
      <sheetName val="4"/>
      <sheetName val="운항율"/>
      <sheetName val="9-1차이내역"/>
      <sheetName val="EX-외상(06)"/>
      <sheetName val="할증 "/>
      <sheetName val="회사정보"/>
      <sheetName val="3사분기계획"/>
      <sheetName val="INPUT"/>
      <sheetName val="22.투자유가증권 "/>
      <sheetName val="포장재"/>
      <sheetName val="수액원료4"/>
      <sheetName val="완성차 미수금"/>
    </sheetNames>
    <sheetDataSet>
      <sheetData sheetId="0" refreshError="1"/>
      <sheetData sheetId="1" refreshError="1"/>
      <sheetData sheetId="2" refreshError="1"/>
      <sheetData sheetId="3" refreshError="1"/>
      <sheetData sheetId="4" refreshError="1"/>
      <sheetData sheetId="5" refreshError="1"/>
      <sheetData sheetId="6"/>
      <sheetData sheetId="7"/>
      <sheetData sheetId="8"/>
      <sheetData sheetId="9"/>
      <sheetData sheetId="10"/>
      <sheetData sheetId="11"/>
      <sheetData sheetId="12"/>
      <sheetData sheetId="13"/>
      <sheetData sheetId="14"/>
      <sheetData sheetId="15"/>
      <sheetData sheetId="16"/>
      <sheetData sheetId="17"/>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Set>
  </externalBook>
</externalLink>
</file>

<file path=xl/externalLinks/externalLink70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원료"/>
      <sheetName val="자재"/>
      <sheetName val="Sheet1"/>
      <sheetName val="Sheet4"/>
      <sheetName val="Sheet3"/>
      <sheetName val="Sheet2"/>
      <sheetName val="원료자료"/>
      <sheetName val="1월분"/>
      <sheetName val="2월분"/>
      <sheetName val="3월분"/>
      <sheetName val="4월분"/>
      <sheetName val="5월분"/>
      <sheetName val="6월분"/>
      <sheetName val="7월분"/>
      <sheetName val="8월분"/>
      <sheetName val="9월분"/>
      <sheetName val="10월분"/>
      <sheetName val="11월분"/>
      <sheetName val="12월분"/>
      <sheetName val="운항율"/>
      <sheetName val="건설가"/>
      <sheetName val="원료기말재고"/>
      <sheetName val="자재기말재고"/>
    </sheetNames>
    <sheetDataSet>
      <sheetData sheetId="0"/>
      <sheetData sheetId="1"/>
      <sheetData sheetId="2"/>
      <sheetData sheetId="3"/>
      <sheetData sheetId="4"/>
      <sheetData sheetId="5"/>
      <sheetData sheetId="6" refreshError="1"/>
      <sheetData sheetId="7"/>
      <sheetData sheetId="8"/>
      <sheetData sheetId="9"/>
      <sheetData sheetId="10"/>
      <sheetData sheetId="11"/>
      <sheetData sheetId="12"/>
      <sheetData sheetId="13"/>
      <sheetData sheetId="14"/>
      <sheetData sheetId="15"/>
      <sheetData sheetId="16"/>
      <sheetData sheetId="17"/>
      <sheetData sheetId="18"/>
      <sheetData sheetId="19" refreshError="1"/>
      <sheetData sheetId="20" refreshError="1"/>
      <sheetData sheetId="21" refreshError="1"/>
      <sheetData sheetId="22" refreshError="1"/>
    </sheetDataSet>
  </externalBook>
</externalLink>
</file>

<file path=xl/externalLinks/externalLink70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04 수입실적"/>
      <sheetName val="04수입실적-수정"/>
      <sheetName val="04수입실적-수정2"/>
      <sheetName val="04지출실적"/>
      <sheetName val="04지출실적-수정"/>
      <sheetName val="04수입실적-최종"/>
      <sheetName val="04지출실적-최종"/>
      <sheetName val="04수입실적-최최종"/>
      <sheetName val="04지출실적-최최종"/>
      <sheetName val="이월액"/>
      <sheetName val="원료자료"/>
      <sheetName val="건설가"/>
      <sheetName val="EX-외상(06)"/>
    </sheetNames>
    <sheetDataSet>
      <sheetData sheetId="0"/>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Set>
  </externalBook>
</externalLink>
</file>

<file path=xl/externalLinks/externalLink70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AGER"/>
      <sheetName val="RRS"/>
      <sheetName val="RRB"/>
      <sheetName val="BEACON"/>
      <sheetName val="1FA,2FA"/>
      <sheetName val="중계기"/>
      <sheetName val="공사"/>
      <sheetName val="공1"/>
      <sheetName val="기타자재"/>
      <sheetName val="Sheet4"/>
      <sheetName val="KA011205"/>
      <sheetName val="외화장기차입금"/>
      <sheetName val="1.외주공사"/>
      <sheetName val="2.직영공사"/>
      <sheetName val="노c"/>
      <sheetName val="EX-외상(06)"/>
      <sheetName val="원재료"/>
      <sheetName val="수불명세서2"/>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sheetData sheetId="11" refreshError="1"/>
      <sheetData sheetId="12" refreshError="1"/>
      <sheetData sheetId="13" refreshError="1"/>
      <sheetData sheetId="14" refreshError="1"/>
      <sheetData sheetId="15" refreshError="1"/>
      <sheetData sheetId="16" refreshError="1"/>
      <sheetData sheetId="17" refreshError="1"/>
    </sheetDataSet>
  </externalBook>
</externalLink>
</file>

<file path=xl/externalLinks/externalLink70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9-1차이내역"/>
      <sheetName val="SETUP"/>
      <sheetName val="본문"/>
      <sheetName val="97결산"/>
      <sheetName val="Assumptions"/>
      <sheetName val="우리사주"/>
      <sheetName val="정의"/>
      <sheetName val="#REF"/>
      <sheetName val="노c"/>
      <sheetName val="인건비 내역서"/>
      <sheetName val="4"/>
      <sheetName val="전신전화가입권"/>
      <sheetName val="1.외주공사"/>
      <sheetName val="2.직영공사"/>
      <sheetName val="변제"/>
      <sheetName val="이자"/>
      <sheetName val="상환대상"/>
      <sheetName val="가정"/>
      <sheetName val="매출"/>
      <sheetName val="출금실적"/>
      <sheetName val="필요면적"/>
      <sheetName val="98년"/>
      <sheetName val="1-1-1-2"/>
      <sheetName val="수주99"/>
      <sheetName val="수주00"/>
      <sheetName val="수주실적"/>
      <sheetName val="현지법인 사업계획(총괄)"/>
      <sheetName val="받을어음"/>
      <sheetName val="CON'C"/>
      <sheetName val="연수원"/>
      <sheetName val="22.보증금(전신전화가입권)"/>
      <sheetName val="39.미지급법인세"/>
      <sheetName val="DISTTB"/>
      <sheetName val="INOBTB"/>
      <sheetName val="4.경비 5.영업외수지"/>
      <sheetName val="6월"/>
      <sheetName val="Xunit (단위환산)"/>
      <sheetName val="총괄"/>
      <sheetName val="증권b"/>
      <sheetName val="bs"/>
      <sheetName val="부서별(배부후)_계획"/>
      <sheetName val="Capex"/>
      <sheetName val="FinanceAdministration"/>
      <sheetName val="Legal &amp; HR"/>
      <sheetName val="Staff Costs"/>
      <sheetName val="Network&amp;Operations"/>
      <sheetName val="MaxProgSummary"/>
      <sheetName val="Sales &amp; Marketing"/>
      <sheetName val="MaxSubRev"/>
      <sheetName val="HBOProgStudios"/>
      <sheetName val="MaxProgStudios"/>
      <sheetName val="MaxARPS"/>
      <sheetName val="TEMP1"/>
      <sheetName val="TEMP2"/>
      <sheetName val="기본정보입력"/>
      <sheetName val="Sheet3"/>
      <sheetName val="시산표12월(수정후)"/>
      <sheetName val="CJE"/>
      <sheetName val="전체"/>
      <sheetName val="주요제품손익"/>
      <sheetName val="Sheet1"/>
      <sheetName val="가설,2차WS idea-list"/>
      <sheetName val="과제리스트 및 참여율"/>
      <sheetName val="95WBS"/>
      <sheetName val="산출기준(파견전산실)"/>
      <sheetName val="0510"/>
      <sheetName val="0512"/>
      <sheetName val="0511"/>
      <sheetName val="0601"/>
      <sheetName val="건보식방판"/>
      <sheetName val="최종보고1"/>
      <sheetName val="학교"/>
      <sheetName val="1. 센터조직도"/>
      <sheetName val="실행철강하도"/>
      <sheetName val="시화점실행"/>
      <sheetName val="환율change"/>
      <sheetName val="손익분기점 데이터"/>
      <sheetName val="인건비내역"/>
      <sheetName val="표지"/>
      <sheetName val="비교내역"/>
      <sheetName val="1.제안리스트"/>
      <sheetName val="2-2.매출분석"/>
      <sheetName val="매출현황(월별)  (2)"/>
      <sheetName val="수입"/>
      <sheetName val="차수"/>
      <sheetName val="combo"/>
      <sheetName val="직종인원"/>
      <sheetName val="6차이내역"/>
      <sheetName val="8-1월별매출"/>
      <sheetName val="철거산출근거"/>
      <sheetName val="별첨4_전담운영PM(1)"/>
      <sheetName val="부재료입고집계"/>
      <sheetName val="8주평"/>
      <sheetName val="공문1"/>
      <sheetName val="표지 "/>
      <sheetName val="결산대책 "/>
      <sheetName val="목차"/>
      <sheetName val="1총괄(上)"/>
      <sheetName val="1총괄(下)"/>
      <sheetName val="3대차"/>
      <sheetName val="4법인세(上)"/>
      <sheetName val="4법인세(下)"/>
      <sheetName val="5잉여금"/>
      <sheetName val="6준비금"/>
      <sheetName val="7여신"/>
      <sheetName val="8-1순자산액계산서"/>
      <sheetName val="8-2평가차액계산명세서"/>
      <sheetName val="8-3순손익액계산서"/>
      <sheetName val="8-4영업권평가조서"/>
      <sheetName val="9확정실적"/>
      <sheetName val="Sheet2"/>
      <sheetName val="8"/>
      <sheetName val="10"/>
      <sheetName val="12"/>
      <sheetName val="9"/>
      <sheetName val="11"/>
      <sheetName val="인건비_내역서"/>
      <sheetName val="1_외주공사"/>
      <sheetName val="2_직영공사"/>
      <sheetName val="표지_"/>
      <sheetName val="결산대책_"/>
      <sheetName val="4_경비_5_영업외수지"/>
      <sheetName val="Xunit_(단위환산)"/>
      <sheetName val="자재단가"/>
      <sheetName val="노임단가"/>
      <sheetName val="회사제시IS"/>
      <sheetName val="회사제시BS"/>
      <sheetName val="지분법"/>
      <sheetName val="역량평가_집계표"/>
      <sheetName val="예금구좌"/>
      <sheetName val="인건비예산(정규직)"/>
      <sheetName val="인건비예산(용역)"/>
      <sheetName val="월할경비"/>
      <sheetName val="데이터유효값정의"/>
      <sheetName val="미비용95"/>
      <sheetName val="지급어음"/>
      <sheetName val="97매출관리"/>
      <sheetName val="시산956"/>
      <sheetName val="외화계약"/>
      <sheetName val="當期시산표(결재)"/>
      <sheetName val="Ⅱ1-0타"/>
      <sheetName val="추가"/>
      <sheetName val="부서별공수"/>
      <sheetName val="투입공수"/>
      <sheetName val="생산"/>
      <sheetName val="자재재고"/>
      <sheetName val="재공재고"/>
      <sheetName val="품질현황-보류"/>
      <sheetName val="서류전형"/>
      <sheetName val="선급법인세"/>
      <sheetName val="영업보증금"/>
      <sheetName val="국민연금전환금"/>
      <sheetName val="유형고정자산 명세"/>
      <sheetName val="자본금"/>
      <sheetName val="개방형"/>
      <sheetName val="상선가"/>
      <sheetName val="01공사별계획"/>
      <sheetName val="업무연락"/>
      <sheetName val="생산매출 (3)"/>
      <sheetName val="PL"/>
      <sheetName val="시산표"/>
      <sheetName val="MCS"/>
      <sheetName val="상조회"/>
      <sheetName val="SALTAB97"/>
      <sheetName val="의보"/>
      <sheetName val="생산직잔업"/>
      <sheetName val="리드14"/>
      <sheetName val="Sheet1 (2)"/>
      <sheetName val="10월 급여"/>
      <sheetName val="7.3 DY팀"/>
      <sheetName val="수익증권명세서(매도가능)"/>
      <sheetName val="수정시산표"/>
      <sheetName val="ASSIGN"/>
      <sheetName val="요일코드"/>
      <sheetName val="할증 "/>
      <sheetName val="판매.DAT"/>
      <sheetName val="3월"/>
      <sheetName val="TS"/>
      <sheetName val="연구인원내역"/>
      <sheetName val="최종전사PL"/>
      <sheetName val="배부전"/>
      <sheetName val="품종별월계"/>
      <sheetName val="GLS전체(CMS기준)"/>
      <sheetName val="3ND 64M"/>
      <sheetName val="data"/>
      <sheetName val="(1)메가총괄"/>
      <sheetName val="(3)프리머스"/>
      <sheetName val="대차대조표"/>
      <sheetName val="라이신_NML"/>
      <sheetName val="계정명세서"/>
      <sheetName val="건강보험data"/>
      <sheetName val="고용보험data"/>
      <sheetName val="국민연금data"/>
      <sheetName val="급여data(서울)"/>
      <sheetName val="상여data(서울)"/>
      <sheetName val="회사정보"/>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Set>
  </externalBook>
</externalLink>
</file>

<file path=xl/externalLinks/externalLink70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laroux"/>
      <sheetName val="구분손익"/>
      <sheetName val="구분제조원가"/>
      <sheetName val="인원현황"/>
      <sheetName val="매출인원"/>
      <sheetName val="매출액"/>
      <sheetName val="점유면적"/>
      <sheetName val="BM_NEW2"/>
      <sheetName val="Code"/>
      <sheetName val="일자별"/>
      <sheetName val="●일일실적"/>
      <sheetName val="04 수입실적"/>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Set>
  </externalBook>
</externalLink>
</file>

<file path=xl/externalLinks/externalLink71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무형종합"/>
    </sheetNames>
    <sheetDataSet>
      <sheetData sheetId="0"/>
    </sheetDataSet>
  </externalBook>
</externalLink>
</file>

<file path=xl/externalLinks/externalLink71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B"/>
      <sheetName val="aje(final)"/>
      <sheetName val="BSFORM"/>
      <sheetName val="PLFORM"/>
      <sheetName val="잉여금FORM"/>
      <sheetName val="CF"/>
      <sheetName val="CASHFORM"/>
      <sheetName val="경영지표 "/>
      <sheetName val="aje"/>
      <sheetName val="Issue"/>
      <sheetName val="Index"/>
      <sheetName val="E"/>
      <sheetName val="H"/>
      <sheetName val="AA"/>
      <sheetName val="DD"/>
      <sheetName val="GG"/>
      <sheetName val="주당순이익"/>
      <sheetName val="PL20"/>
      <sheetName val="PL30"/>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Set>
  </externalBook>
</externalLink>
</file>

<file path=xl/externalLinks/externalLink71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기초코드"/>
      <sheetName val="기본사항"/>
      <sheetName val="24"/>
      <sheetName val="25"/>
      <sheetName val="26(갑)"/>
      <sheetName val="26(을)"/>
      <sheetName val="27(갑)"/>
      <sheetName val="27(을)"/>
      <sheetName val="28"/>
      <sheetName val="29"/>
      <sheetName val="31(3)"/>
      <sheetName val="32"/>
      <sheetName val="33"/>
      <sheetName val="34"/>
      <sheetName val="35"/>
      <sheetName val="35의2"/>
      <sheetName val="36"/>
      <sheetName val="37"/>
      <sheetName val="39"/>
      <sheetName val="40(갑)"/>
      <sheetName val="40(을)"/>
      <sheetName val="41"/>
      <sheetName val="42"/>
      <sheetName val="42의2"/>
      <sheetName val="43"/>
      <sheetName val="43의2"/>
      <sheetName val="44"/>
      <sheetName val="45"/>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Set>
  </externalBook>
</externalLink>
</file>

<file path=xl/externalLinks/externalLink71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목차"/>
      <sheetName val="G130-PM"/>
      <sheetName val="G140-Job Assign"/>
      <sheetName val="G150-Time Summary"/>
      <sheetName val="AJE"/>
      <sheetName val="주석"/>
      <sheetName val="대차"/>
      <sheetName val="손익"/>
      <sheetName val="A"/>
      <sheetName val="A300"/>
      <sheetName val="A400"/>
      <sheetName val="A 500"/>
      <sheetName val="A600"/>
      <sheetName val="AA"/>
      <sheetName val="보통예금"/>
      <sheetName val="기타제예"/>
      <sheetName val="기타단기금융"/>
      <sheetName val="B"/>
      <sheetName val="단기매매"/>
      <sheetName val="D"/>
      <sheetName val="단기대여"/>
      <sheetName val="대여금"/>
      <sheetName val="가계안정자금2"/>
      <sheetName val="미수수익"/>
      <sheetName val="선급비용"/>
      <sheetName val="선급비용명세"/>
      <sheetName val="부가세대"/>
      <sheetName val="선납세금"/>
      <sheetName val="선납세금 (2)"/>
      <sheetName val="선납세금검토"/>
      <sheetName val="M"/>
      <sheetName val="미지금급"/>
      <sheetName val="예수금 (2)"/>
      <sheetName val="부가세예수 (2)"/>
      <sheetName val="미지급비용 (2)"/>
      <sheetName val="미지급금"/>
      <sheetName val="예수금"/>
      <sheetName val="부가세예수"/>
      <sheetName val="미지급비용"/>
      <sheetName val="N"/>
      <sheetName val="N-1"/>
      <sheetName val="퇴직급여"/>
      <sheetName val="월급여"/>
      <sheetName val="2008년 12월31일"/>
      <sheetName val="W"/>
      <sheetName val="W-1"/>
      <sheetName val="Z-1"/>
      <sheetName val="Z-2"/>
      <sheetName val="이자수익"/>
      <sheetName val="접대비구분"/>
      <sheetName val="23(을)"/>
      <sheetName val="SS"/>
      <sheetName val="Sheet1"/>
      <sheetName val="점유면적"/>
      <sheetName val="Scenario"/>
      <sheetName val="04 수입실적"/>
    </sheetNames>
    <sheetDataSet>
      <sheetData sheetId="0" refreshError="1"/>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refreshError="1"/>
      <sheetData sheetId="54" refreshError="1"/>
      <sheetData sheetId="55" refreshError="1"/>
    </sheetDataSet>
  </externalBook>
</externalLink>
</file>

<file path=xl/externalLinks/externalLink71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nsolidated fs system"/>
      <sheetName val="영업.일1"/>
      <sheetName val="목차"/>
      <sheetName val="기초코드"/>
    </sheetNames>
    <definedNames>
      <definedName name="시트선택24"/>
    </definedNames>
    <sheetDataSet>
      <sheetData sheetId="0" refreshError="1"/>
      <sheetData sheetId="1" refreshError="1"/>
      <sheetData sheetId="2" refreshError="1"/>
      <sheetData sheetId="3" refreshError="1"/>
    </sheetDataSet>
  </externalBook>
</externalLink>
</file>

<file path=xl/externalLinks/externalLink71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laroux"/>
      <sheetName val="건물(95이후)"/>
      <sheetName val="차량(94이전)"/>
      <sheetName val="차량(95이후)"/>
      <sheetName val="차량통합"/>
      <sheetName val="공구(94이전)"/>
      <sheetName val="공구(95이후)"/>
      <sheetName val="비품(94이전)"/>
      <sheetName val="비품(95이후)"/>
      <sheetName val="잔존상각"/>
      <sheetName val="상각비원가배분 (97년말)"/>
      <sheetName val="Sheet11"/>
      <sheetName val="토지보유 (2)"/>
      <sheetName val="프로젝트목록"/>
      <sheetName val="분개장"/>
      <sheetName val="표지"/>
      <sheetName val="비품_94이전_"/>
      <sheetName val="고정자산원본"/>
      <sheetName val="D99차량"/>
      <sheetName val="수량산출"/>
      <sheetName val="DI1"/>
      <sheetName val="현장관리비"/>
      <sheetName val="admin"/>
      <sheetName val="24.보증금(전신전화가입권)"/>
      <sheetName val="XREF"/>
      <sheetName val="내수"/>
      <sheetName val="월간인력"/>
      <sheetName val="시산표"/>
      <sheetName val="현금"/>
      <sheetName val="R(BS-PL-RE)"/>
      <sheetName val="현금흐름표"/>
      <sheetName val="수입"/>
      <sheetName val="첨부1"/>
      <sheetName val="1_현금흐름표"/>
      <sheetName val="자료"/>
      <sheetName val="감가상각"/>
      <sheetName val="원가기준정보"/>
      <sheetName val="원가배부작업시간"/>
      <sheetName val="통계자료"/>
      <sheetName val="WPL"/>
      <sheetName val="월별손익"/>
      <sheetName val="K1-1 증감schedule"/>
      <sheetName val="총괄"/>
      <sheetName val="정산표"/>
      <sheetName val="#REF"/>
      <sheetName val="미지급금"/>
      <sheetName val="선급금"/>
      <sheetName val="선수금"/>
      <sheetName val="oct"/>
      <sheetName val="aug"/>
      <sheetName val="sep"/>
      <sheetName val="단기차입금"/>
      <sheetName val="외화보통예금"/>
      <sheetName val="외회외상매입금"/>
      <sheetName val="외화외상매출금"/>
      <sheetName val="장기차입금"/>
      <sheetName val="0101시산표"/>
      <sheetName val="Plan_Actual"/>
      <sheetName val="원부재료"/>
      <sheetName val="제품수불표"/>
      <sheetName val="손익계산서"/>
      <sheetName val="건설감~1"/>
      <sheetName val="계정"/>
      <sheetName val="한세A4PL"/>
      <sheetName val="Sheet1"/>
      <sheetName val="D. Test 시나리오1._최초취득원가(답안)"/>
      <sheetName val="10"/>
      <sheetName val="US Codes"/>
      <sheetName val="f_BS"/>
      <sheetName val="f_IS"/>
      <sheetName val="A4 BS"/>
      <sheetName val="Tiers"/>
      <sheetName val="제조부문배부"/>
      <sheetName val="HR 7.PJ국민"/>
      <sheetName val="HR 6.PJ교육"/>
      <sheetName val="HR 8.PJ건강"/>
      <sheetName val="HR 10.PJ고용"/>
      <sheetName val="HR 2.PJ상여"/>
      <sheetName val="HR 3.PJOT"/>
      <sheetName val="HR 4.PJ퇴충"/>
      <sheetName val="HR 1.PJ기본급"/>
      <sheetName val="HR 9.PJ산재"/>
      <sheetName val="96월별PL"/>
      <sheetName val="Stock Div Accural"/>
      <sheetName val="완성차 미수금"/>
      <sheetName val="2.대외공문"/>
      <sheetName val="1002"/>
      <sheetName val="3.설계예산내역서(예산서)"/>
      <sheetName val="2.예정공정표"/>
      <sheetName val="control sheet"/>
      <sheetName val="LAN HW"/>
      <sheetName val="CAP"/>
      <sheetName val="이천유선"/>
      <sheetName val="안성유선"/>
      <sheetName val="1.외주공사"/>
      <sheetName val="data"/>
      <sheetName val="12"/>
      <sheetName val="1"/>
      <sheetName val="2"/>
      <sheetName val="전체"/>
      <sheetName val="시산표(매출조정전)"/>
      <sheetName val="미익SUB"/>
      <sheetName val="공정별인건비"/>
      <sheetName val="체계옵션"/>
      <sheetName val="업무기준"/>
      <sheetName val="민감도"/>
      <sheetName val="TB"/>
      <sheetName val="운항율"/>
      <sheetName val="상각비원가배분_(97년말)"/>
      <sheetName val="토지보유_(2)"/>
      <sheetName val="제조98"/>
      <sheetName val="비교"/>
      <sheetName val="5800무형"/>
      <sheetName val="관계회사거래내역및 채권채무잔액 99"/>
      <sheetName val="05-2W"/>
      <sheetName val="MatchCode"/>
      <sheetName val="Menu_Link"/>
      <sheetName val="Ⅱ1-0타"/>
      <sheetName val="Sheet2"/>
      <sheetName val="지분법수정분개"/>
      <sheetName val="1995년 섹터별 매출"/>
      <sheetName val="불량주부"/>
      <sheetName val="00'미수"/>
      <sheetName val="손익"/>
      <sheetName val="BO"/>
      <sheetName val="급여 "/>
      <sheetName val="지분법평가"/>
      <sheetName val="LS"/>
      <sheetName val="差額調査用"/>
      <sheetName val="MARCH 25"/>
      <sheetName val="대차"/>
      <sheetName val="Macro3"/>
      <sheetName val="차량운반구"/>
      <sheetName val="공구와기구"/>
      <sheetName val="비품"/>
      <sheetName val="건물"/>
      <sheetName val="일반관리비(선급보험료)-총무"/>
      <sheetName val="K1-1_증감schedule"/>
      <sheetName val="Stock_Div_Accural"/>
      <sheetName val="Sheet1_(2)"/>
      <sheetName val="10월_급여"/>
      <sheetName val="관세"/>
      <sheetName val="5311"/>
      <sheetName val="특외대"/>
      <sheetName val="아이컴의승계분"/>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Set>
  </externalBook>
</externalLink>
</file>

<file path=xl/externalLinks/externalLink71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표지"/>
      <sheetName val="목차"/>
      <sheetName val="개요"/>
      <sheetName val="전제"/>
      <sheetName val="매출"/>
      <sheetName val="전사.사업"/>
      <sheetName val="손익증감"/>
      <sheetName val="CF차입"/>
      <sheetName val="ROIC"/>
      <sheetName val="매출 설비"/>
      <sheetName val="재고자산"/>
      <sheetName val="인원G"/>
      <sheetName val="주요비용"/>
      <sheetName val="구조조정"/>
      <sheetName val="1유리"/>
      <sheetName val="호프"/>
      <sheetName val="시산표12월(수정후)"/>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Set>
  </externalBook>
</externalLink>
</file>

<file path=xl/externalLinks/externalLink71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한세A4BS"/>
      <sheetName val="한세A4PL"/>
      <sheetName val="A5"/>
      <sheetName val="A3.4"/>
      <sheetName val="scf"/>
      <sheetName val="현금흐름표"/>
      <sheetName val="이연법인세차"/>
      <sheetName val="Sheet16"/>
    </sheetNames>
    <sheetDataSet>
      <sheetData sheetId="0"/>
      <sheetData sheetId="1"/>
      <sheetData sheetId="2"/>
      <sheetData sheetId="3"/>
      <sheetData sheetId="4"/>
      <sheetData sheetId="5"/>
      <sheetData sheetId="6"/>
      <sheetData sheetId="7"/>
    </sheetDataSet>
  </externalBook>
</externalLink>
</file>

<file path=xl/externalLinks/externalLink71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B"/>
      <sheetName val="aje(final)"/>
      <sheetName val="BSFORM"/>
      <sheetName val="PLFORM"/>
      <sheetName val="잉여금FORM"/>
      <sheetName val="CF"/>
      <sheetName val="CASHFORM"/>
      <sheetName val="경영지표 "/>
      <sheetName val="aje"/>
      <sheetName val="Issue"/>
      <sheetName val="Index"/>
      <sheetName val="E"/>
      <sheetName val="H"/>
      <sheetName val="AA"/>
      <sheetName val="DD"/>
      <sheetName val="GG"/>
      <sheetName val="주당순이익"/>
      <sheetName val="PL20"/>
      <sheetName val="PL30"/>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Set>
  </externalBook>
</externalLink>
</file>

<file path=xl/externalLinks/externalLink71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사유서"/>
      <sheetName val="총괄"/>
      <sheetName val="총괄 (2)"/>
      <sheetName val="내부작업"/>
      <sheetName val="내부작업 (2)"/>
      <sheetName val="외주작업"/>
      <sheetName val="외주작업 (2)"/>
      <sheetName val="추정제조원가"/>
      <sheetName val="문제점"/>
      <sheetName val="온산보수"/>
      <sheetName val="2000성과급"/>
    </sheetNames>
    <sheetDataSet>
      <sheetData sheetId="0"/>
      <sheetData sheetId="1"/>
      <sheetData sheetId="2"/>
      <sheetData sheetId="3"/>
      <sheetData sheetId="4"/>
      <sheetData sheetId="5"/>
      <sheetData sheetId="6"/>
      <sheetData sheetId="7"/>
      <sheetData sheetId="8"/>
      <sheetData sheetId="9" refreshError="1"/>
      <sheetData sheetId="10" refreshError="1"/>
    </sheetDataSet>
  </externalBook>
</externalLink>
</file>

<file path=xl/externalLinks/externalLink72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VXXXXXXXXXXXXXXXXXXXXXXXX"/>
      <sheetName val="BS(당사)"/>
      <sheetName val="BS(할부)"/>
      <sheetName val="BS(합병)"/>
      <sheetName val="제출용BS(합병수정)"/>
      <sheetName val="BS(상은)"/>
      <sheetName val="제출용BS(한일+할부)"/>
      <sheetName val="제출용BS(합병)"/>
      <sheetName val="계정세부명세"/>
      <sheetName val="외화자산(한일)"/>
      <sheetName val="PL(합병)"/>
      <sheetName val="제출용IS "/>
      <sheetName val="보정사항"/>
      <sheetName val="세부사항"/>
      <sheetName val="자본변동표"/>
      <sheetName val="구자본변동표"/>
      <sheetName val="상호투자"/>
      <sheetName val="손익거래"/>
      <sheetName val="손익세부"/>
      <sheetName val="이자지급(외화)"/>
      <sheetName val="채권채무 "/>
      <sheetName val="채권채무(세부)"/>
      <sheetName val="세부내역"/>
      <sheetName val="할인배서명세"/>
      <sheetName val="담보제공"/>
      <sheetName val="담보제공別"/>
      <sheetName val="주요회계"/>
      <sheetName val="지배주식"/>
      <sheetName val="대손조정"/>
      <sheetName val="대손충당금"/>
      <sheetName val="대손명세"/>
      <sheetName val="배당금"/>
      <sheetName val="판관비"/>
      <sheetName val="외화장기차입금"/>
      <sheetName val="지분"/>
      <sheetName val="H.B.F"/>
      <sheetName val="사채담보"/>
      <sheetName val="일반담보"/>
      <sheetName val="이자지급(원화)"/>
      <sheetName val="예금이자"/>
      <sheetName val="Sheet1 (10)"/>
      <sheetName val="시산표"/>
      <sheetName val="982월원안"/>
      <sheetName val="한빛-연결(삼사합병)"/>
      <sheetName val="영업.일1"/>
      <sheetName val="1. Assumptions"/>
    </sheetNames>
    <sheetDataSet>
      <sheetData sheetId="0"/>
      <sheetData sheetId="1"/>
      <sheetData sheetId="2"/>
      <sheetData sheetId="3"/>
      <sheetData sheetId="4"/>
      <sheetData sheetId="5"/>
      <sheetData sheetId="6" refreshError="1"/>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refreshError="1"/>
      <sheetData sheetId="42" refreshError="1"/>
      <sheetData sheetId="43" refreshError="1"/>
      <sheetData sheetId="44" refreshError="1"/>
      <sheetData sheetId="45" refreshError="1"/>
    </sheetDataSet>
  </externalBook>
</externalLink>
</file>

<file path=xl/externalLinks/externalLink72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8월차잔"/>
      <sheetName val="8외화단기"/>
      <sheetName val="1유리"/>
      <sheetName val="호프"/>
      <sheetName val="득점현황"/>
      <sheetName val="b_balju"/>
      <sheetName val="붙임2-1  지급조서명세서(2001년분)"/>
    </sheetNames>
    <sheetDataSet>
      <sheetData sheetId="0" refreshError="1"/>
      <sheetData sheetId="1" refreshError="1"/>
      <sheetData sheetId="2" refreshError="1"/>
      <sheetData sheetId="3" refreshError="1"/>
      <sheetData sheetId="4" refreshError="1"/>
      <sheetData sheetId="5" refreshError="1"/>
      <sheetData sheetId="6" refreshError="1"/>
    </sheetDataSet>
  </externalBook>
</externalLink>
</file>

<file path=xl/externalLinks/externalLink72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유니트입출고내역"/>
      <sheetName val="첨부1"/>
    </sheetNames>
    <sheetDataSet>
      <sheetData sheetId="0"/>
      <sheetData sheetId="1" refreshError="1"/>
    </sheetDataSet>
  </externalBook>
</externalLink>
</file>

<file path=xl/externalLinks/externalLink72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2003년임금표"/>
      <sheetName val="2004년임금표"/>
      <sheetName val="2006년임금표"/>
      <sheetName val="2007년임금표"/>
      <sheetName val="2008년임금표"/>
      <sheetName val="09년10년임금표"/>
      <sheetName val="11년임금표"/>
      <sheetName val="12년임금표"/>
      <sheetName val="13년임금표"/>
      <sheetName val="14년임금표"/>
      <sheetName val="15년임금표"/>
      <sheetName val="16년임금표"/>
      <sheetName val="17년임금표"/>
      <sheetName val="17년임금표 (2)"/>
      <sheetName val="17년임금표 (3)"/>
      <sheetName val="18년임금표"/>
      <sheetName val="일급"/>
      <sheetName val="지도직임금조정"/>
      <sheetName val="기능직임금조정"/>
      <sheetName val="사무직임금조정"/>
      <sheetName val="사무직소급분산출"/>
      <sheetName val="18년임금인상소급분(사무)"/>
      <sheetName val="품의서"/>
      <sheetName val="품의서 (2)"/>
      <sheetName val="Sheet2"/>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Set>
  </externalBook>
</externalLink>
</file>

<file path=xl/externalLinks/externalLink72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표지"/>
      <sheetName val="시행(안)"/>
      <sheetName val="세부시행표지"/>
      <sheetName val="세부시행(안)"/>
      <sheetName val="예비세부시행(안)"/>
      <sheetName val="HRA진단항목별가중치"/>
      <sheetName val="TOEIC적용점수"/>
      <sheetName val="TOEIC기준점수"/>
      <sheetName val="출력물표지"/>
      <sheetName val="Sheet1"/>
      <sheetName val="Sheet3"/>
      <sheetName val="표준승격년한도달자"/>
      <sheetName val="Sheet2"/>
      <sheetName val="물가지수!"/>
    </sheetNames>
    <sheetDataSet>
      <sheetData sheetId="0" refreshError="1"/>
      <sheetData sheetId="1" refreshError="1"/>
      <sheetData sheetId="2" refreshError="1"/>
      <sheetData sheetId="3" refreshError="1"/>
      <sheetData sheetId="4" refreshError="1"/>
      <sheetData sheetId="5" refreshError="1"/>
      <sheetData sheetId="6" refreshError="1"/>
      <sheetData sheetId="7"/>
      <sheetData sheetId="8" refreshError="1"/>
      <sheetData sheetId="9" refreshError="1"/>
      <sheetData sheetId="10" refreshError="1"/>
      <sheetData sheetId="11" refreshError="1"/>
      <sheetData sheetId="12" refreshError="1"/>
      <sheetData sheetId="13" refreshError="1"/>
    </sheetDataSet>
  </externalBook>
</externalLink>
</file>

<file path=xl/externalLinks/externalLink72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2.대외공문"/>
      <sheetName val="RD제품개발투자비(매가)"/>
    </sheetNames>
    <sheetDataSet>
      <sheetData sheetId="0"/>
      <sheetData sheetId="1" refreshError="1"/>
    </sheetDataSet>
  </externalBook>
</externalLink>
</file>

<file path=xl/externalLinks/externalLink72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실적단가기준"/>
      <sheetName val="입고단가기준"/>
      <sheetName val="HEMR0-E-BOM(실적단가)"/>
      <sheetName val="HEMR0-E-BOM(입고단가)"/>
      <sheetName val="산업"/>
      <sheetName val="8월차잔"/>
      <sheetName val="첨부1"/>
    </sheetNames>
    <sheetDataSet>
      <sheetData sheetId="0" refreshError="1"/>
      <sheetData sheetId="1" refreshError="1"/>
      <sheetData sheetId="2" refreshError="1"/>
      <sheetData sheetId="3" refreshError="1"/>
      <sheetData sheetId="4" refreshError="1"/>
      <sheetData sheetId="5" refreshError="1"/>
      <sheetData sheetId="6" refreshError="1"/>
    </sheetDataSet>
  </externalBook>
</externalLink>
</file>

<file path=xl/externalLinks/externalLink72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업무연락"/>
      <sheetName val="예산입력방법"/>
      <sheetName val="예산간사조직표"/>
      <sheetName val="부서코드표"/>
      <sheetName val="특수,항공 부서코드표"/>
      <sheetName val="본부별예산편성총괄표"/>
      <sheetName val="집행부서별예산계획표"/>
      <sheetName val="집행부서별예산산출내역표"/>
      <sheetName val="본부별인원인건비총괄표"/>
      <sheetName val="부서별인원인건비계획"/>
      <sheetName val="용역인원인건비계획"/>
      <sheetName val="예산조정신청서 양식"/>
      <sheetName val="자바라1"/>
      <sheetName val="8월차잔"/>
      <sheetName val="병"/>
      <sheetName val="장이정"/>
      <sheetName val="장일정"/>
      <sheetName val="장중정"/>
      <sheetName val="입고단가기준"/>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Set>
  </externalBook>
</externalLink>
</file>

<file path=xl/externalLinks/externalLink72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104A"/>
      <sheetName val="대차대조표"/>
      <sheetName val="첨부1"/>
      <sheetName val="DATE"/>
      <sheetName val="2.대외공문"/>
      <sheetName val="FAB별"/>
      <sheetName val="연수원교육미수료자"/>
      <sheetName val="정기적금"/>
      <sheetName val="관계주식명세"/>
      <sheetName val="차량(구)"/>
      <sheetName val="2001년결산"/>
      <sheetName val="입고단가기준"/>
      <sheetName val="영업.일1"/>
      <sheetName val="목표"/>
      <sheetName val="소유현황"/>
      <sheetName val="정산표"/>
      <sheetName val="수출"/>
      <sheetName val="보고-BS"/>
      <sheetName val="가계부"/>
      <sheetName val="제품목록"/>
      <sheetName val="매입매출관리"/>
      <sheetName val="Output"/>
      <sheetName val="임테블"/>
      <sheetName val="임차비용"/>
      <sheetName val="104A.XLS"/>
    </sheetNames>
    <definedNames>
      <definedName name="입출고삭제"/>
    </defined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Set>
  </externalBook>
</externalLink>
</file>

<file path=xl/externalLinks/externalLink72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XXXtsÿ_x0000__x0000__x0000__x0000_ÿ_x0000_ÿÿ_x0000__x0000_ÿ_x0000_ÿ_x0000__x0000_ÿÿ_x0000__x0000__x0000__x0000__x0000__x0000_"/>
      <sheetName val="XXXts_x0000__x0000__x0000_ÿ_x0000_ÿÿ_x0000__x0000_ÿ_x0000_ÿ_x0000__x0000_ÿÿ_x0000__x0000__x0000__x0000__x0000__x0000__x0000__x0000_"/>
      <sheetName val="BS(한빛)"/>
      <sheetName val="PL(한빛)"/>
      <sheetName val="수정분개"/>
      <sheetName val="대차대조표"/>
      <sheetName val="손익계산서"/>
      <sheetName val="보정사항"/>
      <sheetName val="리스료보정"/>
      <sheetName val="한국일보"/>
      <sheetName val="대손충당금"/>
      <sheetName val="대손상각내역"/>
      <sheetName val="월별손익분석"/>
      <sheetName val="금융리스채권재계산"/>
      <sheetName val="파이넌스 보정"/>
      <sheetName val="운전자금보정"/>
      <sheetName val="유가증권현황"/>
      <sheetName val="출자전환"/>
      <sheetName val="투자유가증권현황"/>
      <sheetName val="예금현황"/>
      <sheetName val="외화환산차"/>
      <sheetName val="파이넌스"/>
      <sheetName val="감가상각"/>
      <sheetName val="외화환산손익"/>
      <sheetName val="기타계정"/>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Set>
  </externalBook>
</externalLink>
</file>

<file path=xl/externalLinks/externalLink73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성일금속지출결의서"/>
      <sheetName val="지출결의티앤디"/>
      <sheetName val="합계"/>
      <sheetName val="성일자금"/>
      <sheetName val="성일계획"/>
      <sheetName val="성일계획 12월"/>
      <sheetName val="티엔디자금"/>
      <sheetName val="티앤디12월 "/>
      <sheetName val="티엔디계획"/>
      <sheetName val="자금지출"/>
      <sheetName val="Sheet1"/>
      <sheetName val="data"/>
      <sheetName val="Sheet3"/>
      <sheetName val="Sheet2"/>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Set>
  </externalBook>
</externalLink>
</file>

<file path=xl/externalLinks/externalLink73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합계잔액"/>
      <sheetName val="손익계산1"/>
      <sheetName val="대차대조표1"/>
      <sheetName val="결산조정"/>
      <sheetName val="일반관리비현황"/>
      <sheetName val="유가증권평가이익"/>
      <sheetName val="유가증권평가손실"/>
      <sheetName val="현금"/>
      <sheetName val="특정현금과예금"/>
      <sheetName val="당좌예금"/>
      <sheetName val="제예금"/>
      <sheetName val="유가증권"/>
      <sheetName val="선급법인세"/>
      <sheetName val="선급금"/>
      <sheetName val="건설가계정"/>
      <sheetName val="부가세대급금"/>
      <sheetName val="공기구비품"/>
      <sheetName val="임차보증금"/>
      <sheetName val="창업비"/>
      <sheetName val="신주발행비"/>
      <sheetName val="개업비"/>
      <sheetName val="미지급금"/>
      <sheetName val="예수금"/>
      <sheetName val="미지급법인세"/>
      <sheetName val="가수금"/>
      <sheetName val="선수수익"/>
      <sheetName val="퇴직급여충당금"/>
      <sheetName val="연금전환금"/>
      <sheetName val="자본금"/>
      <sheetName val="일반관리비"/>
      <sheetName val="영업외수익"/>
      <sheetName val="영업외비용"/>
      <sheetName val="특별이익"/>
      <sheetName val="특별손실"/>
      <sheetName val="법인세등"/>
      <sheetName val="MACRO2"/>
    </sheetNames>
    <sheetDataSet>
      <sheetData sheetId="0"/>
      <sheetData sheetId="1"/>
      <sheetData sheetId="2"/>
      <sheetData sheetId="3"/>
      <sheetData sheetId="4"/>
      <sheetData sheetId="5"/>
      <sheetData sheetId="6"/>
      <sheetData sheetId="7" refreshError="1"/>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refreshError="1"/>
    </sheetDataSet>
  </externalBook>
</externalLink>
</file>

<file path=xl/externalLinks/externalLink73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건강"/>
      <sheetName val="국민"/>
      <sheetName val="퇴충금"/>
      <sheetName val="경조금"/>
      <sheetName val="employee"/>
      <sheetName val="DB"/>
      <sheetName val="S&amp;B(Total)"/>
      <sheetName val="S&amp;B(ISAC)"/>
      <sheetName val="S&amp;B(ITE)"/>
      <sheetName val="S&amp;B(DS)"/>
      <sheetName val="S&amp;B(FN)"/>
      <sheetName val="S&amp;B(HR&amp;PN)"/>
      <sheetName val="Detail"/>
      <sheetName val="기준표"/>
    </sheetNames>
    <sheetDataSet>
      <sheetData sheetId="0" refreshError="1"/>
      <sheetData sheetId="1" refreshError="1"/>
      <sheetData sheetId="2" refreshError="1"/>
      <sheetData sheetId="3" refreshError="1"/>
      <sheetData sheetId="4" refreshError="1"/>
      <sheetData sheetId="5"/>
      <sheetData sheetId="6" refreshError="1"/>
      <sheetData sheetId="7" refreshError="1"/>
      <sheetData sheetId="8" refreshError="1"/>
      <sheetData sheetId="9" refreshError="1"/>
      <sheetData sheetId="10" refreshError="1"/>
      <sheetData sheetId="11" refreshError="1"/>
      <sheetData sheetId="12" refreshError="1"/>
      <sheetData sheetId="13" refreshError="1"/>
    </sheetDataSet>
  </externalBook>
</externalLink>
</file>

<file path=xl/externalLinks/externalLink73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계정과목"/>
      <sheetName val="시산표"/>
    </sheetNames>
    <sheetDataSet>
      <sheetData sheetId="0" refreshError="1"/>
      <sheetData sheetId="1" refreshError="1"/>
    </sheetDataSet>
  </externalBook>
</externalLink>
</file>

<file path=xl/externalLinks/externalLink73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M 1"/>
      <sheetName val="추정제조원가"/>
      <sheetName val="실행내역서(DCU)"/>
      <sheetName val="투찰내역"/>
      <sheetName val="대치판정"/>
      <sheetName val="원가계산서"/>
      <sheetName val="을"/>
    </sheetNames>
    <sheetDataSet>
      <sheetData sheetId="0"/>
      <sheetData sheetId="1" refreshError="1"/>
      <sheetData sheetId="2" refreshError="1"/>
      <sheetData sheetId="3" refreshError="1"/>
      <sheetData sheetId="4" refreshError="1"/>
      <sheetData sheetId="5" refreshError="1"/>
      <sheetData sheetId="6" refreshError="1"/>
    </sheetDataSet>
  </externalBook>
</externalLink>
</file>

<file path=xl/externalLinks/externalLink73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합계잔액"/>
      <sheetName val="손익계산1"/>
      <sheetName val="대차대조표1"/>
      <sheetName val="결산조정"/>
      <sheetName val="일반관리비현황"/>
      <sheetName val="유가증권평가이익"/>
      <sheetName val="유가증권평가손실"/>
      <sheetName val="현금"/>
      <sheetName val="특정현금과예금"/>
      <sheetName val="당좌예금"/>
      <sheetName val="제예금"/>
      <sheetName val="유가증권"/>
      <sheetName val="선급법인세"/>
      <sheetName val="선급금"/>
      <sheetName val="건설가계정"/>
      <sheetName val="부가세대급금"/>
      <sheetName val="공기구비품"/>
      <sheetName val="임차보증금"/>
      <sheetName val="창업비"/>
      <sheetName val="신주발행비"/>
      <sheetName val="개업비"/>
      <sheetName val="미지급금"/>
      <sheetName val="예수금"/>
      <sheetName val="미지급법인세"/>
      <sheetName val="가수금"/>
      <sheetName val="선수수익"/>
      <sheetName val="퇴직급여충당금"/>
      <sheetName val="연금전환금"/>
      <sheetName val="자본금"/>
      <sheetName val="일반관리비"/>
      <sheetName val="영업외수익"/>
      <sheetName val="영업외비용"/>
      <sheetName val="특별이익"/>
      <sheetName val="특별손실"/>
      <sheetName val="법인세등"/>
      <sheetName val="송전기본"/>
      <sheetName val="MACRO2"/>
      <sheetName val="2000제조1"/>
      <sheetName val="10월결산자료"/>
      <sheetName val="인건비 내역서"/>
      <sheetName val="입고단가기준"/>
      <sheetName val="손익계산서"/>
      <sheetName val="연체 ()"/>
      <sheetName val="시산표12월(수정후)"/>
      <sheetName val="참고"/>
      <sheetName val="Scenario"/>
      <sheetName val="Sheet11"/>
      <sheetName val="_9년자재매각"/>
      <sheetName val="参数"/>
      <sheetName val="안산기계장치"/>
      <sheetName val="회사정보"/>
      <sheetName val="분개종합(01)"/>
      <sheetName val="상선"/>
      <sheetName val="code"/>
      <sheetName val="기초코드"/>
      <sheetName val="본사재고"/>
      <sheetName val="수입"/>
      <sheetName val="자구계획db"/>
      <sheetName val="8월차잔"/>
      <sheetName val="월별손익"/>
      <sheetName val="연수원교육미수료자"/>
      <sheetName val="첨부1"/>
      <sheetName val="현금(정상)"/>
      <sheetName val="사업부코드"/>
      <sheetName val="Revenues"/>
      <sheetName val="Assumptions"/>
      <sheetName val="임차비용"/>
      <sheetName val="식음료"/>
      <sheetName val="예적금"/>
      <sheetName val="단체(2)"/>
      <sheetName val="추가예산"/>
      <sheetName val="집계표결과"/>
      <sheetName val="TEMP1"/>
      <sheetName val="지분법평가(반기)"/>
      <sheetName val="DISTANCE"/>
      <sheetName val="108.수선비"/>
      <sheetName val="tsuga"/>
      <sheetName val="Sheet1"/>
      <sheetName val="Sheet1 (2)"/>
      <sheetName val="10월 급여"/>
      <sheetName val="9908"/>
      <sheetName val="INDEX"/>
      <sheetName val="인원자료"/>
      <sheetName val="員工資料"/>
      <sheetName val="밧데리"/>
      <sheetName val="여신보고용"/>
      <sheetName val="부재료입고집계"/>
      <sheetName val="산출기준(파견전산실)"/>
      <sheetName val="#5"/>
      <sheetName val="#3"/>
      <sheetName val="실적분석"/>
      <sheetName val="3월"/>
      <sheetName val="WPL"/>
      <sheetName val="기본사항"/>
      <sheetName val="PL요약"/>
      <sheetName val="Blue Grinder 개조2차"/>
      <sheetName val="차수"/>
      <sheetName val="376"/>
      <sheetName val="기준"/>
      <sheetName val="수정시산표"/>
      <sheetName val="2 카드채권(대출포함)"/>
      <sheetName val="외화"/>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Set>
  </externalBook>
</externalLink>
</file>

<file path=xl/externalLinks/externalLink73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표지"/>
      <sheetName val="목차"/>
      <sheetName val="조직도"/>
      <sheetName val="구매총괄"/>
      <sheetName val="사업부별구매"/>
      <sheetName val="사유"/>
      <sheetName val="연간절감"/>
      <sheetName val="절감그래프"/>
      <sheetName val="대책"/>
      <sheetName val="원자재"/>
      <sheetName val="법인누계"/>
      <sheetName val="절감원자재(반도체)"/>
      <sheetName val="절감원자재 (시스템)"/>
      <sheetName val="부문별절감"/>
      <sheetName val="절감방법별"/>
      <sheetName val="절감계산용3"/>
      <sheetName val="절감계산용3 (2)"/>
      <sheetName val="절감계산용4"/>
      <sheetName val="절감시설재"/>
      <sheetName val="시설재계산"/>
      <sheetName val="법인실적"/>
      <sheetName val="법인별실적"/>
      <sheetName val="등록현황 "/>
      <sheetName val="등록및취소 "/>
      <sheetName val="원부자재(상)"/>
      <sheetName val="시설재(상)"/>
      <sheetName val="임시업체계산"/>
      <sheetName val="현우회실적"/>
      <sheetName val="대기업"/>
      <sheetName val="현우계산(원)"/>
      <sheetName val="현우실적개편"/>
      <sheetName val="현우실적"/>
      <sheetName val="현우계산(시)"/>
      <sheetName val="현우회상위"/>
      <sheetName val="사업부별(원)당월"/>
      <sheetName val="사업부별(시)당월 "/>
      <sheetName val="사업부별(원)누계"/>
      <sheetName val="사업부별(시)누계"/>
      <sheetName val="시실누(모) "/>
      <sheetName val="시실누(통)"/>
      <sheetName val="시실누(단말)"/>
      <sheetName val="시실누(특수)"/>
      <sheetName val="시실누(위)"/>
      <sheetName val="인원변동"/>
      <sheetName val="내외자구매"/>
      <sheetName val="자재별구매"/>
      <sheetName val="사업부문별구매실적"/>
      <sheetName val="당월법인구매"/>
      <sheetName val="당월법인시설재"/>
      <sheetName val="내외자별절감"/>
      <sheetName val="자재별절감"/>
      <sheetName val="인상계산용"/>
      <sheetName val="인상계산용2"/>
      <sheetName val="인상원자재"/>
      <sheetName val="구매추이"/>
      <sheetName val="누계법인시설재 "/>
      <sheetName val="원부자재"/>
      <sheetName val="시설재"/>
      <sheetName val="절감대비인상"/>
      <sheetName val="비용절감"/>
      <sheetName val="인원현황"/>
      <sheetName val="통구품목발주"/>
      <sheetName val="부문별-내외자"/>
      <sheetName val="부문별-자재"/>
      <sheetName val="사업부별절감"/>
      <sheetName val="현금"/>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sheetData sheetId="37"/>
      <sheetData sheetId="38"/>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Set>
  </externalBook>
</externalLink>
</file>

<file path=xl/externalLinks/externalLink73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생산성98"/>
      <sheetName val="부서코드표"/>
      <sheetName val="자구계획db"/>
      <sheetName val="표지"/>
      <sheetName val="RE9604"/>
      <sheetName val="현금"/>
      <sheetName val="3-3"/>
      <sheetName val="경영피벗"/>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Set>
  </externalBook>
</externalLink>
</file>

<file path=xl/externalLinks/externalLink73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8월"/>
      <sheetName val="GRAPH"/>
      <sheetName val="1-４(비가용재고수불현황) "/>
      <sheetName val="반제등 비가용수불"/>
      <sheetName val="1-7(재가공내역)"/>
      <sheetName val="요약재무제표"/>
      <sheetName val="8월비가용재고"/>
    </sheetNames>
    <sheetDataSet>
      <sheetData sheetId="0" refreshError="1"/>
      <sheetData sheetId="1" refreshError="1"/>
      <sheetData sheetId="2" refreshError="1"/>
      <sheetData sheetId="3" refreshError="1"/>
      <sheetData sheetId="4" refreshError="1"/>
      <sheetData sheetId="5" refreshError="1"/>
      <sheetData sheetId="6" refreshError="1"/>
    </sheetDataSet>
  </externalBook>
</externalLink>
</file>

<file path=xl/externalLinks/externalLink73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추가요청"/>
      <sheetName val="수정사항"/>
      <sheetName val="원배부"/>
      <sheetName val="G-재고"/>
      <sheetName val="L-ap"/>
      <sheetName val="M-담보,지급보증"/>
      <sheetName val="N-기타유동부채"/>
      <sheetName val="M-단기차입"/>
      <sheetName val="O-장기차입금등"/>
      <sheetName val="O-이자비용overall test"/>
      <sheetName val="P-퇴충"/>
      <sheetName val="T-자본"/>
      <sheetName val="V-매출원가"/>
      <sheetName val="V-제조원가"/>
      <sheetName val="W-판매비와관리비"/>
      <sheetName val="W-인원, 인건비"/>
      <sheetName val="V-월별"/>
      <sheetName val="W-월별"/>
      <sheetName val="W-급여대장"/>
      <sheetName val="Sheet1"/>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refreshError="1"/>
    </sheetDataSet>
  </externalBook>
</externalLink>
</file>

<file path=xl/externalLinks/externalLink74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D제품개발투자비(매가)"/>
      <sheetName val="2.대외공문"/>
    </sheetNames>
    <sheetDataSet>
      <sheetData sheetId="0"/>
      <sheetData sheetId="1" refreshError="1"/>
    </sheetDataSet>
  </externalBook>
</externalLink>
</file>

<file path=xl/externalLinks/externalLink74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리뷰정리"/>
      <sheetName val="Main"/>
      <sheetName val="대차대조표"/>
      <sheetName val="손익계산서"/>
      <sheetName val="정산표"/>
      <sheetName val="aje&amp;rje"/>
      <sheetName val="이익잉여금"/>
      <sheetName val="현금흐름표"/>
      <sheetName val="주요경영지표"/>
      <sheetName val="재무비율"/>
      <sheetName val="차이"/>
      <sheetName val="이연법인세(01)"/>
      <sheetName val="현금조서(01)"/>
      <sheetName val="특수관계자거래"/>
      <sheetName val="주당순이익(01)"/>
      <sheetName val="Sheet6"/>
      <sheetName val="매출채권처분손실"/>
      <sheetName val="차입금현황 (연결)"/>
      <sheetName val="호남2"/>
    </sheetNames>
    <sheetDataSet>
      <sheetData sheetId="0"/>
      <sheetData sheetId="1" refreshError="1"/>
      <sheetData sheetId="2" refreshError="1"/>
      <sheetData sheetId="3"/>
      <sheetData sheetId="4"/>
      <sheetData sheetId="5"/>
      <sheetData sheetId="6"/>
      <sheetData sheetId="7"/>
      <sheetData sheetId="8"/>
      <sheetData sheetId="9"/>
      <sheetData sheetId="10"/>
      <sheetData sheetId="11"/>
      <sheetData sheetId="12"/>
      <sheetData sheetId="13"/>
      <sheetData sheetId="14"/>
      <sheetData sheetId="15" refreshError="1"/>
      <sheetData sheetId="16" refreshError="1"/>
      <sheetData sheetId="17" refreshError="1"/>
      <sheetData sheetId="18" refreshError="1"/>
    </sheetDataSet>
  </externalBook>
</externalLink>
</file>

<file path=xl/externalLinks/externalLink74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laroux"/>
      <sheetName val="WBS"/>
      <sheetName val="WPL"/>
      <sheetName val="수정사항"/>
      <sheetName val="대차대조표"/>
      <sheetName val="손익계산서"/>
      <sheetName val="결손금처리"/>
      <sheetName val="BS증감사항 "/>
      <sheetName val="WCF"/>
      <sheetName val="현금흐름표"/>
      <sheetName val="심리참조"/>
      <sheetName val="경영지표"/>
      <sheetName val="지표내용"/>
      <sheetName val="이연법인세"/>
      <sheetName val="중요성기준"/>
    </sheetNames>
    <sheetDataSet>
      <sheetData sheetId="0" refreshError="1"/>
      <sheetData sheetId="1"/>
      <sheetData sheetId="2" refreshError="1"/>
      <sheetData sheetId="3" refreshError="1"/>
      <sheetData sheetId="4"/>
      <sheetData sheetId="5"/>
      <sheetData sheetId="6" refreshError="1"/>
      <sheetData sheetId="7" refreshError="1"/>
      <sheetData sheetId="8" refreshError="1"/>
      <sheetData sheetId="9" refreshError="1"/>
      <sheetData sheetId="10" refreshError="1"/>
      <sheetData sheetId="11"/>
      <sheetData sheetId="12" refreshError="1"/>
      <sheetData sheetId="13" refreshError="1"/>
      <sheetData sheetId="14" refreshError="1"/>
    </sheetDataSet>
  </externalBook>
</externalLink>
</file>

<file path=xl/externalLinks/externalLink74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대차대조표 "/>
      <sheetName val="손익계산서"/>
      <sheetName val="대차대조표  (2)"/>
      <sheetName val="손익계산서 (2)"/>
      <sheetName val="대차대조표3"/>
      <sheetName val="Sheet1"/>
      <sheetName val="제품원가배분"/>
      <sheetName val="요약손익"/>
      <sheetName val="현금흐름표 (2)"/>
      <sheetName val="현금흐름표 (3)"/>
      <sheetName val="요약손익 (3)"/>
      <sheetName val="Sheet2 (2)"/>
      <sheetName val="요약손익 (디지아이)"/>
      <sheetName val="대차대조표  (3)"/>
      <sheetName val="Sheet2"/>
      <sheetName val="요약손익 (일리정공)"/>
      <sheetName val="Sheet2 (3)"/>
    </sheetNames>
    <sheetDataSet>
      <sheetData sheetId="0" refreshError="1"/>
      <sheetData sheetId="1" refreshError="1"/>
      <sheetData sheetId="2" refreshError="1"/>
      <sheetData sheetId="3" refreshError="1"/>
      <sheetData sheetId="4"/>
      <sheetData sheetId="5" refreshError="1"/>
      <sheetData sheetId="6" refreshError="1"/>
      <sheetData sheetId="7" refreshError="1"/>
      <sheetData sheetId="8" refreshError="1"/>
      <sheetData sheetId="9" refreshError="1"/>
      <sheetData sheetId="10"/>
      <sheetData sheetId="11" refreshError="1"/>
      <sheetData sheetId="12"/>
      <sheetData sheetId="13" refreshError="1"/>
      <sheetData sheetId="14"/>
      <sheetData sheetId="15" refreshError="1"/>
      <sheetData sheetId="16" refreshError="1"/>
    </sheetDataSet>
  </externalBook>
</externalLink>
</file>

<file path=xl/externalLinks/externalLink74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MXEXPS"/>
      <sheetName val="자본"/>
      <sheetName val="4"/>
      <sheetName val="현금"/>
      <sheetName val="존4"/>
      <sheetName val="Sheet1"/>
      <sheetName val="건물"/>
      <sheetName val="원재료명"/>
    </sheetNames>
    <sheetDataSet>
      <sheetData sheetId="0"/>
      <sheetData sheetId="1" refreshError="1"/>
      <sheetData sheetId="2" refreshError="1"/>
      <sheetData sheetId="3" refreshError="1"/>
      <sheetData sheetId="4" refreshError="1"/>
      <sheetData sheetId="5" refreshError="1"/>
      <sheetData sheetId="6" refreshError="1"/>
      <sheetData sheetId="7" refreshError="1"/>
    </sheetDataSet>
  </externalBook>
</externalLink>
</file>

<file path=xl/externalLinks/externalLink74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1"/>
      <sheetName val="회의록"/>
      <sheetName val="표지"/>
      <sheetName val="1.시황정보"/>
      <sheetName val="2-1.생,판,재고현황"/>
      <sheetName val="2-2.매출분석"/>
      <sheetName val="2-1.ᨼ,판,재고현황"/>
      <sheetName val="#REF"/>
      <sheetName val="SMXEXPS"/>
      <sheetName val="현금"/>
      <sheetName val="95WBS"/>
      <sheetName val="공통"/>
      <sheetName val="생판9601"/>
    </sheetNames>
    <sheetDataSet>
      <sheetData sheetId="0"/>
      <sheetData sheetId="1"/>
      <sheetData sheetId="2"/>
      <sheetData sheetId="3"/>
      <sheetData sheetId="4"/>
      <sheetData sheetId="5"/>
      <sheetData sheetId="6"/>
      <sheetData sheetId="7" refreshError="1"/>
      <sheetData sheetId="8" refreshError="1"/>
      <sheetData sheetId="9" refreshError="1"/>
      <sheetData sheetId="10" refreshError="1"/>
      <sheetData sheetId="11" refreshError="1"/>
      <sheetData sheetId="12" refreshError="1"/>
    </sheetDataSet>
  </externalBook>
</externalLink>
</file>

<file path=xl/externalLinks/externalLink74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2-2.매출분석"/>
      <sheetName val="N+P"/>
      <sheetName val="Sheet1"/>
      <sheetName val="SMXEXPS"/>
      <sheetName val="존4"/>
    </sheetNames>
    <sheetDataSet>
      <sheetData sheetId="0"/>
      <sheetData sheetId="1"/>
      <sheetData sheetId="2" refreshError="1"/>
      <sheetData sheetId="3" refreshError="1"/>
      <sheetData sheetId="4" refreshError="1"/>
    </sheetDataSet>
  </externalBook>
</externalLink>
</file>

<file path=xl/externalLinks/externalLink74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laroux"/>
      <sheetName val="WBS"/>
      <sheetName val="WPL"/>
      <sheetName val="수정사항"/>
      <sheetName val="대차대조표"/>
      <sheetName val="손익계산서"/>
      <sheetName val="결손금처리"/>
      <sheetName val="BS증감사항 "/>
      <sheetName val="WCF"/>
      <sheetName val="현금흐름표"/>
      <sheetName val="심리참조"/>
      <sheetName val="경영지표"/>
      <sheetName val="지표내용"/>
      <sheetName val="이연법인세"/>
      <sheetName val="중요성기준"/>
      <sheetName val="대차대조표3"/>
    </sheetNames>
    <sheetDataSet>
      <sheetData sheetId="0" refreshError="1"/>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refreshError="1"/>
    </sheetDataSet>
  </externalBook>
</externalLink>
</file>

<file path=xl/externalLinks/externalLink74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표지"/>
      <sheetName val="목차"/>
      <sheetName val="분석목적"/>
      <sheetName val="요건검토"/>
      <sheetName val="평가요약"/>
      <sheetName val="자산가치"/>
      <sheetName val="수익가치"/>
      <sheetName val="재무제표"/>
      <sheetName val="대차대조표"/>
      <sheetName val="손익계산서"/>
      <sheetName val="자산추정"/>
      <sheetName val="부채추정"/>
      <sheetName val="자본추정"/>
      <sheetName val="회사현황"/>
      <sheetName val="유가증권 분석"/>
      <sheetName val="매출액간지"/>
      <sheetName val="매출액추정방법"/>
      <sheetName val="매출액명세서"/>
      <sheetName val="월별매출명세"/>
      <sheetName val="분기별매출명세서"/>
      <sheetName val="봉제완구"/>
      <sheetName val="봉제완구추정"/>
      <sheetName val="그래프, 시장"/>
      <sheetName val="프라스틱"/>
      <sheetName val="프라스틱추정"/>
      <sheetName val="팬시용품"/>
      <sheetName val="인원현황"/>
      <sheetName val="급여추정(판관비,잡급)"/>
      <sheetName val="퇴직급여배분"/>
      <sheetName val="퇴직급여추정"/>
      <sheetName val="당기지급액추정"/>
      <sheetName val="상각비추정"/>
      <sheetName val="투자계획"/>
      <sheetName val="판관비간지"/>
      <sheetName val="판관비"/>
      <sheetName val="무형자산상각"/>
      <sheetName val="영업외간지"/>
      <sheetName val="영업외수익"/>
      <sheetName val="영업외수익추정"/>
      <sheetName val="영업외비용"/>
      <sheetName val="영업외비용추정"/>
      <sheetName val="비교PL"/>
      <sheetName val="비교BS"/>
      <sheetName val="Sheet1"/>
      <sheetName val="붙임2-1  지급조서명세서(2001년분)"/>
      <sheetName val="8월차잔"/>
      <sheetName val="해외 기술훈련비 (합계)"/>
      <sheetName val="종석오빠"/>
      <sheetName val="요약PL"/>
      <sheetName val="정산표"/>
      <sheetName val="부서코드표"/>
      <sheetName val="경영지표"/>
    </sheetNames>
    <definedNames>
      <definedName name="PER지우기"/>
    </defined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Set>
  </externalBook>
</externalLink>
</file>

<file path=xl/externalLinks/externalLink74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X-외상(06)"/>
      <sheetName val="AP-98잔액명세(1)"/>
      <sheetName val="AP-98잔액명세(6)"/>
      <sheetName val="환산ap-06"/>
      <sheetName val="경영지표"/>
    </sheetNames>
    <sheetDataSet>
      <sheetData sheetId="0"/>
      <sheetData sheetId="1"/>
      <sheetData sheetId="2"/>
      <sheetData sheetId="3"/>
      <sheetData sheetId="4" refreshError="1"/>
    </sheetDataSet>
  </externalBook>
</externalLink>
</file>

<file path=xl/externalLinks/externalLink75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정산표"/>
      <sheetName val="대차대조표"/>
      <sheetName val="손익계산서"/>
      <sheetName val="제조원가명세서"/>
      <sheetName val="공사원가명세서"/>
      <sheetName val="현금흐름표"/>
      <sheetName val="Analical Review"/>
      <sheetName val="수정사항집계표"/>
      <sheetName val="Pending"/>
      <sheetName val="Sheet4"/>
      <sheetName val="원배부"/>
      <sheetName val="시산표"/>
      <sheetName val="2000재무제표"/>
      <sheetName val="자본"/>
      <sheetName val="200309퇴직추계"/>
    </sheetNames>
    <sheetDataSet>
      <sheetData sheetId="0" refreshError="1"/>
      <sheetData sheetId="1"/>
      <sheetData sheetId="2"/>
      <sheetData sheetId="3"/>
      <sheetData sheetId="4"/>
      <sheetData sheetId="5"/>
      <sheetData sheetId="6"/>
      <sheetData sheetId="7"/>
      <sheetData sheetId="8"/>
      <sheetData sheetId="9" refreshError="1"/>
      <sheetData sheetId="10" refreshError="1"/>
      <sheetData sheetId="11" refreshError="1"/>
      <sheetData sheetId="12" refreshError="1"/>
      <sheetData sheetId="13" refreshError="1"/>
      <sheetData sheetId="14" refreshError="1"/>
    </sheetDataSet>
  </externalBook>
</externalLink>
</file>

<file path=xl/externalLinks/externalLink75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양식"/>
      <sheetName val="99-14분기"/>
      <sheetName val="기회원가"/>
      <sheetName val="소모품비계획"/>
      <sheetName val="소모품비계획-별첨"/>
      <sheetName val="소모품"/>
      <sheetName val="1월소모품산출"/>
      <sheetName val="Sheet1"/>
      <sheetName val="부문기표-1"/>
      <sheetName val="1-포장비(기표)"/>
      <sheetName val="2-제조소모품(기표)"/>
      <sheetName val="3-제조수선(기표)"/>
      <sheetName val="4-판관소모품(기표)"/>
      <sheetName val="5-판관수선(기표)"/>
      <sheetName val="RD제품개발투자비(매가)"/>
      <sheetName val="정산표"/>
      <sheetName val="현금"/>
      <sheetName val="차체부품 INS REPORT(갑)"/>
      <sheetName val="6.지급보증"/>
      <sheetName val="Sheet4"/>
      <sheetName val="제품별DATA"/>
      <sheetName val="제조담배분석"/>
      <sheetName val="실적"/>
      <sheetName val="사업계획"/>
      <sheetName val="장척종합"/>
      <sheetName val="유휴폐기"/>
      <sheetName val="기계장치"/>
      <sheetName val="PS종합"/>
      <sheetName val="SOURCE"/>
      <sheetName val="_9년자재매각"/>
      <sheetName val="생산량"/>
      <sheetName val="데이터"/>
      <sheetName val="자산대장"/>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Set>
  </externalBook>
</externalLink>
</file>

<file path=xl/externalLinks/externalLink75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2-2.매출분석"/>
      <sheetName val="9605분석"/>
      <sheetName val="제조원가명세서"/>
      <sheetName val="Sheet1"/>
      <sheetName val="정산표"/>
    </sheetNames>
    <definedNames>
      <definedName name="제조투입원가비교_Button1_Click"/>
    </definedNames>
    <sheetDataSet>
      <sheetData sheetId="0" refreshError="1"/>
      <sheetData sheetId="1" refreshError="1"/>
      <sheetData sheetId="2" refreshError="1"/>
      <sheetData sheetId="3" refreshError="1"/>
      <sheetData sheetId="4" refreshError="1"/>
    </sheetDataSet>
  </externalBook>
</externalLink>
</file>

<file path=xl/externalLinks/externalLink75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2"/>
      <sheetName val="Sheet3"/>
      <sheetName val="매출집계"/>
      <sheetName val="매출관리"/>
      <sheetName val="제품목록"/>
      <sheetName val="Sheet1"/>
      <sheetName val="조직별매출"/>
      <sheetName val="총매출"/>
      <sheetName val="선물세트배분"/>
      <sheetName val="차감항목"/>
      <sheetName val="기타출고"/>
      <sheetName val="재고"/>
      <sheetName val="기초자료"/>
      <sheetName val="정산표"/>
      <sheetName val="DB(선물세트배분test)"/>
    </sheetNames>
    <sheetDataSet>
      <sheetData sheetId="0"/>
      <sheetData sheetId="1"/>
      <sheetData sheetId="2"/>
      <sheetData sheetId="3"/>
      <sheetData sheetId="4" refreshError="1"/>
      <sheetData sheetId="5"/>
      <sheetData sheetId="6"/>
      <sheetData sheetId="7"/>
      <sheetData sheetId="8"/>
      <sheetData sheetId="9"/>
      <sheetData sheetId="10"/>
      <sheetData sheetId="11"/>
      <sheetData sheetId="12"/>
      <sheetData sheetId="13" refreshError="1"/>
      <sheetData sheetId="14" refreshError="1"/>
    </sheetDataSet>
  </externalBook>
</externalLink>
</file>

<file path=xl/externalLinks/externalLink75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누적손익현황"/>
      <sheetName val="월별손익현황"/>
      <sheetName val="총계정"/>
      <sheetName val="월결산자료"/>
      <sheetName val="BS목표"/>
      <sheetName val="PL목표"/>
      <sheetName val="수익율분석"/>
      <sheetName val="건전성및평잔"/>
      <sheetName val="관리비분석"/>
      <sheetName val="수익증권현황"/>
      <sheetName val="Sheet1"/>
      <sheetName val="자산가치"/>
      <sheetName val="제품목록"/>
    </sheetNames>
    <sheetDataSet>
      <sheetData sheetId="0" refreshError="1"/>
      <sheetData sheetId="1" refreshError="1"/>
      <sheetData sheetId="2" refreshError="1"/>
      <sheetData sheetId="3"/>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Set>
  </externalBook>
</externalLink>
</file>

<file path=xl/externalLinks/externalLink75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수입"/>
      <sheetName val="종기실공문"/>
      <sheetName val="작성지침"/>
      <sheetName val="환율"/>
      <sheetName val="목차"/>
      <sheetName val="수립기준"/>
      <sheetName val="총괄표(1)"/>
      <sheetName val="총괄표(2)"/>
      <sheetName val="구분손익（１）"/>
      <sheetName val="구분손익 (2)"/>
      <sheetName val="매출"/>
      <sheetName val="수출"/>
      <sheetName val="수정양식"/>
      <sheetName val="영업외손익등"/>
      <sheetName val="9-1차이내역"/>
      <sheetName val="재공평가"/>
      <sheetName val="첨부1"/>
      <sheetName val="Main"/>
      <sheetName val="대차대조표"/>
    </sheetNames>
    <sheetDataSet>
      <sheetData sheetId="0"/>
      <sheetData sheetId="1"/>
      <sheetData sheetId="2"/>
      <sheetData sheetId="3"/>
      <sheetData sheetId="4"/>
      <sheetData sheetId="5"/>
      <sheetData sheetId="6"/>
      <sheetData sheetId="7"/>
      <sheetData sheetId="8"/>
      <sheetData sheetId="9"/>
      <sheetData sheetId="10"/>
      <sheetData sheetId="11"/>
      <sheetData sheetId="12" refreshError="1"/>
      <sheetData sheetId="13" refreshError="1"/>
      <sheetData sheetId="14" refreshError="1"/>
      <sheetData sheetId="15" refreshError="1"/>
      <sheetData sheetId="16" refreshError="1"/>
      <sheetData sheetId="17" refreshError="1"/>
      <sheetData sheetId="18" refreshError="1"/>
    </sheetDataSet>
  </externalBook>
</externalLink>
</file>

<file path=xl/externalLinks/externalLink75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데이터유효성목록"/>
      <sheetName val="POS"/>
      <sheetName val="법인8부표1"/>
      <sheetName val="법인8부표2"/>
      <sheetName val="법인8부표3"/>
      <sheetName val="법인8부표4"/>
      <sheetName val="법인8부표5"/>
      <sheetName val="조특9"/>
      <sheetName val="법인8부표5의2"/>
      <sheetName val="법인8부표5의3"/>
      <sheetName val="법인8부표5의4"/>
      <sheetName val="법인8부표5의5"/>
      <sheetName val="법인11"/>
      <sheetName val="법인52의4"/>
      <sheetName val="법인65"/>
      <sheetName val="조특1"/>
      <sheetName val="조특1부표"/>
      <sheetName val="조특2"/>
      <sheetName val="조특2의2"/>
      <sheetName val="조특3(1)"/>
      <sheetName val="조특3(2)"/>
      <sheetName val="조특3부표(1)"/>
      <sheetName val="조특3의4"/>
      <sheetName val="조특4"/>
      <sheetName val="조특4의2"/>
      <sheetName val="조특9부표"/>
      <sheetName val="조특10"/>
      <sheetName val="조특10의2"/>
      <sheetName val="조특10의3"/>
      <sheetName val="조특10의4"/>
      <sheetName val="조특10의5"/>
      <sheetName val="조특11의5"/>
      <sheetName val="조특13"/>
      <sheetName val="조특45의3"/>
      <sheetName val="조특46"/>
      <sheetName val="조특46의2"/>
      <sheetName val="조특46의2부표"/>
      <sheetName val="조특47"/>
      <sheetName val="조특49"/>
      <sheetName val="조특50의2"/>
      <sheetName val="조특60의16"/>
      <sheetName val="조특64의15"/>
      <sheetName val="조특64의20"/>
      <sheetName val="조특71"/>
      <sheetName val="조특72"/>
      <sheetName val="조특82의2"/>
      <sheetName val="Sheet1"/>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Set>
  </externalBook>
</externalLink>
</file>

<file path=xl/externalLinks/externalLink75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OS"/>
      <sheetName val="데이터유효성목록"/>
      <sheetName val="법인8부표1"/>
      <sheetName val="법인8부표2"/>
      <sheetName val="법인8부표3"/>
      <sheetName val="법인8부표4"/>
      <sheetName val="법인8부표5"/>
      <sheetName val="법인8부표5의2"/>
      <sheetName val="법인8부표5의3"/>
      <sheetName val="법인8부표5의4"/>
      <sheetName val="법인8부표5의5"/>
      <sheetName val="법인11"/>
      <sheetName val="법인52의2"/>
      <sheetName val="법인65"/>
      <sheetName val="조특1"/>
      <sheetName val="조특2"/>
      <sheetName val="조특2의2"/>
      <sheetName val="조특3(1)"/>
      <sheetName val="조특3(2)"/>
      <sheetName val="조특3부표(1)"/>
      <sheetName val="조특4"/>
      <sheetName val="조특4의2"/>
      <sheetName val="조특9"/>
      <sheetName val="조특9부표"/>
      <sheetName val="조특10"/>
      <sheetName val="조특11의5"/>
      <sheetName val="조특45의3"/>
      <sheetName val="조특46"/>
      <sheetName val="조특46의2"/>
      <sheetName val="조특47"/>
      <sheetName val="조특49"/>
      <sheetName val="조특50의2"/>
      <sheetName val="조특60의16"/>
      <sheetName val="조특64의15"/>
      <sheetName val="조특64의20"/>
      <sheetName val="조특71"/>
      <sheetName val="조특82의2"/>
      <sheetName val="Sheet1"/>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Set>
  </externalBook>
</externalLink>
</file>

<file path=xl/externalLinks/externalLink75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ssign"/>
      <sheetName val="매출채권"/>
      <sheetName val="대체적절차"/>
      <sheetName val="채권채무조회서FU"/>
      <sheetName val="채권채무명세"/>
      <sheetName val="채권채무조회서CS"/>
      <sheetName val="매입채무"/>
      <sheetName val="부외부채"/>
      <sheetName val="차입금"/>
      <sheetName val="매출"/>
      <sheetName val="매출원가"/>
      <sheetName val="매출_원가 월별분석"/>
      <sheetName val="수정분개"/>
      <sheetName val="ins"/>
    </sheetNames>
    <sheetDataSet>
      <sheetData sheetId="0" refreshError="1"/>
      <sheetData sheetId="1"/>
      <sheetData sheetId="2" refreshError="1"/>
      <sheetData sheetId="3" refreshError="1"/>
      <sheetData sheetId="4" refreshError="1"/>
      <sheetData sheetId="5"/>
      <sheetData sheetId="6"/>
      <sheetData sheetId="7" refreshError="1"/>
      <sheetData sheetId="8" refreshError="1"/>
      <sheetData sheetId="9" refreshError="1"/>
      <sheetData sheetId="10" refreshError="1"/>
      <sheetData sheetId="11" refreshError="1"/>
      <sheetData sheetId="12" refreshError="1"/>
      <sheetData sheetId="13" refreshError="1"/>
    </sheetDataSet>
  </externalBook>
</externalLink>
</file>

<file path=xl/externalLinks/externalLink75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안내"/>
      <sheetName val="일반"/>
      <sheetName val="CS"/>
      <sheetName val="업체주소록"/>
      <sheetName val="조회서양식"/>
    </sheetNames>
    <sheetDataSet>
      <sheetData sheetId="0"/>
      <sheetData sheetId="1"/>
      <sheetData sheetId="2"/>
      <sheetData sheetId="3"/>
      <sheetData sheetId="4"/>
    </sheetDataSet>
  </externalBook>
</externalLink>
</file>

<file path=xl/externalLinks/externalLink76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운전자금97총괄"/>
      <sheetName val="영업.일1"/>
      <sheetName val="17"/>
      <sheetName val="18"/>
      <sheetName val="19"/>
      <sheetName val="20"/>
      <sheetName val="21"/>
      <sheetName val="22"/>
      <sheetName val="손익(총괄)"/>
      <sheetName val="월별손익(총괄)"/>
      <sheetName val="월별손익(아케이드)"/>
      <sheetName val="월별손익(온정각)"/>
      <sheetName val="월별손익(용역) "/>
      <sheetName val="판관(총괄)"/>
      <sheetName val="월별판관(총괄)"/>
      <sheetName val="판관(아케이드)"/>
      <sheetName val="월별판관(아케이드)"/>
      <sheetName val="판관(온정각)"/>
      <sheetName val="월별판관(온정각)"/>
      <sheetName val="판관(용역)"/>
      <sheetName val="월별판관(용역)"/>
      <sheetName val="26"/>
      <sheetName val="운전자금총괄"/>
      <sheetName val="운전자금96"/>
      <sheetName val="추정12.別"/>
      <sheetName val="總括.12"/>
      <sheetName val="總括.12 (2)"/>
      <sheetName val="원가분석"/>
      <sheetName val="원가분석1"/>
      <sheetName val="영업.細"/>
      <sheetName val="전년포함"/>
      <sheetName val="채권채무조회서CS"/>
      <sheetName val="수입"/>
      <sheetName val="대차대조표(수정)"/>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refreshError="1"/>
      <sheetData sheetId="32" refreshError="1"/>
      <sheetData sheetId="33" refreshError="1"/>
    </sheetDataSet>
  </externalBook>
</externalLink>
</file>

<file path=xl/externalLinks/externalLink76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영업.일1"/>
      <sheetName val="17"/>
      <sheetName val="18"/>
      <sheetName val="19"/>
      <sheetName val="20"/>
      <sheetName val="21"/>
      <sheetName val="22"/>
      <sheetName val="손익(총괄)"/>
      <sheetName val="월별손익(총괄)"/>
      <sheetName val="월별손익(아케이드)"/>
      <sheetName val="월별손익(온정각)"/>
      <sheetName val="월별손익(용역) "/>
      <sheetName val="판관(총괄)"/>
      <sheetName val="월별판관(총괄)"/>
      <sheetName val="판관(아케이드)"/>
      <sheetName val="월별판관(아케이드)"/>
      <sheetName val="판관(온정각)"/>
      <sheetName val="월별판관(온정각)"/>
      <sheetName val="판관(용역)"/>
      <sheetName val="월별판관(용역)"/>
      <sheetName val="26"/>
      <sheetName val="추정12.別 "/>
      <sheetName val="추정12.別 (2)"/>
      <sheetName val="추정12.別 (3)"/>
      <sheetName val="總括.12"/>
      <sheetName val="總括.12 (3)"/>
      <sheetName val="總括.12 (2)"/>
      <sheetName val="원가분석"/>
      <sheetName val="원가분석1"/>
      <sheetName val="영업.細"/>
      <sheetName val="영업.細 (2)"/>
      <sheetName val="전년포함"/>
      <sheetName val="전년포함 (2)"/>
      <sheetName val="영업.일 계"/>
      <sheetName val="23"/>
      <sheetName val="24"/>
      <sheetName val="25"/>
      <sheetName val="27"/>
      <sheetName val="28"/>
      <sheetName val="29"/>
      <sheetName val="30"/>
      <sheetName val="인원계획"/>
      <sheetName val="99년누계 (월별)"/>
      <sheetName val="별1-1"/>
      <sheetName val="별2-1"/>
      <sheetName val="별2-2"/>
      <sheetName val="별2-3"/>
      <sheetName val="별3-1"/>
      <sheetName val="별4-1"/>
      <sheetName val="별5-1"/>
      <sheetName val="표지"/>
      <sheetName val="목차"/>
      <sheetName val="Ⅰ사업지개요"/>
      <sheetName val="위치도"/>
      <sheetName val="Ⅱ환경분석"/>
      <sheetName val="환경분석 (2)"/>
      <sheetName val="매출액 확정"/>
      <sheetName val="면적구성"/>
      <sheetName val="소요자금"/>
      <sheetName val="사업성검토"/>
      <sheetName val="SWOT"/>
      <sheetName val="종합의견"/>
      <sheetName val="운전자금97총괄"/>
      <sheetName val="채권채무조회서CS"/>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refreshError="1"/>
      <sheetData sheetId="63" refreshError="1"/>
    </sheetDataSet>
  </externalBook>
</externalLink>
</file>

<file path=xl/externalLinks/externalLink76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000000"/>
      <sheetName val="100000"/>
      <sheetName val="200000"/>
      <sheetName val="HELP"/>
      <sheetName val="Control Sheet"/>
      <sheetName val="조회서원본"/>
      <sheetName val="조회서PRINT"/>
      <sheetName val="주소"/>
      <sheetName val="Assumption"/>
      <sheetName val="engline"/>
      <sheetName val="경영지표"/>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Set>
  </externalBook>
</externalLink>
</file>

<file path=xl/externalLinks/externalLink76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작업일보"/>
      <sheetName val="주소"/>
    </sheetNames>
    <sheetDataSet>
      <sheetData sheetId="0" refreshError="1"/>
      <sheetData sheetId="1" refreshError="1"/>
    </sheetDataSet>
  </externalBook>
</externalLink>
</file>

<file path=xl/externalLinks/externalLink76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D제품개발투자비(매가)"/>
      <sheetName val="engline"/>
    </sheetNames>
    <sheetDataSet>
      <sheetData sheetId="0"/>
      <sheetData sheetId="1" refreshError="1"/>
    </sheetDataSet>
  </externalBook>
</externalLink>
</file>

<file path=xl/externalLinks/externalLink76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선급비용"/>
      <sheetName val="영외비용-할인발행차금감안"/>
      <sheetName val="사채할인발행차금"/>
      <sheetName val="영외비용"/>
      <sheetName val="가격표"/>
      <sheetName val="일별1"/>
      <sheetName val="영업.일1"/>
    </sheetNames>
    <sheetDataSet>
      <sheetData sheetId="0"/>
      <sheetData sheetId="1"/>
      <sheetData sheetId="2"/>
      <sheetData sheetId="3"/>
      <sheetData sheetId="4" refreshError="1"/>
      <sheetData sheetId="5" refreshError="1"/>
      <sheetData sheetId="6" refreshError="1"/>
    </sheetDataSet>
  </externalBook>
</externalLink>
</file>

<file path=xl/externalLinks/externalLink76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1"/>
      <sheetName val="Sheet2"/>
      <sheetName val="Sheet3"/>
      <sheetName val="Book1"/>
      <sheetName val="#REF"/>
      <sheetName val="재무비율"/>
    </sheetNames>
    <sheetDataSet>
      <sheetData sheetId="0"/>
      <sheetData sheetId="1"/>
      <sheetData sheetId="2"/>
      <sheetData sheetId="3" refreshError="1"/>
      <sheetData sheetId="4" refreshError="1"/>
      <sheetData sheetId="5" refreshError="1"/>
    </sheetDataSet>
  </externalBook>
</externalLink>
</file>

<file path=xl/externalLinks/externalLink76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기본정보입력"/>
      <sheetName val="Control sheet"/>
      <sheetName val="A 은행조회서 안내문"/>
      <sheetName val="A 금융거래 정보제공 동의서"/>
      <sheetName val="A 1."/>
      <sheetName val="A 2."/>
      <sheetName val="A 3,4."/>
      <sheetName val="A 5."/>
      <sheetName val="A 6~10."/>
      <sheetName val="B 금융거래조회서 안내문"/>
      <sheetName val="B 금융거래 정보제공 동의서"/>
      <sheetName val="B 1,2."/>
      <sheetName val="B 3,4."/>
      <sheetName val="B 5."/>
      <sheetName val="B 6."/>
      <sheetName val="C 금융거래조회서 안내문"/>
      <sheetName val="C 금융거래 정보제공 동의서"/>
      <sheetName val="C 1."/>
      <sheetName val="C 2."/>
      <sheetName val="C 3,4."/>
      <sheetName val="C 5."/>
      <sheetName val="C 6."/>
      <sheetName val="D 보험거래조회서 안내문"/>
      <sheetName val="D 금융거래 정보제공 동의서"/>
      <sheetName val="D 1,2."/>
      <sheetName val="D 3,4."/>
      <sheetName val="D 5."/>
      <sheetName val="D 6."/>
      <sheetName val="E 금융거래조회서 안내문"/>
      <sheetName val="E 금융거래 정보제공 동의서"/>
      <sheetName val="E 1."/>
      <sheetName val="E 2."/>
      <sheetName val="E 3."/>
      <sheetName val="E 4."/>
      <sheetName val="E 5."/>
      <sheetName val="E 6."/>
    </sheetNames>
    <sheetDataSet>
      <sheetData sheetId="0"/>
      <sheetData sheetId="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sheetData sheetId="31" refreshError="1"/>
      <sheetData sheetId="32" refreshError="1"/>
      <sheetData sheetId="33" refreshError="1"/>
      <sheetData sheetId="34" refreshError="1"/>
      <sheetData sheetId="35" refreshError="1"/>
    </sheetDataSet>
  </externalBook>
</externalLink>
</file>

<file path=xl/externalLinks/externalLink76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S"/>
      <sheetName val="PL"/>
      <sheetName val="TOT"/>
      <sheetName val="표지"/>
      <sheetName val="목차"/>
      <sheetName val="1.현금등가물"/>
      <sheetName val="2.단기금융상품"/>
      <sheetName val="3.유가증권명세서"/>
      <sheetName val="5.외상매출"/>
      <sheetName val="8.미수금"/>
      <sheetName val="8.창업비"/>
      <sheetName val="9.미수수익"/>
      <sheetName val="10.단기대여"/>
      <sheetName val="11.선급금"/>
      <sheetName val="12.선급비용집계표"/>
      <sheetName val="13.단기선급비용"/>
      <sheetName val="14.선급이자"/>
      <sheetName val="15.재고자산집계"/>
      <sheetName val="16.수불명세서"/>
      <sheetName val="16.수불명세서 (2)"/>
      <sheetName val="16.수불명세서 (3)"/>
      <sheetName val="17.타계정대체명세서"/>
      <sheetName val="18.장기금융상품"/>
      <sheetName val="20.투자유가증권(지분법적용)"/>
      <sheetName val="21.투자유가증권(출자금)"/>
      <sheetName val="23.장기대여금"/>
      <sheetName val="24.보증금(전신전화가입권)"/>
      <sheetName val="25.보증금(임차보증금외)"/>
      <sheetName val="28.유형고정자산"/>
      <sheetName val="29.무형고정자산"/>
      <sheetName val="31.매입채무집계표"/>
      <sheetName val="32.매입채무명세서(외상매입금)"/>
      <sheetName val="33.매입채무명세서(지급어음)"/>
      <sheetName val="34.단기채무(단기차입,당좌차월)"/>
      <sheetName val="35.미지급금"/>
      <sheetName val="37.미지급비용"/>
      <sheetName val="38.선수금"/>
      <sheetName val="39.예수금"/>
      <sheetName val="관계사단기차입"/>
      <sheetName val="40.유동성장기부채"/>
      <sheetName val="41.미지급법인세"/>
      <sheetName val="42.수입보증금"/>
      <sheetName val="44.장기차입금"/>
      <sheetName val="46.충당금명세"/>
      <sheetName val="47.자본금"/>
      <sheetName val="48.자본잉여금"/>
      <sheetName val="49.이익잉여금"/>
      <sheetName val="50.국민연금퇴직전환금"/>
      <sheetName val="현금흐름"/>
      <sheetName val="EX-외상(06)"/>
      <sheetName val="선급비용"/>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Set>
  </externalBook>
</externalLink>
</file>

<file path=xl/externalLinks/externalLink76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1"/>
      <sheetName val="보험금"/>
    </sheetNames>
    <sheetDataSet>
      <sheetData sheetId="0"/>
      <sheetData sheetId="1" refreshError="1"/>
    </sheetDataSet>
  </externalBook>
</externalLink>
</file>

<file path=xl/externalLinks/externalLink77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사무소"/>
      <sheetName val="지역"/>
      <sheetName val="Sheet1"/>
      <sheetName val="보험금"/>
    </sheetNames>
    <sheetDataSet>
      <sheetData sheetId="0"/>
      <sheetData sheetId="1" refreshError="1"/>
      <sheetData sheetId="2" refreshError="1"/>
      <sheetData sheetId="3" refreshError="1"/>
    </sheetDataSet>
  </externalBook>
</externalLink>
</file>

<file path=xl/externalLinks/externalLink77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FAB4생산"/>
      <sheetName val="EX-외상(06)"/>
      <sheetName val="PKG"/>
      <sheetName val="통계자료"/>
      <sheetName val="FAB생산계획4A"/>
      <sheetName val="FAB별"/>
      <sheetName val="GMS불합리 LIST"/>
      <sheetName val="지표확인"/>
      <sheetName val="장비종합효율-200705"/>
      <sheetName val="장비고장건수-200705"/>
      <sheetName val="BS"/>
      <sheetName val="현우실적"/>
      <sheetName val="지부전체"/>
      <sheetName val="자산가치"/>
      <sheetName val="1월"/>
      <sheetName val="B"/>
      <sheetName val="#3_일위대가목록"/>
      <sheetName val="Defect 내역"/>
      <sheetName val="Defect 관리"/>
      <sheetName val="98비정기소모"/>
      <sheetName val="입력DATA"/>
      <sheetName val="PDCA"/>
      <sheetName val="예산실적전체당월"/>
      <sheetName val="값목록(Do not touch)"/>
      <sheetName val="분석내용"/>
      <sheetName val="시실누(모) "/>
      <sheetName val="Low YLD Reject"/>
      <sheetName val="중장SR"/>
      <sheetName val="국산화"/>
      <sheetName val="FOB발"/>
      <sheetName val="95TOTREV"/>
      <sheetName val="ALL"/>
      <sheetName val="Sheet1"/>
      <sheetName val="3ND 64M"/>
      <sheetName val="TOEIC기준점수"/>
      <sheetName val="Laser Alignment Target Spec"/>
      <sheetName val="Laser Focus Spec"/>
      <sheetName val="98년"/>
      <sheetName val="자산데이타"/>
      <sheetName val="실행철강하도"/>
      <sheetName val="8)중점관리장비현황"/>
      <sheetName val="품의"/>
      <sheetName val="FAB#7"/>
      <sheetName val="DATA"/>
      <sheetName val="그래프"/>
      <sheetName val="raw"/>
      <sheetName val="가격표"/>
      <sheetName val="2009 MYQI"/>
      <sheetName val="정보"/>
      <sheetName val="해트트릭"/>
      <sheetName val="내역서"/>
      <sheetName val="종가"/>
      <sheetName val="바이어별지역"/>
      <sheetName val="이천_yj"/>
      <sheetName val="청주_d"/>
      <sheetName val="청주_yj"/>
      <sheetName val="HSI_08.07."/>
      <sheetName val="그림"/>
      <sheetName val="기상도"/>
      <sheetName val="6F8"/>
      <sheetName val="Sens"/>
      <sheetName val="WACC"/>
      <sheetName val="절대 지우지 말것"/>
      <sheetName val="분류"/>
      <sheetName val="설비2차"/>
      <sheetName val="Logic"/>
      <sheetName val="장비현황"/>
      <sheetName val="99년하반기"/>
      <sheetName val="지연사유"/>
      <sheetName val="일일보고"/>
      <sheetName val="Cost Reduction"/>
      <sheetName val="S-ding"/>
      <sheetName val="수불1Q"/>
      <sheetName val="수불2Q"/>
      <sheetName val="수불3Q"/>
      <sheetName val="수불4Q"/>
      <sheetName val="이름"/>
      <sheetName val="불합리 적출 List"/>
      <sheetName val="경비절감"/>
      <sheetName val="4-8.공통"/>
      <sheetName val="외화금융(97-03)"/>
      <sheetName val="iosize"/>
      <sheetName val="Assump_Operation"/>
      <sheetName val="admin"/>
      <sheetName val="01월TTL"/>
      <sheetName val="SUB (N)"/>
      <sheetName val="TREND"/>
      <sheetName val="단가"/>
      <sheetName val="H.P견적(참조)"/>
      <sheetName val="기초자료"/>
      <sheetName val="LD TX"/>
      <sheetName val="HSA"/>
      <sheetName val="Macro1"/>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Set>
  </externalBook>
</externalLink>
</file>

<file path=xl/externalLinks/externalLink77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laroux"/>
      <sheetName val="ACCOUNT"/>
      <sheetName val="현장CODE"/>
      <sheetName val="1.pro에서값복사"/>
      <sheetName val="2.1에서식연결"/>
      <sheetName val="1.외주공사"/>
      <sheetName val="2.직영공사"/>
      <sheetName val="3.제조원가 (결합))"/>
      <sheetName val=" 당기총원가"/>
      <sheetName val="Sheet11"/>
      <sheetName val="Sheet12"/>
      <sheetName val="Sheet13"/>
      <sheetName val="Sheet14"/>
      <sheetName val="1의전체연결"/>
      <sheetName val="Sheet15"/>
      <sheetName val="Sheet16"/>
      <sheetName val="EX-외상(06)"/>
      <sheetName val="원판매입"/>
    </sheetNames>
    <sheetDataSet>
      <sheetData sheetId="0"/>
      <sheetData sheetId="1"/>
      <sheetData sheetId="2"/>
      <sheetData sheetId="3"/>
      <sheetData sheetId="4"/>
      <sheetData sheetId="5" refreshError="1"/>
      <sheetData sheetId="6" refreshError="1"/>
      <sheetData sheetId="7"/>
      <sheetData sheetId="8"/>
      <sheetData sheetId="9"/>
      <sheetData sheetId="10"/>
      <sheetData sheetId="11"/>
      <sheetData sheetId="12"/>
      <sheetData sheetId="13"/>
      <sheetData sheetId="14"/>
      <sheetData sheetId="15"/>
      <sheetData sheetId="16" refreshError="1"/>
      <sheetData sheetId="17" refreshError="1"/>
    </sheetDataSet>
  </externalBook>
</externalLink>
</file>

<file path=xl/externalLinks/externalLink77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서비스별"/>
      <sheetName val="월별"/>
      <sheetName val="부서별"/>
      <sheetName val="월별(05년)"/>
      <sheetName val="월별(06년)"/>
      <sheetName val="자산가치"/>
    </sheetNames>
    <sheetDataSet>
      <sheetData sheetId="0" refreshError="1"/>
      <sheetData sheetId="1" refreshError="1"/>
      <sheetData sheetId="2" refreshError="1"/>
      <sheetData sheetId="3" refreshError="1"/>
      <sheetData sheetId="4" refreshError="1"/>
      <sheetData sheetId="5" refreshError="1"/>
    </sheetDataSet>
  </externalBook>
</externalLink>
</file>

<file path=xl/externalLinks/externalLink77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TM기초철가"/>
      <sheetName val="#REF"/>
      <sheetName val="STIRWK"/>
      <sheetName val="총괄"/>
      <sheetName val="주요공정"/>
      <sheetName val="990430_당초"/>
      <sheetName val="Sheet1"/>
      <sheetName val="단가표"/>
      <sheetName val="정산내역서"/>
      <sheetName val="배수공"/>
      <sheetName val="지역"/>
      <sheetName val="보험금"/>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Set>
  </externalBook>
</externalLink>
</file>

<file path=xl/externalLinks/externalLink77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노무비"/>
      <sheetName val="노무비합"/>
      <sheetName val="Sheet2"/>
      <sheetName val="Sheet3"/>
      <sheetName val="원료기말재고"/>
      <sheetName val="자재기말재고"/>
      <sheetName val="대차합동"/>
      <sheetName val="ATM기초철가"/>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Set>
  </externalBook>
</externalLink>
</file>

<file path=xl/externalLinks/externalLink77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표지"/>
      <sheetName val="총괄표(상반기)"/>
      <sheetName val="총괄표(하반기)"/>
      <sheetName val="손익"/>
      <sheetName val="년간금융비용"/>
      <sheetName val="중점추진(매출)"/>
      <sheetName val="중점추진(수주)"/>
      <sheetName val="중점추진(손익,원절)"/>
      <sheetName val="중점추진(재고,채권)"/>
      <sheetName val="매출"/>
      <sheetName val="수주"/>
      <sheetName val="원가절감1-6월"/>
      <sheetName val="원가절감상반기"/>
      <sheetName val="생산"/>
      <sheetName val="지상부하"/>
      <sheetName val="방산부하"/>
      <sheetName val="중기부하"/>
      <sheetName val="정밀부하"/>
      <sheetName val="생산성"/>
      <sheetName val="지상계획"/>
      <sheetName val="방산계획"/>
      <sheetName val="중기계획"/>
      <sheetName val="정밀계획"/>
      <sheetName val="재고(지상)"/>
      <sheetName val="방산"/>
      <sheetName val="정밀"/>
      <sheetName val="중기"/>
      <sheetName val="채권"/>
      <sheetName val="수금"/>
      <sheetName val="선수금"/>
      <sheetName val="투자본부"/>
      <sheetName val="투자방산"/>
      <sheetName val="투자정밀"/>
      <sheetName val="투자중기"/>
      <sheetName val="시험연구비상각"/>
      <sheetName val="조립지적"/>
      <sheetName val="01반기조정감"/>
      <sheetName val="01반기조정증"/>
      <sheetName val="기타자료"/>
      <sheetName val="항목(1)"/>
      <sheetName val="1"/>
      <sheetName val="첨부1"/>
      <sheetName val="2"/>
      <sheetName val="3"/>
      <sheetName val="첨부2"/>
      <sheetName val="4"/>
      <sheetName val="첨부3"/>
      <sheetName val="3월팀별직평가표"/>
      <sheetName val="본부 목표관리종합"/>
      <sheetName val="전체실적"/>
      <sheetName val="효율계획(당월)"/>
      <sheetName val="환산표"/>
      <sheetName val="99사업d"/>
      <sheetName val="관련부서"/>
      <sheetName val="WELDING"/>
      <sheetName val="공문"/>
      <sheetName val="990430_당초"/>
      <sheetName val="철탑공사"/>
      <sheetName val="7월회의(지상)"/>
      <sheetName val="2.대외공문"/>
      <sheetName val="실행내역"/>
      <sheetName val="완성차"/>
      <sheetName val="중속정보"/>
      <sheetName val="controll"/>
      <sheetName val="월결산자료"/>
      <sheetName val="중기매출"/>
      <sheetName val="부서별"/>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Set>
  </externalBook>
</externalLink>
</file>

<file path=xl/externalLinks/externalLink77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VXXX"/>
      <sheetName val="VXXXXXX"/>
      <sheetName val="손익비교"/>
      <sheetName val="PL(계획)"/>
      <sheetName val="BS(계획)"/>
      <sheetName val="일반관리(계획)"/>
      <sheetName val="영업외손익(계획)"/>
      <sheetName val="PL(5월누계-경리과)"/>
      <sheetName val="BS(5월-경리과)"/>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Set>
  </externalBook>
</externalLink>
</file>

<file path=xl/externalLinks/externalLink77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총괄표"/>
      <sheetName val="특수"/>
      <sheetName val="참고"/>
      <sheetName val="현장"/>
      <sheetName val="계획대비"/>
      <sheetName val="골조시행"/>
      <sheetName val="출자한도"/>
      <sheetName val="건축내역"/>
      <sheetName val="예산"/>
      <sheetName val="손익차9월2"/>
      <sheetName val="Sheet2"/>
      <sheetName val="부재리스트"/>
      <sheetName val="양식0202"/>
      <sheetName val="현장명"/>
      <sheetName val="내역"/>
      <sheetName val="경영혁신본부"/>
      <sheetName val="#REF"/>
      <sheetName val="할증 "/>
      <sheetName val="차액보증"/>
      <sheetName val="사업부배부A"/>
      <sheetName val="당진1,2호기전선관설치및접지4차공사내역서-을지"/>
      <sheetName val="입찰안"/>
      <sheetName val="1001"/>
      <sheetName val="내역서"/>
      <sheetName val="12CGOU"/>
      <sheetName val="특외대"/>
      <sheetName val="첨부1"/>
      <sheetName val="95년12월말"/>
      <sheetName val="기준액"/>
      <sheetName val="리비아전체장비200306"/>
      <sheetName val="BID"/>
      <sheetName val="경산"/>
      <sheetName val="BOJUNGGM"/>
      <sheetName val="MIJIBI"/>
      <sheetName val="손익9801"/>
      <sheetName val="가로등내역서"/>
      <sheetName val="구분"/>
      <sheetName val="목창호"/>
      <sheetName val="실행철강하도"/>
      <sheetName val="도급양식"/>
      <sheetName val="기성현황"/>
      <sheetName val="사업전망"/>
      <sheetName val="원가현황"/>
      <sheetName val="당초"/>
      <sheetName val="SG"/>
      <sheetName val="기성수금(단단위)"/>
      <sheetName val="원가매출(단단위)"/>
      <sheetName val="인수공규격"/>
      <sheetName val="현금"/>
      <sheetName val="감가상각"/>
      <sheetName val="누계12"/>
      <sheetName val="RECIMAKE"/>
      <sheetName val="NYS"/>
      <sheetName val="대,유,램"/>
      <sheetName val="2.예금"/>
      <sheetName val="경비"/>
      <sheetName val="EACT10"/>
      <sheetName val="보증수수료산출"/>
      <sheetName val="200"/>
      <sheetName val="집계표"/>
      <sheetName val="인건-측정"/>
      <sheetName val="실행"/>
      <sheetName val="내역서2안"/>
      <sheetName val="매출원가"/>
      <sheetName val="일위대가"/>
      <sheetName val="준검 내역서"/>
      <sheetName val="지질조사"/>
      <sheetName val="Input"/>
      <sheetName val="도급견적가"/>
      <sheetName val="남양시작동자105노65기1.3화1.2"/>
      <sheetName val="조명시설"/>
      <sheetName val="중기"/>
      <sheetName val="데리네이타현황"/>
      <sheetName val="2000년1차"/>
      <sheetName val="남대문빌딩"/>
      <sheetName val="2공구산출내역"/>
      <sheetName val="토공(우물통,기타) "/>
      <sheetName val="원가"/>
      <sheetName val="미지급금"/>
      <sheetName val="산출근거"/>
      <sheetName val="견적서"/>
      <sheetName val="단가조사"/>
      <sheetName val="패널"/>
      <sheetName val="직노"/>
      <sheetName val="산근"/>
      <sheetName val="일위대가표"/>
      <sheetName val="수정시산표"/>
      <sheetName val="경영비율 "/>
      <sheetName val="Sheet6"/>
      <sheetName val="콘크리트타설집계표"/>
      <sheetName val="부표총괄"/>
      <sheetName val="안산기계장치"/>
      <sheetName val="기본가정"/>
      <sheetName val="공통가설공사"/>
      <sheetName val="Sheet5"/>
      <sheetName val="영문"/>
      <sheetName val="조명율표"/>
      <sheetName val="선급법인세"/>
      <sheetName val="할증_"/>
      <sheetName val="Sheet1"/>
      <sheetName val="지성학원"/>
      <sheetName val="8월차잔"/>
      <sheetName val="보험금"/>
      <sheetName val="12월집계"/>
      <sheetName val="세골재  T2 변경 현황"/>
      <sheetName val="교각별철근수량집계표"/>
      <sheetName val="출금실적"/>
      <sheetName val="총보수(월)"/>
      <sheetName val="실적"/>
      <sheetName val="총괄(회사1)"/>
      <sheetName val="생산매출 (4)"/>
      <sheetName val="연환"/>
      <sheetName val="외화"/>
      <sheetName val="조경일람"/>
      <sheetName val="공정외주"/>
      <sheetName val="BS(5월-경리과)"/>
      <sheetName val="관계주식"/>
      <sheetName val="원가검토가 (최초양산품)"/>
      <sheetName val="원가검토가 (현양산품)"/>
      <sheetName val="시산표"/>
      <sheetName val="#3_일위대가목록"/>
      <sheetName val="실행내역"/>
      <sheetName val="신공"/>
      <sheetName val="회사정보"/>
      <sheetName val="주메뉴"/>
      <sheetName val="부채평가"/>
      <sheetName val="노임단가"/>
      <sheetName val="장단기차입금LS"/>
      <sheetName val="1 자원총괄"/>
      <sheetName val="LIST"/>
      <sheetName val="주요기준"/>
      <sheetName val="VXXXXXX"/>
      <sheetName val="주요재무비율"/>
      <sheetName val="국내"/>
      <sheetName val="2001년 예산"/>
      <sheetName val="년판01"/>
      <sheetName val="손익계산서"/>
      <sheetName val="주민번호"/>
      <sheetName val="일반관리"/>
      <sheetName val="KUNGDEVI"/>
      <sheetName val="운항율"/>
      <sheetName val="호봉피치"/>
      <sheetName val="Sheet3"/>
      <sheetName val="공사개요"/>
      <sheetName val="직접비원가"/>
      <sheetName val="반포2차"/>
      <sheetName val="X-3 ENG"/>
      <sheetName val="설계내역서"/>
      <sheetName val="F라인"/>
      <sheetName val="존4"/>
      <sheetName val="Instruction"/>
      <sheetName val="잔존년수"/>
      <sheetName val="통보"/>
      <sheetName val="YOEMAGUM"/>
      <sheetName val="단말기리스트"/>
      <sheetName val="직원"/>
      <sheetName val="기초자료"/>
      <sheetName val="업무분장 "/>
      <sheetName val="공통"/>
      <sheetName val="상품입고집계"/>
      <sheetName val="대출금현황"/>
      <sheetName val="controll"/>
      <sheetName val="원료비"/>
      <sheetName val="(1)2002년 매출목표 산출"/>
      <sheetName val="생산매출_(4)"/>
      <sheetName val="생산매출_(4)1"/>
      <sheetName val="생산매출_(4)2"/>
      <sheetName val="2_예금"/>
      <sheetName val="준검_내역서"/>
      <sheetName val="경영비율_"/>
      <sheetName val="남양시작동자105노65기1_3화1_2"/>
      <sheetName val="대차대조표"/>
      <sheetName val="이익잉여금처분계산서"/>
      <sheetName val="현금흐름표"/>
      <sheetName val="기획팀용 (B4)"/>
      <sheetName val="할증_1"/>
      <sheetName val="토공(우물통,기타)_"/>
      <sheetName val="세골재__T2_변경_현황"/>
      <sheetName val="원가검토가_(최초양산품)"/>
      <sheetName val="원가검토가_(현양산품)"/>
      <sheetName val="범한여행"/>
      <sheetName val="급여인상효과-연간부담분"/>
      <sheetName val="5사남"/>
      <sheetName val="참고(3)고정비"/>
      <sheetName val="총괄"/>
      <sheetName val="7월"/>
      <sheetName val="관계주식명세"/>
      <sheetName val="물가자료"/>
      <sheetName val="재료"/>
      <sheetName val="손익분석"/>
      <sheetName val="전기BOX내역서"/>
      <sheetName val="정산표 연결"/>
      <sheetName val="5.30(土)"/>
      <sheetName val="97 사업추정(WEKI)"/>
      <sheetName val="MAT_N048"/>
      <sheetName val="完"/>
      <sheetName val="Sheet2 (2)"/>
      <sheetName val="수량산출"/>
      <sheetName val="현장관리비참조"/>
      <sheetName val="2호"/>
      <sheetName val="지역"/>
      <sheetName val="980731"/>
      <sheetName val="감독1130"/>
      <sheetName val="하수급견적대비"/>
      <sheetName val="RD제품개발투자비(매가)"/>
      <sheetName val="자재단가"/>
      <sheetName val="engline"/>
      <sheetName val="환산매출"/>
      <sheetName val="1Month+Sheet2!"/>
      <sheetName val="기본사항"/>
      <sheetName val="예산명세서"/>
      <sheetName val="국영"/>
      <sheetName val="2분기평가"/>
      <sheetName val="감가상각비"/>
      <sheetName val="기초코드"/>
      <sheetName val="사업소득자세수추계"/>
      <sheetName val="원가명세"/>
      <sheetName val="예산M11A"/>
      <sheetName val="99년하반기"/>
      <sheetName val="명단"/>
      <sheetName val="전기공사"/>
      <sheetName val="EX-외상(06)"/>
      <sheetName val="코드표"/>
      <sheetName val="차입"/>
      <sheetName val="1_자원총괄"/>
      <sheetName val="할증_2"/>
      <sheetName val="2_예금1"/>
      <sheetName val="1_자원총괄1"/>
      <sheetName val="준검_내역서1"/>
      <sheetName val="경영비율_1"/>
      <sheetName val="남양시작동자105노65기1_3화1_21"/>
      <sheetName val="토공(우물통,기타)_1"/>
      <sheetName val="세골재__T2_변경_현황1"/>
      <sheetName val="(1)2002년_매출목표_산출"/>
      <sheetName val="단가일람"/>
      <sheetName val="data"/>
      <sheetName val="지급어음(일별)"/>
      <sheetName val="1장"/>
      <sheetName val="Macro(전선)"/>
      <sheetName val="BM"/>
      <sheetName val="DB"/>
      <sheetName val="진행률"/>
      <sheetName val="임직원단차"/>
      <sheetName val="24.보증금(전신전화가입권)"/>
      <sheetName val="현금및현금등가물1"/>
      <sheetName val="익산"/>
      <sheetName val="주소 작성"/>
    </sheetNames>
    <sheetDataSet>
      <sheetData sheetId="0"/>
      <sheetData sheetId="1"/>
      <sheetData sheetId="2"/>
      <sheetData sheetId="3"/>
      <sheetData sheetId="4"/>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sheetData sheetId="176"/>
      <sheetData sheetId="177"/>
      <sheetData sheetId="178"/>
      <sheetData sheetId="179"/>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Set>
  </externalBook>
</externalLink>
</file>

<file path=xl/externalLinks/externalLink77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TM기초철가"/>
      <sheetName val="1월운전"/>
      <sheetName val="현장"/>
      <sheetName val="설립비용"/>
      <sheetName val="Sheet1"/>
      <sheetName val="미결업무"/>
    </sheetNames>
    <definedNames>
      <definedName name="배포용작성"/>
    </definedNames>
    <sheetDataSet>
      <sheetData sheetId="0" refreshError="1"/>
      <sheetData sheetId="1" refreshError="1"/>
      <sheetData sheetId="2" refreshError="1"/>
      <sheetData sheetId="3" refreshError="1"/>
      <sheetData sheetId="4" refreshError="1"/>
      <sheetData sheetId="5" refreshError="1"/>
    </sheetDataSet>
  </externalBook>
</externalLink>
</file>

<file path=xl/externalLinks/externalLink78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청구가능총괄"/>
      <sheetName val="청구가능 세부내역"/>
      <sheetName val="청구가능연구비(최종작업중)"/>
      <sheetName val="청구가능연구비(작업중)-0125 (3)"/>
      <sheetName val="청구가능연구비(작업중)-0125 (2)"/>
      <sheetName val="청구가능연구비(작업중)-0125"/>
      <sheetName val="기본사업"/>
      <sheetName val="국가연구개발사업"/>
      <sheetName val="수탁연구과제"/>
      <sheetName val="자체연구사업"/>
      <sheetName val="청구가능연구비-최종"/>
      <sheetName val="가정"/>
    </sheetNames>
    <sheetDataSet>
      <sheetData sheetId="0"/>
      <sheetData sheetId="1"/>
      <sheetData sheetId="2"/>
      <sheetData sheetId="3"/>
      <sheetData sheetId="4"/>
      <sheetData sheetId="5"/>
      <sheetData sheetId="6"/>
      <sheetData sheetId="7"/>
      <sheetData sheetId="8"/>
      <sheetData sheetId="9"/>
      <sheetData sheetId="10" refreshError="1"/>
      <sheetData sheetId="11" refreshError="1"/>
    </sheetDataSet>
  </externalBook>
</externalLink>
</file>

<file path=xl/externalLinks/externalLink78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1"/>
      <sheetName val="Sheet2"/>
      <sheetName val="10매출"/>
      <sheetName val="12누손 "/>
      <sheetName val="45,46"/>
      <sheetName val="시험연구비상각"/>
      <sheetName val="월결산자료"/>
    </sheetNames>
    <sheetDataSet>
      <sheetData sheetId="0" refreshError="1"/>
      <sheetData sheetId="1" refreshError="1"/>
      <sheetData sheetId="2" refreshError="1"/>
      <sheetData sheetId="3" refreshError="1"/>
      <sheetData sheetId="4" refreshError="1"/>
      <sheetData sheetId="5" refreshError="1"/>
      <sheetData sheetId="6" refreshError="1"/>
    </sheetDataSet>
  </externalBook>
</externalLink>
</file>

<file path=xl/externalLinks/externalLink78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수정시산표"/>
    </sheetNames>
    <sheetDataSet>
      <sheetData sheetId="0"/>
    </sheetDataSet>
  </externalBook>
</externalLink>
</file>

<file path=xl/externalLinks/externalLink78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계약10일"/>
      <sheetName val="자산가치"/>
      <sheetName val="Sample"/>
      <sheetName val="정기적금"/>
      <sheetName val="05-2W"/>
      <sheetName val="Macro1"/>
      <sheetName val="Actual (4)"/>
      <sheetName val="controll"/>
      <sheetName val="민감도"/>
      <sheetName val="재공품(3)"/>
      <sheetName val="표준원가표(2)"/>
      <sheetName val="AGR070총누계"/>
      <sheetName val="Sheet1"/>
      <sheetName val="주석사항"/>
      <sheetName val="완성차 미수금"/>
      <sheetName val="JS사업계획 수치"/>
      <sheetName val="계약10일.XLS"/>
    </sheetNames>
    <definedNames>
      <definedName name="don"/>
    </defined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Set>
  </externalBook>
</externalLink>
</file>

<file path=xl/externalLinks/externalLink78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04영업부문"/>
      <sheetName val="#REF"/>
      <sheetName val="Sheet2"/>
      <sheetName val="1.경영실적"/>
      <sheetName val="해당공정"/>
      <sheetName val="실적관리"/>
    </sheetNames>
    <sheetDataSet>
      <sheetData sheetId="0" refreshError="1"/>
      <sheetData sheetId="1" refreshError="1"/>
      <sheetData sheetId="2" refreshError="1"/>
      <sheetData sheetId="3" refreshError="1"/>
      <sheetData sheetId="4" refreshError="1"/>
      <sheetData sheetId="5" refreshError="1"/>
    </sheetDataSet>
  </externalBook>
</externalLink>
</file>

<file path=xl/externalLinks/externalLink78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기본정보"/>
      <sheetName val="A1"/>
      <sheetName val="보고서 BS"/>
      <sheetName val="A2"/>
      <sheetName val="보고서IS"/>
      <sheetName val="제조원가"/>
      <sheetName val="잉여금"/>
      <sheetName val="A4-1"/>
      <sheetName val="A4-2"/>
      <sheetName val="보고서현금흐름표"/>
      <sheetName val="비율분석"/>
      <sheetName val="Module3"/>
      <sheetName val="Module1"/>
      <sheetName val="코드"/>
      <sheetName val="수정시산표"/>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Set>
  </externalBook>
</externalLink>
</file>

<file path=xl/externalLinks/externalLink78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메모"/>
      <sheetName val="입출금메모"/>
      <sheetName val="판관비"/>
      <sheetName val="월간판관"/>
      <sheetName val="C-1구매"/>
      <sheetName val="C-2제조"/>
      <sheetName val="배부기준"/>
      <sheetName val="C-21-1매입toc"/>
      <sheetName val="C-22-월별경비"/>
      <sheetName val="부문별"/>
      <sheetName val="회선사용"/>
      <sheetName val="C-42원가AR"/>
      <sheetName val="C-43-11cutoff"/>
      <sheetName val="C-43-31"/>
      <sheetName val="매출"/>
      <sheetName val="건설중인자산"/>
      <sheetName val="중간감사-드림라인"/>
      <sheetName val="#REF"/>
      <sheetName val="업무분장 "/>
      <sheetName val="공통"/>
      <sheetName val="95WBS"/>
      <sheetName val="현금흐름표"/>
      <sheetName val="YOEMAGUM"/>
      <sheetName val="상품입고집계"/>
      <sheetName val="MEED"/>
      <sheetName val="업무분장_"/>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sheetDataSet>
  </externalBook>
</externalLink>
</file>

<file path=xl/externalLinks/externalLink78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1"/>
      <sheetName val="업체개요"/>
      <sheetName val="대차대조표"/>
      <sheetName val="손익계산서"/>
      <sheetName val="이익잉여금처분계산서"/>
      <sheetName val="용역원가명세서"/>
      <sheetName val="현금흐름표"/>
      <sheetName val="temp"/>
      <sheetName val="meta"/>
      <sheetName val="highlight"/>
      <sheetName val="월결산자료"/>
      <sheetName val="Sheet2"/>
      <sheetName val="VER1-update"/>
      <sheetName val="10매출"/>
      <sheetName val="자산가치"/>
      <sheetName val="Convert"/>
      <sheetName val="KA011205"/>
      <sheetName val="1-1-1-1"/>
      <sheetName val="상여 (2)"/>
      <sheetName val="본사감가상각대장(비품)"/>
      <sheetName val="당기추가완료"/>
      <sheetName val="시험연구비상각"/>
      <sheetName val="정산표"/>
      <sheetName val="집연95"/>
      <sheetName val="연평잔"/>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Set>
  </externalBook>
</externalLink>
</file>

<file path=xl/externalLinks/externalLink78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AGER"/>
      <sheetName val="RRS"/>
      <sheetName val="RRB"/>
      <sheetName val="BEACON"/>
      <sheetName val="1FA,2FA"/>
      <sheetName val="중계기"/>
      <sheetName val="공사"/>
      <sheetName val="공1"/>
      <sheetName val="기타자재"/>
      <sheetName val="Sheet4"/>
      <sheetName val="KA011205"/>
      <sheetName val="#REF"/>
      <sheetName val="엘지엠알오"/>
      <sheetName val="admin"/>
      <sheetName val="수불명세서2"/>
      <sheetName val="EX-외상(06)"/>
      <sheetName val="在建工程转入固资2005"/>
      <sheetName val="Convert"/>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sheetData sheetId="11" refreshError="1"/>
      <sheetData sheetId="12" refreshError="1"/>
      <sheetData sheetId="13" refreshError="1"/>
      <sheetData sheetId="14" refreshError="1"/>
      <sheetData sheetId="15" refreshError="1"/>
      <sheetData sheetId="16" refreshError="1"/>
      <sheetData sheetId="17" refreshError="1"/>
    </sheetDataSet>
  </externalBook>
</externalLink>
</file>

<file path=xl/externalLinks/externalLink78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입찰참가보고"/>
      <sheetName val="실행갑지"/>
      <sheetName val="내역갑지"/>
      <sheetName val="내역"/>
      <sheetName val="하수급견적대비"/>
    </sheetNames>
    <sheetDataSet>
      <sheetData sheetId="0" refreshError="1"/>
      <sheetData sheetId="1" refreshError="1"/>
      <sheetData sheetId="2" refreshError="1"/>
      <sheetData sheetId="3" refreshError="1"/>
      <sheetData sheetId="4" refreshError="1"/>
    </sheetDataSet>
  </externalBook>
</externalLink>
</file>

<file path=xl/externalLinks/externalLink79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집계표"/>
      <sheetName val="소속별"/>
      <sheetName val="Croissance interne"/>
      <sheetName val="하수급견적대비"/>
      <sheetName val="청구가능연구비(작업중)-0125"/>
    </sheetNames>
    <sheetDataSet>
      <sheetData sheetId="0"/>
      <sheetData sheetId="1"/>
      <sheetData sheetId="2" refreshError="1"/>
      <sheetData sheetId="3" refreshError="1"/>
      <sheetData sheetId="4" refreshError="1"/>
    </sheetDataSet>
  </externalBook>
</externalLink>
</file>

<file path=xl/externalLinks/externalLink79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2001급여"/>
      <sheetName val="퇴직급여 충당금"/>
      <sheetName val="절대지우지말것"/>
      <sheetName val="시산표"/>
      <sheetName val="년간데이타"/>
      <sheetName val="무형종합"/>
      <sheetName val="퇴직영수증"/>
    </sheetNames>
    <sheetDataSet>
      <sheetData sheetId="0"/>
      <sheetData sheetId="1"/>
      <sheetData sheetId="2" refreshError="1"/>
      <sheetData sheetId="3" refreshError="1"/>
      <sheetData sheetId="4" refreshError="1"/>
      <sheetData sheetId="5" refreshError="1"/>
      <sheetData sheetId="6" refreshError="1"/>
    </sheetDataSet>
  </externalBook>
</externalLink>
</file>

<file path=xl/externalLinks/externalLink79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dex"/>
      <sheetName val="경영지표"/>
      <sheetName val="aje"/>
      <sheetName val="TB"/>
      <sheetName val="BS"/>
      <sheetName val="PL"/>
      <sheetName val="A"/>
      <sheetName val="만기"/>
      <sheetName val="수입이자"/>
      <sheetName val="B"/>
      <sheetName val="C"/>
      <sheetName val="D"/>
      <sheetName val="미수수익"/>
      <sheetName val="대여금이자"/>
      <sheetName val="E"/>
      <sheetName val="F"/>
      <sheetName val="지분"/>
      <sheetName val="G"/>
      <sheetName val="H"/>
      <sheetName val="AA"/>
      <sheetName val="AA-1"/>
      <sheetName val="BB"/>
      <sheetName val="CC"/>
      <sheetName val="상환"/>
      <sheetName val="DD"/>
      <sheetName val="법인세비용계산"/>
      <sheetName val="세무조정"/>
      <sheetName val="GG"/>
      <sheetName val="주당순이익"/>
      <sheetName val="PL10"/>
      <sheetName val="PL20"/>
      <sheetName val="PL30"/>
      <sheetName val="결손금FORM"/>
      <sheetName val="CASHFORM"/>
      <sheetName val="CF"/>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Set>
  </externalBook>
</externalLink>
</file>

<file path=xl/externalLinks/externalLink79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4BS"/>
      <sheetName val="A4PL"/>
      <sheetName val="a5"/>
      <sheetName val="C"/>
      <sheetName val="D"/>
      <sheetName val="e"/>
      <sheetName val=",f"/>
      <sheetName val="g"/>
      <sheetName val="h"/>
      <sheetName val="j"/>
      <sheetName val="k"/>
      <sheetName val="L"/>
      <sheetName val="M"/>
      <sheetName val="N"/>
      <sheetName val="P"/>
      <sheetName val="Q"/>
      <sheetName val="R"/>
      <sheetName val="T"/>
      <sheetName val="U10"/>
      <sheetName val="U20"/>
      <sheetName val="U40"/>
      <sheetName val="U50"/>
      <sheetName val="U60"/>
      <sheetName val="대차대조표"/>
      <sheetName val="보고BS"/>
      <sheetName val="보고PL"/>
      <sheetName val="손익계산서"/>
      <sheetName val="제조원가보고서"/>
      <sheetName val="성적표96"/>
      <sheetName val="영업.일1"/>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refreshError="1"/>
      <sheetData sheetId="29" refreshError="1"/>
    </sheetDataSet>
  </externalBook>
</externalLink>
</file>

<file path=xl/externalLinks/externalLink79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95내수 (2)"/>
      <sheetName val="96내수"/>
      <sheetName val="96수출"/>
      <sheetName val="RES"/>
      <sheetName val="96__"/>
      <sheetName val="지역본부별 실적"/>
      <sheetName val="거점별"/>
      <sheetName val="지점-대리점"/>
      <sheetName val="back-data"/>
      <sheetName val="협조전"/>
      <sheetName val="(2)"/>
      <sheetName val="관람석제출"/>
      <sheetName val="변경내용"/>
      <sheetName val="회의비등"/>
      <sheetName val="접대비"/>
      <sheetName val="교통비"/>
      <sheetName val="핸드폰"/>
      <sheetName val="당숙직"/>
      <sheetName val="영수증1"/>
      <sheetName val="영수증2"/>
      <sheetName val="정산서"/>
      <sheetName val="전표철"/>
      <sheetName val="Sheet1"/>
      <sheetName val="Sheet2"/>
      <sheetName val="Sheet3"/>
      <sheetName val="ML"/>
      <sheetName val="TOT"/>
      <sheetName val="TCA"/>
      <sheetName val="관리96"/>
      <sheetName val="세목별"/>
      <sheetName val="3BL공동구 수량"/>
      <sheetName val="type-F"/>
      <sheetName val="#REF"/>
      <sheetName val="내역(자100%,노100%)기아화성UD동"/>
      <sheetName val="GRACE"/>
      <sheetName val="소상 &quot;1&quot;"/>
      <sheetName val="CVT산정"/>
      <sheetName val="2.대외공문"/>
      <sheetName val="공통비"/>
      <sheetName val="추가 종합"/>
      <sheetName val="전체현황"/>
      <sheetName val="일지-H"/>
      <sheetName val="신고서.전"/>
      <sheetName val="TEL"/>
      <sheetName val="계정"/>
      <sheetName val="PTR台손익"/>
      <sheetName val="cap01"/>
      <sheetName val="외화금융(97-03)"/>
      <sheetName val="May."/>
      <sheetName val="June."/>
      <sheetName val="Quotation(Mar.01.09~)"/>
      <sheetName val="주소(한문)"/>
      <sheetName val="99경비"/>
      <sheetName val="항목(1)"/>
      <sheetName val="구동"/>
      <sheetName val="정부노임단가"/>
      <sheetName val="부대대비"/>
      <sheetName val="냉연집계"/>
      <sheetName val="기계"/>
      <sheetName val=" 견적서"/>
      <sheetName val="A-4"/>
      <sheetName val="지사"/>
      <sheetName val="유통망계획"/>
      <sheetName val="대외공문"/>
      <sheetName val="견적990322"/>
      <sheetName val="총괄표"/>
      <sheetName val="차액보증"/>
      <sheetName val="일위대가목차"/>
      <sheetName val="설산1.나"/>
      <sheetName val="본사S"/>
      <sheetName val="2COMPO_TABLE"/>
      <sheetName val="마북 손익분석(CATIA)"/>
      <sheetName val="full (2)"/>
      <sheetName val="수입"/>
      <sheetName val="차수"/>
      <sheetName val="BID"/>
      <sheetName val="95내수_(2)"/>
      <sheetName val="지역본부별_실적"/>
      <sheetName val="3BL공동구_수량"/>
      <sheetName val="2_대외공문"/>
      <sheetName val="신고서_전"/>
      <sheetName val="93상각비"/>
      <sheetName val="예산계획"/>
      <sheetName val="기초"/>
      <sheetName val="DATA(BAC)"/>
      <sheetName val="입찰안"/>
      <sheetName val="차량별점검"/>
      <sheetName val="수리결과"/>
      <sheetName val="BUS제원1"/>
      <sheetName val="95계획"/>
      <sheetName val="FRECEFECBAILEYS"/>
      <sheetName val="해외"/>
      <sheetName val="입력"/>
      <sheetName val="전문품의"/>
      <sheetName val="영업.일1"/>
      <sheetName val="MOTOR"/>
      <sheetName val="1ST"/>
      <sheetName val="G703"/>
      <sheetName val="경비공통"/>
      <sheetName val="3"/>
      <sheetName val="선급비용"/>
      <sheetName val="5.경상직원"/>
      <sheetName val="갑지(추정)"/>
      <sheetName val="95내수_(2)1"/>
      <sheetName val="지역본부별_실적1"/>
      <sheetName val="3BL공동구_수량1"/>
      <sheetName val="2_대외공문1"/>
      <sheetName val="신고서_전1"/>
      <sheetName val="추가_종합"/>
      <sheetName val="_견적서"/>
      <sheetName val="소상_&quot;1&quot;"/>
      <sheetName val="full_(2)"/>
      <sheetName val="마북_손익분석(CATIA)"/>
      <sheetName val="설산1_나"/>
      <sheetName val="종목코드"/>
      <sheetName val="P.M 별"/>
      <sheetName val="현금경비중역"/>
      <sheetName val="RD제품개발투자비(매가)"/>
      <sheetName val="데이타"/>
      <sheetName val="DATA"/>
      <sheetName val="공통부대비"/>
      <sheetName val="차잆금상환"/>
      <sheetName val="소유주(원)"/>
      <sheetName val="F4-F7"/>
      <sheetName val="1.변경범위"/>
      <sheetName val="을지"/>
      <sheetName val="건축원가계산서"/>
      <sheetName val="공구기구"/>
      <sheetName val="간이연락"/>
      <sheetName val="내역서"/>
      <sheetName val="#2.현지인_급여T"/>
      <sheetName val="3련 BOX"/>
      <sheetName val="실행철강하도"/>
      <sheetName val="집계표"/>
      <sheetName val="보고FLOW"/>
      <sheetName val="자재선정"/>
      <sheetName val="상반기경분통보"/>
      <sheetName val="CAUDIT"/>
      <sheetName val="Performance Rate"/>
      <sheetName val="경비2내역"/>
      <sheetName val="가공비"/>
      <sheetName val="Equipment"/>
      <sheetName val="TL,Termination"/>
      <sheetName val="Cable,Conduit"/>
      <sheetName val="Instrument"/>
      <sheetName val="기계내역"/>
      <sheetName val="FRT_O"/>
      <sheetName val="FAB_I"/>
      <sheetName val="PRESS DATA"/>
      <sheetName val="I.설계조건"/>
      <sheetName val="UNIT"/>
      <sheetName val="서울AS지역"/>
      <sheetName val="강평자료"/>
      <sheetName val="항목_1_"/>
      <sheetName val="Breakdown sum"/>
      <sheetName val="선정요령"/>
      <sheetName val="도급양식"/>
      <sheetName val="부하계산서"/>
      <sheetName val="Macro(전기)"/>
      <sheetName val="총괄"/>
      <sheetName val="일위대가표"/>
      <sheetName val="준검 내역서"/>
      <sheetName val="조건 (A)"/>
      <sheetName val="조명시설"/>
      <sheetName val="Total"/>
      <sheetName val="원가"/>
      <sheetName val="계열사현황종합"/>
      <sheetName val="BF106_완"/>
      <sheetName val="개별스왑명세표"/>
      <sheetName val="업무분장"/>
      <sheetName val="물량표"/>
      <sheetName val="Timesheet"/>
      <sheetName val="DWPM"/>
      <sheetName val="일위대가"/>
      <sheetName val="6호기"/>
      <sheetName val="갑지"/>
      <sheetName val="물량표(신)"/>
    </sheetNames>
    <sheetDataSet>
      <sheetData sheetId="0" refreshError="1"/>
      <sheetData sheetId="1" refreshError="1"/>
      <sheetData sheetId="2" refreshError="1"/>
      <sheetData sheetId="3"/>
      <sheetData sheetId="4"/>
      <sheetData sheetId="5"/>
      <sheetData sheetId="6"/>
      <sheetData sheetId="7"/>
      <sheetData sheetId="8"/>
      <sheetData sheetId="9" refreshError="1"/>
      <sheetData sheetId="10" refreshError="1"/>
      <sheetData sheetId="11" refreshError="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Set>
  </externalBook>
</externalLink>
</file>

<file path=xl/externalLinks/externalLink79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조정상각"/>
      <sheetName val="집연96"/>
      <sheetName val="집연95"/>
      <sheetName val="상각연구"/>
      <sheetName val="경비공통"/>
      <sheetName val="점유면적"/>
      <sheetName val="전체현황"/>
      <sheetName val="GRACE"/>
      <sheetName val="가격표"/>
      <sheetName val="손익계산서"/>
      <sheetName val="MAIN"/>
      <sheetName val="소속별"/>
      <sheetName val="분개집계"/>
      <sheetName val="tsuga"/>
      <sheetName val="하수급견적대비"/>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Set>
  </externalBook>
</externalLink>
</file>

<file path=xl/externalLinks/externalLink79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일정(도표)"/>
      <sheetName val="RD제품개발투자비(매가)"/>
    </sheetNames>
    <definedNames>
      <definedName name="틀없애기"/>
    </definedNames>
    <sheetDataSet>
      <sheetData sheetId="0" refreshError="1"/>
      <sheetData sheetId="1" refreshError="1"/>
    </sheetDataSet>
  </externalBook>
</externalLink>
</file>

<file path=xl/externalLinks/externalLink79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상정안건"/>
      <sheetName val="집연95"/>
      <sheetName val="MAIN"/>
    </sheetNames>
    <sheetDataSet>
      <sheetData sheetId="0"/>
      <sheetData sheetId="1" refreshError="1"/>
      <sheetData sheetId="2" refreshError="1"/>
    </sheetDataSet>
  </externalBook>
</externalLink>
</file>

<file path=xl/externalLinks/externalLink79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Wo20 (4)"/>
      <sheetName val="Wo20 (3)"/>
      <sheetName val="Wo20 (2)"/>
      <sheetName val="Wo20"/>
      <sheetName val="Wo20 (5)"/>
      <sheetName val="KA011205"/>
    </sheetNames>
    <sheetDataSet>
      <sheetData sheetId="0" refreshError="1"/>
      <sheetData sheetId="1" refreshError="1"/>
      <sheetData sheetId="2"/>
      <sheetData sheetId="3"/>
      <sheetData sheetId="4" refreshError="1"/>
      <sheetData sheetId="5" refreshError="1"/>
    </sheetDataSet>
  </externalBook>
</externalLink>
</file>

<file path=xl/externalLinks/externalLink79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MXEXPS"/>
      <sheetName val="118.세금과공과"/>
      <sheetName val="상정안건"/>
      <sheetName val="집연95"/>
      <sheetName val="손익계산서"/>
      <sheetName val="산업은행 경영지표"/>
    </sheetNames>
    <sheetDataSet>
      <sheetData sheetId="0"/>
      <sheetData sheetId="1" refreshError="1"/>
      <sheetData sheetId="2" refreshError="1"/>
      <sheetData sheetId="3" refreshError="1"/>
      <sheetData sheetId="4" refreshError="1"/>
      <sheetData sheetId="5" refreshError="1"/>
    </sheetDataSet>
  </externalBook>
</externalLink>
</file>

<file path=xl/externalLinks/externalLink80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1월운전"/>
      <sheetName val="손익계산서"/>
      <sheetName val="상정안건"/>
      <sheetName val="SMXEXPS"/>
      <sheetName val="총괄표"/>
      <sheetName val="월별판매비와일반관리비"/>
    </sheetNames>
    <definedNames>
      <definedName name="배포용작성"/>
    </definedNames>
    <sheetDataSet>
      <sheetData sheetId="0" refreshError="1"/>
      <sheetData sheetId="1" refreshError="1"/>
      <sheetData sheetId="2" refreshError="1"/>
      <sheetData sheetId="3" refreshError="1"/>
      <sheetData sheetId="4" refreshError="1"/>
      <sheetData sheetId="5" refreshError="1"/>
    </sheetDataSet>
  </externalBook>
</externalLink>
</file>

<file path=xl/externalLinks/externalLink80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손익계산서"/>
      <sheetName val="회원계획(유료회원)"/>
      <sheetName val="회원계획(무료회원)"/>
      <sheetName val="회원계획(방판TB회원)"/>
      <sheetName val="(Hidden)회비매출"/>
      <sheetName val="기타매출계획"/>
      <sheetName val="Hidden)매출 계"/>
      <sheetName val="판매수수료계획"/>
      <sheetName val="기타수수료계획"/>
      <sheetName val="Hidden)변동비계획"/>
      <sheetName val="정기시상계획"/>
      <sheetName val="신제품)개발비계획"/>
      <sheetName val="기존제품)개발비계획"/>
      <sheetName val="Hidden)개발비 계(완)"/>
      <sheetName val="정임직인원계획"/>
      <sheetName val="(Hidden)직급별평균임금"/>
      <sheetName val="기타인원계획"/>
      <sheetName val="(Hidden)직급별인건비"/>
      <sheetName val="영업조직계획"/>
      <sheetName val="광고계획"/>
      <sheetName val="판촉계획"/>
      <sheetName val="교육계획(교사)"/>
      <sheetName val="교육계획(총지국장)"/>
      <sheetName val="교육계획(행정직원)"/>
      <sheetName val="교육계획(회의및워크샵)"/>
      <sheetName val="교육계획(기타)"/>
      <sheetName val="Hidden) 교육계획 계"/>
      <sheetName val="지국운영비계획"/>
      <sheetName val="씽크빅사업부"/>
      <sheetName val="씽크빅교육부"/>
      <sheetName val="씽크빅관리부"/>
      <sheetName val="부서일반경비(온라인)"/>
      <sheetName val="학습개발부"/>
      <sheetName val="Hidden)일반비용 계"/>
      <sheetName val="Hidden) 계정과목 계"/>
      <sheetName val="(Hidden)세부계정"/>
      <sheetName val="출력"/>
      <sheetName val="본부손익"/>
      <sheetName val="회원계획"/>
      <sheetName val="매출계획"/>
      <sheetName val="수수료계획"/>
      <sheetName val="인원계획"/>
      <sheetName val="조직계획"/>
      <sheetName val="콘테스트계획"/>
      <sheetName val="광고_계획"/>
      <sheetName val="판촉_계획"/>
      <sheetName val="교육_계획"/>
      <sheetName val="부서팀별계획"/>
      <sheetName val="1. 복리후생비(의료보험),세금과공과(국민연금)"/>
      <sheetName val="2. 복리후생비"/>
      <sheetName val="3. 제작비,인세"/>
      <sheetName val="3. 제작사양(전집) "/>
      <sheetName val="3. 제작사양 (영유아)"/>
      <sheetName val="3. 제작사양(단행유아팀)"/>
      <sheetName val="3. 제작사양(단행아동팀)"/>
      <sheetName val="3. 제작사양(단행만화팀)"/>
      <sheetName val="3. 제작사양(단행일반팀)"/>
      <sheetName val="4. 물류비(포장운반,물류용역)"/>
      <sheetName val="5. 물류비(물류용역-배송센터)"/>
      <sheetName val="6. 지급임차료(사무국)"/>
      <sheetName val="7. 지급임차료(영업조직)"/>
      <sheetName val="8. 수도광열비(본사)"/>
      <sheetName val="9. 수도광열비(영업조직)"/>
      <sheetName val="10. 수선비 (임차수선)"/>
      <sheetName val="11. 수선비(집기비품)"/>
      <sheetName val="12. 통신비(회선사용료)"/>
      <sheetName val="13. 통신비(전신전화,통신용역)"/>
      <sheetName val="14. 유지보수(전산장비)"/>
      <sheetName val="15. 창고료"/>
      <sheetName val="16. 세금과공과"/>
      <sheetName val="17. 소모품비(전산용품)"/>
      <sheetName val="18. 소모품비(복사,팩스)"/>
      <sheetName val="19. 소모품비(제양식)"/>
      <sheetName val="20. 집금,용역비,도서인쇄"/>
      <sheetName val="21. 집기비품-투자"/>
      <sheetName val="22. 전산장비-투자단가"/>
      <sheetName val="23. 통신비(우편요금)"/>
      <sheetName val="25. 편집외주비(사보편집)"/>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sheetData sheetId="12"/>
      <sheetData sheetId="13" refreshError="1"/>
      <sheetData sheetId="14" refreshError="1"/>
      <sheetData sheetId="15" refreshError="1"/>
      <sheetData sheetId="16" refreshError="1"/>
      <sheetData sheetId="17" refreshError="1"/>
      <sheetData sheetId="18" refreshError="1"/>
      <sheetData sheetId="19"/>
      <sheetData sheetId="20"/>
      <sheetData sheetId="21"/>
      <sheetData sheetId="22"/>
      <sheetData sheetId="23"/>
      <sheetData sheetId="24"/>
      <sheetData sheetId="25"/>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sheetData sheetId="49"/>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Set>
  </externalBook>
</externalLink>
</file>

<file path=xl/externalLinks/externalLink80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laroux"/>
      <sheetName val="97년"/>
      <sheetName val="98년"/>
      <sheetName val="98년(2)"/>
      <sheetName val="99년"/>
      <sheetName val="99년(여과장님)"/>
      <sheetName val="평균차입이자율"/>
    </sheetNames>
    <sheetDataSet>
      <sheetData sheetId="0" refreshError="1"/>
      <sheetData sheetId="1"/>
      <sheetData sheetId="2"/>
      <sheetData sheetId="3"/>
      <sheetData sheetId="4"/>
      <sheetData sheetId="5"/>
      <sheetData sheetId="6" refreshError="1"/>
    </sheetDataSet>
  </externalBook>
</externalLink>
</file>

<file path=xl/externalLinks/externalLink80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이자율"/>
      <sheetName val="소트"/>
      <sheetName val="쏘트자료"/>
      <sheetName val="환율이자율"/>
      <sheetName val="44소트"/>
      <sheetName val="34쏘트"/>
      <sheetName val="24쏘트"/>
      <sheetName val="44이자율"/>
      <sheetName val="34이자율"/>
      <sheetName val="44쏘트자료"/>
      <sheetName val="34쏘트자료"/>
      <sheetName val="24쏘트자료"/>
      <sheetName val="24이자율"/>
      <sheetName val="인건비(010330)"/>
      <sheetName val="관계주식"/>
      <sheetName val="월간"/>
      <sheetName val="세금계산서유"/>
      <sheetName val="공사개요"/>
      <sheetName val="현장"/>
      <sheetName val="Menu_Link"/>
      <sheetName val="퇴충98"/>
      <sheetName val="이름"/>
      <sheetName val="98실적"/>
      <sheetName val="보험금"/>
      <sheetName val="Convert"/>
      <sheetName val="1-7(재가공내역)"/>
      <sheetName val="상정안건"/>
      <sheetName val="본사감가상각대장(비품)"/>
      <sheetName val="매출원가"/>
      <sheetName val="97년"/>
      <sheetName val="평가결과_사본"/>
      <sheetName val="종합2"/>
      <sheetName val="견"/>
      <sheetName val="투자예산"/>
      <sheetName val="118.세금과공과"/>
      <sheetName val="산출근거"/>
      <sheetName val="비주거용"/>
      <sheetName val="집계표"/>
      <sheetName val="부재예실1월"/>
      <sheetName val="입찰안"/>
      <sheetName val="표지"/>
      <sheetName val="#REF"/>
      <sheetName val="98년간분기"/>
      <sheetName val="상여 (2)"/>
      <sheetName val="CODE"/>
      <sheetName val="판매용03"/>
      <sheetName val="서식시트"/>
      <sheetName val="수정시산표"/>
      <sheetName val="판매량"/>
      <sheetName val="업종코드"/>
      <sheetName val="임대손익"/>
      <sheetName val="XREF"/>
      <sheetName val="조정전"/>
      <sheetName val="특수직호봉표"/>
      <sheetName val="평가금액"/>
      <sheetName val="1월"/>
      <sheetName val="WorldQuest"/>
      <sheetName val="admin"/>
      <sheetName val="자료"/>
      <sheetName val="코드"/>
      <sheetName val="매매손실준비금"/>
      <sheetName val="Intro2"/>
      <sheetName val="Id"/>
      <sheetName val="현장별미수"/>
      <sheetName val="연구인원내역"/>
      <sheetName val="집연95"/>
      <sheetName val="외화계약"/>
      <sheetName val="AIR SHOWER(3인용)"/>
      <sheetName val="상품입고집계"/>
      <sheetName val="회사정보"/>
      <sheetName val="매입현황"/>
      <sheetName val="수입"/>
      <sheetName val="생산직"/>
      <sheetName val="요약BS"/>
      <sheetName val="9-1차이내역"/>
      <sheetName val="인원_20001101"/>
      <sheetName val="단가비교"/>
      <sheetName val="투자2"/>
      <sheetName val="04_도료_전체_하순"/>
      <sheetName val="실적"/>
      <sheetName val="機器明細(MC)"/>
      <sheetName val="1.취수장"/>
      <sheetName val="단가"/>
      <sheetName val="울산자금"/>
      <sheetName val="설계내역서"/>
      <sheetName val="자금청구"/>
      <sheetName val="금강투자2000"/>
      <sheetName val="당좌개설보증용"/>
      <sheetName val="신림자금"/>
      <sheetName val="GC산출"/>
      <sheetName val="당초"/>
      <sheetName val="Sheet4"/>
      <sheetName val="BASE"/>
      <sheetName val="조경내역"/>
      <sheetName val="건축비목군분류"/>
      <sheetName val="두께별"/>
      <sheetName val="승용"/>
      <sheetName val="상용"/>
      <sheetName val="준검 내역서"/>
      <sheetName val="실행내역"/>
      <sheetName val="총괄"/>
      <sheetName val="건재양식"/>
      <sheetName val="00실적"/>
      <sheetName val="판촉계획(고정)"/>
      <sheetName val="배수통관(좌)"/>
      <sheetName val="CAUDIT"/>
      <sheetName val="품의서취합"/>
      <sheetName val="총원"/>
      <sheetName val="99선급비용"/>
      <sheetName val="집계"/>
      <sheetName val="퇴직기초"/>
      <sheetName val="산출내역(1)"/>
      <sheetName val="FAB별"/>
      <sheetName val="출자한도"/>
      <sheetName val="Sheet3"/>
      <sheetName val="내역"/>
      <sheetName val="3월연장근무"/>
      <sheetName val="신구계정대사표"/>
      <sheetName val="Sheet1"/>
      <sheetName val="보정사항"/>
      <sheetName val="견적대비"/>
      <sheetName val="대리이하_상신양식"/>
      <sheetName val="Asset98-CAK"/>
      <sheetName val="하수급견적대비"/>
      <sheetName val="Macro1"/>
      <sheetName val="주요품목별판매실적"/>
      <sheetName val="시산표"/>
      <sheetName val="단말기누계"/>
      <sheetName val="공정가치"/>
      <sheetName val="Project_CF"/>
      <sheetName val="5사남"/>
      <sheetName val="KA011205"/>
      <sheetName val="적격심사표"/>
      <sheetName val="이익잉여금처분계산서"/>
      <sheetName val="재무상태변동표"/>
      <sheetName val="제조원가명세서"/>
      <sheetName val="현금흐름표"/>
      <sheetName val="노임단가"/>
      <sheetName val="명세표"/>
      <sheetName val="표준지"/>
      <sheetName val="PMP등급_9월"/>
      <sheetName val="지급이자"/>
      <sheetName val="Control Sheet"/>
      <sheetName val="합천내역"/>
      <sheetName val="인사자료총집계"/>
      <sheetName val="대리이하_승진"/>
      <sheetName val="이자수익보조부"/>
      <sheetName val="SIL98"/>
      <sheetName val="2012년 하반기 승진안 및 상신양식_디자인 파트.xls"/>
      <sheetName val="등록자료"/>
      <sheetName val="GRAPH"/>
      <sheetName val="타계정에서 명세서(PL상)"/>
      <sheetName val="상품수불"/>
      <sheetName val="소계정"/>
      <sheetName val="본부96(1차)"/>
      <sheetName val="월소계정(최종)"/>
      <sheetName val="본부증가(최종)"/>
      <sheetName val="배부기준별비용"/>
      <sheetName val="unit배부표"/>
      <sheetName val="비교표"/>
      <sheetName val="초고압제조원가계획"/>
      <sheetName val="고압제조원가계획"/>
      <sheetName val="Mark"/>
      <sheetName val="1. Svc_Sales"/>
      <sheetName val="2. Portfolio"/>
      <sheetName val="3. SVC_Price(Avg)"/>
      <sheetName val="4.  Net Gain"/>
      <sheetName val="5.1Q_SVC(callback)"/>
      <sheetName val="5.2 Q_SVC(Response)"/>
      <sheetName val="5.3 Q_SVC(all)"/>
      <sheetName val="SVC_Portfolio(1)"/>
      <sheetName val="변동"/>
      <sheetName val="2008년판매현황 (조정)"/>
      <sheetName val="참고_장르별매출"/>
      <sheetName val="산출근거1"/>
      <sheetName val="tsuga"/>
      <sheetName val="진천"/>
      <sheetName val="BTS-시범물량"/>
      <sheetName val="손익"/>
      <sheetName val="제조원가조정"/>
      <sheetName val="정산표"/>
      <sheetName val="건설성적"/>
      <sheetName val="손익분석"/>
      <sheetName val="97년 추정"/>
      <sheetName val="경비세목"/>
      <sheetName val="세부(종합)"/>
      <sheetName val="2. 2012년 실행계획 수립 및 대상선정용 SHEET."/>
      <sheetName val="FG"/>
      <sheetName val="부서"/>
      <sheetName val="보통예금"/>
      <sheetName val="당좌차월"/>
      <sheetName val="가격표"/>
      <sheetName val="증감내역서"/>
      <sheetName val="민감도"/>
      <sheetName val="내역서"/>
      <sheetName val="예산실적전체당월"/>
      <sheetName val="배합비(2,3.4분기)"/>
      <sheetName val="부재예실"/>
      <sheetName val="sw1"/>
      <sheetName val="입찰보고"/>
      <sheetName val="유형분류"/>
      <sheetName val="급여인상효과-연간부담분"/>
      <sheetName val="무형자산명세서"/>
      <sheetName val="외화가수금"/>
      <sheetName val="2001Org"/>
      <sheetName val="내외국인총괄"/>
      <sheetName val="3월"/>
      <sheetName val="그래프 (2)"/>
      <sheetName val="2.대상자"/>
      <sheetName val="정보"/>
      <sheetName val="데이터베이스"/>
      <sheetName val="9903말 현재"/>
      <sheetName val="당월금액"/>
      <sheetName val="ATM기초철가"/>
      <sheetName val="외화평가"/>
      <sheetName val="제품단가"/>
      <sheetName val="MAIN"/>
      <sheetName val="STROKE별 단가"/>
      <sheetName val="제조원가"/>
      <sheetName val="Initial Input Variable"/>
      <sheetName val="1Month+Sheet2!"/>
      <sheetName val="입력_판매"/>
      <sheetName val="#3_일위대가목록"/>
      <sheetName val="#2_일위대가목록"/>
      <sheetName val="경영비율 "/>
      <sheetName val="재고자산명세"/>
      <sheetName val="AIR_SHOWER(3인용)"/>
      <sheetName val="그래프_(2)"/>
      <sheetName val="2_대상자"/>
      <sheetName val="9903말_현재"/>
      <sheetName val="Control_Sheet"/>
      <sheetName val="AIR_SHOWER(3인용)1"/>
      <sheetName val="그래프_(2)1"/>
      <sheetName val="2_대상자1"/>
      <sheetName val="9903말_현재1"/>
      <sheetName val="Control_Sheet1"/>
      <sheetName val="지역개발"/>
      <sheetName val="EJ"/>
      <sheetName val="Ⅱ1-0타"/>
      <sheetName val="Cover"/>
      <sheetName val="8월차잔"/>
      <sheetName val="지점_가격정보보고양식(면목지점)"/>
      <sheetName val="09년지점목표"/>
      <sheetName val="SQL Statement"/>
      <sheetName val="이코스"/>
      <sheetName val="현장코드"/>
      <sheetName val="협조전"/>
      <sheetName val="주소 작성"/>
      <sheetName val="인건비"/>
      <sheetName val="04년 투자전망"/>
      <sheetName val="가중평균 보통주식02"/>
      <sheetName val="가중평균 보통주식01"/>
      <sheetName val="T6-6(2)"/>
      <sheetName val="대차대조표"/>
      <sheetName val="3-31"/>
      <sheetName val="금융"/>
      <sheetName val="은행"/>
      <sheetName val="리스"/>
      <sheetName val="보험"/>
      <sheetName val="24.보증금(전신전화가입권)"/>
      <sheetName val="일별자금"/>
      <sheetName val="95TOTREV"/>
      <sheetName val="총괄-1"/>
      <sheetName val="DATA"/>
      <sheetName val="콘센트신설"/>
      <sheetName val="FILE1"/>
      <sheetName val="A4공장"/>
      <sheetName val="현장기성(공사)"/>
      <sheetName val="내역서변경성원"/>
      <sheetName val="별첨3.실패원팀"/>
      <sheetName val="매출액월별가중치"/>
      <sheetName val="외주정비"/>
      <sheetName val="매장판(BR)"/>
      <sheetName val="98지급계획"/>
      <sheetName val="효용적수"/>
      <sheetName val="인원계획-미화"/>
      <sheetName val="OPREV(대한)"/>
      <sheetName val="하조서"/>
      <sheetName val="노무비"/>
      <sheetName val="수익성분석2"/>
      <sheetName val="S&amp;R"/>
      <sheetName val="수지차(년)"/>
      <sheetName val="Initial_Input_Variable"/>
      <sheetName val="경영비율_"/>
      <sheetName val="상여_(2)"/>
      <sheetName val="118_세금과공과"/>
      <sheetName val="1_취수장"/>
      <sheetName val="LIST"/>
      <sheetName val="DB"/>
      <sheetName val="견적서"/>
      <sheetName val="98수문일위"/>
      <sheetName val="T48a"/>
      <sheetName val="완성차 미수금"/>
      <sheetName val="ELECTRIC"/>
      <sheetName val="96"/>
      <sheetName val="재료비집계표"/>
      <sheetName val="종합표"/>
      <sheetName val="도급"/>
      <sheetName val="15"/>
      <sheetName val="入力用(家賃)"/>
      <sheetName val="入力用(駐車)"/>
      <sheetName val="건물대사"/>
      <sheetName val="PHTC"/>
      <sheetName val="5907"/>
      <sheetName val="편성절차"/>
      <sheetName val="외화금융(97-03)"/>
      <sheetName val="용소리교"/>
      <sheetName val="당기추가완료"/>
      <sheetName val="주요재무비율"/>
      <sheetName val="SMXEXPS"/>
      <sheetName val="전환대상"/>
      <sheetName val="영외수지"/>
      <sheetName val="관급"/>
      <sheetName val="AC List"/>
      <sheetName val="사원명부"/>
      <sheetName val="분개집계"/>
      <sheetName val="해외사업"/>
      <sheetName val="첨부1"/>
      <sheetName val="이자율별 차입금 적수"/>
      <sheetName val="투자자산명세서"/>
      <sheetName val="STROKE별_단가"/>
      <sheetName val="준검_내역서"/>
      <sheetName val="Executive Summary"/>
      <sheetName val="Labels"/>
      <sheetName val="Executive_Summary"/>
      <sheetName val="ls"/>
      <sheetName val="재공품(3)"/>
      <sheetName val="표준원가표(2)"/>
      <sheetName val="공통"/>
      <sheetName val="03中"/>
      <sheetName val="AIR_SHOWER(3인용)2"/>
      <sheetName val="그래프_(2)2"/>
      <sheetName val="2_대상자2"/>
      <sheetName val="9903말_현재2"/>
      <sheetName val="Control_Sheet2"/>
      <sheetName val="1__Svc_Sales"/>
      <sheetName val="2__Portfolio"/>
      <sheetName val="3__SVC_Price(Avg)"/>
      <sheetName val="4___Net_Gain"/>
      <sheetName val="5_1Q_SVC(callback)"/>
      <sheetName val="5_2_Q_SVC(Response)"/>
      <sheetName val="5_3_Q_SVC(all)"/>
      <sheetName val="2008년판매현황_(조정)"/>
      <sheetName val="SQL_Statement"/>
      <sheetName val="주소_작성"/>
      <sheetName val="구동"/>
      <sheetName val="BS Prior"/>
      <sheetName val="지급어음(일별)"/>
      <sheetName val="Data Sheet"/>
      <sheetName val="계산요약"/>
      <sheetName val="TENSCH"/>
      <sheetName val="Sheet1 (2)"/>
      <sheetName val="0.0ControlSheet"/>
      <sheetName val="0.1keyAssumption"/>
      <sheetName val="선급비용"/>
      <sheetName val="주요기준"/>
      <sheetName val="총무팀"/>
      <sheetName val="마포-임현"/>
      <sheetName val="2. Financial Performance"/>
      <sheetName val="진도말"/>
      <sheetName val="교통대책내역"/>
      <sheetName val="연부97-1"/>
      <sheetName val="한일자야(감액손실) (2)"/>
      <sheetName val="자료입력"/>
      <sheetName val="재무제표"/>
      <sheetName val="Q2 Actual"/>
      <sheetName val="Q3 actuals"/>
      <sheetName val="본사"/>
      <sheetName val="설치공사비"/>
      <sheetName val="총괄표"/>
      <sheetName val="매출및수주이익"/>
      <sheetName val="GRADE별 투입원단위"/>
      <sheetName val="상가매매0115"/>
      <sheetName val="상가임대0115"/>
      <sheetName val="본관내역서"/>
      <sheetName val="DATA_Garak"/>
      <sheetName val="DATA_Total"/>
      <sheetName val="DATA_Kwangju"/>
      <sheetName val="DATA_Daejeon"/>
      <sheetName val="DATA_Sadang"/>
      <sheetName val="DATA_Yangjae"/>
      <sheetName val="DATA_Yoido"/>
      <sheetName val="DATA_Ulsan"/>
      <sheetName val="DATA_Incheon"/>
      <sheetName val="DATA_Jeonju"/>
      <sheetName val="익월작업계힉"/>
      <sheetName val="Data(인원)"/>
      <sheetName val="송전기본"/>
      <sheetName val="9710"/>
      <sheetName val="평가예상(200308)"/>
      <sheetName val="96수출"/>
      <sheetName val="区分一覧表"/>
      <sheetName val="◀-▶"/>
      <sheetName val="pt_기투자금액"/>
      <sheetName val="pt_출자_분배"/>
      <sheetName val="직노"/>
      <sheetName val="투찰(하수)"/>
      <sheetName val="버튼"/>
      <sheetName val="판매추이"/>
      <sheetName val="직영2"/>
      <sheetName val="12"/>
      <sheetName val="차량별점검"/>
      <sheetName val="남양내역"/>
      <sheetName val="BS"/>
      <sheetName val="LOOKUP"/>
      <sheetName val="AIR_SHOWER(3인용)3"/>
      <sheetName val="그래프_(2)3"/>
      <sheetName val="2_대상자3"/>
      <sheetName val="9903말_현재3"/>
      <sheetName val="Control_Sheet3"/>
      <sheetName val="1_취수장1"/>
      <sheetName val="118_세금과공과1"/>
      <sheetName val="1__Svc_Sales1"/>
      <sheetName val="2__Portfolio1"/>
      <sheetName val="3__SVC_Price(Avg)1"/>
      <sheetName val="4___Net_Gain1"/>
      <sheetName val="5_1Q_SVC(callback)1"/>
      <sheetName val="5_2_Q_SVC(Response)1"/>
      <sheetName val="5_3_Q_SVC(all)1"/>
      <sheetName val="2008년판매현황_(조정)1"/>
      <sheetName val="Initial_Input_Variable1"/>
      <sheetName val="경영비율_1"/>
      <sheetName val="상여_(2)1"/>
      <sheetName val="준검_내역서1"/>
      <sheetName val="SQL_Statement1"/>
      <sheetName val="주소_작성1"/>
      <sheetName val="2__2012년_실행계획_수립_및_대상선정용_SHEET_"/>
      <sheetName val="2012년_하반기_승진안_및_상신양식_디자인_파트_xls"/>
      <sheetName val="24_보증금(전신전화가입권)"/>
      <sheetName val="04년_투자전망"/>
      <sheetName val="가중평균_보통주식02"/>
      <sheetName val="가중평균_보통주식01"/>
      <sheetName val="타계정에서_명세서(PL상)"/>
      <sheetName val="배합비(2,3_4분기)"/>
      <sheetName val="BS_Prior"/>
      <sheetName val="별첨3_실패원팀"/>
      <sheetName val="완성차_미수금"/>
      <sheetName val="총수량집계표"/>
      <sheetName val="골조시행"/>
      <sheetName val="설비"/>
      <sheetName val="B&amp;F1"/>
      <sheetName val="생산량"/>
      <sheetName val="6.이토처리시간"/>
      <sheetName val="VXXXXXXX"/>
      <sheetName val="tggwan(mac)"/>
      <sheetName val="guard(mac)"/>
      <sheetName val="손익11"/>
      <sheetName val="AC_List"/>
      <sheetName val="Config"/>
      <sheetName val="연결CF정산표"/>
      <sheetName val="부동산현황표"/>
      <sheetName val="BS(5월-경리과)"/>
      <sheetName val="스평"/>
      <sheetName val="조건"/>
      <sheetName val="제조부문배부"/>
      <sheetName val="FAB4생산"/>
      <sheetName val="Sheet2"/>
      <sheetName val="공사설계서"/>
      <sheetName val="퇴직급여충당금"/>
      <sheetName val="퇴직영수증"/>
      <sheetName val="담당자"/>
      <sheetName val="보차도경계석"/>
      <sheetName val="작업본"/>
      <sheetName val="종바2차"/>
      <sheetName val="土地ﾃﾞｰﾀ"/>
      <sheetName val="산업은행 경영지표"/>
      <sheetName val="1-1-1-1"/>
      <sheetName val="갑지"/>
      <sheetName val="보험료"/>
      <sheetName val="평균급여(구미)"/>
      <sheetName val="평균급여(부산)"/>
      <sheetName val="경비공통"/>
      <sheetName val="제경비율"/>
      <sheetName val="음료실행"/>
      <sheetName val="토목주소"/>
      <sheetName val="복갑"/>
      <sheetName val="기본정보"/>
      <sheetName val="당월영향8월"/>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sheetData sheetId="232"/>
      <sheetData sheetId="233"/>
      <sheetData sheetId="234"/>
      <sheetData sheetId="235"/>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sheetData sheetId="283"/>
      <sheetData sheetId="284"/>
      <sheetData sheetId="285"/>
      <sheetData sheetId="286"/>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sheetData sheetId="32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sheetData sheetId="331"/>
      <sheetData sheetId="332"/>
      <sheetData sheetId="333"/>
      <sheetData sheetId="334"/>
      <sheetData sheetId="335"/>
      <sheetData sheetId="336"/>
      <sheetData sheetId="337"/>
      <sheetData sheetId="338"/>
      <sheetData sheetId="339"/>
      <sheetData sheetId="340"/>
      <sheetData sheetId="341"/>
      <sheetData sheetId="342"/>
      <sheetData sheetId="343"/>
      <sheetData sheetId="344"/>
      <sheetData sheetId="345" refreshError="1"/>
      <sheetData sheetId="346" refreshError="1"/>
      <sheetData sheetId="347" refreshError="1"/>
      <sheetData sheetId="348" refreshError="1"/>
      <sheetData sheetId="349" refreshError="1"/>
      <sheetData sheetId="350" refreshError="1"/>
      <sheetData sheetId="351" refreshError="1"/>
      <sheetData sheetId="352" refreshError="1"/>
      <sheetData sheetId="353" refreshError="1"/>
      <sheetData sheetId="354" refreshError="1"/>
      <sheetData sheetId="355" refreshError="1"/>
      <sheetData sheetId="356" refreshError="1"/>
      <sheetData sheetId="357" refreshError="1"/>
      <sheetData sheetId="358" refreshError="1"/>
      <sheetData sheetId="359" refreshError="1"/>
      <sheetData sheetId="360" refreshError="1"/>
      <sheetData sheetId="361" refreshError="1"/>
      <sheetData sheetId="362" refreshError="1"/>
      <sheetData sheetId="363" refreshError="1"/>
      <sheetData sheetId="364" refreshError="1"/>
      <sheetData sheetId="365" refreshError="1"/>
      <sheetData sheetId="366" refreshError="1"/>
      <sheetData sheetId="367" refreshError="1"/>
      <sheetData sheetId="368" refreshError="1"/>
      <sheetData sheetId="369" refreshError="1"/>
      <sheetData sheetId="370" refreshError="1"/>
      <sheetData sheetId="371" refreshError="1"/>
      <sheetData sheetId="372" refreshError="1"/>
      <sheetData sheetId="373" refreshError="1"/>
      <sheetData sheetId="374" refreshError="1"/>
      <sheetData sheetId="375" refreshError="1"/>
      <sheetData sheetId="376" refreshError="1"/>
      <sheetData sheetId="377" refreshError="1"/>
      <sheetData sheetId="378" refreshError="1"/>
      <sheetData sheetId="379" refreshError="1"/>
      <sheetData sheetId="380" refreshError="1"/>
      <sheetData sheetId="381" refreshError="1"/>
      <sheetData sheetId="382" refreshError="1"/>
      <sheetData sheetId="383" refreshError="1"/>
      <sheetData sheetId="384" refreshError="1"/>
      <sheetData sheetId="385" refreshError="1"/>
      <sheetData sheetId="386" refreshError="1"/>
      <sheetData sheetId="387" refreshError="1"/>
      <sheetData sheetId="388" refreshError="1"/>
      <sheetData sheetId="389" refreshError="1"/>
      <sheetData sheetId="390" refreshError="1"/>
      <sheetData sheetId="391" refreshError="1"/>
      <sheetData sheetId="392" refreshError="1"/>
      <sheetData sheetId="393" refreshError="1"/>
      <sheetData sheetId="394" refreshError="1"/>
      <sheetData sheetId="395" refreshError="1"/>
      <sheetData sheetId="396" refreshError="1"/>
      <sheetData sheetId="397" refreshError="1"/>
      <sheetData sheetId="398" refreshError="1"/>
      <sheetData sheetId="399" refreshError="1"/>
      <sheetData sheetId="400" refreshError="1"/>
      <sheetData sheetId="401" refreshError="1"/>
      <sheetData sheetId="402" refreshError="1"/>
      <sheetData sheetId="403" refreshError="1"/>
      <sheetData sheetId="404" refreshError="1"/>
      <sheetData sheetId="405"/>
      <sheetData sheetId="406"/>
      <sheetData sheetId="407"/>
      <sheetData sheetId="408"/>
      <sheetData sheetId="409"/>
      <sheetData sheetId="410"/>
      <sheetData sheetId="411"/>
      <sheetData sheetId="412"/>
      <sheetData sheetId="413"/>
      <sheetData sheetId="414"/>
      <sheetData sheetId="415"/>
      <sheetData sheetId="416"/>
      <sheetData sheetId="417"/>
      <sheetData sheetId="418"/>
      <sheetData sheetId="419"/>
      <sheetData sheetId="420"/>
      <sheetData sheetId="421"/>
      <sheetData sheetId="422"/>
      <sheetData sheetId="423"/>
      <sheetData sheetId="424"/>
      <sheetData sheetId="425"/>
      <sheetData sheetId="426"/>
      <sheetData sheetId="427"/>
      <sheetData sheetId="428"/>
      <sheetData sheetId="429"/>
      <sheetData sheetId="430"/>
      <sheetData sheetId="431"/>
      <sheetData sheetId="432"/>
      <sheetData sheetId="433"/>
      <sheetData sheetId="434"/>
      <sheetData sheetId="435"/>
      <sheetData sheetId="436"/>
      <sheetData sheetId="437" refreshError="1"/>
      <sheetData sheetId="438" refreshError="1"/>
      <sheetData sheetId="439" refreshError="1"/>
      <sheetData sheetId="440" refreshError="1"/>
      <sheetData sheetId="441" refreshError="1"/>
      <sheetData sheetId="442" refreshError="1"/>
      <sheetData sheetId="443" refreshError="1"/>
      <sheetData sheetId="444" refreshError="1"/>
      <sheetData sheetId="445" refreshError="1"/>
      <sheetData sheetId="446" refreshError="1"/>
      <sheetData sheetId="447" refreshError="1"/>
      <sheetData sheetId="448" refreshError="1"/>
      <sheetData sheetId="449" refreshError="1"/>
      <sheetData sheetId="450" refreshError="1"/>
      <sheetData sheetId="451" refreshError="1"/>
      <sheetData sheetId="452" refreshError="1"/>
      <sheetData sheetId="453" refreshError="1"/>
      <sheetData sheetId="454" refreshError="1"/>
      <sheetData sheetId="455" refreshError="1"/>
      <sheetData sheetId="456" refreshError="1"/>
      <sheetData sheetId="457" refreshError="1"/>
      <sheetData sheetId="458" refreshError="1"/>
      <sheetData sheetId="459" refreshError="1"/>
      <sheetData sheetId="460" refreshError="1"/>
      <sheetData sheetId="461" refreshError="1"/>
      <sheetData sheetId="462" refreshError="1"/>
      <sheetData sheetId="463" refreshError="1"/>
      <sheetData sheetId="464" refreshError="1"/>
      <sheetData sheetId="465" refreshError="1"/>
      <sheetData sheetId="466" refreshError="1"/>
      <sheetData sheetId="467" refreshError="1"/>
      <sheetData sheetId="468" refreshError="1"/>
      <sheetData sheetId="469" refreshError="1"/>
      <sheetData sheetId="470" refreshError="1"/>
      <sheetData sheetId="471" refreshError="1"/>
      <sheetData sheetId="472" refreshError="1"/>
      <sheetData sheetId="473" refreshError="1"/>
      <sheetData sheetId="474" refreshError="1"/>
      <sheetData sheetId="475" refreshError="1"/>
      <sheetData sheetId="476" refreshError="1"/>
      <sheetData sheetId="477" refreshError="1"/>
    </sheetDataSet>
  </externalBook>
</externalLink>
</file>

<file path=xl/externalLinks/externalLink80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laroux"/>
      <sheetName val="인사자료총집계"/>
      <sheetName val="비목별 투입비"/>
      <sheetName val="예상공사비 (2)"/>
      <sheetName val="내부마감공사비"/>
      <sheetName val="내부마감공사비 (2)"/>
      <sheetName val="현장별평당금액"/>
      <sheetName val="단위당물량"/>
      <sheetName val="자체현장통합"/>
      <sheetName val="현장별품명통일"/>
      <sheetName val="추정공사비"/>
      <sheetName val="예상자재투입량"/>
      <sheetName val="현장별인원투입"/>
      <sheetName val="월별투입"/>
      <sheetName val="누계투입"/>
      <sheetName val="현장집계"/>
      <sheetName val="Sheet3"/>
      <sheetName val="Sheet1"/>
      <sheetName val="Sheet18"/>
      <sheetName val="현장별평당공사비"/>
      <sheetName val="평당금액"/>
      <sheetName val="타사동향"/>
      <sheetName val="공종별공사비분석"/>
      <sheetName val="33평형"/>
      <sheetName val="Sheet8"/>
      <sheetName val="대공정,중공정"/>
      <sheetName val="유형별공사투입비"/>
      <sheetName val="Sheet10"/>
      <sheetName val="Sheet11"/>
      <sheetName val="Sheet12"/>
      <sheetName val="Sheet13"/>
      <sheetName val="Sheet15"/>
      <sheetName val="Sheet14"/>
      <sheetName val="Sheet16"/>
      <sheetName val="Sheet17"/>
      <sheetName val="일위_파일"/>
      <sheetName val="절점(04-R1)"/>
      <sheetName val="매출금액"/>
    </sheetNames>
    <sheetDataSet>
      <sheetData sheetId="0" refreshError="1"/>
      <sheetData sheetId="1"/>
      <sheetData sheetId="2"/>
      <sheetData sheetId="3"/>
      <sheetData sheetId="4"/>
      <sheetData sheetId="5"/>
      <sheetData sheetId="6"/>
      <sheetData sheetId="7"/>
      <sheetData sheetId="8"/>
      <sheetData sheetId="9"/>
      <sheetData sheetId="10"/>
      <sheetData sheetId="11"/>
      <sheetData sheetId="12"/>
      <sheetData sheetId="13" refreshError="1"/>
      <sheetData sheetId="14" refreshError="1"/>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refreshError="1"/>
      <sheetData sheetId="36" refreshError="1"/>
      <sheetData sheetId="37" refreshError="1"/>
    </sheetDataSet>
  </externalBook>
</externalLink>
</file>

<file path=xl/externalLinks/externalLink80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XXXX"/>
      <sheetName val="상각기준"/>
      <sheetName val="GAAP비교"/>
      <sheetName val="summary"/>
      <sheetName val="land"/>
      <sheetName val="building"/>
      <sheetName val="structures"/>
      <sheetName val="machinery"/>
      <sheetName val="vehicles"/>
      <sheetName val="tools"/>
      <sheetName val="furniture"/>
      <sheetName val="고정처분"/>
      <sheetName val="intangible"/>
      <sheetName val="machinery (2)"/>
      <sheetName val="machinery (3)"/>
      <sheetName val="Wo20"/>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Set>
  </externalBook>
</externalLink>
</file>

<file path=xl/externalLinks/externalLink80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손익"/>
      <sheetName val="현금흐름"/>
      <sheetName val="호원두산"/>
      <sheetName val="BID"/>
      <sheetName val="품셈TABLE"/>
      <sheetName val="내역표지"/>
      <sheetName val="2.대외공문"/>
      <sheetName val="PL"/>
      <sheetName val="포장공사"/>
      <sheetName val="손익계산서"/>
      <sheetName val="이익잉여금처분계산서"/>
      <sheetName val="용역원가명세서"/>
      <sheetName val="현금흐름표"/>
      <sheetName val="10매출"/>
      <sheetName val="용소리교"/>
      <sheetName val="포장공"/>
      <sheetName val="주관사업"/>
      <sheetName val="45,46"/>
      <sheetName val="Sheet2"/>
      <sheetName val="data"/>
      <sheetName val="견적서"/>
      <sheetName val="일위대가"/>
      <sheetName val="공문"/>
      <sheetName val="11년 SRS PL(IFRS기준)"/>
      <sheetName val="기준(안) (2)"/>
      <sheetName val="행사10년"/>
      <sheetName val="#2 BSPL"/>
      <sheetName val="정산표"/>
      <sheetName val="비교"/>
      <sheetName val="차수"/>
      <sheetName val="현장"/>
      <sheetName val="해외 기술훈련비 (합계)"/>
      <sheetName val="8월차잔"/>
      <sheetName val="가격합의서"/>
      <sheetName val="수입"/>
    </sheetNames>
    <sheetDataSet>
      <sheetData sheetId="0"/>
      <sheetData sheetId="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Set>
  </externalBook>
</externalLink>
</file>

<file path=xl/externalLinks/externalLink80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상품"/>
      <sheetName val="상품타계정대체"/>
      <sheetName val="원재료"/>
      <sheetName val="원재료타계정대체"/>
      <sheetName val="재공품(3)"/>
      <sheetName val="표준원가표(2)"/>
      <sheetName val="제품(4)"/>
      <sheetName val="원가배분표(1)"/>
      <sheetName val="Sheet1"/>
      <sheetName val="전자공시"/>
      <sheetName val="현우실적"/>
    </sheetNames>
    <sheetDataSet>
      <sheetData sheetId="0"/>
      <sheetData sheetId="1"/>
      <sheetData sheetId="2"/>
      <sheetData sheetId="3"/>
      <sheetData sheetId="4"/>
      <sheetData sheetId="5"/>
      <sheetData sheetId="6"/>
      <sheetData sheetId="7"/>
      <sheetData sheetId="8"/>
      <sheetData sheetId="9"/>
      <sheetData sheetId="10" refreshError="1"/>
    </sheetDataSet>
  </externalBook>
</externalLink>
</file>

<file path=xl/externalLinks/externalLink80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VXXXXX"/>
      <sheetName val="신청서"/>
      <sheetName val="분석표"/>
      <sheetName val="사전공사"/>
      <sheetName val="사전공사 대비내역"/>
      <sheetName val="대관원가"/>
      <sheetName val="업체 대비내역서"/>
      <sheetName val="계약용 대비내역서"/>
      <sheetName val="물량변경현황"/>
      <sheetName val="ERECTION"/>
      <sheetName val="합의서"/>
      <sheetName val="정산합의서"/>
      <sheetName val="H-BEAM기준"/>
      <sheetName val="PLATE기준"/>
      <sheetName val="ANCHOR"/>
      <sheetName val="무수축몰탈"/>
      <sheetName val="용접봉"/>
      <sheetName val="녹막이도료"/>
      <sheetName val="TS BOLT"/>
      <sheetName val="볼트 비교"/>
      <sheetName val="STUD BOLT"/>
      <sheetName val="DECK대비"/>
      <sheetName val="정산내역서"/>
      <sheetName val="#REF"/>
      <sheetName val="정산"/>
      <sheetName val="내역2"/>
      <sheetName val="Total"/>
      <sheetName val="대비내역"/>
      <sheetName val="철골"/>
      <sheetName val="1차분대관원가"/>
      <sheetName val="DECK PLATE"/>
      <sheetName val="도급대비"/>
      <sheetName val="제작,설치계획"/>
      <sheetName val="간접경상비"/>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Set>
  </externalBook>
</externalLink>
</file>

<file path=xl/externalLinks/externalLink80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2.대외공문"/>
      <sheetName val="engline"/>
    </sheetNames>
    <sheetDataSet>
      <sheetData sheetId="0"/>
      <sheetData sheetId="1" refreshError="1"/>
    </sheetDataSet>
  </externalBook>
</externalLink>
</file>

<file path=xl/externalLinks/externalLink81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de"/>
      <sheetName val="프로젝트"/>
      <sheetName val="매출입력"/>
      <sheetName val="매출현황'원가"/>
      <sheetName val="매출.물동명세"/>
    </sheetNames>
    <sheetDataSet>
      <sheetData sheetId="0"/>
      <sheetData sheetId="1" refreshError="1"/>
      <sheetData sheetId="2"/>
      <sheetData sheetId="3"/>
      <sheetData sheetId="4" refreshError="1"/>
    </sheetDataSet>
  </externalBook>
</externalLink>
</file>

<file path=xl/externalLinks/externalLink81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종합"/>
      <sheetName val="PlanningItem"/>
      <sheetName val="작업용"/>
      <sheetName val="dlg"/>
      <sheetName val="대외공문"/>
    </sheetNames>
    <sheetDataSet>
      <sheetData sheetId="0"/>
      <sheetData sheetId="1"/>
      <sheetData sheetId="2"/>
      <sheetData sheetId="3"/>
      <sheetData sheetId="4" refreshError="1"/>
    </sheetDataSet>
  </externalBook>
</externalLink>
</file>

<file path=xl/externalLinks/externalLink81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VXXXXX"/>
      <sheetName val="손익계산서(管理)"/>
      <sheetName val="손익계산서(財務)"/>
      <sheetName val="손익계산서(06)"/>
      <sheetName val="손익계산서(반기결산)"/>
      <sheetName val="상품수물현황"/>
      <sheetName val="대차대조표(管理)"/>
      <sheetName val="대차대조표(管理) (2)"/>
      <sheetName val="대차대조표(財務)"/>
      <sheetName val="대차대조표(일본)"/>
      <sheetName val="대차대조표(06)"/>
      <sheetName val="표지"/>
      <sheetName val="경영분석비율표"/>
      <sheetName val="운전자본"/>
      <sheetName val="예산대비손익"/>
      <sheetName val="노사협의자료"/>
      <sheetName val="99전월대비손익"/>
      <sheetName val="99.4추정손익"/>
      <sheetName val="98.7추정손익"/>
      <sheetName val="전월대비BS"/>
      <sheetName val="Sheet6"/>
      <sheetName val="원단위차이(9월)"/>
      <sheetName val="원단위차이(99.03월) "/>
      <sheetName val="원단위차이(9월조정)  (2)"/>
      <sheetName val="제조간접비차이"/>
      <sheetName val="MDI수불"/>
      <sheetName val="6월 원가추정"/>
      <sheetName val="원재료수불"/>
      <sheetName val="조-MDI 수불명세"/>
      <sheetName val="제품수불"/>
      <sheetName val="표지(mtc)"/>
      <sheetName val="Sheet2"/>
      <sheetName val="표지(mtc) (2)"/>
      <sheetName val="전표넘버"/>
      <sheetName val="매출넘버"/>
      <sheetName val="결산넘버"/>
      <sheetName val="손익보고"/>
      <sheetName val="원장넘버"/>
      <sheetName val="회계감사명판"/>
      <sheetName val="회계감사명판 (2)"/>
      <sheetName val="세금계산서표"/>
      <sheetName val="세금계산서표(2)"/>
      <sheetName val="Sheet1 (2)"/>
      <sheetName val="종합"/>
    </sheetNames>
    <sheetDataSet>
      <sheetData sheetId="0" refreshError="1"/>
      <sheetData sheetId="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Set>
  </externalBook>
</externalLink>
</file>

<file path=xl/externalLinks/externalLink81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회사정보"/>
      <sheetName val="20호(1)"/>
      <sheetName val="20호(2)"/>
      <sheetName val="20호(3)"/>
      <sheetName val="26호(갑)"/>
      <sheetName val="26호(을)"/>
      <sheetName val="타법인주식"/>
      <sheetName val="35호"/>
      <sheetName val="39호"/>
      <sheetName val="48호"/>
      <sheetName val="51호"/>
      <sheetName val="54호(갑)"/>
      <sheetName val="54호(을)"/>
      <sheetName val="63호"/>
      <sheetName val="대차대조표"/>
      <sheetName val="SALE"/>
      <sheetName val="시산표"/>
      <sheetName val="원가"/>
      <sheetName val="사업"/>
      <sheetName val="제품분류코드"/>
      <sheetName val="Sheet2"/>
      <sheetName val="basic_info"/>
      <sheetName val="5월"/>
      <sheetName val="감가상각"/>
      <sheetName val="EJ"/>
      <sheetName val="2월"/>
      <sheetName val="6월"/>
      <sheetName val="계획"/>
      <sheetName val="②전구간 파괴검사(킬링미사용)"/>
      <sheetName val="③전구간 파괴검사(킬링사용)"/>
      <sheetName val="단위수량"/>
      <sheetName val="UTMBPL"/>
      <sheetName val="대환취급"/>
      <sheetName val="하수급견적대비"/>
      <sheetName val="2)감가상각"/>
      <sheetName val="영업보증금"/>
      <sheetName val="미착품"/>
      <sheetName val="유형고정자산 명세"/>
      <sheetName val="손익계산서(管理)"/>
      <sheetName val="3. BSC NC ratio"/>
      <sheetName val="5. BSC Developmt"/>
      <sheetName val="금융부채 control"/>
      <sheetName val="금융자산 control"/>
      <sheetName val="계수원본(99.2.28)"/>
      <sheetName val="매출원가_회사제시"/>
      <sheetName val="이자율"/>
      <sheetName val="variable"/>
      <sheetName val="05현금등가"/>
      <sheetName val="경비분류(1)"/>
      <sheetName val="Revised PEGS98"/>
      <sheetName val="원천세납부"/>
      <sheetName val="TB"/>
      <sheetName val="SA"/>
      <sheetName val="매출채권"/>
      <sheetName val="기타당좌자산"/>
      <sheetName val="5500"/>
      <sheetName val="XREF"/>
      <sheetName val="5300"/>
      <sheetName val="수정시산표"/>
      <sheetName val="발생집계"/>
      <sheetName val="노무비"/>
      <sheetName val="3-4현"/>
      <sheetName val="제품(수출)매출"/>
      <sheetName val="상품보조수불"/>
      <sheetName val="제조원가계산서 (2)"/>
      <sheetName val="제품입고(생산)"/>
      <sheetName val="IN"/>
      <sheetName val="1999년"/>
      <sheetName val="업무연락"/>
    </sheetNames>
    <sheetDataSet>
      <sheetData sheetId="0" refreshError="1"/>
      <sheetData sheetId="1"/>
      <sheetData sheetId="2"/>
      <sheetData sheetId="3"/>
      <sheetData sheetId="4"/>
      <sheetData sheetId="5"/>
      <sheetData sheetId="6"/>
      <sheetData sheetId="7"/>
      <sheetData sheetId="8"/>
      <sheetData sheetId="9"/>
      <sheetData sheetId="10"/>
      <sheetData sheetId="11"/>
      <sheetData sheetId="12"/>
      <sheetData sheetId="13"/>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sheetData sheetId="62" refreshError="1"/>
      <sheetData sheetId="63" refreshError="1"/>
      <sheetData sheetId="64" refreshError="1"/>
      <sheetData sheetId="65" refreshError="1"/>
      <sheetData sheetId="66" refreshError="1"/>
      <sheetData sheetId="67" refreshError="1"/>
      <sheetData sheetId="68" refreshError="1"/>
    </sheetDataSet>
  </externalBook>
</externalLink>
</file>

<file path=xl/externalLinks/externalLink81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표지"/>
      <sheetName val="광통신 견적내역서1"/>
    </sheetNames>
    <sheetDataSet>
      <sheetData sheetId="0"/>
      <sheetData sheetId="1" refreshError="1"/>
    </sheetDataSet>
  </externalBook>
</externalLink>
</file>

<file path=xl/externalLinks/externalLink81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1"/>
      <sheetName val="구동"/>
      <sheetName val="이자율"/>
      <sheetName val="재무제표3년"/>
      <sheetName val="Code"/>
      <sheetName val="재공품"/>
      <sheetName val="외화금융(97-03)"/>
      <sheetName val="표준원가표(2)"/>
      <sheetName val="비교99-00"/>
      <sheetName val="생판9601"/>
      <sheetName val="회사정보"/>
    </sheetNames>
    <sheetDataSet>
      <sheetData sheetId="0"/>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Set>
  </externalBook>
</externalLink>
</file>

<file path=xl/externalLinks/externalLink81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표지"/>
      <sheetName val="갑지"/>
      <sheetName val="PT"/>
      <sheetName val="ED"/>
      <sheetName val="BK"/>
      <sheetName val="기타"/>
      <sheetName val="외화금융(97-03)"/>
      <sheetName val="??"/>
      <sheetName val="95TOTREV"/>
      <sheetName val="12월집계"/>
      <sheetName val="A1848"/>
      <sheetName val="FAB4생산"/>
      <sheetName val="공사기본내용입력"/>
      <sheetName val="①FABII"/>
      <sheetName val="상여 (2)"/>
      <sheetName val="Weekly Portable Inv by Man"/>
      <sheetName val="chip_o"/>
      <sheetName val="fab_o"/>
      <sheetName val="frt_o"/>
      <sheetName val="会社名"/>
      <sheetName val="첨부1"/>
      <sheetName val="당기추가완료"/>
      <sheetName val="연봉"/>
      <sheetName val="보험"/>
      <sheetName val="손익계산서"/>
      <sheetName val="이익잉여금처분계산서"/>
      <sheetName val="용역원가명세서"/>
      <sheetName val="현금흐름표"/>
      <sheetName val="내역서"/>
      <sheetName val="FAB별"/>
      <sheetName val="PT_ED"/>
      <sheetName val="96PAYC"/>
      <sheetName val="여비"/>
      <sheetName val="설계내역서"/>
      <sheetName val="대차대조표"/>
      <sheetName val="제조원가명세서"/>
      <sheetName val="Macro(MCC)"/>
      <sheetName val="손익합산"/>
      <sheetName val="6F8"/>
      <sheetName val="현우실적"/>
      <sheetName val="시실누(모) "/>
      <sheetName val="지수"/>
      <sheetName val="SUM"/>
      <sheetName val="#REF"/>
      <sheetName val="재공품"/>
    </sheetNames>
    <sheetDataSet>
      <sheetData sheetId="0"/>
      <sheetData sheetId="1"/>
      <sheetData sheetId="2"/>
      <sheetData sheetId="3"/>
      <sheetData sheetId="4"/>
      <sheetData sheetId="5"/>
      <sheetData sheetId="6" refreshError="1"/>
      <sheetData sheetId="7"/>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Set>
  </externalBook>
</externalLink>
</file>

<file path=xl/externalLinks/externalLink81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표지"/>
      <sheetName val="갑지"/>
      <sheetName val="PT"/>
      <sheetName val="ED"/>
      <sheetName val="BK"/>
      <sheetName val="기타"/>
    </sheetNames>
    <sheetDataSet>
      <sheetData sheetId="0"/>
      <sheetData sheetId="1"/>
      <sheetData sheetId="2"/>
      <sheetData sheetId="3"/>
      <sheetData sheetId="4"/>
      <sheetData sheetId="5"/>
    </sheetDataSet>
  </externalBook>
</externalLink>
</file>

<file path=xl/externalLinks/externalLink81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원가명세서"/>
      <sheetName val="손익계산서"/>
      <sheetName val="대차대조표"/>
      <sheetName val="시산표"/>
      <sheetName val="미지급비용"/>
      <sheetName val="Sheet1"/>
      <sheetName val="외화금융(97-03)"/>
    </sheetNames>
    <sheetDataSet>
      <sheetData sheetId="0"/>
      <sheetData sheetId="1"/>
      <sheetData sheetId="2" refreshError="1"/>
      <sheetData sheetId="3" refreshError="1"/>
      <sheetData sheetId="4" refreshError="1"/>
      <sheetData sheetId="5" refreshError="1"/>
      <sheetData sheetId="6" refreshError="1"/>
    </sheetDataSet>
  </externalBook>
</externalLink>
</file>

<file path=xl/externalLinks/externalLink81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연간"/>
      <sheetName val="본사"/>
      <sheetName val="서울"/>
      <sheetName val="중부"/>
      <sheetName val="부산"/>
      <sheetName val="광주"/>
      <sheetName val="대구"/>
      <sheetName val="대전"/>
      <sheetName val="지급이자예산"/>
      <sheetName val="3사분기계획"/>
      <sheetName val="관리계획"/>
      <sheetName val="총괄손익"/>
      <sheetName val="수익실적"/>
      <sheetName val="관리회계"/>
      <sheetName val="비교챠트"/>
      <sheetName val="3사분기비교"/>
      <sheetName val="8월계획"/>
      <sheetName val="연간계획"/>
      <sheetName val="상반기실적"/>
      <sheetName val="재무회계"/>
      <sheetName val="수익조정(집단,구내,정보)"/>
      <sheetName val="상반기관리실적"/>
      <sheetName val="매출액조정"/>
      <sheetName val="인건비조정"/>
      <sheetName val="경비조정"/>
      <sheetName val="사업비조정"/>
      <sheetName val="지급이자조정"/>
      <sheetName val="영업외비용조정"/>
      <sheetName val="영업외수익조정"/>
      <sheetName val="공사원가조정"/>
      <sheetName val="경비원가반영"/>
      <sheetName val="인건비원가반영"/>
      <sheetName val="내부임금"/>
      <sheetName val="일반관리비율"/>
      <sheetName val="부문공통비율"/>
      <sheetName val="일반관리조정"/>
      <sheetName val="Sheet6"/>
      <sheetName val="상반기비교"/>
      <sheetName val="영업수익실적"/>
      <sheetName val="대차대조표"/>
      <sheetName val="손익계산서"/>
      <sheetName val="경영분석지표"/>
      <sheetName val="대차대조표(96상)"/>
      <sheetName val="손익계산서(96상)"/>
      <sheetName val="대차대조표(96)"/>
      <sheetName val="손익계산서(96)"/>
      <sheetName val="분석지표설명"/>
      <sheetName val="Sheet5"/>
      <sheetName val="Sheet2"/>
      <sheetName val="Sheet4"/>
      <sheetName val="Sheet8"/>
      <sheetName val="Sheet7"/>
      <sheetName val="챠트자료"/>
      <sheetName val="경영목표실적"/>
      <sheetName val="지사별경영목표"/>
      <sheetName val="Sheet3"/>
      <sheetName val="직급별"/>
      <sheetName val="사업별"/>
      <sheetName val="인당생산성"/>
      <sheetName val="인당생산성 (2)"/>
      <sheetName val="Sheet1"/>
      <sheetName val="입고9901"/>
      <sheetName val="입고9910"/>
      <sheetName val="입고9911"/>
      <sheetName val="입고9912"/>
      <sheetName val="입고9902"/>
      <sheetName val="입고9903"/>
      <sheetName val="입고9904"/>
      <sheetName val="입고9905"/>
      <sheetName val="입고9906"/>
      <sheetName val="입고9907"/>
      <sheetName val="입고9908"/>
      <sheetName val="Config"/>
      <sheetName val="재무제표3년"/>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Set>
  </externalBook>
</externalLink>
</file>

<file path=xl/externalLinks/externalLink82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표지"/>
      <sheetName val="목차"/>
      <sheetName val="합계잔액시산표"/>
      <sheetName val="합계"/>
      <sheetName val="대차대조표"/>
      <sheetName val="대차"/>
      <sheetName val="손익계산서"/>
      <sheetName val="손익"/>
      <sheetName val="운송원가명세서"/>
      <sheetName val="원가"/>
      <sheetName val="잉여금처분계산서"/>
      <sheetName val="잉여"/>
      <sheetName val="대차대조표명세서"/>
      <sheetName val="자산"/>
      <sheetName val="유동자산"/>
      <sheetName val="당좌자산"/>
      <sheetName val="현금및현금등가물"/>
      <sheetName val="현금및현금등가물2000"/>
      <sheetName val="단기금융상품"/>
      <sheetName val="단기금융상품99"/>
      <sheetName val="유가증권"/>
      <sheetName val="유가증권명세서"/>
      <sheetName val="매출채권"/>
      <sheetName val="외상매출금"/>
      <sheetName val="받을어음"/>
      <sheetName val="대손충당금"/>
      <sheetName val="대손충당금99"/>
      <sheetName val="미수금"/>
      <sheetName val="미수금99"/>
      <sheetName val="미수수익"/>
      <sheetName val="미수수익99"/>
      <sheetName val="선급금"/>
      <sheetName val="선급금99"/>
      <sheetName val="선급비용"/>
      <sheetName val="선급비용99"/>
      <sheetName val="고정자산"/>
      <sheetName val="투자자산"/>
      <sheetName val="장기금융상품"/>
      <sheetName val="장기금융상품2000"/>
      <sheetName val="보증금"/>
      <sheetName val="전화가입권"/>
      <sheetName val="예치보증금"/>
      <sheetName val="임차보증금"/>
      <sheetName val="투자유가증권"/>
      <sheetName val="투자유가증권2000"/>
      <sheetName val="이연법인세차"/>
      <sheetName val="이연법인세차99"/>
      <sheetName val="장기성매출채권"/>
      <sheetName val="장기성매출채권2000"/>
      <sheetName val="현재가치할인차금"/>
      <sheetName val="현재가치할인차금2000"/>
      <sheetName val="회원권"/>
      <sheetName val="회원권2000"/>
      <sheetName val="특정현금과 예금"/>
      <sheetName val="특정현금과 예금2000"/>
      <sheetName val="유형자산"/>
      <sheetName val="토지"/>
      <sheetName val="토지2000"/>
      <sheetName val="건물"/>
      <sheetName val="건물2000"/>
      <sheetName val="건물2000명세"/>
      <sheetName val="감가상각"/>
      <sheetName val="건물감가2000"/>
      <sheetName val="구축물"/>
      <sheetName val="구축물 99명세"/>
      <sheetName val="구축물99"/>
      <sheetName val="감가상각(구축)"/>
      <sheetName val="구축물감가99"/>
      <sheetName val="기계장치"/>
      <sheetName val="기계장치명세"/>
      <sheetName val="기계장치99"/>
      <sheetName val="감가상각 (기계)"/>
      <sheetName val="기계감가99"/>
      <sheetName val="차량운반구"/>
      <sheetName val="차량99명세서"/>
      <sheetName val="차량운반구99"/>
      <sheetName val="감가상각 (차량)"/>
      <sheetName val="차량감가99"/>
      <sheetName val="공기구비품"/>
      <sheetName val="공기1"/>
      <sheetName val="공기2"/>
      <sheetName val="공기3"/>
      <sheetName val="공기4"/>
      <sheetName val="공기5"/>
      <sheetName val="공기6"/>
      <sheetName val="공기7"/>
      <sheetName val="공기구비품2000"/>
      <sheetName val="감가상각 (공기구)"/>
      <sheetName val="공기구감가2000"/>
      <sheetName val="건설중인자산"/>
      <sheetName val="건설중인자산99"/>
      <sheetName val="기타의유형자산"/>
      <sheetName val="기타의유형자산99"/>
      <sheetName val="기타유형자산명세"/>
      <sheetName val="감가상각 (기타유형)"/>
      <sheetName val="기타유형감가99"/>
      <sheetName val="무형자산"/>
      <sheetName val="산업재산권"/>
      <sheetName val="산업재산권99"/>
      <sheetName val="산업재상각"/>
      <sheetName val="산업재상각2000"/>
      <sheetName val="부채"/>
      <sheetName val="유동부채"/>
      <sheetName val="매입채무"/>
      <sheetName val="외상매입금"/>
      <sheetName val="지급어음"/>
      <sheetName val="단기차입금"/>
      <sheetName val="단기차입금99"/>
      <sheetName val="미지급금"/>
      <sheetName val="미지급금99"/>
      <sheetName val="예수금"/>
      <sheetName val="예수금99"/>
      <sheetName val="예수보증금99"/>
      <sheetName val="미지급비용"/>
      <sheetName val="미지급비용99"/>
      <sheetName val="유동성장기부채"/>
      <sheetName val="유동성장기부채2000"/>
      <sheetName val="선수수익"/>
      <sheetName val="선수수익2000"/>
      <sheetName val="미지급법인세"/>
      <sheetName val="미지급법인세99"/>
      <sheetName val="고정부채"/>
      <sheetName val="장기차입금"/>
      <sheetName val="장기차입금2000"/>
      <sheetName val="장기성미지급금"/>
      <sheetName val="장기미지급금"/>
      <sheetName val="퇴직급여충당금"/>
      <sheetName val="퇴직급여충당금99"/>
      <sheetName val="국민연금전환금"/>
      <sheetName val="국민연금전환금2000"/>
      <sheetName val="자본"/>
      <sheetName val="자본금"/>
      <sheetName val="자본금99"/>
      <sheetName val="잉여금"/>
      <sheetName val="잉여1"/>
      <sheetName val="손익계정"/>
      <sheetName val="영업외수익"/>
      <sheetName val="영업외수익2000"/>
      <sheetName val="영업외비용"/>
      <sheetName val="영업외비용2000"/>
      <sheetName val="감사확인서"/>
      <sheetName val="Sheet1"/>
      <sheetName val="9-1차이내역"/>
      <sheetName val="data"/>
      <sheetName val="당좌"/>
      <sheetName val="controll"/>
      <sheetName val="주관사업"/>
      <sheetName val="Container항차정리"/>
      <sheetName val="수입"/>
      <sheetName val="지점비용"/>
      <sheetName val="#REF"/>
      <sheetName val="2.대외공문"/>
      <sheetName val="Code"/>
      <sheetName val="손익분석"/>
      <sheetName val="외화금융(97-03)"/>
      <sheetName val="LIST"/>
      <sheetName val="정산표"/>
      <sheetName val="대차,손익"/>
      <sheetName val="시산956"/>
      <sheetName val="A4공장"/>
      <sheetName val="1월"/>
      <sheetName val="재고자산"/>
      <sheetName val="Asset98-CAK"/>
      <sheetName val="국내"/>
      <sheetName val="과거PL"/>
      <sheetName val="과거BS"/>
      <sheetName val="연평잔"/>
      <sheetName val="원인분석 양식"/>
      <sheetName val="특정현금과_예금"/>
      <sheetName val="특정현금과_예금2000"/>
      <sheetName val="구축물_99명세"/>
      <sheetName val="감가상각_(기계)"/>
      <sheetName val="감가상각_(차량)"/>
      <sheetName val="감가상각_(공기구)"/>
      <sheetName val="감가상각_(기타유형)"/>
      <sheetName val="수입FLOW (부산사무소)"/>
      <sheetName val="현금흐름표"/>
      <sheetName val="4.경비 5.영업외수지"/>
      <sheetName val="원자재"/>
      <sheetName val="Config"/>
      <sheetName val="분류항목"/>
      <sheetName val="재공품"/>
      <sheetName val="영업점별목표산출"/>
      <sheetName val="매각대상자산 청산가치"/>
      <sheetName val="2팀 결산보고서"/>
      <sheetName val="발령"/>
      <sheetName val="제조원가_미업5350톤"/>
      <sheetName val="6동"/>
      <sheetName val="할증 "/>
      <sheetName val="내역"/>
      <sheetName val="특정현금과_예금1"/>
      <sheetName val="특정현금과_예금20001"/>
      <sheetName val="구축물_99명세1"/>
      <sheetName val="감가상각_(기계)1"/>
      <sheetName val="감가상각_(차량)1"/>
      <sheetName val="감가상각_(공기구)1"/>
      <sheetName val="감가상각_(기타유형)1"/>
      <sheetName val="원인분석_양식"/>
      <sheetName val="2_대외공문"/>
      <sheetName val="수입FLOW_(부산사무소)"/>
      <sheetName val="4_경비_5_영업외수지"/>
      <sheetName val="매각대상자산_청산가치"/>
      <sheetName val="2팀_결산보고서"/>
      <sheetName val="할증_"/>
      <sheetName val="감가상각 (_xffff_기구)"/>
      <sheetName val="기안"/>
      <sheetName val="#2 BSPL"/>
      <sheetName val="업무계획1"/>
      <sheetName val="전담운영PM"/>
      <sheetName val="(입력화면)견적서"/>
      <sheetName val="지구단위계획"/>
      <sheetName val="Bank charge"/>
      <sheetName val="Setup"/>
      <sheetName val="완성차 미수금"/>
      <sheetName val="수정시산표"/>
      <sheetName val="비교재무제표"/>
      <sheetName val="99년하반기"/>
      <sheetName val="임테블"/>
      <sheetName val="성과급지급기준"/>
      <sheetName val="Sheet11"/>
      <sheetName val="휴일check"/>
      <sheetName val="요약배부"/>
      <sheetName val="판매46"/>
      <sheetName val="제조원가"/>
      <sheetName val="재고자산명세"/>
      <sheetName val="S1.1총괄"/>
      <sheetName val="평가표"/>
      <sheetName val="잡손실내역"/>
      <sheetName val="손익예상"/>
      <sheetName val="산출기준(파견전산실)"/>
      <sheetName val="bs"/>
      <sheetName val="Analysis"/>
      <sheetName val="견적서"/>
      <sheetName val="첨부1"/>
      <sheetName val="주간남10대순위1"/>
      <sheetName val="주간여30대순위1"/>
      <sheetName val="내역서"/>
      <sheetName val=" ｹ-ﾌﾞﾙ"/>
      <sheetName val="Capital"/>
      <sheetName val="손익계산서(管理)"/>
      <sheetName val="전년대비검토"/>
      <sheetName val="Configuration"/>
      <sheetName val="JournalSummary"/>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sheetData sheetId="217"/>
      <sheetData sheetId="218"/>
      <sheetData sheetId="219"/>
      <sheetData sheetId="220"/>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Set>
  </externalBook>
</externalLink>
</file>

<file path=xl/externalLinks/externalLink82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UD일정"/>
      <sheetName val="절점239"/>
      <sheetName val="절점380"/>
      <sheetName val="절점366"/>
      <sheetName val="절점336"/>
      <sheetName val="절점2"/>
      <sheetName val="절점1"/>
      <sheetName val="호선별일정"/>
      <sheetName val="SCH"/>
      <sheetName val="LOAD(1-6)"/>
      <sheetName val="LOAD (7-12)"/>
      <sheetName val="LOAD(1-6) (2)"/>
      <sheetName val="LOAD(1-6) (3)"/>
      <sheetName val="인사자료총집계"/>
      <sheetName val="실행내역"/>
      <sheetName val="경비공통"/>
      <sheetName val="5"/>
    </sheetNames>
    <sheetDataSet>
      <sheetData sheetId="0" refreshError="1"/>
      <sheetData sheetId="1" refreshError="1"/>
      <sheetData sheetId="2" refreshError="1"/>
      <sheetData sheetId="3" refreshError="1"/>
      <sheetData sheetId="4" refreshError="1"/>
      <sheetData sheetId="5" refreshError="1"/>
      <sheetData sheetId="6" refreshError="1"/>
      <sheetData sheetId="7"/>
      <sheetData sheetId="8"/>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Set>
  </externalBook>
</externalLink>
</file>

<file path=xl/externalLinks/externalLink82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표지 (2)"/>
      <sheetName val="현지법인현황"/>
      <sheetName val="인원계획"/>
      <sheetName val="COMM 현황"/>
      <sheetName val="일반관리비 분석"/>
      <sheetName val="현지법인 사업계획(총괄)"/>
      <sheetName val="수입"/>
      <sheetName val="현지법인 사업계획_총괄_"/>
      <sheetName val="월별수입"/>
      <sheetName val="Asset98-CAK"/>
    </sheetNames>
    <sheetDataSet>
      <sheetData sheetId="0"/>
      <sheetData sheetId="1"/>
      <sheetData sheetId="2"/>
      <sheetData sheetId="3"/>
      <sheetData sheetId="4"/>
      <sheetData sheetId="5"/>
      <sheetData sheetId="6" refreshError="1"/>
      <sheetData sheetId="7" refreshError="1"/>
      <sheetData sheetId="8" refreshError="1"/>
      <sheetData sheetId="9" refreshError="1"/>
    </sheetDataSet>
  </externalBook>
</externalLink>
</file>

<file path=xl/externalLinks/externalLink82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전입액"/>
      <sheetName val="총급여"/>
      <sheetName val="퇴직금"/>
      <sheetName val="04퇴직금"/>
      <sheetName val="04신탁"/>
      <sheetName val="04현금"/>
      <sheetName val="입사일조정"/>
      <sheetName val="추계(확정)"/>
      <sheetName val="추계(검토)"/>
      <sheetName val="1년이상"/>
      <sheetName val="내역"/>
      <sheetName val="집계"/>
      <sheetName val="급여상여(검토)"/>
      <sheetName val="급여상여(원본)"/>
      <sheetName val="추계(원본)"/>
      <sheetName val="수정시산표"/>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refreshError="1"/>
    </sheetDataSet>
  </externalBook>
</externalLink>
</file>

<file path=xl/externalLinks/externalLink82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XXXXXX"/>
      <sheetName val="색인"/>
      <sheetName val="기본"/>
      <sheetName val="수정"/>
      <sheetName val="제조원가"/>
      <sheetName val="주석 (2)"/>
      <sheetName val="중요성"/>
      <sheetName val="대차"/>
      <sheetName val="손익"/>
      <sheetName val="잉여금"/>
      <sheetName val="현금흐름표"/>
      <sheetName val="법인세"/>
      <sheetName val="현금과예금"/>
      <sheetName val="현금"/>
      <sheetName val="유가증권"/>
      <sheetName val="매출채권"/>
      <sheetName val="매출"/>
      <sheetName val="VAT대조"/>
      <sheetName val="투자"/>
      <sheetName val="차입금"/>
      <sheetName val="자본"/>
      <sheetName val="어음수불"/>
      <sheetName val="미회수어음"/>
      <sheetName val="판관비"/>
      <sheetName val="영업외손익"/>
      <sheetName val="외환익"/>
      <sheetName val="외환손"/>
      <sheetName val="이자비용"/>
      <sheetName val="이자수익"/>
      <sheetName val="법인세등"/>
      <sheetName val="Sheet1"/>
      <sheetName val="기타당좌 (2)"/>
      <sheetName val="재고 (2)"/>
      <sheetName val="재고2 (2)"/>
      <sheetName val="재고3"/>
      <sheetName val="재고명세"/>
      <sheetName val="상품"/>
      <sheetName val="제품"/>
      <sheetName val="제품2"/>
      <sheetName val="반제품"/>
      <sheetName val="재공품"/>
      <sheetName val="원재료"/>
      <sheetName val="포장재"/>
      <sheetName val="매출원가 (2)"/>
      <sheetName val="매출명세"/>
      <sheetName val="유형 (2)"/>
      <sheetName val="토지"/>
      <sheetName val="상각"/>
      <sheetName val="매입채무 (2)"/>
      <sheetName val="매입"/>
      <sheetName val="특수"/>
      <sheetName val="외매입"/>
      <sheetName val="미지급"/>
      <sheetName val="기타유동 (2)"/>
      <sheetName val="퇴직급여 (2)"/>
      <sheetName val="급여 (2)"/>
      <sheetName val="급여2"/>
      <sheetName val="매출채권처분"/>
      <sheetName val="경영지표"/>
      <sheetName val="내부"/>
      <sheetName val="조정"/>
      <sheetName val="리앤리"/>
      <sheetName val="주석"/>
      <sheetName val="조회"/>
      <sheetName val="환율"/>
      <sheetName val="정산표"/>
      <sheetName val="회사정보"/>
      <sheetName val="FG"/>
      <sheetName val="토목주소"/>
      <sheetName val="프랜트면허"/>
      <sheetName val="지급어음"/>
      <sheetName val="Asset98-CAK"/>
      <sheetName val="리호04기말"/>
      <sheetName val="월별투입"/>
      <sheetName val="경영계획"/>
      <sheetName val="주석_(2)"/>
      <sheetName val="기타당좌_(2)"/>
      <sheetName val="재고_(2)"/>
      <sheetName val="재고2_(2)"/>
      <sheetName val="매출원가_(2)"/>
      <sheetName val="유형_(2)"/>
      <sheetName val="매입채무_(2)"/>
      <sheetName val="기타유동_(2)"/>
      <sheetName val="퇴직급여_(2)"/>
      <sheetName val="급여_(2)"/>
      <sheetName val="4530"/>
      <sheetName val="수정시산표"/>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Set>
  </externalBook>
</externalLink>
</file>

<file path=xl/externalLinks/externalLink82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매출"/>
      <sheetName val="3사분기계획"/>
      <sheetName val="ML"/>
      <sheetName val="추계(검토)"/>
      <sheetName val="기본사항"/>
      <sheetName val="유동자산"/>
      <sheetName val="정의"/>
    </sheetNames>
    <sheetDataSet>
      <sheetData sheetId="0"/>
      <sheetData sheetId="1" refreshError="1"/>
      <sheetData sheetId="2" refreshError="1"/>
      <sheetData sheetId="3" refreshError="1"/>
      <sheetData sheetId="4" refreshError="1"/>
      <sheetData sheetId="5" refreshError="1"/>
      <sheetData sheetId="6" refreshError="1"/>
    </sheetDataSet>
  </externalBook>
</externalLink>
</file>

<file path=xl/externalLinks/externalLink82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총괄"/>
      <sheetName val="4월"/>
    </sheetNames>
    <sheetDataSet>
      <sheetData sheetId="0" refreshError="1"/>
      <sheetData sheetId="1"/>
    </sheetDataSet>
  </externalBook>
</externalLink>
</file>

<file path=xl/externalLinks/externalLink82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1"/>
      <sheetName val="Sheet2"/>
      <sheetName val="갑지"/>
      <sheetName val="총괄"/>
      <sheetName val="지하철6-1"/>
      <sheetName val="지하철6-2"/>
      <sheetName val="고철1-1"/>
      <sheetName val="고속철도1-2"/>
      <sheetName val="부산지하철"/>
      <sheetName val="부산통신구"/>
      <sheetName val="광주도시철도1-1"/>
      <sheetName val="소태역사"/>
      <sheetName val="신공항고속도로"/>
      <sheetName val="신공항A-3"/>
      <sheetName val="신공항A-4"/>
      <sheetName val="양양국제공항(원가수정)"/>
      <sheetName val="신공항A-9(원가수정)"/>
      <sheetName val="신공항A-10"/>
      <sheetName val="신공항철도노반(원가수정)"/>
      <sheetName val="중수처리시설"/>
      <sheetName val="대진7공구"/>
      <sheetName val="대진8공구"/>
      <sheetName val="평동산단"/>
      <sheetName val="천안논산"/>
      <sheetName val="지도사옥"/>
      <sheetName val="대구4차순환도로"/>
      <sheetName val="삼덕시지간도로"/>
      <sheetName val="대구팔달로"/>
      <sheetName val="태전구마지선"/>
      <sheetName val="전주대교"/>
      <sheetName val="여수하수처리장"/>
      <sheetName val="송대하수2단계"/>
      <sheetName val="대청댐"/>
      <sheetName val="탐진댐"/>
      <sheetName val="장수축산"/>
      <sheetName val="광동리하수처리장"/>
      <sheetName val="해도배수펌프장"/>
      <sheetName val="풍암시설물관리"/>
      <sheetName val="시화부대시설"/>
      <sheetName val="부산신항만"/>
      <sheetName val="양산ICD"/>
      <sheetName val="양산유수지"/>
      <sheetName val="평동공단"/>
      <sheetName val="양산TR"/>
      <sheetName val="서창선차집관로"/>
      <sheetName val="가양화곡"/>
      <sheetName val="안암성동"/>
      <sheetName val="신공항A18"/>
      <sheetName val="하남장성"/>
      <sheetName val="광로7호선"/>
      <sheetName val="아산만"/>
      <sheetName val="기타(준공)"/>
      <sheetName val="광주하수탈취"/>
      <sheetName val="산출기준(파견전산실)"/>
      <sheetName val="매출"/>
      <sheetName val="99.7월 당월회수 실적"/>
      <sheetName val="97출고현황(SEC)"/>
      <sheetName val="97입고현황(사내)"/>
      <sheetName val="97출고현황(매출분)"/>
      <sheetName val="계정code"/>
      <sheetName val="하수급견적대비"/>
      <sheetName val="통장출금액"/>
      <sheetName val="감가상각"/>
      <sheetName val="감독1130"/>
      <sheetName val="하조서"/>
      <sheetName val="매출원가기성3차"/>
      <sheetName val="MIJIBI"/>
      <sheetName val="특외대"/>
      <sheetName val="경비"/>
      <sheetName val="한강운반비"/>
      <sheetName val="#REF"/>
      <sheetName val="손익"/>
      <sheetName val="P.M 별"/>
      <sheetName val="980731"/>
      <sheetName val="￬_xffff__xffff__xffff_쳿리장"/>
      <sheetName val="심의위원명단"/>
      <sheetName val="입찰안"/>
      <sheetName val="소야공정계획표"/>
      <sheetName val="BID"/>
      <sheetName val="단위수량"/>
      <sheetName val="원가매출(단단위)"/>
      <sheetName val="초기화면"/>
      <sheetName val="직공→간접비포함"/>
      <sheetName val="내역"/>
      <sheetName val="조정내역"/>
      <sheetName val="요약표"/>
      <sheetName val="4월"/>
      <sheetName val="3월"/>
      <sheetName val="추정pl"/>
      <sheetName val="천안"/>
      <sheetName val="DISTANCE"/>
      <sheetName val="Config"/>
      <sheetName val="판관비 Lead"/>
      <sheetName val="C2"/>
      <sheetName val="GG"/>
      <sheetName val="기본정보"/>
      <sheetName val="견검"/>
      <sheetName val="서식시트"/>
      <sheetName val="매출원가_회사제시"/>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Set>
  </externalBook>
</externalLink>
</file>

<file path=xl/externalLinks/externalLink82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前期시산표"/>
      <sheetName val="當期시산표(결재)"/>
      <sheetName val="當期시산표(확정)"/>
      <sheetName val="대차대조(결재)"/>
      <sheetName val="대차대조(확정)"/>
      <sheetName val="손익계산(결재)"/>
      <sheetName val="손익계산(확정)"/>
      <sheetName val="결재방(삭제하면죽음뿐)"/>
      <sheetName val="제조원가"/>
      <sheetName val="판.관비명세"/>
      <sheetName val="매출원가"/>
      <sheetName val="매출원가(확정)"/>
      <sheetName val="(요약)대차"/>
      <sheetName val="영외수익,비용명세"/>
      <sheetName val="(요약)손익"/>
      <sheetName val="FS03"/>
      <sheetName val="當期시산표_결재_"/>
      <sheetName val="C2"/>
      <sheetName val="GG"/>
      <sheetName val="기계"/>
      <sheetName val="9-1차이내역"/>
      <sheetName val="신공항A-9(원가수정)"/>
      <sheetName val="sud"/>
      <sheetName val="3월"/>
      <sheetName val="111"/>
      <sheetName val="산출기준(파견전산실)"/>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refreshError="1"/>
      <sheetData sheetId="16"/>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Set>
  </externalBook>
</externalLink>
</file>

<file path=xl/externalLinks/externalLink82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외화계약"/>
      <sheetName val="다대공사"/>
      <sheetName val="건설"/>
      <sheetName val="수리선"/>
      <sheetName val="실적"/>
      <sheetName val="분석"/>
      <sheetName val="계획"/>
      <sheetName val="SERIES"/>
      <sheetName val="선물"/>
      <sheetName val="현금흐름표"/>
      <sheetName val="當期시산표(결재)"/>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Set>
  </externalBook>
</externalLink>
</file>

<file path=xl/externalLinks/externalLink83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득점현황"/>
      <sheetName val="평가결과"/>
      <sheetName val="평가결과 (2)"/>
      <sheetName val="평가결과 (3)"/>
      <sheetName val="문제점요약"/>
      <sheetName val="첨부자료"/>
      <sheetName val="기준건수"/>
      <sheetName val="평균득점"/>
      <sheetName val="표지"/>
      <sheetName val="실적건수"/>
      <sheetName val="11월AS품질평가(직영)"/>
      <sheetName val="차체부품 INS REPORT(갑)"/>
      <sheetName val="중기"/>
      <sheetName val="외화계약"/>
      <sheetName val="평가결과_(2)"/>
      <sheetName val="평가결과_(3)"/>
      <sheetName val="차체부품_INS_REPORT(갑)"/>
      <sheetName val="2.대외공문"/>
      <sheetName val="Macro1"/>
      <sheetName val="병"/>
      <sheetName val="CS누계자료"/>
      <sheetName val="경영현황"/>
      <sheetName val="수입"/>
      <sheetName val="10매출"/>
      <sheetName val="수리결과"/>
      <sheetName val="현금흐름"/>
      <sheetName val="지성학원"/>
      <sheetName val="시험연구비상각"/>
      <sheetName val="excfimdl"/>
      <sheetName val="자바라1"/>
      <sheetName val="CAUDIT"/>
      <sheetName val="TABLE DB"/>
      <sheetName val="쌍용 data base"/>
      <sheetName val="가격합의서"/>
      <sheetName val="매출"/>
      <sheetName val="수주"/>
      <sheetName val="96갑지"/>
      <sheetName val="교육계획"/>
      <sheetName val="A1"/>
      <sheetName val="현금흐름표"/>
      <sheetName val="钢板差异"/>
      <sheetName val="수금RAW (2)"/>
      <sheetName val="45,46"/>
      <sheetName val="확정현황"/>
      <sheetName val="Sheet11"/>
      <sheetName val="ENG油洩れ"/>
      <sheetName val="영업일수"/>
      <sheetName val="자료"/>
      <sheetName val="저속"/>
      <sheetName val="11년 SRS PL(IFRS기준)"/>
      <sheetName val="Sheet2"/>
      <sheetName val="기준재고"/>
      <sheetName val="부서정보"/>
      <sheetName val="부문손익"/>
      <sheetName val="10.예산 및 원가 계획(02년)"/>
      <sheetName val="#REF"/>
      <sheetName val="자체실적1Q"/>
      <sheetName val="공작사업현황(2003.1.25)"/>
      <sheetName val="수불5-2"/>
      <sheetName val="가좌"/>
      <sheetName val="97손익계획"/>
      <sheetName val="Sheet1"/>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Set>
  </externalBook>
</externalLink>
</file>

<file path=xl/externalLinks/externalLink83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제품수불"/>
      <sheetName val="JOB ASSIGN"/>
      <sheetName val="유형자산증감 TEST"/>
      <sheetName val="유형자산MEMO"/>
      <sheetName val="Chart3"/>
      <sheetName val="Chart4"/>
      <sheetName val="매입월별 추세"/>
      <sheetName val="매입TOC"/>
      <sheetName val="매입MEMO"/>
      <sheetName val="원가MEMO"/>
      <sheetName val="Chart5"/>
      <sheetName val="외주가공비"/>
      <sheetName val="재고비율분석"/>
      <sheetName val="원가비율분석"/>
      <sheetName val="Sheet1"/>
      <sheetName val="외상매출금 age"/>
      <sheetName val="원재료 (2)"/>
      <sheetName val="선염 (2)"/>
      <sheetName val="외상매출금 age (2)"/>
      <sheetName val="9-1차이내역."/>
      <sheetName val="수불부"/>
      <sheetName val="수수료현황"/>
      <sheetName val="A1"/>
      <sheetName val="잡손실"/>
      <sheetName val="외화계약"/>
      <sheetName val="지분법평가(반기)"/>
      <sheetName val="현금흐름표"/>
      <sheetName val="VXXXXXX"/>
      <sheetName val="K-130(기타유동자산)"/>
      <sheetName val="매출 (3)"/>
      <sheetName val="예적금"/>
      <sheetName val="유동자산"/>
      <sheetName val="code"/>
      <sheetName val="1995년 섹터별 매출"/>
      <sheetName val="년간업무"/>
      <sheetName val="산출기준(파견전산실)"/>
      <sheetName val="수정시산표"/>
      <sheetName val="data"/>
      <sheetName val="SONIC"/>
      <sheetName val="9-1차이내역"/>
      <sheetName val="Ⅱ1-0타"/>
      <sheetName val="JOB_ASSIGN"/>
      <sheetName val="유형자산증감_TEST"/>
      <sheetName val="매입월별_추세"/>
      <sheetName val="외상매출금_age"/>
      <sheetName val="원재료_(2)"/>
      <sheetName val="선염_(2)"/>
      <sheetName val="외상매출금_age_(2)"/>
      <sheetName val="9-1차이내역_"/>
      <sheetName val="1995년_섹터별_매출"/>
      <sheetName val="매출_(3)"/>
      <sheetName val="9904"/>
      <sheetName val="9908"/>
      <sheetName val="9912"/>
      <sheetName val="9902"/>
      <sheetName val="9901"/>
      <sheetName val="9907"/>
      <sheetName val="9906"/>
      <sheetName val="9903"/>
      <sheetName val="9905"/>
      <sheetName val="9911"/>
      <sheetName val="9910"/>
      <sheetName val="9909"/>
      <sheetName val="합계잔액시산표"/>
      <sheetName val="회차별합계"/>
    </sheetNames>
    <sheetDataSet>
      <sheetData sheetId="0"/>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sheetData sheetId="42"/>
      <sheetData sheetId="43"/>
      <sheetData sheetId="44"/>
      <sheetData sheetId="45"/>
      <sheetData sheetId="46"/>
      <sheetData sheetId="47"/>
      <sheetData sheetId="48"/>
      <sheetData sheetId="49"/>
      <sheetData sheetId="50"/>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Set>
  </externalBook>
</externalLink>
</file>

<file path=xl/externalLinks/externalLink83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물동량"/>
      <sheetName val="CFS물동량"/>
      <sheetName val="CFS면적60"/>
      <sheetName val="광양"/>
      <sheetName val="CFS면적100"/>
      <sheetName val="감만"/>
      <sheetName val="양산전용"/>
      <sheetName val="처리능력"/>
      <sheetName val="현황"/>
      <sheetName val="필요면적"/>
      <sheetName val="9-1차이내역"/>
      <sheetName val="제품수불"/>
      <sheetName val="외화계약"/>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Set>
  </externalBook>
</externalLink>
</file>

<file path=xl/externalLinks/externalLink83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科目余额表"/>
      <sheetName val="科目余额表 (2)"/>
      <sheetName val="2.대외공문"/>
      <sheetName val="만도납품"/>
      <sheetName val="Sheet3"/>
      <sheetName val="부문기표-1"/>
      <sheetName val="6.지급보증"/>
      <sheetName val="2.해외(실적)"/>
      <sheetName val="경비"/>
      <sheetName val="생산"/>
      <sheetName val="OPP"/>
      <sheetName val="월별손익"/>
      <sheetName val="재료비"/>
      <sheetName val="제조원가"/>
      <sheetName val="판관비"/>
      <sheetName val="통기성"/>
      <sheetName val="PET"/>
      <sheetName val="원가기준정보"/>
      <sheetName val="원가배부작업시간"/>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Set>
  </externalBook>
</externalLink>
</file>

<file path=xl/externalLinks/externalLink83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可隆爱"/>
      <sheetName val="苍丕"/>
      <sheetName val="SK"/>
      <sheetName val="上海尽诚"/>
      <sheetName val="阿朗  明细"/>
      <sheetName val="NETWORKS"/>
      <sheetName val="JUNGWOO "/>
      <sheetName val="DAEYOUN"/>
    </sheetNames>
    <sheetDataSet>
      <sheetData sheetId="0"/>
      <sheetData sheetId="1"/>
      <sheetData sheetId="2"/>
      <sheetData sheetId="3"/>
      <sheetData sheetId="4"/>
      <sheetData sheetId="5"/>
      <sheetData sheetId="6"/>
      <sheetData sheetId="7"/>
    </sheetDataSet>
  </externalBook>
</externalLink>
</file>

<file path=xl/externalLinks/externalLink83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전산품의"/>
      <sheetName val="2.대외공문"/>
      <sheetName val="RD제품개발투자비(매가)"/>
    </sheetNames>
    <sheetDataSet>
      <sheetData sheetId="0"/>
      <sheetData sheetId="1" refreshError="1"/>
      <sheetData sheetId="2" refreshError="1"/>
    </sheetDataSet>
  </externalBook>
</externalLink>
</file>

<file path=xl/theme/theme1.xml><?xml version="1.0" encoding="utf-8"?>
<a:theme xmlns:a="http://schemas.openxmlformats.org/drawingml/2006/main" name="Smart Excel Theme">
  <a:themeElements>
    <a:clrScheme name="Smart Report">
      <a:dk1>
        <a:srgbClr val="000000"/>
      </a:dk1>
      <a:lt1>
        <a:srgbClr val="FFFFFF"/>
      </a:lt1>
      <a:dk2>
        <a:srgbClr val="821A1A"/>
      </a:dk2>
      <a:lt2>
        <a:srgbClr val="FFFFFF"/>
      </a:lt2>
      <a:accent1>
        <a:srgbClr val="821A1A"/>
      </a:accent1>
      <a:accent2>
        <a:srgbClr val="D62E1C"/>
      </a:accent2>
      <a:accent3>
        <a:srgbClr val="FFCF48"/>
      </a:accent3>
      <a:accent4>
        <a:srgbClr val="E36A00"/>
      </a:accent4>
      <a:accent5>
        <a:srgbClr val="ABA591"/>
      </a:accent5>
      <a:accent6>
        <a:srgbClr val="877E62"/>
      </a:accent6>
      <a:hlink>
        <a:srgbClr val="821A1A"/>
      </a:hlink>
      <a:folHlink>
        <a:srgbClr val="821A1A"/>
      </a:folHlink>
    </a:clrScheme>
    <a:fontScheme name="PwC">
      <a:majorFont>
        <a:latin typeface="Georgia"/>
        <a:ea typeface=""/>
        <a:cs typeface=""/>
      </a:majorFont>
      <a:minorFont>
        <a:latin typeface="Arial"/>
        <a:ea typeface=""/>
        <a:cs typeface=""/>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noFill/>
        <a:ln w="9525" cap="flat" cmpd="sng" algn="ctr">
          <a:noFill/>
          <a:prstDash val="solid"/>
          <a:round/>
          <a:headEnd type="none" w="med" len="med"/>
          <a:tailEnd type="none" w="med" len="med"/>
        </a:ln>
        <a:effectLst/>
      </a:spPr>
      <a:bodyPr vert="horz" wrap="square" lIns="63500" tIns="0" rIns="64800" bIns="0" numCol="1" anchor="t" anchorCtr="0" compatLnSpc="1">
        <a:prstTxWarp prst="textNoShape">
          <a:avLst/>
        </a:prstTxWarp>
      </a:bodyPr>
      <a:lstStyle>
        <a:defPPr marL="0" marR="0" indent="0" algn="l" defTabSz="914400" rtl="0" eaLnBrk="1" fontAlgn="base" latinLnBrk="0" hangingPunct="1">
          <a:lnSpc>
            <a:spcPct val="100000"/>
          </a:lnSpc>
          <a:spcBef>
            <a:spcPct val="20000"/>
          </a:spcBef>
          <a:spcAft>
            <a:spcPct val="20000"/>
          </a:spcAft>
          <a:buClrTx/>
          <a:buSzPct val="90000"/>
          <a:buFontTx/>
          <a:buNone/>
          <a:tabLst/>
          <a:defRPr kumimoji="0" lang="en-GB" sz="2000" b="0" i="0" u="none" strike="noStrike" cap="none" normalizeH="0" baseline="0" smtClean="0">
            <a:ln>
              <a:noFill/>
            </a:ln>
            <a:solidFill>
              <a:schemeClr val="bg2"/>
            </a:solidFill>
            <a:effectLst/>
            <a:latin typeface="Arial" charset="0"/>
            <a:cs typeface="Arial" charset="0"/>
          </a:defRPr>
        </a:defPPr>
      </a:lstStyle>
    </a:spDef>
    <a:lnDef>
      <a:spPr bwMode="auto">
        <a:xfrm>
          <a:off x="0" y="0"/>
          <a:ext cx="1" cy="1"/>
        </a:xfrm>
        <a:custGeom>
          <a:avLst/>
          <a:gdLst/>
          <a:ahLst/>
          <a:cxnLst/>
          <a:rect l="0" t="0" r="0" b="0"/>
          <a:pathLst/>
        </a:custGeom>
        <a:noFill/>
        <a:ln w="9525" cap="flat" cmpd="sng" algn="ctr">
          <a:noFill/>
          <a:prstDash val="solid"/>
          <a:round/>
          <a:headEnd type="none" w="med" len="med"/>
          <a:tailEnd type="none" w="med" len="med"/>
        </a:ln>
        <a:effectLst/>
      </a:spPr>
      <a:bodyPr vert="horz" wrap="square" lIns="63500" tIns="0" rIns="64800" bIns="0" numCol="1" anchor="t" anchorCtr="0" compatLnSpc="1">
        <a:prstTxWarp prst="textNoShape">
          <a:avLst/>
        </a:prstTxWarp>
      </a:bodyPr>
      <a:lstStyle>
        <a:defPPr marL="0" marR="0" indent="0" algn="l" defTabSz="914400" rtl="0" eaLnBrk="1" fontAlgn="base" latinLnBrk="0" hangingPunct="1">
          <a:lnSpc>
            <a:spcPct val="100000"/>
          </a:lnSpc>
          <a:spcBef>
            <a:spcPct val="20000"/>
          </a:spcBef>
          <a:spcAft>
            <a:spcPct val="20000"/>
          </a:spcAft>
          <a:buClrTx/>
          <a:buSzPct val="90000"/>
          <a:buFontTx/>
          <a:buNone/>
          <a:tabLst/>
          <a:defRPr kumimoji="0" lang="en-GB" sz="2000" b="0" i="0" u="none" strike="noStrike" cap="none" normalizeH="0" baseline="0" smtClean="0">
            <a:ln>
              <a:noFill/>
            </a:ln>
            <a:solidFill>
              <a:schemeClr val="bg2"/>
            </a:solidFill>
            <a:effectLst/>
            <a:latin typeface="Arial" charset="0"/>
            <a:cs typeface="Arial" charset="0"/>
          </a:defRPr>
        </a:defPPr>
      </a:lst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3">
    <pageSetUpPr fitToPage="1"/>
  </sheetPr>
  <dimension ref="C1:N73"/>
  <sheetViews>
    <sheetView workbookViewId="0"/>
  </sheetViews>
  <sheetFormatPr defaultRowHeight="12"/>
  <cols>
    <col min="1" max="2" width="2.7109375" customWidth="1"/>
    <col min="3" max="3" width="29.42578125" customWidth="1"/>
    <col min="4" max="4" width="37.28515625" customWidth="1"/>
    <col min="5" max="5" width="19.7109375" customWidth="1"/>
    <col min="6" max="6" width="7.5703125" customWidth="1"/>
    <col min="7" max="7" width="23.42578125" customWidth="1"/>
    <col min="8" max="14" width="8.7109375" customWidth="1"/>
  </cols>
  <sheetData>
    <row r="1" spans="3:14" ht="15" customHeight="1">
      <c r="C1" s="376" t="s">
        <v>0</v>
      </c>
      <c r="D1" s="376"/>
      <c r="E1" s="376"/>
      <c r="F1" s="376"/>
      <c r="G1" s="12"/>
      <c r="H1" s="4"/>
      <c r="I1" s="4"/>
      <c r="J1" s="4"/>
      <c r="K1" s="4"/>
      <c r="L1" s="4"/>
      <c r="M1" s="4"/>
      <c r="N1" s="4" t="b">
        <v>1</v>
      </c>
    </row>
    <row r="2" spans="3:14" ht="15" customHeight="1">
      <c r="C2" s="20"/>
      <c r="D2" s="4"/>
      <c r="E2" s="4"/>
      <c r="F2" s="19"/>
      <c r="G2" s="12"/>
      <c r="H2" s="4"/>
      <c r="I2" s="4"/>
      <c r="J2" s="4"/>
      <c r="K2" s="4"/>
      <c r="L2" s="4"/>
      <c r="M2" s="4"/>
      <c r="N2" s="3"/>
    </row>
    <row r="3" spans="3:14" ht="15" customHeight="1">
      <c r="C3" s="11" t="s">
        <v>1</v>
      </c>
      <c r="D3" s="18" t="s">
        <v>2</v>
      </c>
      <c r="E3" s="17"/>
      <c r="F3" s="16"/>
      <c r="G3" s="12"/>
      <c r="H3" s="4"/>
      <c r="I3" s="4"/>
      <c r="J3" s="4"/>
      <c r="K3" s="4"/>
      <c r="L3" s="4"/>
      <c r="M3" s="4" t="s">
        <v>3</v>
      </c>
      <c r="N3" s="15" t="s">
        <v>4</v>
      </c>
    </row>
    <row r="4" spans="3:14" ht="15" customHeight="1">
      <c r="C4" s="4"/>
      <c r="D4" s="4"/>
      <c r="E4" s="4"/>
      <c r="F4" s="4"/>
      <c r="G4" s="12"/>
      <c r="H4" s="4"/>
      <c r="I4" s="4"/>
      <c r="J4" s="4"/>
      <c r="K4" s="4"/>
      <c r="L4" s="4"/>
      <c r="M4" s="4"/>
      <c r="N4" s="3"/>
    </row>
    <row r="5" spans="3:14" ht="15" customHeight="1">
      <c r="C5" s="11" t="s">
        <v>5</v>
      </c>
      <c r="D5" s="14" t="s">
        <v>6</v>
      </c>
      <c r="E5" s="4"/>
      <c r="F5" s="13" t="s">
        <v>7</v>
      </c>
      <c r="G5" s="12"/>
      <c r="H5" s="4"/>
      <c r="I5" s="4"/>
      <c r="J5" s="4"/>
      <c r="K5" s="4"/>
      <c r="L5" s="4"/>
      <c r="M5" s="4"/>
      <c r="N5" s="4"/>
    </row>
    <row r="6" spans="3:14" ht="15" customHeight="1">
      <c r="C6" s="4"/>
      <c r="D6" s="4"/>
      <c r="E6" s="4"/>
      <c r="F6" s="4"/>
      <c r="G6" s="12"/>
      <c r="H6" s="4"/>
      <c r="I6" s="4"/>
      <c r="J6" s="4"/>
      <c r="K6" s="4"/>
      <c r="L6" s="4"/>
      <c r="M6" s="4"/>
      <c r="N6" s="4"/>
    </row>
    <row r="7" spans="3:14" ht="15" customHeight="1">
      <c r="C7" s="11"/>
      <c r="D7" s="4"/>
      <c r="E7" s="4"/>
      <c r="F7" s="4"/>
      <c r="G7" s="4"/>
      <c r="H7" s="4"/>
      <c r="J7" s="4"/>
      <c r="K7" s="4"/>
      <c r="L7" s="4"/>
      <c r="M7" s="4"/>
      <c r="N7" s="4"/>
    </row>
    <row r="8" spans="3:14" ht="15" customHeight="1">
      <c r="C8" s="4"/>
      <c r="D8" s="4"/>
      <c r="E8" s="4"/>
      <c r="F8" s="4"/>
      <c r="G8" s="4"/>
      <c r="H8" s="4"/>
      <c r="J8" s="4"/>
      <c r="K8" s="4"/>
      <c r="L8" s="4"/>
      <c r="M8" s="4"/>
      <c r="N8" s="4"/>
    </row>
    <row r="9" spans="3:14" ht="15" customHeight="1">
      <c r="C9" s="9" t="s">
        <v>8</v>
      </c>
      <c r="D9" s="10"/>
      <c r="E9" s="4"/>
      <c r="F9" s="4"/>
      <c r="G9" s="4"/>
      <c r="H9" s="4"/>
      <c r="J9" s="4"/>
      <c r="K9" s="4"/>
      <c r="L9" s="4"/>
      <c r="M9" s="4"/>
      <c r="N9" s="4"/>
    </row>
    <row r="10" spans="3:14" ht="15" customHeight="1">
      <c r="C10" s="7" t="s">
        <v>9</v>
      </c>
      <c r="D10" s="6" t="s">
        <v>10</v>
      </c>
      <c r="E10" s="6" t="s">
        <v>10</v>
      </c>
      <c r="F10" s="4"/>
      <c r="J10" s="4"/>
      <c r="K10" s="4"/>
      <c r="L10" s="4"/>
      <c r="M10" s="4"/>
      <c r="N10" s="4"/>
    </row>
    <row r="11" spans="3:14" ht="15" customHeight="1">
      <c r="C11" s="7" t="s">
        <v>11</v>
      </c>
      <c r="D11" s="6" t="s">
        <v>10</v>
      </c>
      <c r="E11" s="6" t="s">
        <v>10</v>
      </c>
      <c r="F11" s="4"/>
      <c r="J11" s="4"/>
      <c r="K11" s="4"/>
      <c r="L11" s="4"/>
      <c r="M11" s="4"/>
      <c r="N11" s="4"/>
    </row>
    <row r="12" spans="3:14" ht="15" customHeight="1">
      <c r="C12" s="7" t="s">
        <v>12</v>
      </c>
      <c r="D12" s="6" t="s">
        <v>10</v>
      </c>
      <c r="E12" s="6" t="s">
        <v>10</v>
      </c>
      <c r="F12" s="4"/>
      <c r="J12" s="4"/>
      <c r="K12" s="4"/>
      <c r="L12" s="4"/>
      <c r="M12" s="4"/>
      <c r="N12" s="4"/>
    </row>
    <row r="13" spans="3:14" ht="15" customHeight="1">
      <c r="C13" s="7" t="s">
        <v>13</v>
      </c>
      <c r="D13" s="6" t="s">
        <v>10</v>
      </c>
      <c r="E13" s="6" t="s">
        <v>10</v>
      </c>
      <c r="F13" s="4"/>
      <c r="J13" s="4"/>
      <c r="K13" s="4"/>
      <c r="L13" s="4"/>
      <c r="M13" s="4" t="s">
        <v>14</v>
      </c>
      <c r="N13" s="4" t="s">
        <v>4</v>
      </c>
    </row>
    <row r="14" spans="3:14" ht="15" customHeight="1">
      <c r="C14" s="7" t="s">
        <v>15</v>
      </c>
      <c r="D14" s="6" t="s">
        <v>10</v>
      </c>
      <c r="E14" s="6" t="s">
        <v>10</v>
      </c>
      <c r="F14" s="4"/>
      <c r="J14" s="4"/>
      <c r="K14" s="4"/>
      <c r="L14" s="4"/>
      <c r="M14" s="4"/>
      <c r="N14" s="4"/>
    </row>
    <row r="15" spans="3:14" ht="15" customHeight="1">
      <c r="C15" s="7" t="s">
        <v>16</v>
      </c>
      <c r="D15" s="6" t="s">
        <v>10</v>
      </c>
      <c r="E15" s="6" t="s">
        <v>10</v>
      </c>
      <c r="F15" s="4"/>
      <c r="J15" s="4"/>
      <c r="K15" s="4"/>
      <c r="L15" s="4"/>
      <c r="M15" s="4"/>
      <c r="N15" s="4"/>
    </row>
    <row r="16" spans="3:14" ht="15" customHeight="1">
      <c r="C16" s="7" t="s">
        <v>17</v>
      </c>
      <c r="D16" s="6" t="s">
        <v>10</v>
      </c>
      <c r="E16" s="6" t="s">
        <v>10</v>
      </c>
      <c r="F16" s="4"/>
      <c r="J16" s="4"/>
      <c r="K16" s="4"/>
      <c r="L16" s="4"/>
      <c r="M16" s="4"/>
      <c r="N16" s="4"/>
    </row>
    <row r="17" spans="3:14" ht="15" customHeight="1">
      <c r="C17" s="7" t="s">
        <v>18</v>
      </c>
      <c r="D17" s="6" t="s">
        <v>10</v>
      </c>
      <c r="E17" s="6" t="s">
        <v>10</v>
      </c>
      <c r="F17" s="4"/>
      <c r="J17" s="4"/>
      <c r="K17" s="4"/>
      <c r="L17" s="4"/>
      <c r="M17" s="4"/>
      <c r="N17" s="4"/>
    </row>
    <row r="18" spans="3:14" ht="15" customHeight="1">
      <c r="C18" s="7" t="s">
        <v>19</v>
      </c>
      <c r="D18" s="6" t="s">
        <v>10</v>
      </c>
      <c r="E18" s="6" t="s">
        <v>10</v>
      </c>
      <c r="F18" s="3"/>
      <c r="J18" s="4"/>
      <c r="K18" s="4"/>
      <c r="L18" s="4"/>
      <c r="M18" s="4"/>
      <c r="N18" s="4"/>
    </row>
    <row r="19" spans="3:14" ht="15" customHeight="1">
      <c r="C19" s="7" t="s">
        <v>20</v>
      </c>
      <c r="D19" s="6" t="s">
        <v>10</v>
      </c>
      <c r="E19" s="6" t="s">
        <v>10</v>
      </c>
      <c r="F19" s="4"/>
      <c r="J19" s="4"/>
      <c r="K19" s="4"/>
      <c r="L19" s="4"/>
      <c r="M19" s="4"/>
      <c r="N19" s="4"/>
    </row>
    <row r="20" spans="3:14" ht="15" customHeight="1">
      <c r="C20" s="4"/>
      <c r="D20" s="6"/>
      <c r="E20" s="6"/>
      <c r="F20" s="4"/>
      <c r="J20" s="4"/>
      <c r="K20" s="4"/>
      <c r="L20" s="4"/>
      <c r="M20" s="4"/>
      <c r="N20" s="4"/>
    </row>
    <row r="21" spans="3:14" ht="15" customHeight="1">
      <c r="C21" s="9" t="s">
        <v>21</v>
      </c>
      <c r="D21" s="8"/>
      <c r="E21" s="6"/>
      <c r="F21" s="4"/>
      <c r="J21" s="4"/>
      <c r="K21" s="4"/>
      <c r="L21" s="4"/>
      <c r="M21" s="4"/>
      <c r="N21" s="4"/>
    </row>
    <row r="22" spans="3:14" ht="15" customHeight="1">
      <c r="C22" s="7" t="s">
        <v>22</v>
      </c>
      <c r="D22" s="6" t="s">
        <v>10</v>
      </c>
      <c r="E22" s="6" t="s">
        <v>10</v>
      </c>
      <c r="F22" s="3"/>
      <c r="J22" s="4"/>
      <c r="K22" s="4"/>
      <c r="L22" s="4"/>
      <c r="M22" s="4"/>
      <c r="N22" s="4"/>
    </row>
    <row r="23" spans="3:14" ht="15" customHeight="1">
      <c r="C23" s="7" t="s">
        <v>23</v>
      </c>
      <c r="D23" s="6" t="s">
        <v>10</v>
      </c>
      <c r="E23" s="6" t="s">
        <v>10</v>
      </c>
      <c r="F23" s="3"/>
      <c r="J23" s="4"/>
      <c r="K23" s="4"/>
      <c r="L23" s="4"/>
      <c r="M23" s="4" t="s">
        <v>24</v>
      </c>
      <c r="N23" s="4" t="s">
        <v>25</v>
      </c>
    </row>
    <row r="24" spans="3:14" ht="15" customHeight="1">
      <c r="C24" s="7" t="s">
        <v>26</v>
      </c>
      <c r="D24" s="6" t="s">
        <v>10</v>
      </c>
      <c r="E24" s="6" t="s">
        <v>10</v>
      </c>
      <c r="F24" s="3"/>
      <c r="J24" s="4"/>
      <c r="K24" s="4"/>
      <c r="L24" s="4"/>
      <c r="M24" s="4"/>
      <c r="N24" s="4"/>
    </row>
    <row r="25" spans="3:14" ht="15" customHeight="1">
      <c r="C25" s="7" t="s">
        <v>27</v>
      </c>
      <c r="D25" s="6" t="s">
        <v>10</v>
      </c>
      <c r="E25" s="6" t="s">
        <v>10</v>
      </c>
      <c r="F25" s="3"/>
      <c r="J25" s="4"/>
      <c r="K25" s="4"/>
      <c r="L25" s="4"/>
      <c r="M25" s="4"/>
      <c r="N25" s="4"/>
    </row>
    <row r="26" spans="3:14" ht="15" customHeight="1">
      <c r="C26" s="7" t="s">
        <v>28</v>
      </c>
      <c r="D26" s="6" t="s">
        <v>10</v>
      </c>
      <c r="E26" s="6" t="s">
        <v>10</v>
      </c>
      <c r="F26" s="3"/>
      <c r="J26" s="4"/>
      <c r="K26" s="4"/>
      <c r="L26" s="4"/>
      <c r="M26" s="4"/>
      <c r="N26" s="4"/>
    </row>
    <row r="27" spans="3:14" ht="15" customHeight="1">
      <c r="C27" s="7" t="s">
        <v>29</v>
      </c>
      <c r="D27" s="6" t="s">
        <v>10</v>
      </c>
      <c r="E27" s="6" t="s">
        <v>10</v>
      </c>
      <c r="F27" s="3"/>
      <c r="J27" s="4"/>
      <c r="K27" s="4"/>
      <c r="L27" s="4"/>
      <c r="M27" s="4"/>
      <c r="N27" s="4"/>
    </row>
    <row r="28" spans="3:14" ht="15" customHeight="1">
      <c r="C28" s="7" t="s">
        <v>30</v>
      </c>
      <c r="D28" s="6" t="s">
        <v>10</v>
      </c>
      <c r="E28" s="6" t="s">
        <v>10</v>
      </c>
      <c r="F28" s="3"/>
      <c r="J28" s="4"/>
      <c r="K28" s="4"/>
      <c r="L28" s="4"/>
      <c r="M28" s="4"/>
      <c r="N28" s="4"/>
    </row>
    <row r="29" spans="3:14" ht="15" customHeight="1">
      <c r="C29" s="7" t="s">
        <v>31</v>
      </c>
      <c r="D29" s="6" t="s">
        <v>10</v>
      </c>
      <c r="E29" s="6" t="s">
        <v>10</v>
      </c>
      <c r="F29" s="3"/>
      <c r="J29" s="4"/>
      <c r="K29" s="4"/>
      <c r="L29" s="4"/>
      <c r="M29" s="4"/>
      <c r="N29" s="4"/>
    </row>
    <row r="30" spans="3:14" ht="15" customHeight="1">
      <c r="C30" s="7" t="s">
        <v>32</v>
      </c>
      <c r="D30" s="6" t="s">
        <v>10</v>
      </c>
      <c r="E30" s="6" t="s">
        <v>10</v>
      </c>
      <c r="F30" s="3"/>
      <c r="J30" s="4"/>
      <c r="K30" s="4"/>
      <c r="L30" s="4"/>
      <c r="M30" s="4"/>
      <c r="N30" s="4"/>
    </row>
    <row r="31" spans="3:14" ht="15" customHeight="1">
      <c r="C31" s="7" t="s">
        <v>33</v>
      </c>
      <c r="D31" s="6" t="s">
        <v>10</v>
      </c>
      <c r="E31" s="6" t="s">
        <v>10</v>
      </c>
      <c r="F31" s="3"/>
      <c r="J31" s="4"/>
      <c r="K31" s="4"/>
      <c r="L31" s="4"/>
      <c r="M31" s="4"/>
      <c r="N31" s="4"/>
    </row>
    <row r="32" spans="3:14" ht="15" customHeight="1">
      <c r="C32" s="4"/>
      <c r="D32" s="4"/>
      <c r="E32" s="4"/>
      <c r="F32" s="4"/>
      <c r="J32" s="4"/>
      <c r="K32" s="4"/>
      <c r="L32" s="4"/>
      <c r="M32" s="4"/>
      <c r="N32" s="4"/>
    </row>
    <row r="33" spans="3:14" ht="15" customHeight="1">
      <c r="C33" s="5" t="s">
        <v>10</v>
      </c>
      <c r="D33" s="4"/>
      <c r="E33" s="4"/>
      <c r="F33" s="4"/>
      <c r="J33" s="4"/>
      <c r="K33" s="4"/>
      <c r="L33" s="4"/>
      <c r="M33" s="4" t="s">
        <v>34</v>
      </c>
      <c r="N33" s="4" t="s">
        <v>35</v>
      </c>
    </row>
    <row r="34" spans="3:14" ht="15" customHeight="1">
      <c r="C34" s="5" t="s">
        <v>10</v>
      </c>
      <c r="D34" s="4"/>
      <c r="E34" s="4"/>
      <c r="F34" s="4"/>
      <c r="J34" s="4"/>
      <c r="K34" s="4"/>
      <c r="L34" s="4"/>
      <c r="M34" s="4"/>
      <c r="N34" s="4"/>
    </row>
    <row r="35" spans="3:14" ht="15" customHeight="1">
      <c r="C35" s="5" t="s">
        <v>10</v>
      </c>
      <c r="D35" s="4"/>
      <c r="E35" s="4"/>
      <c r="F35" s="4"/>
      <c r="J35" s="4"/>
      <c r="K35" s="4"/>
      <c r="L35" s="4"/>
      <c r="M35" s="4"/>
      <c r="N35" s="4"/>
    </row>
    <row r="36" spans="3:14" ht="15" customHeight="1">
      <c r="C36" s="4"/>
      <c r="D36" s="4" t="s">
        <v>36</v>
      </c>
      <c r="E36" s="4" t="s">
        <v>37</v>
      </c>
      <c r="F36" s="4"/>
      <c r="J36" s="4"/>
      <c r="K36" s="4"/>
      <c r="L36" s="4"/>
      <c r="M36" s="4"/>
      <c r="N36" s="4"/>
    </row>
    <row r="43" spans="3:14">
      <c r="M43" t="s">
        <v>38</v>
      </c>
    </row>
    <row r="50" spans="7:13" ht="12.75">
      <c r="G50" s="3"/>
      <c r="H50" s="3"/>
    </row>
    <row r="51" spans="7:13" ht="12.75">
      <c r="G51" s="3"/>
      <c r="H51" s="3"/>
    </row>
    <row r="53" spans="7:13">
      <c r="M53" t="s">
        <v>39</v>
      </c>
    </row>
    <row r="63" spans="7:13">
      <c r="M63" t="s">
        <v>40</v>
      </c>
    </row>
    <row r="73" spans="13:13">
      <c r="M73" t="s">
        <v>41</v>
      </c>
    </row>
  </sheetData>
  <mergeCells count="1">
    <mergeCell ref="C1:F1"/>
  </mergeCells>
  <phoneticPr fontId="30" type="noConversion"/>
  <dataValidations count="1">
    <dataValidation type="list" allowBlank="1" showInputMessage="1" showErrorMessage="1" sqref="F5" xr:uid="{00000000-0002-0000-0000-000000000000}">
      <formula1>"in thousands, in 000's, in millions, in MM"</formula1>
    </dataValidation>
  </dataValidations>
  <pageMargins left="0.7" right="0.7" top="0.75" bottom="0.75" header="0.3" footer="0.3"/>
  <pageSetup paperSize="9" scale="50" fitToHeight="0" orientation="portrait" r:id="rId1"/>
  <headerFooter>
    <oddHeader>&amp;R&amp;7Draft - Work in Progress</oddHeader>
    <oddFooter>&amp;L&amp;7&amp;F
PwC&amp;C&amp;7
&amp;A&amp;R&amp;7&amp;D
Page &amp;P of &amp;N</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CEFB9C-0F02-4AB9-AAE4-CFD0869A67C5}">
  <sheetPr>
    <pageSetUpPr fitToPage="1"/>
  </sheetPr>
  <dimension ref="B1:H40"/>
  <sheetViews>
    <sheetView showGridLines="0" zoomScaleNormal="100" workbookViewId="0">
      <selection activeCell="B2" sqref="B2"/>
    </sheetView>
  </sheetViews>
  <sheetFormatPr defaultRowHeight="12"/>
  <cols>
    <col min="1" max="1" width="2" customWidth="1"/>
    <col min="2" max="2" width="11" customWidth="1"/>
    <col min="3" max="3" width="28.5703125" customWidth="1"/>
    <col min="4" max="4" width="49.85546875" bestFit="1" customWidth="1"/>
    <col min="5" max="5" width="8.7109375" customWidth="1"/>
    <col min="6" max="6" width="3" customWidth="1"/>
    <col min="7" max="7" width="53.42578125" customWidth="1"/>
    <col min="8" max="8" width="5.140625" hidden="1" customWidth="1"/>
  </cols>
  <sheetData>
    <row r="1" spans="2:8" s="102" customFormat="1" ht="15">
      <c r="B1" s="325" t="s">
        <v>42</v>
      </c>
    </row>
    <row r="2" spans="2:8">
      <c r="B2" s="2" t="s">
        <v>43</v>
      </c>
    </row>
    <row r="4" spans="2:8" ht="12.75" thickBot="1">
      <c r="B4" s="1" t="s">
        <v>44</v>
      </c>
      <c r="C4" s="1" t="s">
        <v>45</v>
      </c>
      <c r="D4" s="1" t="s">
        <v>46</v>
      </c>
      <c r="E4" s="1" t="s">
        <v>47</v>
      </c>
      <c r="F4" s="1"/>
      <c r="G4" s="1" t="s">
        <v>48</v>
      </c>
      <c r="H4" s="1" t="s">
        <v>49</v>
      </c>
    </row>
    <row r="5" spans="2:8" hidden="1">
      <c r="B5" s="21">
        <v>1</v>
      </c>
      <c r="C5" s="22" t="s">
        <v>50</v>
      </c>
      <c r="D5" s="22"/>
      <c r="E5" s="22" t="s">
        <v>51</v>
      </c>
      <c r="F5" s="22"/>
      <c r="G5" s="22"/>
      <c r="H5" s="23">
        <v>2</v>
      </c>
    </row>
    <row r="6" spans="2:8">
      <c r="B6" s="21"/>
      <c r="C6" s="22"/>
      <c r="D6" s="22"/>
      <c r="E6" s="70" t="s">
        <v>51</v>
      </c>
      <c r="F6" s="22"/>
      <c r="G6" s="22"/>
      <c r="H6" s="23"/>
    </row>
    <row r="7" spans="2:8">
      <c r="B7" s="82"/>
      <c r="C7" s="22"/>
      <c r="D7" s="22"/>
      <c r="E7" s="70"/>
      <c r="F7" s="22"/>
      <c r="G7" s="22"/>
      <c r="H7" s="23"/>
    </row>
    <row r="8" spans="2:8">
      <c r="B8" s="21"/>
      <c r="C8" s="22"/>
      <c r="D8" s="22"/>
      <c r="E8" s="70" t="s">
        <v>51</v>
      </c>
      <c r="F8" s="22"/>
      <c r="G8" s="22"/>
      <c r="H8" s="23"/>
    </row>
    <row r="9" spans="2:8">
      <c r="B9" s="21"/>
      <c r="C9" s="22"/>
      <c r="D9" s="22"/>
      <c r="E9" s="70" t="s">
        <v>51</v>
      </c>
      <c r="F9" s="22"/>
      <c r="G9" s="22"/>
      <c r="H9" s="23"/>
    </row>
    <row r="10" spans="2:8">
      <c r="B10" s="21"/>
      <c r="C10" s="22"/>
      <c r="D10" s="22"/>
      <c r="E10" s="70" t="s">
        <v>51</v>
      </c>
      <c r="F10" s="22"/>
      <c r="G10" s="22"/>
      <c r="H10" s="23"/>
    </row>
    <row r="11" spans="2:8">
      <c r="B11" s="21"/>
      <c r="C11" s="22"/>
      <c r="D11" s="22"/>
      <c r="E11" s="70" t="s">
        <v>51</v>
      </c>
      <c r="F11" s="22"/>
      <c r="G11" s="22"/>
      <c r="H11" s="23"/>
    </row>
    <row r="12" spans="2:8">
      <c r="B12" s="82"/>
      <c r="C12" s="22"/>
      <c r="D12" s="22"/>
      <c r="E12" s="70"/>
      <c r="F12" s="22"/>
      <c r="G12" s="22"/>
      <c r="H12" s="23"/>
    </row>
    <row r="13" spans="2:8">
      <c r="B13" s="21"/>
      <c r="C13" s="22"/>
      <c r="D13" s="22"/>
      <c r="E13" s="70" t="s">
        <v>51</v>
      </c>
      <c r="F13" s="22"/>
      <c r="G13" s="22"/>
    </row>
    <row r="14" spans="2:8">
      <c r="B14" s="82"/>
      <c r="C14" s="22"/>
      <c r="D14" s="22"/>
      <c r="E14" s="70"/>
      <c r="F14" s="22"/>
      <c r="G14" s="22"/>
    </row>
    <row r="15" spans="2:8">
      <c r="B15" s="21"/>
      <c r="C15" s="22"/>
      <c r="D15" s="22"/>
      <c r="E15" s="70" t="s">
        <v>51</v>
      </c>
      <c r="F15" s="22"/>
      <c r="G15" s="22"/>
    </row>
    <row r="16" spans="2:8">
      <c r="B16" s="21"/>
      <c r="C16" s="22"/>
      <c r="D16" s="22"/>
      <c r="E16" s="70" t="s">
        <v>51</v>
      </c>
      <c r="F16" s="22"/>
      <c r="G16" s="22"/>
    </row>
    <row r="17" spans="2:7">
      <c r="B17" s="21"/>
      <c r="C17" s="22"/>
      <c r="D17" s="22"/>
      <c r="E17" s="70" t="s">
        <v>51</v>
      </c>
      <c r="F17" s="22"/>
      <c r="G17" s="22"/>
    </row>
    <row r="18" spans="2:7">
      <c r="B18" s="21"/>
      <c r="C18" s="22"/>
      <c r="D18" s="22"/>
      <c r="E18" s="70" t="s">
        <v>51</v>
      </c>
      <c r="F18" s="22"/>
      <c r="G18" s="22"/>
    </row>
    <row r="19" spans="2:7">
      <c r="B19" s="21"/>
      <c r="C19" s="22"/>
      <c r="D19" s="22"/>
      <c r="E19" s="70" t="s">
        <v>51</v>
      </c>
      <c r="F19" s="22"/>
      <c r="G19" s="22"/>
    </row>
    <row r="20" spans="2:7">
      <c r="B20" s="21"/>
      <c r="C20" s="22"/>
      <c r="D20" s="22"/>
      <c r="E20" s="70" t="s">
        <v>51</v>
      </c>
      <c r="F20" s="22"/>
      <c r="G20" s="22"/>
    </row>
    <row r="21" spans="2:7">
      <c r="B21" s="21"/>
      <c r="C21" s="22"/>
      <c r="D21" s="22"/>
      <c r="E21" s="70" t="s">
        <v>51</v>
      </c>
      <c r="F21" s="22"/>
      <c r="G21" s="22"/>
    </row>
    <row r="22" spans="2:7">
      <c r="B22" s="21"/>
      <c r="C22" s="22"/>
      <c r="D22" s="22"/>
      <c r="E22" s="70" t="s">
        <v>51</v>
      </c>
      <c r="F22" s="22"/>
      <c r="G22" s="22"/>
    </row>
    <row r="23" spans="2:7">
      <c r="B23" s="21"/>
      <c r="C23" s="22"/>
      <c r="D23" s="22"/>
      <c r="E23" s="70" t="s">
        <v>51</v>
      </c>
      <c r="F23" s="22"/>
      <c r="G23" s="22"/>
    </row>
    <row r="24" spans="2:7">
      <c r="B24" s="82"/>
      <c r="C24" s="22"/>
      <c r="D24" s="22"/>
      <c r="E24" s="70"/>
      <c r="F24" s="22"/>
      <c r="G24" s="22"/>
    </row>
    <row r="25" spans="2:7">
      <c r="B25" s="21"/>
      <c r="C25" s="22"/>
      <c r="D25" s="22"/>
      <c r="E25" s="70" t="s">
        <v>51</v>
      </c>
      <c r="F25" s="22"/>
      <c r="G25" s="22"/>
    </row>
    <row r="26" spans="2:7">
      <c r="B26" s="21"/>
      <c r="C26" s="22"/>
      <c r="D26" s="22"/>
      <c r="E26" s="70" t="s">
        <v>51</v>
      </c>
      <c r="F26" s="22"/>
      <c r="G26" s="22"/>
    </row>
    <row r="27" spans="2:7">
      <c r="B27" s="21"/>
      <c r="C27" s="22"/>
      <c r="D27" s="22"/>
      <c r="E27" s="70" t="s">
        <v>51</v>
      </c>
      <c r="F27" s="22"/>
      <c r="G27" s="22"/>
    </row>
    <row r="28" spans="2:7">
      <c r="B28" s="21"/>
      <c r="C28" s="22"/>
      <c r="D28" s="22"/>
      <c r="E28" s="70" t="s">
        <v>51</v>
      </c>
      <c r="F28" s="22"/>
      <c r="G28" s="22"/>
    </row>
    <row r="29" spans="2:7">
      <c r="B29" s="21"/>
      <c r="C29" s="22"/>
      <c r="D29" s="22"/>
      <c r="E29" s="70" t="s">
        <v>51</v>
      </c>
      <c r="F29" s="22"/>
      <c r="G29" s="22"/>
    </row>
    <row r="30" spans="2:7">
      <c r="B30" s="21"/>
      <c r="C30" s="22"/>
      <c r="D30" s="22"/>
      <c r="E30" s="70" t="s">
        <v>51</v>
      </c>
      <c r="F30" s="22"/>
      <c r="G30" s="22"/>
    </row>
    <row r="31" spans="2:7">
      <c r="B31" s="21"/>
      <c r="C31" s="22"/>
      <c r="D31" s="22"/>
      <c r="E31" s="70" t="s">
        <v>51</v>
      </c>
      <c r="F31" s="22"/>
      <c r="G31" s="22"/>
    </row>
    <row r="32" spans="2:7">
      <c r="B32" s="21"/>
      <c r="C32" s="22"/>
      <c r="D32" s="22"/>
      <c r="E32" s="70" t="s">
        <v>51</v>
      </c>
      <c r="F32" s="22"/>
      <c r="G32" s="22"/>
    </row>
    <row r="33" spans="2:7">
      <c r="B33" s="82"/>
      <c r="C33" s="22"/>
      <c r="D33" s="22"/>
      <c r="E33" s="70"/>
      <c r="F33" s="22"/>
      <c r="G33" s="22"/>
    </row>
    <row r="34" spans="2:7">
      <c r="B34" s="21"/>
      <c r="C34" s="324"/>
      <c r="D34" s="22"/>
      <c r="E34" s="70" t="s">
        <v>51</v>
      </c>
      <c r="F34" s="22"/>
      <c r="G34" s="22"/>
    </row>
    <row r="35" spans="2:7">
      <c r="B35" s="21"/>
      <c r="C35" s="22"/>
      <c r="D35" s="22"/>
      <c r="E35" s="70" t="s">
        <v>51</v>
      </c>
      <c r="F35" s="22"/>
      <c r="G35" s="22"/>
    </row>
    <row r="36" spans="2:7">
      <c r="B36" s="21"/>
      <c r="C36" s="22"/>
      <c r="D36" s="22"/>
      <c r="E36" s="70" t="s">
        <v>51</v>
      </c>
      <c r="F36" s="22"/>
      <c r="G36" s="22"/>
    </row>
    <row r="37" spans="2:7">
      <c r="B37" s="21"/>
      <c r="C37" s="22"/>
      <c r="D37" s="22"/>
      <c r="E37" s="70" t="s">
        <v>51</v>
      </c>
      <c r="F37" s="22"/>
      <c r="G37" s="22"/>
    </row>
    <row r="38" spans="2:7">
      <c r="B38" s="21"/>
      <c r="C38" s="22"/>
      <c r="D38" s="22"/>
      <c r="E38" s="70" t="s">
        <v>51</v>
      </c>
      <c r="F38" s="22"/>
      <c r="G38" s="22"/>
    </row>
    <row r="39" spans="2:7">
      <c r="B39" s="21"/>
      <c r="C39" s="22"/>
      <c r="D39" s="22"/>
      <c r="E39" s="70" t="s">
        <v>51</v>
      </c>
      <c r="F39" s="22"/>
      <c r="G39" s="22"/>
    </row>
    <row r="40" spans="2:7">
      <c r="B40" s="21"/>
      <c r="C40" s="22"/>
      <c r="D40" s="22"/>
      <c r="E40" s="70" t="s">
        <v>51</v>
      </c>
      <c r="F40" s="22"/>
      <c r="G40" s="22"/>
    </row>
  </sheetData>
  <phoneticPr fontId="30" type="noConversion"/>
  <hyperlinks>
    <hyperlink ref="E23" location="'Tax'!A1" tooltip="Tax" display="View" xr:uid="{0C9D6C37-96C6-4052-AAD6-263AB6CA7F13}"/>
    <hyperlink ref="E21" location="'Tax'!A1" tooltip="Tax" display="View" xr:uid="{FCF4F2E0-C429-49BF-A5BF-C78041ED2649}"/>
    <hyperlink ref="E19" location="'Tax'!A1" tooltip="Tax" display="View" xr:uid="{CCC5E928-3429-4DC0-B896-BCA705CBEC30}"/>
    <hyperlink ref="E17" location="'Tax'!A1" tooltip="Tax" display="View" xr:uid="{DA491FBE-9D9A-4CC6-9B38-E352F442820A}"/>
    <hyperlink ref="E22" location="'Transaction'!A1" tooltip="Transaction" display="View" xr:uid="{BDAC7905-4EA4-49A7-9B55-75684FD705A1}"/>
    <hyperlink ref="E20" location="'Transaction'!A1" tooltip="Transaction" display="View" xr:uid="{365C8145-99AC-4B15-A6C3-EC70A55A8B34}"/>
    <hyperlink ref="E18" location="'Transaction'!A1" tooltip="Transaction" display="View" xr:uid="{4C27D8CD-ADF3-4D14-B995-9CBE44231E63}"/>
    <hyperlink ref="E16" location="'Transaction'!A1" tooltip="Transaction" display="View" xr:uid="{470E3101-C343-4F04-9395-36CA8B70FE07}"/>
    <hyperlink ref="E15" location="'Transaction'!A1" tooltip="Transaction" display="View" xr:uid="{867DE1C9-F57B-4450-9261-EB49D653D89B}"/>
    <hyperlink ref="E11" location="'Opex'!A1" tooltip="Opex" display="View" xr:uid="{A7B6CEF5-69EF-4C01-AF33-49F038B640AE}"/>
    <hyperlink ref="E10" location="'Assumption'!A1" tooltip="Assumption" display="View" xr:uid="{4E270BF3-F688-4F7B-94C2-017D70301AB6}"/>
    <hyperlink ref="E9" location="'FS'!A1" tooltip="FS" display="View" xr:uid="{A456395F-C322-4D69-867E-87972B00F41A}"/>
    <hyperlink ref="E8" location="'Valuation'!A1" tooltip="Valuation" display="View" xr:uid="{B4D65D90-D25F-487A-8A71-C1EDEB570D97}"/>
    <hyperlink ref="E6" location="'Template'!A1" tooltip="Template" display="View" xr:uid="{6C3BDDA3-ED8B-41E2-B145-587A7D708D68}"/>
    <hyperlink ref="E13" location="'Tax'!A1" tooltip="Tax" display="View" xr:uid="{2F8727B7-93B1-4CC3-9FB7-07E5F6BA7C4D}"/>
    <hyperlink ref="E40" location="'Transaction'!A1" tooltip="Transaction" display="View" xr:uid="{19E872C6-1074-4915-8605-7E6B1232D70B}"/>
    <hyperlink ref="E32" location="'Tax'!A1" tooltip="Tax" display="View" xr:uid="{2D3B0AA6-8663-4B99-ADBB-B6AF1CFD2A12}"/>
    <hyperlink ref="E30" location="'Tax'!A1" tooltip="Tax" display="View" xr:uid="{6D63FE36-FC48-46DC-BD2B-7C38D7050B4E}"/>
    <hyperlink ref="E27" location="'Tax'!A1" tooltip="Tax" display="View" xr:uid="{6E4FA912-CFD8-434D-B4D5-485BDDD31C05}"/>
    <hyperlink ref="E31" location="'Transaction'!A1" tooltip="Transaction" display="View" xr:uid="{DEF30667-83B1-464B-8954-3A5863533295}"/>
    <hyperlink ref="E29" location="'Transaction'!A1" tooltip="Transaction" display="View" xr:uid="{2F29D72F-0753-4CA8-AADB-6B3D20B0404D}"/>
    <hyperlink ref="E28" location="'Transaction'!A1" tooltip="Transaction" display="View" xr:uid="{ABC1E1A1-B06F-48FD-85C0-55FB6298DDFA}"/>
    <hyperlink ref="E26" location="'Transaction'!A1" tooltip="Transaction" display="View" xr:uid="{EC9B9FC0-C3C5-47AB-9AF2-1115AE3F1F33}"/>
    <hyperlink ref="E25" location="'Transaction'!A1" tooltip="Transaction" display="View" xr:uid="{BA531D1B-703E-45D7-A12D-C18240DD553D}"/>
    <hyperlink ref="E34:E39" location="'Tax'!A1" tooltip="Tax" display="View" xr:uid="{B9374E80-729A-447F-B9C2-F778FDDCD2E0}"/>
  </hyperlinks>
  <pageMargins left="0.6" right="0.6" top="1" bottom="1" header="0.5" footer="0.5"/>
  <pageSetup paperSize="9" scale="95" orientation="landscape" r:id="rId1"/>
  <headerFooter>
    <oddHeader>&amp;R&amp;7Draft - Work in Progress</oddHeader>
    <oddFooter>&amp;L&amp;7&amp;F
PwC&amp;C&amp;7Strictly private and confidential
&amp;A&amp;R&amp;7&amp;D
Page &amp;P of &amp;N</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0DF946-8FDE-460B-8E47-B1C1DAA3ED17}">
  <sheetPr>
    <tabColor theme="9"/>
    <pageSetUpPr fitToPage="1"/>
  </sheetPr>
  <dimension ref="A1:Y534"/>
  <sheetViews>
    <sheetView showGridLines="0" topLeftCell="A2" zoomScaleNormal="100" workbookViewId="0">
      <pane xSplit="10" ySplit="6" topLeftCell="K8" activePane="bottomRight" state="frozen"/>
      <selection pane="bottomRight" activeCell="I37" sqref="I37"/>
      <selection pane="bottomLeft" activeCell="K16" sqref="K16"/>
      <selection pane="topRight" activeCell="K16" sqref="K16"/>
    </sheetView>
  </sheetViews>
  <sheetFormatPr defaultColWidth="0" defaultRowHeight="12"/>
  <cols>
    <col min="1" max="1" width="2" style="113" customWidth="1"/>
    <col min="2" max="4" width="2.42578125" style="113" customWidth="1"/>
    <col min="5" max="5" width="31.140625" style="113" customWidth="1"/>
    <col min="6" max="8" width="11.85546875" style="113" customWidth="1"/>
    <col min="9" max="9" width="16.85546875" style="113" customWidth="1"/>
    <col min="10" max="10" width="3" style="113" customWidth="1"/>
    <col min="11" max="24" width="12.42578125" style="113" customWidth="1"/>
    <col min="25" max="27" width="13.42578125" style="113" customWidth="1"/>
    <col min="28" max="28" width="0" style="113" hidden="1" customWidth="1"/>
    <col min="29" max="16384" width="0" style="113" hidden="1"/>
  </cols>
  <sheetData>
    <row r="1" spans="2:25" s="24" customFormat="1" hidden="1">
      <c r="B1" s="24" t="str">
        <f>B3</f>
        <v>Report</v>
      </c>
    </row>
    <row r="2" spans="2:25" s="24" customFormat="1" ht="16.5">
      <c r="B2" s="31" t="e">
        <f>#REF!</f>
        <v>#REF!</v>
      </c>
    </row>
    <row r="3" spans="2:25" s="24" customFormat="1">
      <c r="B3" s="32" t="s">
        <v>52</v>
      </c>
    </row>
    <row r="4" spans="2:25" s="24" customFormat="1"/>
    <row r="5" spans="2:25" s="24" customFormat="1">
      <c r="B5" s="25"/>
      <c r="C5" s="25"/>
      <c r="D5" s="25"/>
      <c r="E5" s="25"/>
      <c r="F5" s="25"/>
      <c r="G5" s="25"/>
      <c r="H5" s="25"/>
      <c r="I5" s="25"/>
      <c r="J5" s="25"/>
      <c r="K5" s="26">
        <f t="shared" ref="K5:X5" si="0">YEAR(K6)</f>
        <v>2019</v>
      </c>
      <c r="L5" s="26">
        <f t="shared" si="0"/>
        <v>2020</v>
      </c>
      <c r="M5" s="26">
        <f t="shared" si="0"/>
        <v>2021</v>
      </c>
      <c r="N5" s="98">
        <f t="shared" si="0"/>
        <v>2022</v>
      </c>
      <c r="O5" s="93">
        <f t="shared" si="0"/>
        <v>2022</v>
      </c>
      <c r="P5" s="26">
        <f t="shared" si="0"/>
        <v>2022</v>
      </c>
      <c r="Q5" s="26">
        <f t="shared" si="0"/>
        <v>2023</v>
      </c>
      <c r="R5" s="26">
        <f t="shared" si="0"/>
        <v>2024</v>
      </c>
      <c r="S5" s="26">
        <f t="shared" si="0"/>
        <v>2025</v>
      </c>
      <c r="T5" s="26">
        <f t="shared" si="0"/>
        <v>2026</v>
      </c>
      <c r="U5" s="26">
        <f t="shared" si="0"/>
        <v>2027</v>
      </c>
      <c r="V5" s="26">
        <f t="shared" si="0"/>
        <v>2028</v>
      </c>
      <c r="W5" s="26">
        <f t="shared" si="0"/>
        <v>2029</v>
      </c>
      <c r="X5" s="26">
        <f t="shared" si="0"/>
        <v>2030</v>
      </c>
    </row>
    <row r="6" spans="2:25" s="24" customFormat="1">
      <c r="B6" s="25"/>
      <c r="C6" s="25"/>
      <c r="D6" s="25"/>
      <c r="E6" s="25"/>
      <c r="F6" s="25"/>
      <c r="G6" s="25"/>
      <c r="H6" s="25"/>
      <c r="I6" s="25"/>
      <c r="J6" s="25"/>
      <c r="K6" s="71">
        <v>43830</v>
      </c>
      <c r="L6" s="71">
        <f>EOMONTH(K6,12)</f>
        <v>44196</v>
      </c>
      <c r="M6" s="71">
        <f>EOMONTH(L6,12)</f>
        <v>44561</v>
      </c>
      <c r="N6" s="94">
        <f>EOMONTH(M6,11)</f>
        <v>44895</v>
      </c>
      <c r="O6" s="95">
        <f>P6</f>
        <v>44926</v>
      </c>
      <c r="P6" s="71">
        <f>EOMONTH(M6,12)</f>
        <v>44926</v>
      </c>
      <c r="Q6" s="71">
        <f>EOMONTH(P6,12)</f>
        <v>45291</v>
      </c>
      <c r="R6" s="71">
        <f>EOMONTH(Q6,12)</f>
        <v>45657</v>
      </c>
      <c r="S6" s="71">
        <f>EOMONTH(R6,12)</f>
        <v>46022</v>
      </c>
      <c r="T6" s="71">
        <f t="shared" ref="T6:X6" si="1">EOMONTH(S6,12)</f>
        <v>46387</v>
      </c>
      <c r="U6" s="71">
        <f t="shared" si="1"/>
        <v>46752</v>
      </c>
      <c r="V6" s="71">
        <f t="shared" si="1"/>
        <v>47118</v>
      </c>
      <c r="W6" s="71">
        <f t="shared" si="1"/>
        <v>47483</v>
      </c>
      <c r="X6" s="71">
        <f t="shared" si="1"/>
        <v>47848</v>
      </c>
    </row>
    <row r="7" spans="2:25" s="24" customFormat="1">
      <c r="B7" s="27" t="s">
        <v>53</v>
      </c>
      <c r="C7" s="25"/>
      <c r="D7" s="25"/>
      <c r="E7" s="25"/>
      <c r="F7" s="28"/>
      <c r="G7" s="28"/>
      <c r="H7" s="28"/>
      <c r="I7" s="28" t="s">
        <v>54</v>
      </c>
      <c r="J7" s="28"/>
      <c r="K7" s="29" t="s">
        <v>55</v>
      </c>
      <c r="L7" s="29" t="s">
        <v>55</v>
      </c>
      <c r="M7" s="29" t="s">
        <v>55</v>
      </c>
      <c r="N7" s="96" t="s">
        <v>55</v>
      </c>
      <c r="O7" s="97" t="s">
        <v>56</v>
      </c>
      <c r="P7" s="29" t="s">
        <v>56</v>
      </c>
      <c r="Q7" s="29" t="s">
        <v>57</v>
      </c>
      <c r="R7" s="29" t="s">
        <v>57</v>
      </c>
      <c r="S7" s="29" t="s">
        <v>57</v>
      </c>
      <c r="T7" s="29" t="s">
        <v>57</v>
      </c>
      <c r="U7" s="29" t="s">
        <v>57</v>
      </c>
      <c r="V7" s="29" t="s">
        <v>57</v>
      </c>
      <c r="W7" s="29" t="s">
        <v>57</v>
      </c>
      <c r="X7" s="29" t="s">
        <v>57</v>
      </c>
    </row>
    <row r="8" spans="2:25" s="24" customFormat="1" ht="4.9000000000000004" customHeight="1"/>
    <row r="9" spans="2:25">
      <c r="B9" s="112" t="s">
        <v>58</v>
      </c>
      <c r="C9" s="112"/>
      <c r="D9" s="112"/>
      <c r="E9" s="112"/>
      <c r="F9" s="112"/>
      <c r="G9" s="112"/>
      <c r="H9" s="112"/>
      <c r="I9" s="112"/>
      <c r="J9" s="112"/>
      <c r="K9" s="112"/>
      <c r="L9" s="112"/>
      <c r="M9" s="112"/>
      <c r="N9" s="112"/>
      <c r="O9" s="112"/>
      <c r="P9" s="112"/>
      <c r="Q9" s="112"/>
      <c r="R9" s="112"/>
      <c r="S9" s="112"/>
      <c r="T9" s="112"/>
      <c r="U9" s="112"/>
      <c r="V9" s="112"/>
      <c r="W9" s="112"/>
      <c r="X9" s="112"/>
    </row>
    <row r="11" spans="2:25">
      <c r="B11" s="114" t="s">
        <v>59</v>
      </c>
      <c r="C11" s="114"/>
      <c r="D11" s="114"/>
      <c r="E11" s="114"/>
      <c r="F11" s="114"/>
      <c r="G11" s="114"/>
      <c r="H11" s="114"/>
      <c r="I11" s="114"/>
      <c r="J11" s="114"/>
      <c r="K11" s="114"/>
      <c r="L11" s="114"/>
      <c r="M11" s="114"/>
      <c r="N11" s="114"/>
      <c r="O11" s="114"/>
      <c r="P11" s="114"/>
      <c r="Q11" s="114"/>
      <c r="R11" s="114"/>
      <c r="S11" s="114"/>
      <c r="T11" s="114"/>
      <c r="U11" s="114"/>
      <c r="V11" s="114"/>
      <c r="W11" s="114"/>
      <c r="X11" s="114"/>
    </row>
    <row r="12" spans="2:25" ht="13.5">
      <c r="B12" s="115"/>
      <c r="C12" s="115"/>
      <c r="D12" s="115"/>
      <c r="E12" s="115"/>
      <c r="F12" s="115"/>
      <c r="G12" s="115"/>
      <c r="H12" s="115"/>
      <c r="I12" s="115"/>
      <c r="J12" s="115"/>
      <c r="K12" s="115"/>
      <c r="L12" s="115"/>
      <c r="M12" s="115"/>
      <c r="N12" s="115"/>
      <c r="O12" s="115"/>
      <c r="P12" s="115"/>
      <c r="Q12" s="115"/>
      <c r="R12" s="115"/>
      <c r="S12" s="115"/>
      <c r="T12" s="115"/>
      <c r="U12" s="115"/>
      <c r="V12" s="115"/>
      <c r="W12" s="115"/>
      <c r="X12" s="115"/>
      <c r="Y12" s="115"/>
    </row>
    <row r="13" spans="2:25" ht="15">
      <c r="B13" s="110" t="s">
        <v>60</v>
      </c>
      <c r="C13" s="110"/>
      <c r="D13" s="110"/>
      <c r="E13" s="110"/>
      <c r="F13" s="110"/>
      <c r="G13" s="110"/>
      <c r="H13" s="110"/>
      <c r="I13" s="110"/>
      <c r="J13" s="110"/>
      <c r="K13" s="116" t="e">
        <f>Valuation!#REF!</f>
        <v>#REF!</v>
      </c>
      <c r="L13" s="116" t="e">
        <f>Valuation!#REF!</f>
        <v>#REF!</v>
      </c>
      <c r="M13" s="116" t="e">
        <f>Valuation!#REF!</f>
        <v>#REF!</v>
      </c>
      <c r="N13" s="116" t="e">
        <f>Valuation!#REF!</f>
        <v>#REF!</v>
      </c>
      <c r="O13" s="110" t="e">
        <f>Valuation!#REF!</f>
        <v>#REF!</v>
      </c>
      <c r="P13" s="110" t="e">
        <f>Valuation!#REF!</f>
        <v>#REF!</v>
      </c>
      <c r="Q13" s="110" t="e">
        <f>Valuation!#REF!</f>
        <v>#REF!</v>
      </c>
      <c r="R13" s="110" t="e">
        <f>Valuation!#REF!</f>
        <v>#REF!</v>
      </c>
      <c r="S13" s="110" t="e">
        <f>Valuation!#REF!</f>
        <v>#REF!</v>
      </c>
      <c r="T13" s="110" t="e">
        <f>Valuation!#REF!</f>
        <v>#REF!</v>
      </c>
      <c r="U13" s="110" t="e">
        <f>Valuation!#REF!</f>
        <v>#REF!</v>
      </c>
      <c r="V13" s="110" t="e">
        <f>Valuation!#REF!</f>
        <v>#REF!</v>
      </c>
      <c r="W13" s="110" t="e">
        <f>Valuation!#REF!</f>
        <v>#REF!</v>
      </c>
      <c r="X13" s="110" t="e">
        <f>Valuation!#REF!</f>
        <v>#REF!</v>
      </c>
      <c r="Y13" s="110" t="e">
        <f>Valuation!#REF!</f>
        <v>#REF!</v>
      </c>
    </row>
    <row r="14" spans="2:25" ht="15">
      <c r="B14" s="111" t="s">
        <v>61</v>
      </c>
      <c r="C14" s="111" t="s">
        <v>62</v>
      </c>
      <c r="D14" s="111"/>
      <c r="E14" s="111"/>
      <c r="F14" s="111"/>
      <c r="G14" s="111"/>
      <c r="H14" s="111"/>
      <c r="I14" s="111"/>
      <c r="J14" s="111"/>
      <c r="K14" s="117" t="e">
        <f>Valuation!#REF!</f>
        <v>#REF!</v>
      </c>
      <c r="L14" s="117" t="e">
        <f>Valuation!#REF!</f>
        <v>#REF!</v>
      </c>
      <c r="M14" s="117" t="e">
        <f>Valuation!#REF!</f>
        <v>#REF!</v>
      </c>
      <c r="N14" s="117" t="e">
        <f>Valuation!#REF!</f>
        <v>#REF!</v>
      </c>
      <c r="O14" s="111" t="e">
        <f>Valuation!#REF!</f>
        <v>#REF!</v>
      </c>
      <c r="P14" s="111" t="e">
        <f>Valuation!#REF!</f>
        <v>#REF!</v>
      </c>
      <c r="Q14" s="111" t="e">
        <f>Valuation!#REF!</f>
        <v>#REF!</v>
      </c>
      <c r="R14" s="111" t="e">
        <f>Valuation!#REF!</f>
        <v>#REF!</v>
      </c>
      <c r="S14" s="111" t="e">
        <f>Valuation!#REF!</f>
        <v>#REF!</v>
      </c>
      <c r="T14" s="111" t="e">
        <f>Valuation!#REF!</f>
        <v>#REF!</v>
      </c>
      <c r="U14" s="111" t="e">
        <f>Valuation!#REF!</f>
        <v>#REF!</v>
      </c>
      <c r="V14" s="111" t="e">
        <f>Valuation!#REF!</f>
        <v>#REF!</v>
      </c>
      <c r="W14" s="111" t="e">
        <f>Valuation!#REF!</f>
        <v>#REF!</v>
      </c>
      <c r="X14" s="111" t="e">
        <f>Valuation!#REF!</f>
        <v>#REF!</v>
      </c>
      <c r="Y14" s="111" t="e">
        <f>Valuation!#REF!</f>
        <v>#REF!</v>
      </c>
    </row>
    <row r="15" spans="2:25" ht="15">
      <c r="B15" s="118" t="s">
        <v>63</v>
      </c>
      <c r="C15" s="118"/>
      <c r="D15" s="118"/>
      <c r="E15" s="118"/>
      <c r="F15" s="118"/>
      <c r="G15" s="118"/>
      <c r="H15" s="118"/>
      <c r="I15" s="118"/>
      <c r="J15" s="118"/>
      <c r="K15" s="119" t="e">
        <f>Valuation!#REF!</f>
        <v>#REF!</v>
      </c>
      <c r="L15" s="119" t="e">
        <f>Valuation!#REF!</f>
        <v>#REF!</v>
      </c>
      <c r="M15" s="119" t="e">
        <f>Valuation!#REF!</f>
        <v>#REF!</v>
      </c>
      <c r="N15" s="119" t="e">
        <f>Valuation!#REF!</f>
        <v>#REF!</v>
      </c>
      <c r="O15" s="118" t="e">
        <f>Valuation!#REF!</f>
        <v>#REF!</v>
      </c>
      <c r="P15" s="118" t="e">
        <f>Valuation!#REF!</f>
        <v>#REF!</v>
      </c>
      <c r="Q15" s="118" t="e">
        <f>Valuation!#REF!</f>
        <v>#REF!</v>
      </c>
      <c r="R15" s="118" t="e">
        <f>Valuation!#REF!</f>
        <v>#REF!</v>
      </c>
      <c r="S15" s="118" t="e">
        <f>Valuation!#REF!</f>
        <v>#REF!</v>
      </c>
      <c r="T15" s="118" t="e">
        <f>Valuation!#REF!</f>
        <v>#REF!</v>
      </c>
      <c r="U15" s="118" t="e">
        <f>Valuation!#REF!</f>
        <v>#REF!</v>
      </c>
      <c r="V15" s="118" t="e">
        <f>Valuation!#REF!</f>
        <v>#REF!</v>
      </c>
      <c r="W15" s="118" t="e">
        <f>Valuation!#REF!</f>
        <v>#REF!</v>
      </c>
      <c r="X15" s="118" t="e">
        <f>Valuation!#REF!</f>
        <v>#REF!</v>
      </c>
      <c r="Y15" s="118" t="e">
        <f>Valuation!#REF!</f>
        <v>#REF!</v>
      </c>
    </row>
    <row r="16" spans="2:25" ht="15">
      <c r="B16" s="111" t="s">
        <v>64</v>
      </c>
      <c r="C16" s="111" t="s">
        <v>65</v>
      </c>
      <c r="D16" s="111"/>
      <c r="E16" s="111"/>
      <c r="F16" s="111"/>
      <c r="G16" s="111"/>
      <c r="H16" s="111"/>
      <c r="I16" s="111"/>
      <c r="J16" s="111"/>
      <c r="K16" s="117"/>
      <c r="L16" s="117"/>
      <c r="M16" s="117"/>
      <c r="N16" s="117"/>
      <c r="O16" s="120" t="e">
        <f>Valuation!#REF!</f>
        <v>#REF!</v>
      </c>
      <c r="P16" s="111"/>
      <c r="Q16" s="120" t="e">
        <f>Valuation!#REF!</f>
        <v>#REF!</v>
      </c>
      <c r="R16" s="120" t="e">
        <f>Valuation!#REF!</f>
        <v>#REF!</v>
      </c>
      <c r="S16" s="120" t="e">
        <f>Valuation!#REF!</f>
        <v>#REF!</v>
      </c>
      <c r="T16" s="120" t="e">
        <f>Valuation!#REF!</f>
        <v>#REF!</v>
      </c>
      <c r="U16" s="120" t="e">
        <f>Valuation!#REF!</f>
        <v>#REF!</v>
      </c>
      <c r="V16" s="120" t="e">
        <f>Valuation!#REF!</f>
        <v>#REF!</v>
      </c>
      <c r="W16" s="120" t="e">
        <f>Valuation!#REF!</f>
        <v>#REF!</v>
      </c>
      <c r="X16" s="120" t="e">
        <f>Valuation!#REF!</f>
        <v>#REF!</v>
      </c>
      <c r="Y16" s="120"/>
    </row>
    <row r="17" spans="2:25" ht="15">
      <c r="B17" s="111" t="s">
        <v>61</v>
      </c>
      <c r="C17" s="111" t="s">
        <v>66</v>
      </c>
      <c r="D17" s="111"/>
      <c r="E17" s="111"/>
      <c r="F17" s="111"/>
      <c r="G17" s="111"/>
      <c r="H17" s="111"/>
      <c r="I17" s="111"/>
      <c r="J17" s="111"/>
      <c r="K17" s="117"/>
      <c r="L17" s="117"/>
      <c r="M17" s="117"/>
      <c r="N17" s="117"/>
      <c r="O17" s="120" t="e">
        <f>Valuation!#REF!</f>
        <v>#REF!</v>
      </c>
      <c r="P17" s="111"/>
      <c r="Q17" s="120" t="e">
        <f>Valuation!#REF!</f>
        <v>#REF!</v>
      </c>
      <c r="R17" s="120" t="e">
        <f>Valuation!#REF!</f>
        <v>#REF!</v>
      </c>
      <c r="S17" s="120" t="e">
        <f>Valuation!#REF!</f>
        <v>#REF!</v>
      </c>
      <c r="T17" s="120" t="e">
        <f>Valuation!#REF!</f>
        <v>#REF!</v>
      </c>
      <c r="U17" s="120" t="e">
        <f>Valuation!#REF!</f>
        <v>#REF!</v>
      </c>
      <c r="V17" s="120" t="e">
        <f>Valuation!#REF!</f>
        <v>#REF!</v>
      </c>
      <c r="W17" s="120" t="e">
        <f>Valuation!#REF!</f>
        <v>#REF!</v>
      </c>
      <c r="X17" s="120" t="e">
        <f>Valuation!#REF!</f>
        <v>#REF!</v>
      </c>
      <c r="Y17" s="120"/>
    </row>
    <row r="18" spans="2:25" ht="15">
      <c r="B18" s="111" t="s">
        <v>61</v>
      </c>
      <c r="C18" s="111" t="s">
        <v>67</v>
      </c>
      <c r="D18" s="111"/>
      <c r="E18" s="111"/>
      <c r="F18" s="111"/>
      <c r="G18" s="111"/>
      <c r="H18" s="111"/>
      <c r="I18" s="111"/>
      <c r="J18" s="111"/>
      <c r="K18" s="117"/>
      <c r="L18" s="117"/>
      <c r="M18" s="117"/>
      <c r="N18" s="117"/>
      <c r="O18" s="111" t="e">
        <f>Valuation!#REF!</f>
        <v>#REF!</v>
      </c>
      <c r="P18" s="111"/>
      <c r="Q18" s="111" t="e">
        <f>Valuation!#REF!</f>
        <v>#REF!</v>
      </c>
      <c r="R18" s="111" t="e">
        <f>Valuation!#REF!</f>
        <v>#REF!</v>
      </c>
      <c r="S18" s="111" t="e">
        <f>Valuation!#REF!</f>
        <v>#REF!</v>
      </c>
      <c r="T18" s="111" t="e">
        <f>Valuation!#REF!</f>
        <v>#REF!</v>
      </c>
      <c r="U18" s="111" t="e">
        <f>Valuation!#REF!</f>
        <v>#REF!</v>
      </c>
      <c r="V18" s="111" t="e">
        <f>Valuation!#REF!</f>
        <v>#REF!</v>
      </c>
      <c r="W18" s="111" t="e">
        <f>Valuation!#REF!</f>
        <v>#REF!</v>
      </c>
      <c r="X18" s="111" t="e">
        <f>Valuation!#REF!</f>
        <v>#REF!</v>
      </c>
      <c r="Y18" s="111" t="e">
        <f>Valuation!#REF!</f>
        <v>#REF!</v>
      </c>
    </row>
    <row r="19" spans="2:25" ht="15">
      <c r="B19" s="118" t="s">
        <v>68</v>
      </c>
      <c r="C19" s="118"/>
      <c r="D19" s="118"/>
      <c r="E19" s="118"/>
      <c r="F19" s="118"/>
      <c r="G19" s="118"/>
      <c r="H19" s="118"/>
      <c r="I19" s="118"/>
      <c r="J19" s="118"/>
      <c r="K19" s="119"/>
      <c r="L19" s="119"/>
      <c r="M19" s="119"/>
      <c r="N19" s="119"/>
      <c r="O19" s="118" t="e">
        <f>Valuation!#REF!</f>
        <v>#REF!</v>
      </c>
      <c r="P19" s="118"/>
      <c r="Q19" s="118" t="e">
        <f>Valuation!#REF!</f>
        <v>#REF!</v>
      </c>
      <c r="R19" s="118" t="e">
        <f>Valuation!#REF!</f>
        <v>#REF!</v>
      </c>
      <c r="S19" s="118" t="e">
        <f>Valuation!#REF!</f>
        <v>#REF!</v>
      </c>
      <c r="T19" s="118" t="e">
        <f>Valuation!#REF!</f>
        <v>#REF!</v>
      </c>
      <c r="U19" s="118" t="e">
        <f>Valuation!#REF!</f>
        <v>#REF!</v>
      </c>
      <c r="V19" s="118" t="e">
        <f>Valuation!#REF!</f>
        <v>#REF!</v>
      </c>
      <c r="W19" s="118" t="e">
        <f>Valuation!#REF!</f>
        <v>#REF!</v>
      </c>
      <c r="X19" s="118" t="e">
        <f>Valuation!#REF!</f>
        <v>#REF!</v>
      </c>
      <c r="Y19" s="118" t="e">
        <f>Valuation!#REF!</f>
        <v>#REF!</v>
      </c>
    </row>
    <row r="20" spans="2:25" ht="15">
      <c r="B20" s="111"/>
      <c r="C20" s="111" t="s">
        <v>69</v>
      </c>
      <c r="D20" s="111"/>
      <c r="E20" s="111"/>
      <c r="F20" s="111"/>
      <c r="G20" s="121"/>
      <c r="H20" s="175" t="e">
        <f>Valuation!#REF!</f>
        <v>#REF!</v>
      </c>
      <c r="J20" s="111"/>
      <c r="K20" s="117"/>
      <c r="L20" s="117"/>
      <c r="M20" s="117"/>
      <c r="N20" s="122"/>
      <c r="O20" s="123" t="e">
        <f>Valuation!#REF!</f>
        <v>#REF!</v>
      </c>
      <c r="P20" s="123"/>
      <c r="Q20" s="123" t="e">
        <f>Valuation!#REF!</f>
        <v>#REF!</v>
      </c>
      <c r="R20" s="123" t="e">
        <f>Valuation!#REF!</f>
        <v>#REF!</v>
      </c>
      <c r="S20" s="123" t="e">
        <f>Valuation!#REF!</f>
        <v>#REF!</v>
      </c>
      <c r="T20" s="123" t="e">
        <f>Valuation!#REF!</f>
        <v>#REF!</v>
      </c>
      <c r="U20" s="123" t="e">
        <f>Valuation!#REF!</f>
        <v>#REF!</v>
      </c>
      <c r="V20" s="123" t="e">
        <f>Valuation!#REF!</f>
        <v>#REF!</v>
      </c>
      <c r="W20" s="123" t="e">
        <f>Valuation!#REF!</f>
        <v>#REF!</v>
      </c>
      <c r="X20" s="123" t="e">
        <f>Valuation!#REF!</f>
        <v>#REF!</v>
      </c>
      <c r="Y20" s="123"/>
    </row>
    <row r="21" spans="2:25" ht="15">
      <c r="B21" s="118" t="s">
        <v>70</v>
      </c>
      <c r="C21" s="118"/>
      <c r="D21" s="118"/>
      <c r="E21" s="118"/>
      <c r="F21" s="118"/>
      <c r="G21" s="118"/>
      <c r="H21" s="118"/>
      <c r="I21" s="118"/>
      <c r="J21" s="118"/>
      <c r="K21" s="119"/>
      <c r="L21" s="119"/>
      <c r="M21" s="119"/>
      <c r="N21" s="119"/>
      <c r="O21" s="118" t="e">
        <f>Valuation!#REF!</f>
        <v>#REF!</v>
      </c>
      <c r="P21" s="118"/>
      <c r="Q21" s="118" t="e">
        <f>Valuation!#REF!</f>
        <v>#REF!</v>
      </c>
      <c r="R21" s="118" t="e">
        <f>Valuation!#REF!</f>
        <v>#REF!</v>
      </c>
      <c r="S21" s="118" t="e">
        <f>Valuation!#REF!</f>
        <v>#REF!</v>
      </c>
      <c r="T21" s="118" t="e">
        <f>Valuation!#REF!</f>
        <v>#REF!</v>
      </c>
      <c r="U21" s="118" t="e">
        <f>Valuation!#REF!</f>
        <v>#REF!</v>
      </c>
      <c r="V21" s="118" t="e">
        <f>Valuation!#REF!</f>
        <v>#REF!</v>
      </c>
      <c r="W21" s="118" t="e">
        <f>Valuation!#REF!</f>
        <v>#REF!</v>
      </c>
      <c r="X21" s="118" t="e">
        <f>Valuation!#REF!</f>
        <v>#REF!</v>
      </c>
      <c r="Y21" s="110"/>
    </row>
    <row r="22" spans="2:25" ht="15.75" thickBot="1">
      <c r="B22" s="111"/>
      <c r="C22" s="111"/>
      <c r="D22" s="111"/>
      <c r="E22" s="111"/>
      <c r="F22" s="111"/>
      <c r="G22" s="111"/>
      <c r="H22" s="111"/>
      <c r="I22" s="111"/>
      <c r="J22" s="111"/>
      <c r="K22" s="111"/>
      <c r="L22" s="111"/>
      <c r="M22" s="111"/>
      <c r="N22" s="111"/>
      <c r="O22" s="111"/>
      <c r="P22" s="111"/>
      <c r="Q22" s="111"/>
      <c r="R22" s="111"/>
      <c r="S22" s="111"/>
      <c r="T22" s="111"/>
      <c r="U22" s="111"/>
      <c r="V22" s="111"/>
      <c r="W22" s="111"/>
      <c r="X22" s="111"/>
      <c r="Y22" s="115"/>
    </row>
    <row r="23" spans="2:25" ht="15.75" thickBot="1">
      <c r="B23" s="84" t="s">
        <v>71</v>
      </c>
      <c r="C23" s="85"/>
      <c r="D23" s="85"/>
      <c r="E23" s="86"/>
      <c r="F23" s="86"/>
      <c r="G23" s="86"/>
      <c r="H23" s="86"/>
      <c r="I23" s="87" t="e">
        <f>Valuation!#REF!</f>
        <v>#REF!</v>
      </c>
      <c r="J23" s="111"/>
      <c r="K23" s="111"/>
      <c r="L23" s="377"/>
      <c r="M23" s="377"/>
      <c r="N23" s="379" t="s">
        <v>72</v>
      </c>
      <c r="O23" s="379"/>
      <c r="P23" s="379"/>
      <c r="Q23" s="379"/>
      <c r="R23" s="379"/>
      <c r="S23" s="111"/>
      <c r="T23" s="111"/>
      <c r="U23" s="115"/>
      <c r="V23" s="115"/>
      <c r="W23" s="115"/>
      <c r="X23" s="115"/>
      <c r="Y23" s="115"/>
    </row>
    <row r="24" spans="2:25" ht="16.5" thickTop="1" thickBot="1">
      <c r="B24" s="88"/>
      <c r="C24" s="89" t="s">
        <v>73</v>
      </c>
      <c r="D24" s="89"/>
      <c r="E24" s="89"/>
      <c r="F24" s="89"/>
      <c r="G24" s="89"/>
      <c r="H24" s="90" t="e">
        <f>I24/I23</f>
        <v>#REF!</v>
      </c>
      <c r="I24" s="91" t="e">
        <f>Valuation!#REF!</f>
        <v>#REF!</v>
      </c>
      <c r="J24" s="111"/>
      <c r="K24" s="111"/>
      <c r="L24" s="378"/>
      <c r="M24" s="378"/>
      <c r="N24" s="124" t="e">
        <f>Valuation!#REF!</f>
        <v>#REF!</v>
      </c>
      <c r="O24" s="124" t="e">
        <f>Valuation!#REF!</f>
        <v>#REF!</v>
      </c>
      <c r="P24" s="125" t="e">
        <f>Valuation!#REF!</f>
        <v>#REF!</v>
      </c>
      <c r="Q24" s="124" t="e">
        <f>Valuation!#REF!</f>
        <v>#REF!</v>
      </c>
      <c r="R24" s="124" t="e">
        <f>Valuation!#REF!</f>
        <v>#REF!</v>
      </c>
      <c r="S24" s="111"/>
      <c r="T24" s="111"/>
      <c r="U24" s="115"/>
      <c r="V24" s="115"/>
      <c r="W24" s="115"/>
      <c r="X24" s="115"/>
      <c r="Y24" s="115"/>
    </row>
    <row r="25" spans="2:25" ht="15">
      <c r="B25" s="88"/>
      <c r="C25" s="89" t="s">
        <v>74</v>
      </c>
      <c r="D25" s="89"/>
      <c r="E25" s="89"/>
      <c r="F25" s="89"/>
      <c r="G25" s="89"/>
      <c r="H25" s="90" t="e">
        <f>1-H24</f>
        <v>#REF!</v>
      </c>
      <c r="I25" s="91" t="e">
        <f>Valuation!#REF!</f>
        <v>#REF!</v>
      </c>
      <c r="J25" s="111"/>
      <c r="K25" s="111"/>
      <c r="L25" s="380" t="s">
        <v>75</v>
      </c>
      <c r="M25" s="126" t="e">
        <f>Valuation!#REF!</f>
        <v>#REF!</v>
      </c>
      <c r="N25" s="127" t="e">
        <f>Valuation!#REF!/100</f>
        <v>#REF!</v>
      </c>
      <c r="O25" s="165" t="e">
        <f>Valuation!#REF!/100</f>
        <v>#REF!</v>
      </c>
      <c r="P25" s="166" t="e">
        <f>Valuation!#REF!/100</f>
        <v>#REF!</v>
      </c>
      <c r="Q25" s="173" t="e">
        <f>Valuation!#REF!/100</f>
        <v>#REF!</v>
      </c>
      <c r="R25" s="127" t="e">
        <f>Valuation!#REF!/100</f>
        <v>#REF!</v>
      </c>
      <c r="S25" s="111"/>
      <c r="T25" s="111"/>
      <c r="U25" s="115"/>
      <c r="V25" s="115"/>
      <c r="W25" s="115"/>
      <c r="X25" s="115"/>
      <c r="Y25" s="115"/>
    </row>
    <row r="26" spans="2:25" ht="15">
      <c r="B26" s="296" t="s">
        <v>76</v>
      </c>
      <c r="C26" s="297"/>
      <c r="D26" s="297"/>
      <c r="E26" s="297"/>
      <c r="F26" s="297"/>
      <c r="G26" s="297"/>
      <c r="H26" s="297"/>
      <c r="I26" s="298" t="e">
        <f>Valuation!#REF!</f>
        <v>#REF!</v>
      </c>
      <c r="K26" s="111"/>
      <c r="L26" s="381"/>
      <c r="M26" s="128" t="e">
        <f>Valuation!#REF!</f>
        <v>#REF!</v>
      </c>
      <c r="N26" s="129" t="e">
        <f>Valuation!#REF!/100</f>
        <v>#REF!</v>
      </c>
      <c r="O26" s="167" t="e">
        <f>Valuation!#REF!/100</f>
        <v>#REF!</v>
      </c>
      <c r="P26" s="131" t="e">
        <f>Valuation!#REF!/100</f>
        <v>#REF!</v>
      </c>
      <c r="Q26" s="170" t="e">
        <f>Valuation!#REF!/100</f>
        <v>#REF!</v>
      </c>
      <c r="R26" s="129" t="e">
        <f>Valuation!#REF!/100</f>
        <v>#REF!</v>
      </c>
      <c r="S26" s="111"/>
      <c r="T26" s="111"/>
      <c r="U26" s="115"/>
      <c r="V26" s="115"/>
      <c r="W26" s="115"/>
      <c r="X26" s="115"/>
      <c r="Y26" s="115"/>
    </row>
    <row r="27" spans="2:25" ht="15">
      <c r="B27" s="299" t="s">
        <v>77</v>
      </c>
      <c r="C27" s="300"/>
      <c r="D27" s="300"/>
      <c r="E27" s="300"/>
      <c r="F27" s="300"/>
      <c r="G27" s="300"/>
      <c r="H27" s="300"/>
      <c r="I27" s="301" t="e">
        <f>Valuation!#REF!</f>
        <v>#REF!</v>
      </c>
      <c r="J27" s="111"/>
      <c r="K27" s="111"/>
      <c r="L27" s="381"/>
      <c r="M27" s="130" t="e">
        <f>Valuation!#REF!</f>
        <v>#REF!</v>
      </c>
      <c r="N27" s="131" t="e">
        <f>Valuation!#REF!/100</f>
        <v>#REF!</v>
      </c>
      <c r="O27" s="168" t="e">
        <f>Valuation!#REF!/100</f>
        <v>#REF!</v>
      </c>
      <c r="P27" s="132" t="e">
        <f>Valuation!#REF!/100</f>
        <v>#REF!</v>
      </c>
      <c r="Q27" s="169" t="e">
        <f>Valuation!#REF!/100</f>
        <v>#REF!</v>
      </c>
      <c r="R27" s="131" t="e">
        <f>Valuation!#REF!/100</f>
        <v>#REF!</v>
      </c>
      <c r="S27" s="111"/>
      <c r="T27" s="111"/>
      <c r="U27" s="115"/>
      <c r="V27" s="115"/>
      <c r="W27" s="115"/>
      <c r="X27" s="115"/>
      <c r="Y27" s="115"/>
    </row>
    <row r="28" spans="2:25" ht="15">
      <c r="B28" s="302" t="s">
        <v>78</v>
      </c>
      <c r="C28" s="303"/>
      <c r="D28" s="303"/>
      <c r="E28" s="303"/>
      <c r="F28" s="303"/>
      <c r="G28" s="303"/>
      <c r="H28" s="303"/>
      <c r="I28" s="304" t="e">
        <f>Valuation!#REF!-Valuation!#REF!*(I22=2)</f>
        <v>#REF!</v>
      </c>
      <c r="J28" s="111"/>
      <c r="K28" s="111"/>
      <c r="L28" s="381"/>
      <c r="M28" s="128" t="e">
        <f>Valuation!#REF!</f>
        <v>#REF!</v>
      </c>
      <c r="N28" s="129" t="e">
        <f>Valuation!#REF!/100</f>
        <v>#REF!</v>
      </c>
      <c r="O28" s="167" t="e">
        <f>Valuation!#REF!/100</f>
        <v>#REF!</v>
      </c>
      <c r="P28" s="131" t="e">
        <f>Valuation!#REF!/100</f>
        <v>#REF!</v>
      </c>
      <c r="Q28" s="170" t="e">
        <f>Valuation!#REF!/100</f>
        <v>#REF!</v>
      </c>
      <c r="R28" s="129" t="e">
        <f>Valuation!#REF!/100</f>
        <v>#REF!</v>
      </c>
      <c r="S28" s="111"/>
      <c r="T28" s="111"/>
      <c r="U28" s="115"/>
      <c r="V28" s="115"/>
      <c r="W28" s="115"/>
      <c r="X28" s="115"/>
      <c r="Y28" s="115"/>
    </row>
    <row r="29" spans="2:25" ht="15.75" thickBot="1">
      <c r="B29" s="299" t="s">
        <v>79</v>
      </c>
      <c r="C29" s="300"/>
      <c r="D29" s="300"/>
      <c r="E29" s="300"/>
      <c r="F29" s="300"/>
      <c r="G29" s="300"/>
      <c r="H29" s="300"/>
      <c r="I29" s="301" t="e">
        <f>I27-I28</f>
        <v>#REF!</v>
      </c>
      <c r="J29" s="111"/>
      <c r="K29" s="111"/>
      <c r="L29" s="382"/>
      <c r="M29" s="133" t="e">
        <f>Valuation!#REF!</f>
        <v>#REF!</v>
      </c>
      <c r="N29" s="134" t="e">
        <f>Valuation!#REF!/100</f>
        <v>#REF!</v>
      </c>
      <c r="O29" s="174" t="e">
        <f>Valuation!#REF!/100</f>
        <v>#REF!</v>
      </c>
      <c r="P29" s="171" t="e">
        <f>Valuation!#REF!/100</f>
        <v>#REF!</v>
      </c>
      <c r="Q29" s="172" t="e">
        <f>Valuation!#REF!/100</f>
        <v>#REF!</v>
      </c>
      <c r="R29" s="134" t="e">
        <f>Valuation!#REF!/100</f>
        <v>#REF!</v>
      </c>
      <c r="S29" s="111"/>
      <c r="T29" s="111"/>
      <c r="U29" s="115"/>
      <c r="V29" s="115"/>
      <c r="W29" s="115"/>
      <c r="X29" s="115"/>
      <c r="Y29" s="115"/>
    </row>
    <row r="30" spans="2:25" ht="15.75" thickBot="1">
      <c r="B30" s="305" t="s">
        <v>80</v>
      </c>
      <c r="C30" s="306"/>
      <c r="D30" s="306"/>
      <c r="E30" s="306"/>
      <c r="F30" s="306"/>
      <c r="G30" s="306"/>
      <c r="H30" s="322" t="e">
        <f>Valuation!#REF!</f>
        <v>#REF!</v>
      </c>
      <c r="I30" s="307" t="e">
        <f>Valuation!#REF!</f>
        <v>#REF!</v>
      </c>
      <c r="J30" s="111"/>
    </row>
    <row r="31" spans="2:25" ht="15">
      <c r="J31" s="111"/>
    </row>
    <row r="32" spans="2:25" ht="15">
      <c r="B32" s="221" t="s">
        <v>81</v>
      </c>
      <c r="J32" s="111"/>
      <c r="L32" s="323" t="s">
        <v>82</v>
      </c>
      <c r="M32" s="323"/>
      <c r="P32" s="323" t="s">
        <v>83</v>
      </c>
      <c r="Q32" s="323"/>
    </row>
    <row r="33" spans="2:17" ht="15.75" thickBot="1">
      <c r="J33" s="111"/>
      <c r="L33" s="260" t="s">
        <v>84</v>
      </c>
      <c r="M33" s="260" t="s">
        <v>85</v>
      </c>
      <c r="N33" s="260"/>
      <c r="O33" s="260"/>
      <c r="P33" s="260" t="s">
        <v>84</v>
      </c>
      <c r="Q33" s="260" t="s">
        <v>85</v>
      </c>
    </row>
    <row r="34" spans="2:17" ht="15">
      <c r="B34" s="320" t="s">
        <v>79</v>
      </c>
      <c r="C34" s="321"/>
      <c r="D34" s="321"/>
      <c r="E34" s="321"/>
      <c r="F34" s="321"/>
      <c r="G34" s="321"/>
      <c r="H34" s="321"/>
      <c r="I34" s="87" t="e">
        <f>I29+I37</f>
        <v>#REF!</v>
      </c>
      <c r="J34" s="111"/>
      <c r="L34" s="120" t="e">
        <f>I29</f>
        <v>#REF!</v>
      </c>
      <c r="M34" s="120" t="e">
        <f>I30</f>
        <v>#REF!</v>
      </c>
      <c r="N34" s="120"/>
      <c r="O34" s="120"/>
      <c r="P34" s="120" t="e">
        <f>L34</f>
        <v>#REF!</v>
      </c>
      <c r="Q34" s="120" t="e">
        <f>I35</f>
        <v>#REF!</v>
      </c>
    </row>
    <row r="35" spans="2:17" ht="15.75" thickBot="1">
      <c r="B35" s="305" t="s">
        <v>80</v>
      </c>
      <c r="C35" s="306"/>
      <c r="D35" s="306"/>
      <c r="E35" s="306"/>
      <c r="F35" s="306"/>
      <c r="G35" s="306"/>
      <c r="H35" s="322">
        <f>Valuation!I45/Valuation!I51</f>
        <v>0.37454358012816641</v>
      </c>
      <c r="I35" s="307" t="e">
        <f>I34*H35</f>
        <v>#REF!</v>
      </c>
      <c r="J35" s="111"/>
      <c r="L35" s="120"/>
      <c r="M35" s="120"/>
      <c r="N35" s="120"/>
      <c r="O35" s="120"/>
      <c r="P35" s="120">
        <f>I37</f>
        <v>90132.627032000004</v>
      </c>
      <c r="Q35" s="120"/>
    </row>
    <row r="36" spans="2:17" ht="15">
      <c r="J36" s="111"/>
      <c r="L36" s="120" t="e">
        <f>SUM(L34:L35)</f>
        <v>#REF!</v>
      </c>
      <c r="M36" s="120" t="e">
        <f>SUM(M34:M35)</f>
        <v>#REF!</v>
      </c>
      <c r="N36" s="120"/>
      <c r="O36" s="120"/>
      <c r="P36" s="120" t="e">
        <f t="shared" ref="P36:Q36" si="2">SUM(P34:P35)</f>
        <v>#REF!</v>
      </c>
      <c r="Q36" s="120" t="e">
        <f t="shared" si="2"/>
        <v>#REF!</v>
      </c>
    </row>
    <row r="37" spans="2:17" ht="15">
      <c r="B37" s="113" t="s">
        <v>86</v>
      </c>
      <c r="I37" s="120">
        <v>90132.627032000004</v>
      </c>
      <c r="J37" s="111"/>
    </row>
    <row r="38" spans="2:17" ht="15">
      <c r="J38" s="111"/>
    </row>
    <row r="39" spans="2:17" ht="15">
      <c r="J39" s="111"/>
    </row>
    <row r="40" spans="2:17" ht="15">
      <c r="J40" s="111"/>
    </row>
    <row r="41" spans="2:17" ht="15">
      <c r="J41" s="111"/>
    </row>
    <row r="42" spans="2:17" ht="15">
      <c r="J42" s="111"/>
    </row>
    <row r="43" spans="2:17" ht="15">
      <c r="J43" s="111"/>
    </row>
    <row r="44" spans="2:17" ht="15">
      <c r="J44" s="111"/>
    </row>
    <row r="45" spans="2:17" ht="15">
      <c r="J45" s="111"/>
    </row>
    <row r="46" spans="2:17" ht="15">
      <c r="J46" s="111"/>
    </row>
    <row r="47" spans="2:17" ht="15">
      <c r="J47" s="111"/>
    </row>
    <row r="48" spans="2:17" ht="15">
      <c r="J48" s="111"/>
    </row>
    <row r="49" spans="2:25" ht="15">
      <c r="J49" s="111"/>
    </row>
    <row r="50" spans="2:25" ht="15">
      <c r="J50" s="111"/>
    </row>
    <row r="51" spans="2:25" ht="15">
      <c r="J51" s="111"/>
    </row>
    <row r="52" spans="2:25" ht="15">
      <c r="J52" s="111"/>
    </row>
    <row r="53" spans="2:25" ht="15">
      <c r="J53" s="111"/>
    </row>
    <row r="54" spans="2:25" ht="15">
      <c r="J54" s="111"/>
    </row>
    <row r="55" spans="2:25" ht="15">
      <c r="J55" s="111"/>
    </row>
    <row r="56" spans="2:25" ht="15">
      <c r="J56" s="111"/>
    </row>
    <row r="57" spans="2:25" ht="15">
      <c r="J57" s="111"/>
    </row>
    <row r="58" spans="2:25" ht="15">
      <c r="J58" s="111"/>
    </row>
    <row r="59" spans="2:25">
      <c r="B59" s="83" t="s">
        <v>87</v>
      </c>
      <c r="C59" s="114"/>
      <c r="D59" s="114"/>
      <c r="E59" s="114"/>
      <c r="F59" s="114"/>
      <c r="G59" s="114"/>
      <c r="H59" s="114"/>
      <c r="I59" s="114"/>
      <c r="J59" s="114"/>
      <c r="K59" s="114"/>
      <c r="L59" s="114"/>
      <c r="M59" s="114"/>
      <c r="N59" s="114"/>
      <c r="O59" s="114"/>
      <c r="P59" s="114"/>
      <c r="Q59" s="114"/>
      <c r="R59" s="114"/>
      <c r="S59" s="114"/>
      <c r="T59" s="114"/>
      <c r="U59" s="114"/>
      <c r="V59" s="114"/>
      <c r="W59" s="114"/>
      <c r="X59" s="114"/>
    </row>
    <row r="61" spans="2:25" ht="15">
      <c r="B61" s="110" t="s">
        <v>88</v>
      </c>
      <c r="C61" s="110"/>
      <c r="D61" s="110"/>
      <c r="E61" s="110"/>
      <c r="F61" s="110"/>
      <c r="G61" s="110"/>
      <c r="H61" s="110"/>
      <c r="I61" s="110"/>
      <c r="J61" s="110"/>
      <c r="K61" s="116" t="e">
        <f t="shared" ref="K61" si="3">SUM(K62:K65)</f>
        <v>#REF!</v>
      </c>
      <c r="L61" s="116" t="e">
        <f t="shared" ref="L61:Q61" si="4">SUM(L62:L65)</f>
        <v>#REF!</v>
      </c>
      <c r="M61" s="116" t="e">
        <f t="shared" si="4"/>
        <v>#REF!</v>
      </c>
      <c r="N61" s="116" t="e">
        <f t="shared" si="4"/>
        <v>#REF!</v>
      </c>
      <c r="O61" s="176" t="e">
        <f t="shared" si="4"/>
        <v>#REF!</v>
      </c>
      <c r="P61" s="176" t="e">
        <f t="shared" si="4"/>
        <v>#REF!</v>
      </c>
      <c r="Q61" s="176" t="e">
        <f t="shared" si="4"/>
        <v>#REF!</v>
      </c>
      <c r="R61" s="176" t="e">
        <f t="shared" ref="R61:X61" si="5">SUM(R62:R65)</f>
        <v>#REF!</v>
      </c>
      <c r="S61" s="176" t="e">
        <f t="shared" si="5"/>
        <v>#REF!</v>
      </c>
      <c r="T61" s="176" t="e">
        <f t="shared" si="5"/>
        <v>#REF!</v>
      </c>
      <c r="U61" s="176" t="e">
        <f t="shared" si="5"/>
        <v>#REF!</v>
      </c>
      <c r="V61" s="176" t="e">
        <f t="shared" si="5"/>
        <v>#REF!</v>
      </c>
      <c r="W61" s="176" t="e">
        <f t="shared" si="5"/>
        <v>#REF!</v>
      </c>
      <c r="X61" s="176" t="e">
        <f t="shared" si="5"/>
        <v>#REF!</v>
      </c>
      <c r="Y61" s="261" t="e">
        <f>(X61/P61)^(1/(COLUMNS(P61:X61)-1))-1</f>
        <v>#REF!</v>
      </c>
    </row>
    <row r="62" spans="2:25" ht="15">
      <c r="B62" s="111"/>
      <c r="C62" s="177" t="s">
        <v>89</v>
      </c>
      <c r="D62" s="136"/>
      <c r="E62" s="136"/>
      <c r="F62" s="136"/>
      <c r="G62" s="136"/>
      <c r="H62" s="136"/>
      <c r="I62" s="136"/>
      <c r="J62" s="136"/>
      <c r="K62" s="137" t="e">
        <f>#REF!</f>
        <v>#REF!</v>
      </c>
      <c r="L62" s="137" t="e">
        <f>#REF!</f>
        <v>#REF!</v>
      </c>
      <c r="M62" s="137" t="e">
        <f>#REF!</f>
        <v>#REF!</v>
      </c>
      <c r="N62" s="137" t="e">
        <f>#REF!</f>
        <v>#REF!</v>
      </c>
      <c r="O62" s="138" t="e">
        <f>#REF!</f>
        <v>#REF!</v>
      </c>
      <c r="P62" s="138" t="e">
        <f>#REF!</f>
        <v>#REF!</v>
      </c>
      <c r="Q62" s="138" t="e">
        <f>#REF!</f>
        <v>#REF!</v>
      </c>
      <c r="R62" s="138" t="e">
        <f>#REF!</f>
        <v>#REF!</v>
      </c>
      <c r="S62" s="138" t="e">
        <f>#REF!</f>
        <v>#REF!</v>
      </c>
      <c r="T62" s="138" t="e">
        <f>#REF!</f>
        <v>#REF!</v>
      </c>
      <c r="U62" s="138" t="e">
        <f>#REF!</f>
        <v>#REF!</v>
      </c>
      <c r="V62" s="138" t="e">
        <f>#REF!</f>
        <v>#REF!</v>
      </c>
      <c r="W62" s="138" t="e">
        <f>#REF!</f>
        <v>#REF!</v>
      </c>
      <c r="X62" s="138" t="e">
        <f>#REF!</f>
        <v>#REF!</v>
      </c>
    </row>
    <row r="63" spans="2:25" ht="15">
      <c r="B63" s="111"/>
      <c r="C63" s="115" t="s">
        <v>90</v>
      </c>
      <c r="D63" s="111"/>
      <c r="E63" s="111"/>
      <c r="F63" s="111"/>
      <c r="G63" s="111"/>
      <c r="H63" s="111"/>
      <c r="I63" s="284"/>
      <c r="J63" s="111"/>
      <c r="K63" s="117" t="e">
        <f>#REF!</f>
        <v>#REF!</v>
      </c>
      <c r="L63" s="117" t="e">
        <f>#REF!</f>
        <v>#REF!</v>
      </c>
      <c r="M63" s="117" t="e">
        <f>#REF!</f>
        <v>#REF!</v>
      </c>
      <c r="N63" s="117" t="e">
        <f>#REF!</f>
        <v>#REF!</v>
      </c>
      <c r="O63" s="120" t="e">
        <f>#REF!</f>
        <v>#REF!</v>
      </c>
      <c r="P63" s="120" t="e">
        <f>#REF!</f>
        <v>#REF!</v>
      </c>
      <c r="Q63" s="120" t="e">
        <f>#REF!</f>
        <v>#REF!</v>
      </c>
      <c r="R63" s="120" t="e">
        <f>#REF!</f>
        <v>#REF!</v>
      </c>
      <c r="S63" s="120" t="e">
        <f>#REF!</f>
        <v>#REF!</v>
      </c>
      <c r="T63" s="120" t="e">
        <f>#REF!</f>
        <v>#REF!</v>
      </c>
      <c r="U63" s="120" t="e">
        <f>#REF!</f>
        <v>#REF!</v>
      </c>
      <c r="V63" s="120" t="e">
        <f>#REF!</f>
        <v>#REF!</v>
      </c>
      <c r="W63" s="120" t="e">
        <f>#REF!</f>
        <v>#REF!</v>
      </c>
      <c r="X63" s="120" t="e">
        <f>#REF!</f>
        <v>#REF!</v>
      </c>
    </row>
    <row r="64" spans="2:25" ht="15">
      <c r="B64" s="111"/>
      <c r="C64" s="115" t="s">
        <v>91</v>
      </c>
      <c r="D64" s="111"/>
      <c r="E64" s="111"/>
      <c r="F64" s="111"/>
      <c r="G64" s="111"/>
      <c r="H64" s="111"/>
      <c r="I64" s="111"/>
      <c r="J64" s="111"/>
      <c r="K64" s="117" t="e">
        <f>#REF!</f>
        <v>#REF!</v>
      </c>
      <c r="L64" s="117" t="e">
        <f>#REF!</f>
        <v>#REF!</v>
      </c>
      <c r="M64" s="117" t="e">
        <f>#REF!</f>
        <v>#REF!</v>
      </c>
      <c r="N64" s="117" t="e">
        <f>#REF!</f>
        <v>#REF!</v>
      </c>
      <c r="O64" s="120" t="e">
        <f>#REF!</f>
        <v>#REF!</v>
      </c>
      <c r="P64" s="120" t="e">
        <f>#REF!</f>
        <v>#REF!</v>
      </c>
      <c r="Q64" s="120" t="e">
        <f>#REF!</f>
        <v>#REF!</v>
      </c>
      <c r="R64" s="120" t="e">
        <f>#REF!</f>
        <v>#REF!</v>
      </c>
      <c r="S64" s="120" t="e">
        <f>#REF!</f>
        <v>#REF!</v>
      </c>
      <c r="T64" s="120" t="e">
        <f>#REF!</f>
        <v>#REF!</v>
      </c>
      <c r="U64" s="120" t="e">
        <f>#REF!</f>
        <v>#REF!</v>
      </c>
      <c r="V64" s="120" t="e">
        <f>#REF!</f>
        <v>#REF!</v>
      </c>
      <c r="W64" s="120" t="e">
        <f>#REF!</f>
        <v>#REF!</v>
      </c>
      <c r="X64" s="120" t="e">
        <f>#REF!</f>
        <v>#REF!</v>
      </c>
    </row>
    <row r="65" spans="2:24" ht="15">
      <c r="B65" s="111"/>
      <c r="C65" s="178" t="s">
        <v>92</v>
      </c>
      <c r="D65" s="139"/>
      <c r="E65" s="139"/>
      <c r="F65" s="139"/>
      <c r="G65" s="139"/>
      <c r="H65" s="139"/>
      <c r="I65" s="139"/>
      <c r="J65" s="139"/>
      <c r="K65" s="140" t="e">
        <f>#REF!</f>
        <v>#REF!</v>
      </c>
      <c r="L65" s="140" t="e">
        <f>#REF!</f>
        <v>#REF!</v>
      </c>
      <c r="M65" s="140" t="e">
        <f>#REF!</f>
        <v>#REF!</v>
      </c>
      <c r="N65" s="140" t="e">
        <f>#REF!</f>
        <v>#REF!</v>
      </c>
      <c r="O65" s="141" t="e">
        <f>#REF!</f>
        <v>#REF!</v>
      </c>
      <c r="P65" s="141" t="e">
        <f>#REF!</f>
        <v>#REF!</v>
      </c>
      <c r="Q65" s="141" t="e">
        <f>#REF!</f>
        <v>#REF!</v>
      </c>
      <c r="R65" s="141" t="e">
        <f>#REF!</f>
        <v>#REF!</v>
      </c>
      <c r="S65" s="141" t="e">
        <f>#REF!</f>
        <v>#REF!</v>
      </c>
      <c r="T65" s="141" t="e">
        <f>#REF!</f>
        <v>#REF!</v>
      </c>
      <c r="U65" s="141" t="e">
        <f>#REF!</f>
        <v>#REF!</v>
      </c>
      <c r="V65" s="141" t="e">
        <f>#REF!</f>
        <v>#REF!</v>
      </c>
      <c r="W65" s="141" t="e">
        <f>#REF!</f>
        <v>#REF!</v>
      </c>
      <c r="X65" s="141" t="e">
        <f>#REF!</f>
        <v>#REF!</v>
      </c>
    </row>
    <row r="66" spans="2:24" ht="15">
      <c r="B66" s="142"/>
      <c r="C66" s="143" t="s">
        <v>93</v>
      </c>
      <c r="D66" s="143"/>
      <c r="E66" s="143"/>
      <c r="F66" s="143"/>
      <c r="G66" s="143"/>
      <c r="H66" s="143"/>
      <c r="I66" s="143"/>
      <c r="J66" s="143"/>
      <c r="K66" s="144" t="e">
        <f>#REF!</f>
        <v>#REF!</v>
      </c>
      <c r="L66" s="144" t="e">
        <f>#REF!</f>
        <v>#REF!</v>
      </c>
      <c r="M66" s="144" t="e">
        <f>#REF!</f>
        <v>#REF!</v>
      </c>
      <c r="N66" s="144" t="e">
        <f>#REF!</f>
        <v>#REF!</v>
      </c>
      <c r="O66" s="144" t="e">
        <f>#REF!</f>
        <v>#REF!</v>
      </c>
      <c r="P66" s="144" t="e">
        <f>#REF!</f>
        <v>#REF!</v>
      </c>
      <c r="Q66" s="144" t="e">
        <f>#REF!</f>
        <v>#REF!</v>
      </c>
      <c r="R66" s="144" t="e">
        <f>#REF!</f>
        <v>#REF!</v>
      </c>
      <c r="S66" s="144" t="e">
        <f>#REF!</f>
        <v>#REF!</v>
      </c>
      <c r="T66" s="144" t="e">
        <f>#REF!</f>
        <v>#REF!</v>
      </c>
      <c r="U66" s="144" t="e">
        <f>#REF!</f>
        <v>#REF!</v>
      </c>
      <c r="V66" s="144" t="e">
        <f>#REF!</f>
        <v>#REF!</v>
      </c>
      <c r="W66" s="144" t="e">
        <f>#REF!</f>
        <v>#REF!</v>
      </c>
      <c r="X66" s="144" t="e">
        <f>#REF!</f>
        <v>#REF!</v>
      </c>
    </row>
    <row r="67" spans="2:24" ht="15">
      <c r="B67" s="110" t="s">
        <v>94</v>
      </c>
      <c r="C67" s="110"/>
      <c r="D67" s="110"/>
      <c r="E67" s="110"/>
      <c r="F67" s="110"/>
      <c r="G67" s="110"/>
      <c r="H67" s="110"/>
      <c r="I67" s="110"/>
      <c r="J67" s="110"/>
      <c r="K67" s="116" t="e">
        <f>SUM(K68:K70)</f>
        <v>#REF!</v>
      </c>
      <c r="L67" s="116" t="e">
        <f t="shared" ref="L67:Q67" si="6">SUM(L68:L70)</f>
        <v>#REF!</v>
      </c>
      <c r="M67" s="116" t="e">
        <f t="shared" si="6"/>
        <v>#REF!</v>
      </c>
      <c r="N67" s="116" t="e">
        <f t="shared" si="6"/>
        <v>#REF!</v>
      </c>
      <c r="O67" s="176" t="e">
        <f t="shared" si="6"/>
        <v>#REF!</v>
      </c>
      <c r="P67" s="176" t="e">
        <f t="shared" si="6"/>
        <v>#REF!</v>
      </c>
      <c r="Q67" s="176" t="e">
        <f t="shared" si="6"/>
        <v>#REF!</v>
      </c>
      <c r="R67" s="176" t="e">
        <f t="shared" ref="R67:X67" si="7">SUM(R68:R70)</f>
        <v>#REF!</v>
      </c>
      <c r="S67" s="176" t="e">
        <f t="shared" si="7"/>
        <v>#REF!</v>
      </c>
      <c r="T67" s="176" t="e">
        <f t="shared" si="7"/>
        <v>#REF!</v>
      </c>
      <c r="U67" s="176" t="e">
        <f t="shared" si="7"/>
        <v>#REF!</v>
      </c>
      <c r="V67" s="176" t="e">
        <f t="shared" si="7"/>
        <v>#REF!</v>
      </c>
      <c r="W67" s="176" t="e">
        <f t="shared" si="7"/>
        <v>#REF!</v>
      </c>
      <c r="X67" s="176" t="e">
        <f t="shared" si="7"/>
        <v>#REF!</v>
      </c>
    </row>
    <row r="68" spans="2:24" ht="15">
      <c r="B68" s="111"/>
      <c r="C68" s="177" t="s">
        <v>95</v>
      </c>
      <c r="D68" s="136"/>
      <c r="E68" s="136"/>
      <c r="F68" s="136"/>
      <c r="G68" s="136"/>
      <c r="H68" s="136"/>
      <c r="I68" s="136"/>
      <c r="J68" s="136"/>
      <c r="K68" s="137" t="e">
        <f>#REF!</f>
        <v>#REF!</v>
      </c>
      <c r="L68" s="137" t="e">
        <f>#REF!</f>
        <v>#REF!</v>
      </c>
      <c r="M68" s="137" t="e">
        <f>#REF!</f>
        <v>#REF!</v>
      </c>
      <c r="N68" s="137" t="e">
        <f>#REF!</f>
        <v>#REF!</v>
      </c>
      <c r="O68" s="138" t="e">
        <f>#REF!</f>
        <v>#REF!</v>
      </c>
      <c r="P68" s="138" t="e">
        <f>#REF!</f>
        <v>#REF!</v>
      </c>
      <c r="Q68" s="138" t="e">
        <f>#REF!</f>
        <v>#REF!</v>
      </c>
      <c r="R68" s="138" t="e">
        <f>#REF!</f>
        <v>#REF!</v>
      </c>
      <c r="S68" s="138" t="e">
        <f>#REF!</f>
        <v>#REF!</v>
      </c>
      <c r="T68" s="138" t="e">
        <f>#REF!</f>
        <v>#REF!</v>
      </c>
      <c r="U68" s="138" t="e">
        <f>#REF!</f>
        <v>#REF!</v>
      </c>
      <c r="V68" s="138" t="e">
        <f>#REF!</f>
        <v>#REF!</v>
      </c>
      <c r="W68" s="138" t="e">
        <f>#REF!</f>
        <v>#REF!</v>
      </c>
      <c r="X68" s="138" t="e">
        <f>#REF!</f>
        <v>#REF!</v>
      </c>
    </row>
    <row r="69" spans="2:24" ht="15">
      <c r="B69" s="111"/>
      <c r="C69" s="115" t="s">
        <v>96</v>
      </c>
      <c r="D69" s="111"/>
      <c r="E69" s="111"/>
      <c r="F69" s="111"/>
      <c r="G69" s="111"/>
      <c r="H69" s="111"/>
      <c r="I69" s="111"/>
      <c r="J69" s="111"/>
      <c r="K69" s="117" t="e">
        <f>#REF!</f>
        <v>#REF!</v>
      </c>
      <c r="L69" s="117" t="e">
        <f>#REF!</f>
        <v>#REF!</v>
      </c>
      <c r="M69" s="117" t="e">
        <f>#REF!</f>
        <v>#REF!</v>
      </c>
      <c r="N69" s="117" t="e">
        <f>#REF!</f>
        <v>#REF!</v>
      </c>
      <c r="O69" s="120" t="e">
        <f>#REF!</f>
        <v>#REF!</v>
      </c>
      <c r="P69" s="120" t="e">
        <f>#REF!</f>
        <v>#REF!</v>
      </c>
      <c r="Q69" s="120" t="e">
        <f>#REF!</f>
        <v>#REF!</v>
      </c>
      <c r="R69" s="120" t="e">
        <f>#REF!</f>
        <v>#REF!</v>
      </c>
      <c r="S69" s="120" t="e">
        <f>#REF!</f>
        <v>#REF!</v>
      </c>
      <c r="T69" s="120" t="e">
        <f>#REF!</f>
        <v>#REF!</v>
      </c>
      <c r="U69" s="120" t="e">
        <f>#REF!</f>
        <v>#REF!</v>
      </c>
      <c r="V69" s="120" t="e">
        <f>#REF!</f>
        <v>#REF!</v>
      </c>
      <c r="W69" s="120" t="e">
        <f>#REF!</f>
        <v>#REF!</v>
      </c>
      <c r="X69" s="120" t="e">
        <f>#REF!</f>
        <v>#REF!</v>
      </c>
    </row>
    <row r="70" spans="2:24" ht="15">
      <c r="B70" s="111"/>
      <c r="C70" s="115" t="s">
        <v>97</v>
      </c>
      <c r="D70" s="111"/>
      <c r="E70" s="111"/>
      <c r="F70" s="111"/>
      <c r="G70" s="111"/>
      <c r="H70" s="111"/>
      <c r="I70" s="111"/>
      <c r="J70" s="111"/>
      <c r="K70" s="117" t="e">
        <f>#REF!</f>
        <v>#REF!</v>
      </c>
      <c r="L70" s="117" t="e">
        <f>#REF!</f>
        <v>#REF!</v>
      </c>
      <c r="M70" s="117" t="e">
        <f>#REF!</f>
        <v>#REF!</v>
      </c>
      <c r="N70" s="117" t="e">
        <f>#REF!</f>
        <v>#REF!</v>
      </c>
      <c r="O70" s="120" t="e">
        <f>#REF!</f>
        <v>#REF!</v>
      </c>
      <c r="P70" s="120" t="e">
        <f>#REF!</f>
        <v>#REF!</v>
      </c>
      <c r="Q70" s="120" t="e">
        <f>#REF!</f>
        <v>#REF!</v>
      </c>
      <c r="R70" s="120" t="e">
        <f>#REF!</f>
        <v>#REF!</v>
      </c>
      <c r="S70" s="120" t="e">
        <f>#REF!</f>
        <v>#REF!</v>
      </c>
      <c r="T70" s="120" t="e">
        <f>#REF!</f>
        <v>#REF!</v>
      </c>
      <c r="U70" s="120" t="e">
        <f>#REF!</f>
        <v>#REF!</v>
      </c>
      <c r="V70" s="120" t="e">
        <f>#REF!</f>
        <v>#REF!</v>
      </c>
      <c r="W70" s="120" t="e">
        <f>#REF!</f>
        <v>#REF!</v>
      </c>
      <c r="X70" s="120" t="e">
        <f>#REF!</f>
        <v>#REF!</v>
      </c>
    </row>
    <row r="71" spans="2:24" ht="15">
      <c r="B71" s="118" t="s">
        <v>60</v>
      </c>
      <c r="C71" s="118"/>
      <c r="D71" s="118"/>
      <c r="E71" s="118"/>
      <c r="F71" s="118"/>
      <c r="G71" s="118"/>
      <c r="H71" s="118"/>
      <c r="I71" s="118"/>
      <c r="J71" s="118"/>
      <c r="K71" s="119" t="e">
        <f>K61-K67</f>
        <v>#REF!</v>
      </c>
      <c r="L71" s="119" t="e">
        <f t="shared" ref="L71:Q71" si="8">L61-L67</f>
        <v>#REF!</v>
      </c>
      <c r="M71" s="119" t="e">
        <f t="shared" si="8"/>
        <v>#REF!</v>
      </c>
      <c r="N71" s="119" t="e">
        <f t="shared" si="8"/>
        <v>#REF!</v>
      </c>
      <c r="O71" s="179" t="e">
        <f t="shared" si="8"/>
        <v>#REF!</v>
      </c>
      <c r="P71" s="179" t="e">
        <f t="shared" si="8"/>
        <v>#REF!</v>
      </c>
      <c r="Q71" s="179" t="e">
        <f t="shared" si="8"/>
        <v>#REF!</v>
      </c>
      <c r="R71" s="179" t="e">
        <f t="shared" ref="R71:X71" si="9">R61-R67</f>
        <v>#REF!</v>
      </c>
      <c r="S71" s="179" t="e">
        <f t="shared" si="9"/>
        <v>#REF!</v>
      </c>
      <c r="T71" s="179" t="e">
        <f t="shared" si="9"/>
        <v>#REF!</v>
      </c>
      <c r="U71" s="179" t="e">
        <f t="shared" si="9"/>
        <v>#REF!</v>
      </c>
      <c r="V71" s="179" t="e">
        <f t="shared" si="9"/>
        <v>#REF!</v>
      </c>
      <c r="W71" s="179" t="e">
        <f t="shared" si="9"/>
        <v>#REF!</v>
      </c>
      <c r="X71" s="179" t="e">
        <f t="shared" si="9"/>
        <v>#REF!</v>
      </c>
    </row>
    <row r="72" spans="2:24" ht="15">
      <c r="B72" s="142"/>
      <c r="C72" s="143" t="s">
        <v>98</v>
      </c>
      <c r="D72" s="143"/>
      <c r="E72" s="143"/>
      <c r="F72" s="143"/>
      <c r="G72" s="143"/>
      <c r="H72" s="143"/>
      <c r="I72" s="143"/>
      <c r="J72" s="143"/>
      <c r="K72" s="180" t="e">
        <f>#REF!</f>
        <v>#REF!</v>
      </c>
      <c r="L72" s="180" t="e">
        <f>#REF!</f>
        <v>#REF!</v>
      </c>
      <c r="M72" s="180" t="e">
        <f>#REF!</f>
        <v>#REF!</v>
      </c>
      <c r="N72" s="180" t="e">
        <f>#REF!</f>
        <v>#REF!</v>
      </c>
      <c r="O72" s="180" t="e">
        <f>#REF!</f>
        <v>#REF!</v>
      </c>
      <c r="P72" s="180" t="e">
        <f>#REF!</f>
        <v>#REF!</v>
      </c>
      <c r="Q72" s="180" t="e">
        <f>#REF!</f>
        <v>#REF!</v>
      </c>
      <c r="R72" s="180" t="e">
        <f>#REF!</f>
        <v>#REF!</v>
      </c>
      <c r="S72" s="180" t="e">
        <f>#REF!</f>
        <v>#REF!</v>
      </c>
      <c r="T72" s="180" t="e">
        <f>#REF!</f>
        <v>#REF!</v>
      </c>
      <c r="U72" s="180" t="e">
        <f>#REF!</f>
        <v>#REF!</v>
      </c>
      <c r="V72" s="180" t="e">
        <f>#REF!</f>
        <v>#REF!</v>
      </c>
      <c r="W72" s="180" t="e">
        <f>#REF!</f>
        <v>#REF!</v>
      </c>
      <c r="X72" s="180" t="e">
        <f>#REF!</f>
        <v>#REF!</v>
      </c>
    </row>
    <row r="73" spans="2:24" ht="15">
      <c r="B73" s="142"/>
      <c r="C73" s="143" t="s">
        <v>99</v>
      </c>
      <c r="D73" s="143"/>
      <c r="E73" s="143"/>
      <c r="F73" s="143"/>
      <c r="G73" s="143"/>
      <c r="H73" s="143"/>
      <c r="I73" s="143"/>
      <c r="J73" s="143"/>
      <c r="K73" s="143" t="e">
        <f>#REF!</f>
        <v>#REF!</v>
      </c>
      <c r="L73" s="143" t="e">
        <f>#REF!</f>
        <v>#REF!</v>
      </c>
      <c r="M73" s="143" t="e">
        <f>#REF!</f>
        <v>#REF!</v>
      </c>
      <c r="N73" s="143" t="e">
        <f>#REF!</f>
        <v>#REF!</v>
      </c>
      <c r="O73" s="143" t="e">
        <f>#REF!</f>
        <v>#REF!</v>
      </c>
      <c r="P73" s="143" t="e">
        <f>#REF!</f>
        <v>#REF!</v>
      </c>
      <c r="Q73" s="143" t="e">
        <f>#REF!</f>
        <v>#REF!</v>
      </c>
      <c r="R73" s="143" t="e">
        <f>#REF!</f>
        <v>#REF!</v>
      </c>
      <c r="S73" s="143" t="e">
        <f>#REF!</f>
        <v>#REF!</v>
      </c>
      <c r="T73" s="143" t="e">
        <f>#REF!</f>
        <v>#REF!</v>
      </c>
      <c r="U73" s="143" t="e">
        <f>#REF!</f>
        <v>#REF!</v>
      </c>
      <c r="V73" s="143" t="e">
        <f>#REF!</f>
        <v>#REF!</v>
      </c>
      <c r="W73" s="143" t="e">
        <f>#REF!</f>
        <v>#REF!</v>
      </c>
      <c r="X73" s="143" t="e">
        <f>#REF!</f>
        <v>#REF!</v>
      </c>
    </row>
    <row r="74" spans="2:24" ht="15">
      <c r="B74" s="111" t="s">
        <v>100</v>
      </c>
      <c r="C74" s="111"/>
      <c r="D74" s="111"/>
      <c r="E74" s="111"/>
      <c r="F74" s="111"/>
      <c r="G74" s="111"/>
      <c r="H74" s="111"/>
      <c r="I74" s="111"/>
      <c r="J74" s="111"/>
      <c r="K74" s="117" t="e">
        <f>SUM(K75:K76)</f>
        <v>#REF!</v>
      </c>
      <c r="L74" s="117" t="e">
        <f t="shared" ref="L74:Q74" si="10">SUM(L75:L76)</f>
        <v>#REF!</v>
      </c>
      <c r="M74" s="117" t="e">
        <f t="shared" si="10"/>
        <v>#REF!</v>
      </c>
      <c r="N74" s="117" t="e">
        <f t="shared" si="10"/>
        <v>#REF!</v>
      </c>
      <c r="O74" s="120" t="e">
        <f t="shared" si="10"/>
        <v>#REF!</v>
      </c>
      <c r="P74" s="120" t="e">
        <f t="shared" si="10"/>
        <v>#REF!</v>
      </c>
      <c r="Q74" s="120" t="e">
        <f t="shared" si="10"/>
        <v>#REF!</v>
      </c>
      <c r="R74" s="120" t="e">
        <f t="shared" ref="R74:X74" si="11">SUM(R75:R76)</f>
        <v>#REF!</v>
      </c>
      <c r="S74" s="120" t="e">
        <f t="shared" si="11"/>
        <v>#REF!</v>
      </c>
      <c r="T74" s="120" t="e">
        <f t="shared" si="11"/>
        <v>#REF!</v>
      </c>
      <c r="U74" s="120" t="e">
        <f t="shared" si="11"/>
        <v>#REF!</v>
      </c>
      <c r="V74" s="120" t="e">
        <f t="shared" si="11"/>
        <v>#REF!</v>
      </c>
      <c r="W74" s="120" t="e">
        <f t="shared" si="11"/>
        <v>#REF!</v>
      </c>
      <c r="X74" s="120" t="e">
        <f t="shared" si="11"/>
        <v>#REF!</v>
      </c>
    </row>
    <row r="75" spans="2:24" ht="15">
      <c r="B75" s="111"/>
      <c r="C75" s="136" t="s">
        <v>101</v>
      </c>
      <c r="D75" s="136"/>
      <c r="E75" s="136"/>
      <c r="F75" s="136"/>
      <c r="G75" s="136"/>
      <c r="H75" s="136"/>
      <c r="I75" s="136"/>
      <c r="J75" s="136"/>
      <c r="K75" s="137" t="e">
        <f>#REF!</f>
        <v>#REF!</v>
      </c>
      <c r="L75" s="137" t="e">
        <f>#REF!</f>
        <v>#REF!</v>
      </c>
      <c r="M75" s="137" t="e">
        <f>#REF!</f>
        <v>#REF!</v>
      </c>
      <c r="N75" s="137" t="e">
        <f>#REF!</f>
        <v>#REF!</v>
      </c>
      <c r="O75" s="138" t="e">
        <f>#REF!</f>
        <v>#REF!</v>
      </c>
      <c r="P75" s="138" t="e">
        <f>#REF!</f>
        <v>#REF!</v>
      </c>
      <c r="Q75" s="138" t="e">
        <f>#REF!</f>
        <v>#REF!</v>
      </c>
      <c r="R75" s="138" t="e">
        <f>#REF!</f>
        <v>#REF!</v>
      </c>
      <c r="S75" s="138" t="e">
        <f>#REF!</f>
        <v>#REF!</v>
      </c>
      <c r="T75" s="138" t="e">
        <f>#REF!</f>
        <v>#REF!</v>
      </c>
      <c r="U75" s="138" t="e">
        <f>#REF!</f>
        <v>#REF!</v>
      </c>
      <c r="V75" s="138" t="e">
        <f>#REF!</f>
        <v>#REF!</v>
      </c>
      <c r="W75" s="138" t="e">
        <f>#REF!</f>
        <v>#REF!</v>
      </c>
      <c r="X75" s="138" t="e">
        <f>#REF!</f>
        <v>#REF!</v>
      </c>
    </row>
    <row r="76" spans="2:24" ht="15">
      <c r="B76" s="111"/>
      <c r="C76" s="111" t="s">
        <v>102</v>
      </c>
      <c r="D76" s="111"/>
      <c r="E76" s="111"/>
      <c r="F76" s="111"/>
      <c r="G76" s="111"/>
      <c r="H76" s="111"/>
      <c r="I76" s="111"/>
      <c r="J76" s="111"/>
      <c r="K76" s="117" t="e">
        <f>#REF!</f>
        <v>#REF!</v>
      </c>
      <c r="L76" s="117" t="e">
        <f>#REF!</f>
        <v>#REF!</v>
      </c>
      <c r="M76" s="117" t="e">
        <f>#REF!</f>
        <v>#REF!</v>
      </c>
      <c r="N76" s="117" t="e">
        <f>#REF!</f>
        <v>#REF!</v>
      </c>
      <c r="O76" s="120" t="e">
        <f>#REF!</f>
        <v>#REF!</v>
      </c>
      <c r="P76" s="120" t="e">
        <f>#REF!</f>
        <v>#REF!</v>
      </c>
      <c r="Q76" s="120" t="e">
        <f>#REF!</f>
        <v>#REF!</v>
      </c>
      <c r="R76" s="120" t="e">
        <f>#REF!</f>
        <v>#REF!</v>
      </c>
      <c r="S76" s="120" t="e">
        <f>#REF!</f>
        <v>#REF!</v>
      </c>
      <c r="T76" s="120" t="e">
        <f>#REF!</f>
        <v>#REF!</v>
      </c>
      <c r="U76" s="120" t="e">
        <f>#REF!</f>
        <v>#REF!</v>
      </c>
      <c r="V76" s="120" t="e">
        <f>#REF!</f>
        <v>#REF!</v>
      </c>
      <c r="W76" s="120" t="e">
        <f>#REF!</f>
        <v>#REF!</v>
      </c>
      <c r="X76" s="120" t="e">
        <f>#REF!</f>
        <v>#REF!</v>
      </c>
    </row>
    <row r="77" spans="2:24" ht="15">
      <c r="B77" s="118" t="s">
        <v>103</v>
      </c>
      <c r="C77" s="118"/>
      <c r="D77" s="118"/>
      <c r="E77" s="118"/>
      <c r="F77" s="118"/>
      <c r="G77" s="118"/>
      <c r="H77" s="118"/>
      <c r="I77" s="118"/>
      <c r="J77" s="118"/>
      <c r="K77" s="119" t="e">
        <f>K71+K74</f>
        <v>#REF!</v>
      </c>
      <c r="L77" s="119" t="e">
        <f t="shared" ref="L77:Q77" si="12">L71+L74</f>
        <v>#REF!</v>
      </c>
      <c r="M77" s="119" t="e">
        <f t="shared" si="12"/>
        <v>#REF!</v>
      </c>
      <c r="N77" s="119" t="e">
        <f t="shared" si="12"/>
        <v>#REF!</v>
      </c>
      <c r="O77" s="179" t="e">
        <f t="shared" si="12"/>
        <v>#REF!</v>
      </c>
      <c r="P77" s="179" t="e">
        <f t="shared" si="12"/>
        <v>#REF!</v>
      </c>
      <c r="Q77" s="179" t="e">
        <f t="shared" si="12"/>
        <v>#REF!</v>
      </c>
      <c r="R77" s="179" t="e">
        <f t="shared" ref="R77:X77" si="13">R71+R74</f>
        <v>#REF!</v>
      </c>
      <c r="S77" s="179" t="e">
        <f t="shared" si="13"/>
        <v>#REF!</v>
      </c>
      <c r="T77" s="179" t="e">
        <f t="shared" si="13"/>
        <v>#REF!</v>
      </c>
      <c r="U77" s="179" t="e">
        <f t="shared" si="13"/>
        <v>#REF!</v>
      </c>
      <c r="V77" s="179" t="e">
        <f t="shared" si="13"/>
        <v>#REF!</v>
      </c>
      <c r="W77" s="179" t="e">
        <f t="shared" si="13"/>
        <v>#REF!</v>
      </c>
      <c r="X77" s="179" t="e">
        <f t="shared" si="13"/>
        <v>#REF!</v>
      </c>
    </row>
    <row r="78" spans="2:24" ht="15">
      <c r="B78" s="111" t="s">
        <v>104</v>
      </c>
      <c r="C78" s="111"/>
      <c r="D78" s="111"/>
      <c r="E78" s="111"/>
      <c r="F78" s="111"/>
      <c r="G78" s="111"/>
      <c r="H78" s="111"/>
      <c r="I78" s="111"/>
      <c r="J78" s="111"/>
      <c r="K78" s="117" t="e">
        <f>#REF!</f>
        <v>#REF!</v>
      </c>
      <c r="L78" s="117" t="e">
        <f>#REF!</f>
        <v>#REF!</v>
      </c>
      <c r="M78" s="117" t="e">
        <f>#REF!</f>
        <v>#REF!</v>
      </c>
      <c r="N78" s="117" t="e">
        <f>#REF!</f>
        <v>#REF!</v>
      </c>
      <c r="O78" s="120" t="e">
        <f>#REF!</f>
        <v>#REF!</v>
      </c>
      <c r="P78" s="120" t="e">
        <f>#REF!</f>
        <v>#REF!</v>
      </c>
      <c r="Q78" s="120" t="e">
        <f>#REF!</f>
        <v>#REF!</v>
      </c>
      <c r="R78" s="120" t="e">
        <f>#REF!</f>
        <v>#REF!</v>
      </c>
      <c r="S78" s="120" t="e">
        <f>#REF!</f>
        <v>#REF!</v>
      </c>
      <c r="T78" s="120" t="e">
        <f>#REF!</f>
        <v>#REF!</v>
      </c>
      <c r="U78" s="120" t="e">
        <f>#REF!</f>
        <v>#REF!</v>
      </c>
      <c r="V78" s="120" t="e">
        <f>#REF!</f>
        <v>#REF!</v>
      </c>
      <c r="W78" s="120" t="e">
        <f>#REF!</f>
        <v>#REF!</v>
      </c>
      <c r="X78" s="120" t="e">
        <f>#REF!</f>
        <v>#REF!</v>
      </c>
    </row>
    <row r="79" spans="2:24" ht="15">
      <c r="B79" s="118" t="s">
        <v>105</v>
      </c>
      <c r="C79" s="118"/>
      <c r="D79" s="118"/>
      <c r="E79" s="118"/>
      <c r="F79" s="118"/>
      <c r="G79" s="118"/>
      <c r="H79" s="118"/>
      <c r="I79" s="118"/>
      <c r="J79" s="118"/>
      <c r="K79" s="119" t="e">
        <f>K77-K78</f>
        <v>#REF!</v>
      </c>
      <c r="L79" s="119" t="e">
        <f t="shared" ref="L79:Q79" si="14">L77-L78</f>
        <v>#REF!</v>
      </c>
      <c r="M79" s="119" t="e">
        <f t="shared" si="14"/>
        <v>#REF!</v>
      </c>
      <c r="N79" s="119" t="e">
        <f t="shared" si="14"/>
        <v>#REF!</v>
      </c>
      <c r="O79" s="179" t="e">
        <f t="shared" si="14"/>
        <v>#REF!</v>
      </c>
      <c r="P79" s="179" t="e">
        <f t="shared" si="14"/>
        <v>#REF!</v>
      </c>
      <c r="Q79" s="179" t="e">
        <f t="shared" si="14"/>
        <v>#REF!</v>
      </c>
      <c r="R79" s="179" t="e">
        <f t="shared" ref="R79:X79" si="15">R77-R78</f>
        <v>#REF!</v>
      </c>
      <c r="S79" s="179" t="e">
        <f t="shared" si="15"/>
        <v>#REF!</v>
      </c>
      <c r="T79" s="179" t="e">
        <f t="shared" si="15"/>
        <v>#REF!</v>
      </c>
      <c r="U79" s="179" t="e">
        <f t="shared" si="15"/>
        <v>#REF!</v>
      </c>
      <c r="V79" s="179" t="e">
        <f t="shared" si="15"/>
        <v>#REF!</v>
      </c>
      <c r="W79" s="179" t="e">
        <f t="shared" si="15"/>
        <v>#REF!</v>
      </c>
      <c r="X79" s="179" t="e">
        <f t="shared" si="15"/>
        <v>#REF!</v>
      </c>
    </row>
    <row r="80" spans="2:24" ht="15">
      <c r="B80" s="181"/>
      <c r="C80" s="182" t="s">
        <v>106</v>
      </c>
      <c r="D80" s="182"/>
      <c r="E80" s="182"/>
      <c r="F80" s="182"/>
      <c r="G80" s="182"/>
      <c r="H80" s="182"/>
      <c r="I80" s="182"/>
      <c r="J80" s="182"/>
      <c r="K80" s="183" t="e">
        <f t="shared" ref="K80" si="16">K79/K61</f>
        <v>#REF!</v>
      </c>
      <c r="L80" s="183" t="e">
        <f t="shared" ref="L80:Q80" si="17">L79/L61</f>
        <v>#REF!</v>
      </c>
      <c r="M80" s="183" t="e">
        <f t="shared" si="17"/>
        <v>#REF!</v>
      </c>
      <c r="N80" s="183" t="e">
        <f t="shared" si="17"/>
        <v>#REF!</v>
      </c>
      <c r="O80" s="183" t="e">
        <f t="shared" si="17"/>
        <v>#REF!</v>
      </c>
      <c r="P80" s="183" t="e">
        <f t="shared" si="17"/>
        <v>#REF!</v>
      </c>
      <c r="Q80" s="183" t="e">
        <f t="shared" si="17"/>
        <v>#REF!</v>
      </c>
      <c r="R80" s="183" t="e">
        <f t="shared" ref="R80:X80" si="18">R79/R61</f>
        <v>#REF!</v>
      </c>
      <c r="S80" s="183" t="e">
        <f t="shared" si="18"/>
        <v>#REF!</v>
      </c>
      <c r="T80" s="183" t="e">
        <f t="shared" si="18"/>
        <v>#REF!</v>
      </c>
      <c r="U80" s="183" t="e">
        <f t="shared" si="18"/>
        <v>#REF!</v>
      </c>
      <c r="V80" s="183" t="e">
        <f t="shared" si="18"/>
        <v>#REF!</v>
      </c>
      <c r="W80" s="183" t="e">
        <f t="shared" si="18"/>
        <v>#REF!</v>
      </c>
      <c r="X80" s="183" t="e">
        <f t="shared" si="18"/>
        <v>#REF!</v>
      </c>
    </row>
    <row r="82" spans="2:24">
      <c r="B82" s="114" t="s">
        <v>107</v>
      </c>
      <c r="C82" s="114"/>
      <c r="D82" s="114"/>
      <c r="E82" s="114"/>
      <c r="F82" s="114"/>
      <c r="G82" s="114"/>
      <c r="H82" s="114"/>
      <c r="I82" s="114"/>
      <c r="J82" s="114"/>
      <c r="K82" s="114"/>
      <c r="L82" s="114"/>
      <c r="M82" s="114"/>
      <c r="N82" s="114"/>
      <c r="O82" s="114"/>
      <c r="P82" s="114"/>
      <c r="Q82" s="114"/>
      <c r="R82" s="114"/>
      <c r="S82" s="114"/>
      <c r="T82" s="114"/>
      <c r="U82" s="114"/>
      <c r="V82" s="114"/>
      <c r="W82" s="114"/>
      <c r="X82" s="114"/>
    </row>
    <row r="84" spans="2:24">
      <c r="B84" s="221" t="s">
        <v>108</v>
      </c>
      <c r="C84" s="222"/>
      <c r="D84" s="222"/>
      <c r="E84" s="222"/>
      <c r="F84" s="222"/>
      <c r="G84" s="222"/>
      <c r="H84" s="222"/>
      <c r="I84" s="222"/>
      <c r="J84" s="222"/>
      <c r="K84" s="222"/>
      <c r="L84" s="222"/>
      <c r="M84" s="222"/>
    </row>
    <row r="85" spans="2:24" ht="15">
      <c r="B85" s="223" t="s">
        <v>109</v>
      </c>
      <c r="C85" s="224"/>
      <c r="D85" s="224"/>
      <c r="E85" s="224"/>
      <c r="F85" s="224"/>
      <c r="G85" s="224"/>
      <c r="H85" s="224"/>
      <c r="I85" s="224"/>
      <c r="J85" s="224"/>
      <c r="K85" s="225" t="s">
        <v>110</v>
      </c>
      <c r="L85" s="225" t="s">
        <v>111</v>
      </c>
      <c r="M85" s="225" t="s">
        <v>112</v>
      </c>
      <c r="N85" s="225" t="s">
        <v>113</v>
      </c>
      <c r="O85" s="225" t="s">
        <v>114</v>
      </c>
    </row>
    <row r="86" spans="2:24" ht="15">
      <c r="B86" s="221" t="s">
        <v>115</v>
      </c>
      <c r="C86" s="221"/>
      <c r="D86" s="221"/>
      <c r="E86" s="221"/>
      <c r="F86" s="221"/>
      <c r="G86" s="221"/>
      <c r="H86" s="221"/>
      <c r="I86" s="221"/>
      <c r="J86" s="221"/>
      <c r="K86" s="247">
        <f>'Historical FS'!CG11</f>
        <v>65098.881635999998</v>
      </c>
      <c r="L86" s="247">
        <f>'Historical FS'!CH11</f>
        <v>97281.441747999997</v>
      </c>
      <c r="M86" s="247">
        <f>'Historical FS'!CI11</f>
        <v>180212.01056200001</v>
      </c>
      <c r="N86" s="247">
        <f>'Historical FS'!CJ11</f>
        <v>230147.39748999997</v>
      </c>
      <c r="O86" s="247">
        <f>'Historical FS'!CK11</f>
        <v>232319.40039899998</v>
      </c>
    </row>
    <row r="87" spans="2:24" ht="15">
      <c r="B87" s="222"/>
      <c r="C87" s="222" t="s">
        <v>89</v>
      </c>
      <c r="D87" s="222"/>
      <c r="E87" s="222"/>
      <c r="F87" s="222"/>
      <c r="G87" s="222"/>
      <c r="H87" s="222"/>
      <c r="I87" s="222"/>
      <c r="J87" s="222"/>
      <c r="K87" s="226">
        <f>'Historical FS'!CG12</f>
        <v>62909.497714000005</v>
      </c>
      <c r="L87" s="226">
        <f>'Historical FS'!CH12</f>
        <v>85422.711826999992</v>
      </c>
      <c r="M87" s="226">
        <f>'Historical FS'!CI12</f>
        <v>141262.18912400003</v>
      </c>
      <c r="N87" s="226">
        <f>'Historical FS'!CJ12</f>
        <v>174709.25782599999</v>
      </c>
      <c r="O87" s="226">
        <f>'Historical FS'!CK12</f>
        <v>186067.599762</v>
      </c>
    </row>
    <row r="88" spans="2:24" ht="15">
      <c r="B88" s="222"/>
      <c r="C88" s="222" t="s">
        <v>90</v>
      </c>
      <c r="D88" s="222"/>
      <c r="E88" s="222"/>
      <c r="F88" s="222"/>
      <c r="G88" s="222"/>
      <c r="H88" s="222"/>
      <c r="I88" s="222"/>
      <c r="J88" s="222"/>
      <c r="K88" s="226">
        <f>'Historical FS'!CG19</f>
        <v>0</v>
      </c>
      <c r="L88" s="226">
        <f>'Historical FS'!CH19</f>
        <v>3897.9867829999998</v>
      </c>
      <c r="M88" s="226">
        <f>'Historical FS'!CI19</f>
        <v>25743.444813999999</v>
      </c>
      <c r="N88" s="226">
        <f>'Historical FS'!CJ19</f>
        <v>41298.821619000002</v>
      </c>
      <c r="O88" s="226">
        <f>'Historical FS'!CK19</f>
        <v>28865.632046999999</v>
      </c>
    </row>
    <row r="89" spans="2:24" ht="15">
      <c r="B89" s="222"/>
      <c r="C89" s="222" t="s">
        <v>91</v>
      </c>
      <c r="D89" s="222"/>
      <c r="E89" s="222"/>
      <c r="F89" s="222"/>
      <c r="G89" s="222"/>
      <c r="H89" s="222"/>
      <c r="I89" s="222"/>
      <c r="J89" s="222"/>
      <c r="K89" s="226">
        <f>'Historical FS'!CG23</f>
        <v>932.05148599999995</v>
      </c>
      <c r="L89" s="226">
        <f>'Historical FS'!CH23</f>
        <v>1330.4177989999998</v>
      </c>
      <c r="M89" s="226">
        <f>'Historical FS'!CI23</f>
        <v>2144.2459800000001</v>
      </c>
      <c r="N89" s="226">
        <f>'Historical FS'!CJ23</f>
        <v>5762.7876740000002</v>
      </c>
      <c r="O89" s="226">
        <f>'Historical FS'!CK23</f>
        <v>4266.1133339999997</v>
      </c>
    </row>
    <row r="90" spans="2:24" ht="15">
      <c r="B90" s="222"/>
      <c r="C90" s="222" t="s">
        <v>92</v>
      </c>
      <c r="D90" s="222"/>
      <c r="E90" s="222"/>
      <c r="F90" s="222"/>
      <c r="G90" s="222"/>
      <c r="H90" s="222"/>
      <c r="I90" s="222"/>
      <c r="J90" s="222"/>
      <c r="K90" s="226">
        <f>'Historical FS'!CG27</f>
        <v>1257.3324359999999</v>
      </c>
      <c r="L90" s="226">
        <f>'Historical FS'!CH27</f>
        <v>6630.325339</v>
      </c>
      <c r="M90" s="226">
        <f>'Historical FS'!CI27</f>
        <v>11062.130643999999</v>
      </c>
      <c r="N90" s="226">
        <f>'Historical FS'!CJ27</f>
        <v>8376.5303710000007</v>
      </c>
      <c r="O90" s="226">
        <f>'Historical FS'!CK27</f>
        <v>13120.055256</v>
      </c>
    </row>
    <row r="91" spans="2:24" ht="15">
      <c r="B91" s="227" t="s">
        <v>116</v>
      </c>
      <c r="C91" s="222"/>
      <c r="D91" s="222"/>
      <c r="E91" s="222"/>
      <c r="F91" s="222"/>
      <c r="G91" s="222"/>
      <c r="H91" s="222"/>
      <c r="I91" s="222"/>
      <c r="J91" s="222"/>
      <c r="K91" s="226">
        <f>'Historical FS'!CG30</f>
        <v>61887.598737</v>
      </c>
      <c r="L91" s="226">
        <f>'Historical FS'!CH30</f>
        <v>101244.560145</v>
      </c>
      <c r="M91" s="226">
        <f>'Historical FS'!CI30</f>
        <v>0</v>
      </c>
      <c r="N91" s="226">
        <f>'Historical FS'!CJ30</f>
        <v>0</v>
      </c>
      <c r="O91" s="226">
        <f>'Historical FS'!CK30</f>
        <v>0</v>
      </c>
    </row>
    <row r="92" spans="2:24" ht="15">
      <c r="B92" s="228" t="s">
        <v>117</v>
      </c>
      <c r="C92" s="229"/>
      <c r="D92" s="229"/>
      <c r="E92" s="229"/>
      <c r="F92" s="229"/>
      <c r="G92" s="229"/>
      <c r="H92" s="229"/>
      <c r="I92" s="229"/>
      <c r="J92" s="229"/>
      <c r="K92" s="230">
        <f>K86-K91</f>
        <v>3211.282898999998</v>
      </c>
      <c r="L92" s="230">
        <f>L86-L91</f>
        <v>-3963.1183969999984</v>
      </c>
      <c r="M92" s="230">
        <f>M86-M91</f>
        <v>180212.01056200001</v>
      </c>
      <c r="N92" s="230">
        <f>N86-N91</f>
        <v>230147.39748999997</v>
      </c>
      <c r="O92" s="230">
        <f>O86-O91</f>
        <v>232319.40039899998</v>
      </c>
    </row>
    <row r="93" spans="2:24" ht="15">
      <c r="B93" s="227" t="s">
        <v>118</v>
      </c>
      <c r="C93" s="222"/>
      <c r="D93" s="222"/>
      <c r="E93" s="222"/>
      <c r="F93" s="222"/>
      <c r="G93" s="222"/>
      <c r="H93" s="222"/>
      <c r="I93" s="222"/>
      <c r="J93" s="222"/>
      <c r="K93" s="226">
        <f>'Historical FS'!CG35</f>
        <v>1897.7048620000003</v>
      </c>
      <c r="L93" s="226">
        <f>'Historical FS'!CH35</f>
        <v>9747.8246359999994</v>
      </c>
      <c r="M93" s="226">
        <f>'Historical FS'!CI35</f>
        <v>197154.18567599999</v>
      </c>
      <c r="N93" s="226">
        <f>'Historical FS'!CJ35</f>
        <v>285969.63466699998</v>
      </c>
      <c r="O93" s="226">
        <f>'Historical FS'!CK35</f>
        <v>350409.39624699991</v>
      </c>
    </row>
    <row r="94" spans="2:24" ht="15">
      <c r="B94" s="228" t="s">
        <v>119</v>
      </c>
      <c r="C94" s="229"/>
      <c r="D94" s="229"/>
      <c r="E94" s="229"/>
      <c r="F94" s="229"/>
      <c r="G94" s="229"/>
      <c r="H94" s="229"/>
      <c r="I94" s="229"/>
      <c r="J94" s="229"/>
      <c r="K94" s="230">
        <f>K92-K93</f>
        <v>1313.5780369999977</v>
      </c>
      <c r="L94" s="230">
        <f>L92-L93</f>
        <v>-13710.943032999998</v>
      </c>
      <c r="M94" s="230">
        <f>M92-M93</f>
        <v>-16942.175113999983</v>
      </c>
      <c r="N94" s="230">
        <f>N92-N93</f>
        <v>-55822.237177000003</v>
      </c>
      <c r="O94" s="230">
        <f>O92-O93</f>
        <v>-118089.99584799993</v>
      </c>
    </row>
    <row r="95" spans="2:24" ht="15">
      <c r="B95" s="231" t="s">
        <v>120</v>
      </c>
      <c r="C95" s="222"/>
      <c r="D95" s="222"/>
      <c r="E95" s="222"/>
      <c r="F95" s="222"/>
      <c r="G95" s="222"/>
      <c r="H95" s="222"/>
      <c r="I95" s="222"/>
      <c r="J95" s="222"/>
      <c r="K95" s="232">
        <f>IFERROR(K94/K$86,"n.a.")</f>
        <v>2.0178196675403142E-2</v>
      </c>
      <c r="L95" s="232">
        <f>IFERROR(L94/L$86,"n.a.")</f>
        <v>-0.14094099333475266</v>
      </c>
      <c r="M95" s="232">
        <f>IFERROR(M94/M$86,"n.a.")</f>
        <v>-9.4012463770671989E-2</v>
      </c>
      <c r="N95" s="232">
        <f>IFERROR(N94/N$86,"n.a.")</f>
        <v>-0.24254993880356832</v>
      </c>
      <c r="O95" s="232">
        <f>IFERROR(O94/O$86,"n.a.")</f>
        <v>-0.50830880092314601</v>
      </c>
    </row>
    <row r="96" spans="2:24" ht="15">
      <c r="B96" s="227" t="s">
        <v>121</v>
      </c>
      <c r="C96" s="222"/>
      <c r="D96" s="222"/>
      <c r="E96" s="222"/>
      <c r="F96" s="222"/>
      <c r="G96" s="222"/>
      <c r="H96" s="222"/>
      <c r="I96" s="222"/>
      <c r="J96" s="222"/>
      <c r="K96" s="226">
        <f>'Historical FS'!CG64</f>
        <v>305.946102</v>
      </c>
      <c r="L96" s="226">
        <f>'Historical FS'!CH64</f>
        <v>712.90673900000013</v>
      </c>
      <c r="M96" s="226">
        <f>'Historical FS'!CI64</f>
        <v>4059.017061</v>
      </c>
      <c r="N96" s="226">
        <f>'Historical FS'!CJ64</f>
        <v>4047.9933869999995</v>
      </c>
      <c r="O96" s="226">
        <f>'Historical FS'!CK64</f>
        <v>4447.9236179999998</v>
      </c>
    </row>
    <row r="97" spans="1:15" ht="15">
      <c r="B97" s="227" t="s">
        <v>122</v>
      </c>
      <c r="C97" s="222"/>
      <c r="D97" s="222"/>
      <c r="E97" s="222"/>
      <c r="F97" s="222"/>
      <c r="G97" s="222"/>
      <c r="H97" s="222"/>
      <c r="I97" s="222"/>
      <c r="J97" s="222"/>
      <c r="K97" s="226">
        <f>-'Historical FS'!CG75</f>
        <v>-484.75366400000001</v>
      </c>
      <c r="L97" s="226">
        <f>-'Historical FS'!CH75</f>
        <v>-14743.630583</v>
      </c>
      <c r="M97" s="226">
        <f>-'Historical FS'!CI75</f>
        <v>-16600.923827999999</v>
      </c>
      <c r="N97" s="226">
        <f>-'Historical FS'!CJ75</f>
        <v>-13498.899591999998</v>
      </c>
      <c r="O97" s="226">
        <f>-'Historical FS'!CK75</f>
        <v>-12470.853815000002</v>
      </c>
    </row>
    <row r="98" spans="1:15" ht="15">
      <c r="B98" s="228" t="s">
        <v>123</v>
      </c>
      <c r="C98" s="229"/>
      <c r="D98" s="229"/>
      <c r="E98" s="229"/>
      <c r="F98" s="229"/>
      <c r="G98" s="229"/>
      <c r="H98" s="229"/>
      <c r="I98" s="229"/>
      <c r="J98" s="229"/>
      <c r="K98" s="230">
        <f>K94+SUM(K96:K97)</f>
        <v>1134.7704749999978</v>
      </c>
      <c r="L98" s="230">
        <f>L94+SUM(L96:L97)</f>
        <v>-27741.666876999996</v>
      </c>
      <c r="M98" s="230">
        <f>M94+SUM(M96:M97)</f>
        <v>-29484.081880999984</v>
      </c>
      <c r="N98" s="230">
        <f>N94+SUM(N96:N97)</f>
        <v>-65273.143382000002</v>
      </c>
      <c r="O98" s="230">
        <f>O94+SUM(O96:O97)</f>
        <v>-126112.92604499994</v>
      </c>
    </row>
    <row r="99" spans="1:15" ht="15">
      <c r="B99" s="227" t="s">
        <v>124</v>
      </c>
      <c r="C99" s="222"/>
      <c r="D99" s="222"/>
      <c r="E99" s="222"/>
      <c r="F99" s="222"/>
      <c r="G99" s="222"/>
      <c r="H99" s="222"/>
      <c r="I99" s="222"/>
      <c r="J99" s="222"/>
      <c r="K99" s="226">
        <f>'Historical FS'!CG90</f>
        <v>246.76483400000001</v>
      </c>
      <c r="L99" s="226">
        <f>'Historical FS'!CH90</f>
        <v>-6500.95525</v>
      </c>
      <c r="M99" s="226">
        <f>'Historical FS'!CI90</f>
        <v>1631.8518260000001</v>
      </c>
      <c r="N99" s="226">
        <f>'Historical FS'!CJ90</f>
        <v>1176.329806</v>
      </c>
      <c r="O99" s="226">
        <f>'Historical FS'!CK90</f>
        <v>0</v>
      </c>
    </row>
    <row r="100" spans="1:15" ht="15">
      <c r="B100" s="228" t="s">
        <v>125</v>
      </c>
      <c r="C100" s="229"/>
      <c r="D100" s="229"/>
      <c r="E100" s="229"/>
      <c r="F100" s="229"/>
      <c r="G100" s="229"/>
      <c r="H100" s="229"/>
      <c r="I100" s="229"/>
      <c r="J100" s="229"/>
      <c r="K100" s="230">
        <f>K98-K99</f>
        <v>888.00564099999769</v>
      </c>
      <c r="L100" s="230">
        <f>L98-L99</f>
        <v>-21240.711626999997</v>
      </c>
      <c r="M100" s="230">
        <f>M98-M99</f>
        <v>-31115.933706999982</v>
      </c>
      <c r="N100" s="230">
        <f>N98-N99</f>
        <v>-66449.473188000004</v>
      </c>
      <c r="O100" s="230">
        <f>O98-O99</f>
        <v>-126112.92604499994</v>
      </c>
    </row>
    <row r="101" spans="1:15" ht="15.75" thickBot="1">
      <c r="B101" s="233" t="s">
        <v>126</v>
      </c>
      <c r="C101" s="234"/>
      <c r="D101" s="234"/>
      <c r="E101" s="234"/>
      <c r="F101" s="234"/>
      <c r="G101" s="234"/>
      <c r="H101" s="234"/>
      <c r="I101" s="234"/>
      <c r="J101" s="234"/>
      <c r="K101" s="235">
        <f>IFERROR(K100/K$86,"n.a.")</f>
        <v>1.3640873985597416E-2</v>
      </c>
      <c r="L101" s="235">
        <f>IFERROR(L100/L$86,"n.a.")</f>
        <v>-0.21834289506134588</v>
      </c>
      <c r="M101" s="235">
        <f>IFERROR(M100/M$86,"n.a.")</f>
        <v>-0.17266292967912303</v>
      </c>
      <c r="N101" s="235">
        <f>IFERROR(N100/N$86,"n.a.")</f>
        <v>-0.28872572061514301</v>
      </c>
      <c r="O101" s="235">
        <f>IFERROR(O100/O$86,"n.a.")</f>
        <v>-0.54284285267784638</v>
      </c>
    </row>
    <row r="103" spans="1:15">
      <c r="B103" s="221" t="s">
        <v>127</v>
      </c>
      <c r="C103" s="222"/>
      <c r="D103" s="222"/>
      <c r="E103" s="222"/>
      <c r="F103" s="222"/>
      <c r="G103" s="222"/>
      <c r="H103" s="222"/>
      <c r="I103" s="222"/>
      <c r="J103" s="222"/>
      <c r="K103" s="222"/>
      <c r="L103" s="222"/>
    </row>
    <row r="104" spans="1:15" ht="15">
      <c r="B104" s="236" t="s">
        <v>109</v>
      </c>
      <c r="C104" s="224"/>
      <c r="D104" s="224"/>
      <c r="E104" s="224"/>
      <c r="F104" s="224"/>
      <c r="G104" s="224"/>
      <c r="H104" s="224"/>
      <c r="I104" s="224"/>
      <c r="J104" s="224"/>
      <c r="K104" s="225" t="s">
        <v>110</v>
      </c>
      <c r="L104" s="225" t="s">
        <v>111</v>
      </c>
      <c r="M104" s="225" t="s">
        <v>112</v>
      </c>
      <c r="N104" s="225" t="s">
        <v>113</v>
      </c>
      <c r="O104" s="225" t="s">
        <v>128</v>
      </c>
    </row>
    <row r="105" spans="1:15" ht="15.75" thickBot="1">
      <c r="B105" s="237" t="s">
        <v>129</v>
      </c>
      <c r="C105" s="237"/>
      <c r="D105" s="237"/>
      <c r="E105" s="237"/>
      <c r="F105" s="237"/>
      <c r="G105" s="237"/>
      <c r="H105" s="237"/>
      <c r="I105" s="237"/>
      <c r="J105" s="237"/>
      <c r="K105" s="248">
        <f>SUM(K106:K114)</f>
        <v>33048.741468</v>
      </c>
      <c r="L105" s="248">
        <f>SUM(L106:L114)</f>
        <v>314721.230514</v>
      </c>
      <c r="M105" s="248">
        <f>SUM(M106:M114)</f>
        <v>315115.91812400002</v>
      </c>
      <c r="N105" s="248">
        <f>SUM(N106:N114)</f>
        <v>383987.21457299998</v>
      </c>
      <c r="O105" s="248">
        <f>SUM(O106:O114)</f>
        <v>385910.42140199995</v>
      </c>
    </row>
    <row r="106" spans="1:15" ht="15">
      <c r="A106" s="249">
        <v>1</v>
      </c>
      <c r="B106" s="238" t="s">
        <v>130</v>
      </c>
      <c r="C106" s="238"/>
      <c r="D106" s="238"/>
      <c r="E106" s="238"/>
      <c r="F106" s="238"/>
      <c r="G106" s="238"/>
      <c r="H106" s="238"/>
      <c r="I106" s="238"/>
      <c r="J106" s="238"/>
      <c r="K106" s="239">
        <f>SUM('Historical FS'!CG98:CG99)</f>
        <v>16707.752284000002</v>
      </c>
      <c r="L106" s="239">
        <f>SUM('Historical FS'!CH98:CH99)</f>
        <v>238638.592065</v>
      </c>
      <c r="M106" s="239">
        <f>SUM('Historical FS'!CI98:CI99)</f>
        <v>187194.94687300001</v>
      </c>
      <c r="N106" s="239">
        <f>SUM('Historical FS'!CJ98:CJ99)</f>
        <v>190495.03505799998</v>
      </c>
      <c r="O106" s="239">
        <f>SUM('Historical FS'!CK98:CK99)</f>
        <v>84408.040910000011</v>
      </c>
    </row>
    <row r="107" spans="1:15" ht="15">
      <c r="A107" s="249">
        <v>2</v>
      </c>
      <c r="B107" s="227" t="s">
        <v>131</v>
      </c>
      <c r="C107" s="227"/>
      <c r="D107" s="227"/>
      <c r="E107" s="227"/>
      <c r="F107" s="227"/>
      <c r="G107" s="227"/>
      <c r="H107" s="227"/>
      <c r="I107" s="227"/>
      <c r="J107" s="227"/>
      <c r="K107" s="240">
        <f>SUM('Historical FS'!CG100:CG101)</f>
        <v>8275.349999</v>
      </c>
      <c r="L107" s="240">
        <f>SUM('Historical FS'!CH100:CH101)</f>
        <v>20021.674762999999</v>
      </c>
      <c r="M107" s="240">
        <f>SUM('Historical FS'!CI100:CI101)</f>
        <v>32366.185442999998</v>
      </c>
      <c r="N107" s="240">
        <f>SUM('Historical FS'!CJ100:CJ101)</f>
        <v>35060.592844999999</v>
      </c>
      <c r="O107" s="240">
        <f>SUM('Historical FS'!CK100:CK101)</f>
        <v>38452.356849000003</v>
      </c>
    </row>
    <row r="108" spans="1:15" ht="15">
      <c r="A108" s="249">
        <v>2</v>
      </c>
      <c r="B108" s="227" t="s">
        <v>132</v>
      </c>
      <c r="C108" s="227"/>
      <c r="D108" s="227"/>
      <c r="E108" s="227"/>
      <c r="F108" s="227"/>
      <c r="G108" s="227"/>
      <c r="H108" s="227"/>
      <c r="I108" s="227"/>
      <c r="J108" s="227"/>
      <c r="K108" s="240">
        <f>'Historical FS'!CG102</f>
        <v>38.828766000000002</v>
      </c>
      <c r="L108" s="240">
        <f>'Historical FS'!CH102</f>
        <v>310.89184</v>
      </c>
      <c r="M108" s="317">
        <f>'Historical FS'!CI102</f>
        <v>0.132328</v>
      </c>
      <c r="N108" s="240">
        <f>'Historical FS'!CJ102</f>
        <v>0</v>
      </c>
      <c r="O108" s="240">
        <f>'Historical FS'!CK102</f>
        <v>0</v>
      </c>
    </row>
    <row r="109" spans="1:15" ht="15">
      <c r="A109" s="249">
        <v>2</v>
      </c>
      <c r="B109" s="227" t="s">
        <v>133</v>
      </c>
      <c r="C109" s="227"/>
      <c r="D109" s="227"/>
      <c r="E109" s="227"/>
      <c r="F109" s="227"/>
      <c r="G109" s="227"/>
      <c r="H109" s="227"/>
      <c r="I109" s="227"/>
      <c r="J109" s="227"/>
      <c r="K109" s="240">
        <f>'Historical FS'!CG103</f>
        <v>508.23196000000002</v>
      </c>
      <c r="L109" s="240">
        <f>'Historical FS'!CH103</f>
        <v>473.19575300000002</v>
      </c>
      <c r="M109" s="240">
        <f>'Historical FS'!CI103</f>
        <v>2105.3243389999998</v>
      </c>
      <c r="N109" s="240">
        <f>'Historical FS'!CJ103</f>
        <v>2709.6430169999999</v>
      </c>
      <c r="O109" s="240">
        <f>'Historical FS'!CK103</f>
        <v>4512.7885690000003</v>
      </c>
    </row>
    <row r="110" spans="1:15" ht="15">
      <c r="A110" s="249">
        <v>6</v>
      </c>
      <c r="B110" s="227" t="s">
        <v>134</v>
      </c>
      <c r="C110" s="227"/>
      <c r="D110" s="227"/>
      <c r="E110" s="227"/>
      <c r="F110" s="227"/>
      <c r="G110" s="227"/>
      <c r="H110" s="227"/>
      <c r="I110" s="227"/>
      <c r="J110" s="227"/>
      <c r="K110" s="240">
        <f>'Historical FS'!CG105+'Historical FS'!CG141</f>
        <v>0</v>
      </c>
      <c r="L110" s="240">
        <f>'Historical FS'!CH105+'Historical FS'!CH141</f>
        <v>13224.894393</v>
      </c>
      <c r="M110" s="240">
        <f>'Historical FS'!CI105+'Historical FS'!CI141</f>
        <v>19217.433280000001</v>
      </c>
      <c r="N110" s="240">
        <f>'Historical FS'!CJ105+'Historical FS'!CJ141</f>
        <v>21977.922528999999</v>
      </c>
      <c r="O110" s="240">
        <f>'Historical FS'!CK105+'Historical FS'!CK141</f>
        <v>27004.103736999998</v>
      </c>
    </row>
    <row r="111" spans="1:15" ht="15">
      <c r="A111" s="249">
        <v>3</v>
      </c>
      <c r="B111" s="227" t="s">
        <v>135</v>
      </c>
      <c r="C111" s="227"/>
      <c r="D111" s="227"/>
      <c r="E111" s="227"/>
      <c r="F111" s="227"/>
      <c r="G111" s="227"/>
      <c r="H111" s="227"/>
      <c r="I111" s="227"/>
      <c r="J111" s="227"/>
      <c r="K111" s="240">
        <f>'Historical FS'!CG115</f>
        <v>579.23803599999997</v>
      </c>
      <c r="L111" s="240">
        <f>'Historical FS'!CH115</f>
        <v>8191.9054320000005</v>
      </c>
      <c r="M111" s="240">
        <f>'Historical FS'!CI115</f>
        <v>2144.785476</v>
      </c>
      <c r="N111" s="240">
        <f>'Historical FS'!CJ115</f>
        <v>2177.037793</v>
      </c>
      <c r="O111" s="240">
        <f>'Historical FS'!CK115</f>
        <v>2644.4769630000001</v>
      </c>
    </row>
    <row r="112" spans="1:15" ht="15">
      <c r="A112" s="249">
        <v>4</v>
      </c>
      <c r="B112" s="227" t="s">
        <v>136</v>
      </c>
      <c r="C112" s="227"/>
      <c r="D112" s="227"/>
      <c r="E112" s="227"/>
      <c r="F112" s="227"/>
      <c r="G112" s="227"/>
      <c r="H112" s="227"/>
      <c r="I112" s="227"/>
      <c r="J112" s="227"/>
      <c r="K112" s="240">
        <f>'Historical FS'!CG129</f>
        <v>2396.9791150000001</v>
      </c>
      <c r="L112" s="240">
        <f>'Historical FS'!CH129</f>
        <v>30007.170344999999</v>
      </c>
      <c r="M112" s="240">
        <f>'Historical FS'!CI129</f>
        <v>66147.470405</v>
      </c>
      <c r="N112" s="240">
        <f>'Historical FS'!CJ129</f>
        <v>113030.258953</v>
      </c>
      <c r="O112" s="240">
        <f>'Historical FS'!CK129</f>
        <v>117744.804773</v>
      </c>
    </row>
    <row r="113" spans="1:24" ht="15">
      <c r="A113" s="249">
        <v>5</v>
      </c>
      <c r="B113" s="227" t="s">
        <v>137</v>
      </c>
      <c r="C113" s="227"/>
      <c r="D113" s="227"/>
      <c r="E113" s="227"/>
      <c r="F113" s="227"/>
      <c r="G113" s="227"/>
      <c r="H113" s="227"/>
      <c r="I113" s="227"/>
      <c r="J113" s="227"/>
      <c r="K113" s="240">
        <f>'Historical FS'!CG110</f>
        <v>66.894278</v>
      </c>
      <c r="L113" s="240">
        <f>'Historical FS'!CH110</f>
        <v>254.05330599999999</v>
      </c>
      <c r="M113" s="240">
        <f>'Historical FS'!CI110</f>
        <v>266.281901</v>
      </c>
      <c r="N113" s="240">
        <f>'Historical FS'!CJ110</f>
        <v>8922.9921749999994</v>
      </c>
      <c r="O113" s="240">
        <f>'Historical FS'!CK110</f>
        <v>107528.446341</v>
      </c>
    </row>
    <row r="114" spans="1:24" ht="15">
      <c r="A114" s="249">
        <v>6</v>
      </c>
      <c r="B114" s="241" t="s">
        <v>138</v>
      </c>
      <c r="C114" s="241"/>
      <c r="D114" s="241"/>
      <c r="E114" s="241"/>
      <c r="F114" s="241"/>
      <c r="G114" s="241"/>
      <c r="H114" s="241"/>
      <c r="I114" s="241"/>
      <c r="J114" s="241"/>
      <c r="K114" s="242">
        <f>SUM('Historical FS'!CG104,'Historical FS'!CG106:CG107,'Historical FS'!CG140,'Historical FS'!CG142)</f>
        <v>4475.4670299999998</v>
      </c>
      <c r="L114" s="242">
        <f>SUM('Historical FS'!CH104,'Historical FS'!CH106:CH107,'Historical FS'!CH140,'Historical FS'!CH142)</f>
        <v>3598.852617</v>
      </c>
      <c r="M114" s="242">
        <f>SUM('Historical FS'!CI104,'Historical FS'!CI106:CI107,'Historical FS'!CI140,'Historical FS'!CI142)</f>
        <v>5673.3580789999996</v>
      </c>
      <c r="N114" s="242">
        <f>SUM('Historical FS'!CJ104,'Historical FS'!CJ106:CJ107,'Historical FS'!CJ140,'Historical FS'!CJ142)</f>
        <v>9613.7322029999996</v>
      </c>
      <c r="O114" s="242">
        <f>SUM('Historical FS'!CK104,'Historical FS'!CK106:CK107,'Historical FS'!CK140,'Historical FS'!CK142)</f>
        <v>3615.4032600000005</v>
      </c>
    </row>
    <row r="115" spans="1:24" ht="15">
      <c r="B115" s="243" t="s">
        <v>139</v>
      </c>
      <c r="C115" s="243"/>
      <c r="D115" s="243"/>
      <c r="E115" s="243"/>
      <c r="F115" s="243"/>
      <c r="G115" s="243"/>
      <c r="H115" s="243"/>
      <c r="I115" s="243"/>
      <c r="J115" s="243"/>
      <c r="K115" s="244">
        <f>SUM(K116:K123)</f>
        <v>21647.103141000003</v>
      </c>
      <c r="L115" s="244">
        <f>SUM(L116:L123)</f>
        <v>213042.21163900002</v>
      </c>
      <c r="M115" s="244">
        <f>SUM(M116:M123)</f>
        <v>244552.832956</v>
      </c>
      <c r="N115" s="244">
        <f>SUM(N116:N123)</f>
        <v>279888.88233500003</v>
      </c>
      <c r="O115" s="244">
        <f>SUM(O116:O123)</f>
        <v>323377.33659800002</v>
      </c>
    </row>
    <row r="116" spans="1:24" ht="15">
      <c r="A116" s="249">
        <v>7</v>
      </c>
      <c r="B116" s="227" t="s">
        <v>140</v>
      </c>
      <c r="C116" s="227"/>
      <c r="D116" s="227"/>
      <c r="E116" s="227"/>
      <c r="F116" s="227"/>
      <c r="G116" s="227"/>
      <c r="H116" s="227"/>
      <c r="I116" s="227"/>
      <c r="J116" s="227"/>
      <c r="K116" s="240">
        <f>'Historical FS'!CG146</f>
        <v>14143.25438</v>
      </c>
      <c r="L116" s="240">
        <f>'Historical FS'!CH146</f>
        <v>20776.126972999999</v>
      </c>
      <c r="M116" s="240">
        <f>'Historical FS'!CI146</f>
        <v>21615.750370000002</v>
      </c>
      <c r="N116" s="240">
        <f>'Historical FS'!CJ146</f>
        <v>31792.488541999999</v>
      </c>
      <c r="O116" s="240">
        <f>'Historical FS'!CK146</f>
        <v>61896.332723</v>
      </c>
    </row>
    <row r="117" spans="1:24" ht="15">
      <c r="A117" s="249">
        <v>7</v>
      </c>
      <c r="B117" s="227" t="s">
        <v>141</v>
      </c>
      <c r="C117" s="227"/>
      <c r="D117" s="227"/>
      <c r="E117" s="227"/>
      <c r="F117" s="227"/>
      <c r="G117" s="227"/>
      <c r="H117" s="227"/>
      <c r="I117" s="227"/>
      <c r="J117" s="227"/>
      <c r="K117" s="240">
        <f>'Historical FS'!CG147+'Historical FS'!CG164</f>
        <v>708.31924000000004</v>
      </c>
      <c r="L117" s="240">
        <f>'Historical FS'!CH147+'Historical FS'!CH164</f>
        <v>5067.3803969999999</v>
      </c>
      <c r="M117" s="240">
        <f>'Historical FS'!CI147+'Historical FS'!CI164</f>
        <v>17216.077883999998</v>
      </c>
      <c r="N117" s="240">
        <f>'Historical FS'!CJ147+'Historical FS'!CJ164</f>
        <v>26520.214856999999</v>
      </c>
      <c r="O117" s="240">
        <f>'Historical FS'!CK147+'Historical FS'!CK164</f>
        <v>15378.813690999999</v>
      </c>
    </row>
    <row r="118" spans="1:24" ht="15">
      <c r="A118" s="249">
        <v>7</v>
      </c>
      <c r="B118" s="227" t="s">
        <v>142</v>
      </c>
      <c r="C118" s="227"/>
      <c r="D118" s="227"/>
      <c r="E118" s="227"/>
      <c r="F118" s="227"/>
      <c r="G118" s="227"/>
      <c r="H118" s="227"/>
      <c r="I118" s="227"/>
      <c r="J118" s="227"/>
      <c r="K118" s="240">
        <f>'Historical FS'!CG151+'Historical FS'!CG163</f>
        <v>3449.118336</v>
      </c>
      <c r="L118" s="240">
        <f>'Historical FS'!CH151+'Historical FS'!CH163</f>
        <v>8559.1449499999999</v>
      </c>
      <c r="M118" s="240">
        <f>'Historical FS'!CI151+'Historical FS'!CI163</f>
        <v>10538.428003000001</v>
      </c>
      <c r="N118" s="240">
        <f>'Historical FS'!CJ151+'Historical FS'!CJ163</f>
        <v>16539.670858999998</v>
      </c>
      <c r="O118" s="240">
        <f>'Historical FS'!CK151+'Historical FS'!CK163</f>
        <v>20173.029773000002</v>
      </c>
    </row>
    <row r="119" spans="1:24" ht="15">
      <c r="A119" s="249">
        <v>13</v>
      </c>
      <c r="B119" s="227" t="s">
        <v>143</v>
      </c>
      <c r="C119" s="227"/>
      <c r="D119" s="227"/>
      <c r="E119" s="227"/>
      <c r="F119" s="227"/>
      <c r="G119" s="227"/>
      <c r="H119" s="227"/>
      <c r="I119" s="227"/>
      <c r="J119" s="227"/>
      <c r="K119" s="240">
        <f>'Historical FS'!CG150</f>
        <v>750.49764900000002</v>
      </c>
      <c r="L119" s="240">
        <f>'Historical FS'!CH150</f>
        <v>2097.5926290000002</v>
      </c>
      <c r="M119" s="240">
        <f>'Historical FS'!CI150</f>
        <v>4616.48758</v>
      </c>
      <c r="N119" s="240">
        <f>'Historical FS'!CJ150</f>
        <v>2234.6354110000002</v>
      </c>
      <c r="O119" s="240">
        <f>'Historical FS'!CK150</f>
        <v>2914.758206</v>
      </c>
    </row>
    <row r="120" spans="1:24" ht="15">
      <c r="A120" s="249">
        <v>13</v>
      </c>
      <c r="B120" s="227" t="s">
        <v>144</v>
      </c>
      <c r="C120" s="227"/>
      <c r="D120" s="227"/>
      <c r="E120" s="227"/>
      <c r="F120" s="227"/>
      <c r="G120" s="227"/>
      <c r="H120" s="227"/>
      <c r="I120" s="227"/>
      <c r="J120" s="227"/>
      <c r="K120" s="240">
        <f>'Historical FS'!CG152</f>
        <v>0</v>
      </c>
      <c r="L120" s="240">
        <f>'Historical FS'!CH152</f>
        <v>0</v>
      </c>
      <c r="M120" s="240">
        <f>'Historical FS'!CI152</f>
        <v>3339.1605840000002</v>
      </c>
      <c r="N120" s="240">
        <f>'Historical FS'!CJ152</f>
        <v>4220.5296269999999</v>
      </c>
      <c r="O120" s="240">
        <f>'Historical FS'!CK152</f>
        <v>10901.753409000001</v>
      </c>
    </row>
    <row r="121" spans="1:24" ht="15">
      <c r="A121" s="249">
        <v>8</v>
      </c>
      <c r="B121" s="227" t="s">
        <v>145</v>
      </c>
      <c r="C121" s="227"/>
      <c r="D121" s="227"/>
      <c r="E121" s="227"/>
      <c r="F121" s="227"/>
      <c r="G121" s="227"/>
      <c r="H121" s="227"/>
      <c r="I121" s="227"/>
      <c r="J121" s="227"/>
      <c r="K121" s="240">
        <f>SUM('Historical FS'!CG157:CG158)</f>
        <v>0</v>
      </c>
      <c r="L121" s="240">
        <f>SUM('Historical FS'!CH157:CH158)</f>
        <v>0</v>
      </c>
      <c r="M121" s="240">
        <f>SUM('Historical FS'!CI157:CI158)</f>
        <v>0</v>
      </c>
      <c r="N121" s="240">
        <f>SUM('Historical FS'!CJ157:CJ158)</f>
        <v>0</v>
      </c>
      <c r="O121" s="240">
        <f>SUM('Historical FS'!CK157:CK158)</f>
        <v>737.24084200000016</v>
      </c>
    </row>
    <row r="122" spans="1:24" ht="15">
      <c r="A122" s="249">
        <v>9</v>
      </c>
      <c r="B122" s="227" t="s">
        <v>146</v>
      </c>
      <c r="C122" s="227"/>
      <c r="D122" s="227"/>
      <c r="E122" s="227"/>
      <c r="F122" s="227"/>
      <c r="G122" s="227"/>
      <c r="H122" s="227"/>
      <c r="I122" s="227"/>
      <c r="J122" s="227"/>
      <c r="K122" s="240">
        <f>SUM('Historical FS'!CG154:CG155,'Historical FS'!CG159:CG162)</f>
        <v>2294.1838859999998</v>
      </c>
      <c r="L122" s="240">
        <f>SUM('Historical FS'!CH154:CH155,'Historical FS'!CH159:CH162)</f>
        <v>176345.667472</v>
      </c>
      <c r="M122" s="240">
        <f>SUM('Historical FS'!CI154:CI155,'Historical FS'!CI159:CI162)</f>
        <v>186961.22603000002</v>
      </c>
      <c r="N122" s="240">
        <f>SUM('Historical FS'!CJ154:CJ155,'Historical FS'!CJ159:CJ162)</f>
        <v>198273.15532200001</v>
      </c>
      <c r="O122" s="240">
        <f>SUM('Historical FS'!CK154:CK155,'Historical FS'!CK159:CK162)</f>
        <v>210330.00743900001</v>
      </c>
    </row>
    <row r="123" spans="1:24" ht="15">
      <c r="A123" s="249">
        <v>13</v>
      </c>
      <c r="B123" s="241" t="s">
        <v>147</v>
      </c>
      <c r="C123" s="241"/>
      <c r="D123" s="241"/>
      <c r="E123" s="241"/>
      <c r="F123" s="241"/>
      <c r="G123" s="241"/>
      <c r="H123" s="241"/>
      <c r="I123" s="241"/>
      <c r="J123" s="241"/>
      <c r="K123" s="242">
        <f>SUM('Historical FS'!CG148:CG149,'Historical FS'!CG153,'Historical FS'!CG165,'Historical FS'!CG166)</f>
        <v>301.72964999999999</v>
      </c>
      <c r="L123" s="242">
        <f>SUM('Historical FS'!CH148:CH149,'Historical FS'!CH153,'Historical FS'!CH165,'Historical FS'!CH166)</f>
        <v>196.299218</v>
      </c>
      <c r="M123" s="242">
        <f>SUM('Historical FS'!CI148:CI149,'Historical FS'!CI153,'Historical FS'!CI165,'Historical FS'!CI166)</f>
        <v>265.70250499999997</v>
      </c>
      <c r="N123" s="242">
        <f>SUM('Historical FS'!CJ148:CJ149,'Historical FS'!CJ153,'Historical FS'!CJ165,'Historical FS'!CJ166)</f>
        <v>308.18771700000002</v>
      </c>
      <c r="O123" s="242">
        <f>SUM('Historical FS'!CK148:CK149,'Historical FS'!CK153,'Historical FS'!CK165,'Historical FS'!CK166)</f>
        <v>1045.400515</v>
      </c>
    </row>
    <row r="124" spans="1:24" ht="15.75" thickBot="1">
      <c r="B124" s="245" t="s">
        <v>148</v>
      </c>
      <c r="C124" s="245"/>
      <c r="D124" s="245"/>
      <c r="E124" s="245"/>
      <c r="F124" s="245"/>
      <c r="G124" s="245"/>
      <c r="H124" s="245"/>
      <c r="I124" s="245"/>
      <c r="J124" s="245"/>
      <c r="K124" s="246">
        <f>K105-K115</f>
        <v>11401.638326999997</v>
      </c>
      <c r="L124" s="246">
        <f>L105-L115</f>
        <v>101679.01887499998</v>
      </c>
      <c r="M124" s="246">
        <f>M105-M115</f>
        <v>70563.08516800002</v>
      </c>
      <c r="N124" s="246">
        <f>N105-N115</f>
        <v>104098.33223799994</v>
      </c>
      <c r="O124" s="246">
        <f>O105-O115</f>
        <v>62533.084803999925</v>
      </c>
    </row>
    <row r="125" spans="1:24">
      <c r="K125" s="113">
        <f>K124-'Historical FS'!CG178</f>
        <v>0</v>
      </c>
      <c r="L125" s="113">
        <f>L124-'Historical FS'!CH178</f>
        <v>0</v>
      </c>
      <c r="M125" s="113">
        <f>M124-'Historical FS'!CI178</f>
        <v>0</v>
      </c>
      <c r="N125" s="113">
        <f>N124-'Historical FS'!CJ178</f>
        <v>0</v>
      </c>
      <c r="O125" s="113">
        <f>O124-'Historical FS'!CK178</f>
        <v>-5.8207660913467407E-11</v>
      </c>
    </row>
    <row r="126" spans="1:24">
      <c r="B126" s="112" t="s">
        <v>149</v>
      </c>
      <c r="C126" s="112"/>
      <c r="D126" s="112"/>
      <c r="E126" s="112"/>
      <c r="F126" s="112"/>
      <c r="G126" s="112"/>
      <c r="H126" s="112"/>
      <c r="I126" s="112"/>
      <c r="J126" s="112"/>
      <c r="K126" s="112"/>
      <c r="L126" s="112"/>
      <c r="M126" s="112"/>
      <c r="N126" s="112"/>
      <c r="O126" s="112"/>
      <c r="P126" s="112"/>
      <c r="Q126" s="112"/>
      <c r="R126" s="112"/>
      <c r="S126" s="112"/>
      <c r="T126" s="112"/>
      <c r="U126" s="112"/>
      <c r="V126" s="112"/>
      <c r="W126" s="112"/>
      <c r="X126" s="112"/>
    </row>
    <row r="128" spans="1:24" ht="15">
      <c r="B128" s="110" t="s">
        <v>150</v>
      </c>
    </row>
    <row r="129" spans="2:25" ht="5.45" customHeight="1">
      <c r="B129" s="110"/>
    </row>
    <row r="130" spans="2:25" ht="15">
      <c r="B130" s="110" t="s">
        <v>151</v>
      </c>
      <c r="C130" s="110"/>
      <c r="D130" s="110"/>
      <c r="E130" s="110"/>
      <c r="F130" s="110"/>
      <c r="G130" s="110"/>
      <c r="H130" s="110"/>
      <c r="I130" s="110"/>
      <c r="J130" s="110"/>
      <c r="K130" s="116" t="e">
        <f t="shared" ref="K130:V130" si="19">SUM(K131:K135)</f>
        <v>#REF!</v>
      </c>
      <c r="L130" s="116" t="e">
        <f t="shared" si="19"/>
        <v>#REF!</v>
      </c>
      <c r="M130" s="116" t="e">
        <f t="shared" si="19"/>
        <v>#REF!</v>
      </c>
      <c r="N130" s="116" t="e">
        <f t="shared" si="19"/>
        <v>#REF!</v>
      </c>
      <c r="O130" s="176" t="e">
        <f t="shared" si="19"/>
        <v>#REF!</v>
      </c>
      <c r="P130" s="176" t="e">
        <f t="shared" si="19"/>
        <v>#REF!</v>
      </c>
      <c r="Q130" s="176" t="e">
        <f t="shared" si="19"/>
        <v>#REF!</v>
      </c>
      <c r="R130" s="176" t="e">
        <f t="shared" si="19"/>
        <v>#REF!</v>
      </c>
      <c r="S130" s="176" t="e">
        <f t="shared" si="19"/>
        <v>#REF!</v>
      </c>
      <c r="T130" s="176" t="e">
        <f t="shared" si="19"/>
        <v>#REF!</v>
      </c>
      <c r="U130" s="176" t="e">
        <f t="shared" si="19"/>
        <v>#REF!</v>
      </c>
      <c r="V130" s="176" t="e">
        <f t="shared" si="19"/>
        <v>#REF!</v>
      </c>
      <c r="W130" s="176" t="e">
        <f t="shared" ref="W130:X130" si="20">SUM(W131:W135)</f>
        <v>#REF!</v>
      </c>
      <c r="X130" s="176" t="e">
        <f t="shared" si="20"/>
        <v>#REF!</v>
      </c>
      <c r="Y130" s="316" t="e">
        <f>(X130/P130)^(1/(COLUMNS(P130:X130)-1))-1</f>
        <v>#REF!</v>
      </c>
    </row>
    <row r="131" spans="2:25" ht="15">
      <c r="B131" s="111"/>
      <c r="C131" s="208" t="s">
        <v>152</v>
      </c>
      <c r="D131" s="208"/>
      <c r="E131" s="208"/>
      <c r="F131" s="208"/>
      <c r="G131" s="208"/>
      <c r="H131" s="208"/>
      <c r="I131" s="208"/>
      <c r="J131" s="208"/>
      <c r="K131" s="209" t="e">
        <f>#REF!</f>
        <v>#REF!</v>
      </c>
      <c r="L131" s="209" t="e">
        <f>#REF!</f>
        <v>#REF!</v>
      </c>
      <c r="M131" s="209" t="e">
        <f>#REF!</f>
        <v>#REF!</v>
      </c>
      <c r="N131" s="209" t="e">
        <f>#REF!</f>
        <v>#REF!</v>
      </c>
      <c r="O131" s="210" t="e">
        <f>#REF!</f>
        <v>#REF!</v>
      </c>
      <c r="P131" s="210" t="e">
        <f>#REF!</f>
        <v>#REF!</v>
      </c>
      <c r="Q131" s="210" t="e">
        <f>#REF!</f>
        <v>#REF!</v>
      </c>
      <c r="R131" s="210" t="e">
        <f>#REF!</f>
        <v>#REF!</v>
      </c>
      <c r="S131" s="210" t="e">
        <f>#REF!</f>
        <v>#REF!</v>
      </c>
      <c r="T131" s="210" t="e">
        <f>#REF!</f>
        <v>#REF!</v>
      </c>
      <c r="U131" s="210" t="e">
        <f>#REF!</f>
        <v>#REF!</v>
      </c>
      <c r="V131" s="210" t="e">
        <f>#REF!</f>
        <v>#REF!</v>
      </c>
      <c r="W131" s="210" t="e">
        <f>#REF!</f>
        <v>#REF!</v>
      </c>
      <c r="X131" s="210" t="e">
        <f>#REF!</f>
        <v>#REF!</v>
      </c>
    </row>
    <row r="132" spans="2:25" ht="15">
      <c r="B132" s="111"/>
      <c r="C132" s="193" t="s">
        <v>153</v>
      </c>
      <c r="D132" s="193"/>
      <c r="E132" s="193" t="s">
        <v>154</v>
      </c>
      <c r="F132" s="193"/>
      <c r="G132" s="193"/>
      <c r="H132" s="193"/>
      <c r="I132" s="193"/>
      <c r="J132" s="193"/>
      <c r="K132" s="194" t="e">
        <f>#REF!</f>
        <v>#REF!</v>
      </c>
      <c r="L132" s="194" t="e">
        <f>#REF!</f>
        <v>#REF!</v>
      </c>
      <c r="M132" s="194" t="e">
        <f>#REF!</f>
        <v>#REF!</v>
      </c>
      <c r="N132" s="194" t="e">
        <f>#REF!</f>
        <v>#REF!</v>
      </c>
      <c r="O132" s="195" t="e">
        <f>#REF!</f>
        <v>#REF!</v>
      </c>
      <c r="P132" s="195" t="e">
        <f>#REF!</f>
        <v>#REF!</v>
      </c>
      <c r="Q132" s="195" t="e">
        <f>#REF!</f>
        <v>#REF!</v>
      </c>
      <c r="R132" s="195" t="e">
        <f>#REF!</f>
        <v>#REF!</v>
      </c>
      <c r="S132" s="195" t="e">
        <f>#REF!</f>
        <v>#REF!</v>
      </c>
      <c r="T132" s="195" t="e">
        <f>#REF!</f>
        <v>#REF!</v>
      </c>
      <c r="U132" s="195" t="e">
        <f>#REF!</f>
        <v>#REF!</v>
      </c>
      <c r="V132" s="195" t="e">
        <f>#REF!</f>
        <v>#REF!</v>
      </c>
      <c r="W132" s="195" t="e">
        <f>#REF!</f>
        <v>#REF!</v>
      </c>
      <c r="X132" s="195" t="e">
        <f>#REF!</f>
        <v>#REF!</v>
      </c>
    </row>
    <row r="133" spans="2:25" ht="15">
      <c r="B133" s="111"/>
      <c r="C133" s="193"/>
      <c r="D133" s="193"/>
      <c r="E133" s="193" t="s">
        <v>155</v>
      </c>
      <c r="F133" s="193"/>
      <c r="G133" s="193"/>
      <c r="H133" s="193"/>
      <c r="I133" s="193"/>
      <c r="J133" s="193"/>
      <c r="K133" s="194" t="e">
        <f>#REF!</f>
        <v>#REF!</v>
      </c>
      <c r="L133" s="194" t="e">
        <f>#REF!</f>
        <v>#REF!</v>
      </c>
      <c r="M133" s="194" t="e">
        <f>#REF!</f>
        <v>#REF!</v>
      </c>
      <c r="N133" s="194" t="e">
        <f>#REF!</f>
        <v>#REF!</v>
      </c>
      <c r="O133" s="195" t="e">
        <f>#REF!</f>
        <v>#REF!</v>
      </c>
      <c r="P133" s="195" t="e">
        <f>#REF!</f>
        <v>#REF!</v>
      </c>
      <c r="Q133" s="195" t="e">
        <f>#REF!</f>
        <v>#REF!</v>
      </c>
      <c r="R133" s="195" t="e">
        <f>#REF!</f>
        <v>#REF!</v>
      </c>
      <c r="S133" s="195" t="e">
        <f>#REF!</f>
        <v>#REF!</v>
      </c>
      <c r="T133" s="195" t="e">
        <f>#REF!</f>
        <v>#REF!</v>
      </c>
      <c r="U133" s="195" t="e">
        <f>#REF!</f>
        <v>#REF!</v>
      </c>
      <c r="V133" s="195" t="e">
        <f>#REF!</f>
        <v>#REF!</v>
      </c>
      <c r="W133" s="195" t="e">
        <f>#REF!</f>
        <v>#REF!</v>
      </c>
      <c r="X133" s="195" t="e">
        <f>#REF!</f>
        <v>#REF!</v>
      </c>
    </row>
    <row r="134" spans="2:25" ht="15">
      <c r="B134" s="111"/>
      <c r="C134" s="193"/>
      <c r="D134" s="193"/>
      <c r="E134" s="193" t="s">
        <v>156</v>
      </c>
      <c r="F134" s="193"/>
      <c r="G134" s="193"/>
      <c r="H134" s="193"/>
      <c r="I134" s="193"/>
      <c r="J134" s="193"/>
      <c r="K134" s="194" t="e">
        <f>#REF!+#REF!</f>
        <v>#REF!</v>
      </c>
      <c r="L134" s="194" t="e">
        <f>#REF!+#REF!</f>
        <v>#REF!</v>
      </c>
      <c r="M134" s="194" t="e">
        <f>#REF!+#REF!</f>
        <v>#REF!</v>
      </c>
      <c r="N134" s="194" t="e">
        <f>#REF!+#REF!</f>
        <v>#REF!</v>
      </c>
      <c r="O134" s="195" t="e">
        <f>#REF!+#REF!</f>
        <v>#REF!</v>
      </c>
      <c r="P134" s="195" t="e">
        <f>#REF!+#REF!</f>
        <v>#REF!</v>
      </c>
      <c r="Q134" s="195" t="e">
        <f>#REF!+#REF!</f>
        <v>#REF!</v>
      </c>
      <c r="R134" s="195" t="e">
        <f>#REF!+#REF!</f>
        <v>#REF!</v>
      </c>
      <c r="S134" s="195" t="e">
        <f>#REF!+#REF!</f>
        <v>#REF!</v>
      </c>
      <c r="T134" s="195" t="e">
        <f>#REF!+#REF!</f>
        <v>#REF!</v>
      </c>
      <c r="U134" s="195" t="e">
        <f>#REF!+#REF!</f>
        <v>#REF!</v>
      </c>
      <c r="V134" s="195" t="e">
        <f>#REF!+#REF!</f>
        <v>#REF!</v>
      </c>
      <c r="W134" s="195" t="e">
        <f>#REF!+#REF!</f>
        <v>#REF!</v>
      </c>
      <c r="X134" s="195" t="e">
        <f>#REF!+#REF!</f>
        <v>#REF!</v>
      </c>
    </row>
    <row r="135" spans="2:25" ht="15">
      <c r="B135" s="111"/>
      <c r="C135" s="196" t="s">
        <v>157</v>
      </c>
      <c r="D135" s="196"/>
      <c r="E135" s="196"/>
      <c r="F135" s="196"/>
      <c r="G135" s="196"/>
      <c r="H135" s="196"/>
      <c r="I135" s="196"/>
      <c r="J135" s="196"/>
      <c r="K135" s="197" t="e">
        <f>#REF!</f>
        <v>#REF!</v>
      </c>
      <c r="L135" s="197" t="e">
        <f>#REF!</f>
        <v>#REF!</v>
      </c>
      <c r="M135" s="197" t="e">
        <f>#REF!</f>
        <v>#REF!</v>
      </c>
      <c r="N135" s="197" t="e">
        <f>#REF!</f>
        <v>#REF!</v>
      </c>
      <c r="O135" s="198" t="e">
        <f>#REF!</f>
        <v>#REF!</v>
      </c>
      <c r="P135" s="198" t="e">
        <f>#REF!</f>
        <v>#REF!</v>
      </c>
      <c r="Q135" s="198" t="e">
        <f>#REF!</f>
        <v>#REF!</v>
      </c>
      <c r="R135" s="198" t="e">
        <f>#REF!</f>
        <v>#REF!</v>
      </c>
      <c r="S135" s="198" t="e">
        <f>#REF!</f>
        <v>#REF!</v>
      </c>
      <c r="T135" s="198" t="e">
        <f>#REF!</f>
        <v>#REF!</v>
      </c>
      <c r="U135" s="198" t="e">
        <f>#REF!</f>
        <v>#REF!</v>
      </c>
      <c r="V135" s="198" t="e">
        <f>#REF!</f>
        <v>#REF!</v>
      </c>
      <c r="W135" s="198" t="e">
        <f>#REF!</f>
        <v>#REF!</v>
      </c>
      <c r="X135" s="198" t="e">
        <f>#REF!</f>
        <v>#REF!</v>
      </c>
    </row>
    <row r="136" spans="2:25" ht="15">
      <c r="B136" s="142"/>
      <c r="C136" s="254" t="s">
        <v>93</v>
      </c>
      <c r="D136" s="254"/>
      <c r="E136" s="254"/>
      <c r="F136" s="254"/>
      <c r="G136" s="254"/>
      <c r="H136" s="254"/>
      <c r="I136" s="254"/>
      <c r="J136" s="254"/>
      <c r="K136" s="255" t="str">
        <f>IFERROR(K130/J130-1,"n.a.")</f>
        <v>n.a.</v>
      </c>
      <c r="L136" s="255" t="str">
        <f>IFERROR(L130/K130-1,"n.a.")</f>
        <v>n.a.</v>
      </c>
      <c r="M136" s="255" t="str">
        <f t="shared" ref="M136:X136" si="21">IFERROR(M130/L130-1,"n.a.")</f>
        <v>n.a.</v>
      </c>
      <c r="N136" s="255" t="str">
        <f t="shared" si="21"/>
        <v>n.a.</v>
      </c>
      <c r="O136" s="255" t="str">
        <f t="shared" si="21"/>
        <v>n.a.</v>
      </c>
      <c r="P136" s="255" t="str">
        <f t="shared" si="21"/>
        <v>n.a.</v>
      </c>
      <c r="Q136" s="255" t="str">
        <f t="shared" si="21"/>
        <v>n.a.</v>
      </c>
      <c r="R136" s="255" t="str">
        <f t="shared" si="21"/>
        <v>n.a.</v>
      </c>
      <c r="S136" s="255" t="str">
        <f t="shared" si="21"/>
        <v>n.a.</v>
      </c>
      <c r="T136" s="255" t="str">
        <f t="shared" si="21"/>
        <v>n.a.</v>
      </c>
      <c r="U136" s="255" t="str">
        <f t="shared" si="21"/>
        <v>n.a.</v>
      </c>
      <c r="V136" s="255" t="str">
        <f t="shared" si="21"/>
        <v>n.a.</v>
      </c>
      <c r="W136" s="255" t="str">
        <f t="shared" si="21"/>
        <v>n.a.</v>
      </c>
      <c r="X136" s="255" t="str">
        <f t="shared" si="21"/>
        <v>n.a.</v>
      </c>
    </row>
    <row r="137" spans="2:25" ht="15">
      <c r="B137" s="185" t="s">
        <v>90</v>
      </c>
      <c r="C137" s="110"/>
      <c r="D137" s="110"/>
      <c r="E137" s="110"/>
      <c r="F137" s="110"/>
      <c r="G137" s="110"/>
      <c r="H137" s="110"/>
      <c r="I137" s="110"/>
      <c r="J137" s="110"/>
      <c r="K137" s="116" t="e">
        <f>SUM(K138:K140)</f>
        <v>#REF!</v>
      </c>
      <c r="L137" s="116" t="e">
        <f>SUM(L138:L140)</f>
        <v>#REF!</v>
      </c>
      <c r="M137" s="116" t="e">
        <f t="shared" ref="M137:V137" si="22">SUM(M138:M140)</f>
        <v>#REF!</v>
      </c>
      <c r="N137" s="116" t="e">
        <f t="shared" si="22"/>
        <v>#REF!</v>
      </c>
      <c r="O137" s="176" t="e">
        <f t="shared" si="22"/>
        <v>#REF!</v>
      </c>
      <c r="P137" s="176" t="e">
        <f t="shared" si="22"/>
        <v>#REF!</v>
      </c>
      <c r="Q137" s="176" t="e">
        <f t="shared" si="22"/>
        <v>#REF!</v>
      </c>
      <c r="R137" s="176" t="e">
        <f t="shared" si="22"/>
        <v>#REF!</v>
      </c>
      <c r="S137" s="176" t="e">
        <f t="shared" si="22"/>
        <v>#REF!</v>
      </c>
      <c r="T137" s="176" t="e">
        <f t="shared" si="22"/>
        <v>#REF!</v>
      </c>
      <c r="U137" s="176" t="e">
        <f t="shared" si="22"/>
        <v>#REF!</v>
      </c>
      <c r="V137" s="176" t="e">
        <f t="shared" si="22"/>
        <v>#REF!</v>
      </c>
      <c r="W137" s="176" t="e">
        <f t="shared" ref="W137:X137" si="23">SUM(W138:W140)</f>
        <v>#REF!</v>
      </c>
      <c r="X137" s="176" t="e">
        <f t="shared" si="23"/>
        <v>#REF!</v>
      </c>
      <c r="Y137" s="316" t="e">
        <f>(X137/P137)^(1/(COLUMNS(P137:X137)-1))-1</f>
        <v>#REF!</v>
      </c>
    </row>
    <row r="138" spans="2:25" ht="15">
      <c r="B138" s="111"/>
      <c r="C138" s="256" t="s">
        <v>158</v>
      </c>
      <c r="D138" s="208"/>
      <c r="E138" s="256"/>
      <c r="F138" s="208"/>
      <c r="G138" s="208"/>
      <c r="H138" s="208"/>
      <c r="I138" s="208"/>
      <c r="J138" s="208"/>
      <c r="K138" s="209" t="e">
        <f>#REF!</f>
        <v>#REF!</v>
      </c>
      <c r="L138" s="209" t="e">
        <f>#REF!</f>
        <v>#REF!</v>
      </c>
      <c r="M138" s="209" t="e">
        <f>#REF!</f>
        <v>#REF!</v>
      </c>
      <c r="N138" s="209" t="e">
        <f>#REF!</f>
        <v>#REF!</v>
      </c>
      <c r="O138" s="210" t="e">
        <f>#REF!</f>
        <v>#REF!</v>
      </c>
      <c r="P138" s="210" t="e">
        <f>#REF!</f>
        <v>#REF!</v>
      </c>
      <c r="Q138" s="210" t="e">
        <f>#REF!</f>
        <v>#REF!</v>
      </c>
      <c r="R138" s="210" t="e">
        <f>#REF!</f>
        <v>#REF!</v>
      </c>
      <c r="S138" s="210" t="e">
        <f>#REF!</f>
        <v>#REF!</v>
      </c>
      <c r="T138" s="210" t="e">
        <f>#REF!</f>
        <v>#REF!</v>
      </c>
      <c r="U138" s="210" t="e">
        <f>#REF!</f>
        <v>#REF!</v>
      </c>
      <c r="V138" s="210" t="e">
        <f>#REF!</f>
        <v>#REF!</v>
      </c>
      <c r="W138" s="210" t="e">
        <f>#REF!</f>
        <v>#REF!</v>
      </c>
      <c r="X138" s="210" t="e">
        <f>#REF!</f>
        <v>#REF!</v>
      </c>
    </row>
    <row r="139" spans="2:25" ht="15">
      <c r="B139" s="111"/>
      <c r="C139" s="113" t="s">
        <v>159</v>
      </c>
      <c r="D139" s="193"/>
      <c r="E139" s="193"/>
      <c r="F139" s="193"/>
      <c r="G139" s="193"/>
      <c r="H139" s="193"/>
      <c r="I139" s="193"/>
      <c r="J139" s="193"/>
      <c r="K139" s="194" t="e">
        <f>#REF!</f>
        <v>#REF!</v>
      </c>
      <c r="L139" s="194" t="e">
        <f>#REF!</f>
        <v>#REF!</v>
      </c>
      <c r="M139" s="194" t="e">
        <f>#REF!</f>
        <v>#REF!</v>
      </c>
      <c r="N139" s="194" t="e">
        <f>#REF!</f>
        <v>#REF!</v>
      </c>
      <c r="O139" s="195" t="e">
        <f>#REF!</f>
        <v>#REF!</v>
      </c>
      <c r="P139" s="195" t="e">
        <f>#REF!</f>
        <v>#REF!</v>
      </c>
      <c r="Q139" s="195" t="e">
        <f>#REF!</f>
        <v>#REF!</v>
      </c>
      <c r="R139" s="195" t="e">
        <f>#REF!</f>
        <v>#REF!</v>
      </c>
      <c r="S139" s="195" t="e">
        <f>#REF!</f>
        <v>#REF!</v>
      </c>
      <c r="T139" s="195" t="e">
        <f>#REF!</f>
        <v>#REF!</v>
      </c>
      <c r="U139" s="195" t="e">
        <f>#REF!</f>
        <v>#REF!</v>
      </c>
      <c r="V139" s="195" t="e">
        <f>#REF!</f>
        <v>#REF!</v>
      </c>
      <c r="W139" s="195" t="e">
        <f>#REF!</f>
        <v>#REF!</v>
      </c>
      <c r="X139" s="195" t="e">
        <f>#REF!</f>
        <v>#REF!</v>
      </c>
    </row>
    <row r="140" spans="2:25" ht="15">
      <c r="B140" s="111"/>
      <c r="C140" s="196" t="s">
        <v>160</v>
      </c>
      <c r="D140" s="196"/>
      <c r="E140" s="196"/>
      <c r="F140" s="196"/>
      <c r="G140" s="196"/>
      <c r="H140" s="196"/>
      <c r="I140" s="196"/>
      <c r="J140" s="196"/>
      <c r="K140" s="197" t="e">
        <f>#REF!</f>
        <v>#REF!</v>
      </c>
      <c r="L140" s="197" t="e">
        <f>#REF!</f>
        <v>#REF!</v>
      </c>
      <c r="M140" s="197" t="e">
        <f>#REF!</f>
        <v>#REF!</v>
      </c>
      <c r="N140" s="197" t="e">
        <f>#REF!</f>
        <v>#REF!</v>
      </c>
      <c r="O140" s="198" t="e">
        <f>#REF!</f>
        <v>#REF!</v>
      </c>
      <c r="P140" s="198" t="e">
        <f>#REF!</f>
        <v>#REF!</v>
      </c>
      <c r="Q140" s="198" t="e">
        <f>#REF!</f>
        <v>#REF!</v>
      </c>
      <c r="R140" s="198" t="e">
        <f>#REF!</f>
        <v>#REF!</v>
      </c>
      <c r="S140" s="198" t="e">
        <f>#REF!</f>
        <v>#REF!</v>
      </c>
      <c r="T140" s="198" t="e">
        <f>#REF!</f>
        <v>#REF!</v>
      </c>
      <c r="U140" s="198" t="e">
        <f>#REF!</f>
        <v>#REF!</v>
      </c>
      <c r="V140" s="198" t="e">
        <f>#REF!</f>
        <v>#REF!</v>
      </c>
      <c r="W140" s="198" t="e">
        <f>#REF!</f>
        <v>#REF!</v>
      </c>
      <c r="X140" s="198" t="e">
        <f>#REF!</f>
        <v>#REF!</v>
      </c>
    </row>
    <row r="141" spans="2:25" ht="15">
      <c r="B141" s="142"/>
      <c r="C141" s="254" t="s">
        <v>93</v>
      </c>
      <c r="D141" s="254"/>
      <c r="E141" s="254"/>
      <c r="F141" s="254"/>
      <c r="G141" s="254"/>
      <c r="H141" s="254"/>
      <c r="I141" s="254"/>
      <c r="J141" s="254"/>
      <c r="K141" s="255" t="str">
        <f>IFERROR(K137/J137-1,"n.a.")</f>
        <v>n.a.</v>
      </c>
      <c r="L141" s="255" t="str">
        <f>IFERROR(L137/K137-1,"n.a.")</f>
        <v>n.a.</v>
      </c>
      <c r="M141" s="255" t="str">
        <f t="shared" ref="M141:X141" si="24">IFERROR(M137/L137-1,"n.a.")</f>
        <v>n.a.</v>
      </c>
      <c r="N141" s="255" t="str">
        <f t="shared" si="24"/>
        <v>n.a.</v>
      </c>
      <c r="O141" s="255" t="str">
        <f t="shared" si="24"/>
        <v>n.a.</v>
      </c>
      <c r="P141" s="255" t="str">
        <f t="shared" si="24"/>
        <v>n.a.</v>
      </c>
      <c r="Q141" s="255" t="str">
        <f t="shared" si="24"/>
        <v>n.a.</v>
      </c>
      <c r="R141" s="255" t="str">
        <f t="shared" si="24"/>
        <v>n.a.</v>
      </c>
      <c r="S141" s="255" t="str">
        <f t="shared" si="24"/>
        <v>n.a.</v>
      </c>
      <c r="T141" s="255" t="str">
        <f t="shared" si="24"/>
        <v>n.a.</v>
      </c>
      <c r="U141" s="255" t="str">
        <f t="shared" si="24"/>
        <v>n.a.</v>
      </c>
      <c r="V141" s="255" t="str">
        <f t="shared" si="24"/>
        <v>n.a.</v>
      </c>
      <c r="W141" s="255" t="str">
        <f t="shared" si="24"/>
        <v>n.a.</v>
      </c>
      <c r="X141" s="255" t="str">
        <f t="shared" si="24"/>
        <v>n.a.</v>
      </c>
    </row>
    <row r="142" spans="2:25" ht="15">
      <c r="B142" s="110" t="s">
        <v>161</v>
      </c>
      <c r="C142" s="110"/>
      <c r="D142" s="110"/>
      <c r="E142" s="110"/>
      <c r="F142" s="110"/>
      <c r="G142" s="110"/>
      <c r="H142" s="110"/>
      <c r="I142" s="110"/>
      <c r="J142" s="110"/>
      <c r="K142" s="116" t="e">
        <f>SUM(K143:K145)</f>
        <v>#REF!</v>
      </c>
      <c r="L142" s="116" t="e">
        <f>SUM(L143:L145)</f>
        <v>#REF!</v>
      </c>
      <c r="M142" s="116" t="e">
        <f t="shared" ref="M142:V142" si="25">SUM(M143:M145)</f>
        <v>#REF!</v>
      </c>
      <c r="N142" s="116" t="e">
        <f t="shared" si="25"/>
        <v>#REF!</v>
      </c>
      <c r="O142" s="176" t="e">
        <f t="shared" si="25"/>
        <v>#REF!</v>
      </c>
      <c r="P142" s="176" t="e">
        <f t="shared" si="25"/>
        <v>#REF!</v>
      </c>
      <c r="Q142" s="176" t="e">
        <f t="shared" si="25"/>
        <v>#REF!</v>
      </c>
      <c r="R142" s="176" t="e">
        <f t="shared" si="25"/>
        <v>#REF!</v>
      </c>
      <c r="S142" s="176" t="e">
        <f t="shared" si="25"/>
        <v>#REF!</v>
      </c>
      <c r="T142" s="176" t="e">
        <f t="shared" si="25"/>
        <v>#REF!</v>
      </c>
      <c r="U142" s="176" t="e">
        <f t="shared" si="25"/>
        <v>#REF!</v>
      </c>
      <c r="V142" s="176" t="e">
        <f t="shared" si="25"/>
        <v>#REF!</v>
      </c>
      <c r="W142" s="176" t="e">
        <f t="shared" ref="W142:X142" si="26">SUM(W143:W145)</f>
        <v>#REF!</v>
      </c>
      <c r="X142" s="176" t="e">
        <f t="shared" si="26"/>
        <v>#REF!</v>
      </c>
      <c r="Y142" s="316" t="e">
        <f>(X142/P142)^(1/(COLUMNS(P142:X142)-1))-1</f>
        <v>#REF!</v>
      </c>
    </row>
    <row r="143" spans="2:25" ht="15">
      <c r="B143" s="111"/>
      <c r="C143" s="214" t="s">
        <v>162</v>
      </c>
      <c r="D143" s="208"/>
      <c r="E143" s="208"/>
      <c r="F143" s="208"/>
      <c r="G143" s="208"/>
      <c r="H143" s="208"/>
      <c r="I143" s="208"/>
      <c r="J143" s="208"/>
      <c r="K143" s="209" t="e">
        <f>#REF!</f>
        <v>#REF!</v>
      </c>
      <c r="L143" s="209" t="e">
        <f>#REF!</f>
        <v>#REF!</v>
      </c>
      <c r="M143" s="209" t="e">
        <f>#REF!</f>
        <v>#REF!</v>
      </c>
      <c r="N143" s="209" t="e">
        <f>#REF!</f>
        <v>#REF!</v>
      </c>
      <c r="O143" s="210" t="e">
        <f>#REF!</f>
        <v>#REF!</v>
      </c>
      <c r="P143" s="210" t="e">
        <f>#REF!</f>
        <v>#REF!</v>
      </c>
      <c r="Q143" s="210" t="e">
        <f>#REF!</f>
        <v>#REF!</v>
      </c>
      <c r="R143" s="210" t="e">
        <f>#REF!</f>
        <v>#REF!</v>
      </c>
      <c r="S143" s="210" t="e">
        <f>#REF!</f>
        <v>#REF!</v>
      </c>
      <c r="T143" s="210" t="e">
        <f>#REF!</f>
        <v>#REF!</v>
      </c>
      <c r="U143" s="210" t="e">
        <f>#REF!</f>
        <v>#REF!</v>
      </c>
      <c r="V143" s="210" t="e">
        <f>#REF!</f>
        <v>#REF!</v>
      </c>
      <c r="W143" s="210" t="e">
        <f>#REF!</f>
        <v>#REF!</v>
      </c>
      <c r="X143" s="210" t="e">
        <f>#REF!</f>
        <v>#REF!</v>
      </c>
    </row>
    <row r="144" spans="2:25" ht="15">
      <c r="B144" s="111"/>
      <c r="C144" s="113" t="s">
        <v>163</v>
      </c>
      <c r="D144" s="193"/>
      <c r="E144" s="193"/>
      <c r="F144" s="193"/>
      <c r="G144" s="193"/>
      <c r="H144" s="193"/>
      <c r="I144" s="193"/>
      <c r="J144" s="193"/>
      <c r="K144" s="194" t="e">
        <f>#REF!</f>
        <v>#REF!</v>
      </c>
      <c r="L144" s="194" t="e">
        <f>#REF!</f>
        <v>#REF!</v>
      </c>
      <c r="M144" s="194" t="e">
        <f>#REF!</f>
        <v>#REF!</v>
      </c>
      <c r="N144" s="194" t="e">
        <f>#REF!</f>
        <v>#REF!</v>
      </c>
      <c r="O144" s="195" t="e">
        <f>#REF!</f>
        <v>#REF!</v>
      </c>
      <c r="P144" s="195" t="e">
        <f>#REF!</f>
        <v>#REF!</v>
      </c>
      <c r="Q144" s="195" t="e">
        <f>#REF!</f>
        <v>#REF!</v>
      </c>
      <c r="R144" s="195" t="e">
        <f>#REF!</f>
        <v>#REF!</v>
      </c>
      <c r="S144" s="195" t="e">
        <f>#REF!</f>
        <v>#REF!</v>
      </c>
      <c r="T144" s="195" t="e">
        <f>#REF!</f>
        <v>#REF!</v>
      </c>
      <c r="U144" s="195" t="e">
        <f>#REF!</f>
        <v>#REF!</v>
      </c>
      <c r="V144" s="195" t="e">
        <f>#REF!</f>
        <v>#REF!</v>
      </c>
      <c r="W144" s="195" t="e">
        <f>#REF!</f>
        <v>#REF!</v>
      </c>
      <c r="X144" s="195" t="e">
        <f>#REF!</f>
        <v>#REF!</v>
      </c>
    </row>
    <row r="145" spans="2:25" ht="15">
      <c r="B145" s="111"/>
      <c r="C145" s="215" t="s">
        <v>164</v>
      </c>
      <c r="D145" s="196"/>
      <c r="E145" s="196"/>
      <c r="F145" s="196"/>
      <c r="G145" s="196"/>
      <c r="H145" s="196"/>
      <c r="I145" s="196"/>
      <c r="J145" s="196"/>
      <c r="K145" s="197" t="e">
        <f>#REF!</f>
        <v>#REF!</v>
      </c>
      <c r="L145" s="197" t="e">
        <f>#REF!</f>
        <v>#REF!</v>
      </c>
      <c r="M145" s="197" t="e">
        <f>#REF!</f>
        <v>#REF!</v>
      </c>
      <c r="N145" s="197" t="e">
        <f>#REF!</f>
        <v>#REF!</v>
      </c>
      <c r="O145" s="198" t="e">
        <f>#REF!</f>
        <v>#REF!</v>
      </c>
      <c r="P145" s="198" t="e">
        <f>#REF!</f>
        <v>#REF!</v>
      </c>
      <c r="Q145" s="198" t="e">
        <f>#REF!</f>
        <v>#REF!</v>
      </c>
      <c r="R145" s="198" t="e">
        <f>#REF!</f>
        <v>#REF!</v>
      </c>
      <c r="S145" s="198" t="e">
        <f>#REF!</f>
        <v>#REF!</v>
      </c>
      <c r="T145" s="198" t="e">
        <f>#REF!</f>
        <v>#REF!</v>
      </c>
      <c r="U145" s="198" t="e">
        <f>#REF!</f>
        <v>#REF!</v>
      </c>
      <c r="V145" s="198" t="e">
        <f>#REF!</f>
        <v>#REF!</v>
      </c>
      <c r="W145" s="198" t="e">
        <f>#REF!</f>
        <v>#REF!</v>
      </c>
      <c r="X145" s="198" t="e">
        <f>#REF!</f>
        <v>#REF!</v>
      </c>
    </row>
    <row r="146" spans="2:25" ht="15">
      <c r="B146" s="142"/>
      <c r="C146" s="254" t="s">
        <v>93</v>
      </c>
      <c r="D146" s="254"/>
      <c r="E146" s="254"/>
      <c r="F146" s="254"/>
      <c r="G146" s="254"/>
      <c r="H146" s="254"/>
      <c r="I146" s="254"/>
      <c r="J146" s="254"/>
      <c r="K146" s="255" t="str">
        <f>IFERROR(K142/J142-1,"n.a.")</f>
        <v>n.a.</v>
      </c>
      <c r="L146" s="255" t="str">
        <f>IFERROR(L142/K142-1,"n.a.")</f>
        <v>n.a.</v>
      </c>
      <c r="M146" s="255" t="str">
        <f t="shared" ref="M146:X146" si="27">IFERROR(M142/L142-1,"n.a.")</f>
        <v>n.a.</v>
      </c>
      <c r="N146" s="255" t="str">
        <f t="shared" si="27"/>
        <v>n.a.</v>
      </c>
      <c r="O146" s="255" t="str">
        <f t="shared" si="27"/>
        <v>n.a.</v>
      </c>
      <c r="P146" s="255" t="str">
        <f t="shared" si="27"/>
        <v>n.a.</v>
      </c>
      <c r="Q146" s="255" t="str">
        <f t="shared" si="27"/>
        <v>n.a.</v>
      </c>
      <c r="R146" s="255" t="str">
        <f t="shared" si="27"/>
        <v>n.a.</v>
      </c>
      <c r="S146" s="255" t="str">
        <f t="shared" si="27"/>
        <v>n.a.</v>
      </c>
      <c r="T146" s="255" t="str">
        <f t="shared" si="27"/>
        <v>n.a.</v>
      </c>
      <c r="U146" s="255" t="str">
        <f t="shared" si="27"/>
        <v>n.a.</v>
      </c>
      <c r="V146" s="255" t="str">
        <f t="shared" si="27"/>
        <v>n.a.</v>
      </c>
      <c r="W146" s="255" t="str">
        <f t="shared" si="27"/>
        <v>n.a.</v>
      </c>
      <c r="X146" s="255" t="str">
        <f t="shared" si="27"/>
        <v>n.a.</v>
      </c>
    </row>
    <row r="147" spans="2:25" ht="15">
      <c r="B147" s="185" t="s">
        <v>92</v>
      </c>
      <c r="C147" s="110"/>
      <c r="D147" s="110"/>
      <c r="E147" s="110"/>
      <c r="F147" s="110"/>
      <c r="G147" s="110"/>
      <c r="H147" s="110"/>
      <c r="I147" s="110"/>
      <c r="J147" s="110"/>
      <c r="K147" s="116" t="e">
        <f t="shared" ref="K147" si="28">SUM(K148:K149)</f>
        <v>#REF!</v>
      </c>
      <c r="L147" s="116" t="e">
        <f t="shared" ref="L147:V147" si="29">SUM(L148:L149)</f>
        <v>#REF!</v>
      </c>
      <c r="M147" s="116" t="e">
        <f t="shared" si="29"/>
        <v>#REF!</v>
      </c>
      <c r="N147" s="116" t="e">
        <f t="shared" si="29"/>
        <v>#REF!</v>
      </c>
      <c r="O147" s="176" t="e">
        <f t="shared" si="29"/>
        <v>#REF!</v>
      </c>
      <c r="P147" s="176" t="e">
        <f t="shared" si="29"/>
        <v>#REF!</v>
      </c>
      <c r="Q147" s="176" t="e">
        <f t="shared" si="29"/>
        <v>#REF!</v>
      </c>
      <c r="R147" s="176" t="e">
        <f t="shared" si="29"/>
        <v>#REF!</v>
      </c>
      <c r="S147" s="176" t="e">
        <f t="shared" si="29"/>
        <v>#REF!</v>
      </c>
      <c r="T147" s="176" t="e">
        <f t="shared" si="29"/>
        <v>#REF!</v>
      </c>
      <c r="U147" s="176" t="e">
        <f t="shared" si="29"/>
        <v>#REF!</v>
      </c>
      <c r="V147" s="176" t="e">
        <f t="shared" si="29"/>
        <v>#REF!</v>
      </c>
      <c r="W147" s="176" t="e">
        <f t="shared" ref="W147:X147" si="30">SUM(W148:W149)</f>
        <v>#REF!</v>
      </c>
      <c r="X147" s="176" t="e">
        <f t="shared" si="30"/>
        <v>#REF!</v>
      </c>
      <c r="Y147" s="316" t="e">
        <f>(X147/P147)^(1/(COLUMNS(P147:X147)-1))-1</f>
        <v>#REF!</v>
      </c>
    </row>
    <row r="148" spans="2:25" ht="15">
      <c r="B148" s="111"/>
      <c r="C148" s="214" t="s">
        <v>165</v>
      </c>
      <c r="D148" s="208"/>
      <c r="E148" s="208"/>
      <c r="F148" s="208"/>
      <c r="G148" s="208"/>
      <c r="H148" s="208"/>
      <c r="I148" s="208"/>
      <c r="J148" s="208"/>
      <c r="K148" s="209" t="e">
        <f>#REF!</f>
        <v>#REF!</v>
      </c>
      <c r="L148" s="209" t="e">
        <f>#REF!</f>
        <v>#REF!</v>
      </c>
      <c r="M148" s="209" t="e">
        <f>#REF!</f>
        <v>#REF!</v>
      </c>
      <c r="N148" s="209" t="e">
        <f>#REF!</f>
        <v>#REF!</v>
      </c>
      <c r="O148" s="210" t="e">
        <f>#REF!</f>
        <v>#REF!</v>
      </c>
      <c r="P148" s="210" t="e">
        <f>#REF!</f>
        <v>#REF!</v>
      </c>
      <c r="Q148" s="210" t="e">
        <f>#REF!</f>
        <v>#REF!</v>
      </c>
      <c r="R148" s="210" t="e">
        <f>#REF!</f>
        <v>#REF!</v>
      </c>
      <c r="S148" s="210" t="e">
        <f>#REF!</f>
        <v>#REF!</v>
      </c>
      <c r="T148" s="210" t="e">
        <f>#REF!</f>
        <v>#REF!</v>
      </c>
      <c r="U148" s="210" t="e">
        <f>#REF!</f>
        <v>#REF!</v>
      </c>
      <c r="V148" s="210" t="e">
        <f>#REF!</f>
        <v>#REF!</v>
      </c>
      <c r="W148" s="210" t="e">
        <f>#REF!</f>
        <v>#REF!</v>
      </c>
      <c r="X148" s="210" t="e">
        <f>#REF!</f>
        <v>#REF!</v>
      </c>
    </row>
    <row r="149" spans="2:25" ht="15">
      <c r="B149" s="111"/>
      <c r="C149" s="215" t="s">
        <v>166</v>
      </c>
      <c r="D149" s="196"/>
      <c r="E149" s="196"/>
      <c r="F149" s="196"/>
      <c r="G149" s="196"/>
      <c r="H149" s="196"/>
      <c r="I149" s="196"/>
      <c r="J149" s="196"/>
      <c r="K149" s="197" t="e">
        <f>#REF!</f>
        <v>#REF!</v>
      </c>
      <c r="L149" s="197" t="e">
        <f>#REF!</f>
        <v>#REF!</v>
      </c>
      <c r="M149" s="197" t="e">
        <f>#REF!</f>
        <v>#REF!</v>
      </c>
      <c r="N149" s="197" t="e">
        <f>#REF!</f>
        <v>#REF!</v>
      </c>
      <c r="O149" s="198" t="e">
        <f>#REF!</f>
        <v>#REF!</v>
      </c>
      <c r="P149" s="198" t="e">
        <f>#REF!</f>
        <v>#REF!</v>
      </c>
      <c r="Q149" s="198" t="e">
        <f>#REF!</f>
        <v>#REF!</v>
      </c>
      <c r="R149" s="198" t="e">
        <f>#REF!</f>
        <v>#REF!</v>
      </c>
      <c r="S149" s="198" t="e">
        <f>#REF!</f>
        <v>#REF!</v>
      </c>
      <c r="T149" s="198" t="e">
        <f>#REF!</f>
        <v>#REF!</v>
      </c>
      <c r="U149" s="198" t="e">
        <f>#REF!</f>
        <v>#REF!</v>
      </c>
      <c r="V149" s="198" t="e">
        <f>#REF!</f>
        <v>#REF!</v>
      </c>
      <c r="W149" s="198" t="e">
        <f>#REF!</f>
        <v>#REF!</v>
      </c>
      <c r="X149" s="198" t="e">
        <f>#REF!</f>
        <v>#REF!</v>
      </c>
    </row>
    <row r="150" spans="2:25" ht="15">
      <c r="B150" s="142"/>
      <c r="C150" s="254" t="s">
        <v>93</v>
      </c>
      <c r="D150" s="254"/>
      <c r="E150" s="254"/>
      <c r="F150" s="254"/>
      <c r="G150" s="254"/>
      <c r="H150" s="254"/>
      <c r="I150" s="254"/>
      <c r="J150" s="254"/>
      <c r="K150" s="255" t="str">
        <f>IFERROR(K147/J147-1,"n.a.")</f>
        <v>n.a.</v>
      </c>
      <c r="L150" s="255" t="str">
        <f>IFERROR(L147/K147-1,"n.a.")</f>
        <v>n.a.</v>
      </c>
      <c r="M150" s="255" t="str">
        <f t="shared" ref="M150:X150" si="31">IFERROR(M147/L147-1,"n.a.")</f>
        <v>n.a.</v>
      </c>
      <c r="N150" s="255" t="str">
        <f t="shared" si="31"/>
        <v>n.a.</v>
      </c>
      <c r="O150" s="255" t="str">
        <f t="shared" si="31"/>
        <v>n.a.</v>
      </c>
      <c r="P150" s="255" t="str">
        <f t="shared" si="31"/>
        <v>n.a.</v>
      </c>
      <c r="Q150" s="255" t="str">
        <f t="shared" si="31"/>
        <v>n.a.</v>
      </c>
      <c r="R150" s="255" t="str">
        <f t="shared" si="31"/>
        <v>n.a.</v>
      </c>
      <c r="S150" s="255" t="str">
        <f t="shared" si="31"/>
        <v>n.a.</v>
      </c>
      <c r="T150" s="255" t="str">
        <f t="shared" si="31"/>
        <v>n.a.</v>
      </c>
      <c r="U150" s="255" t="str">
        <f t="shared" si="31"/>
        <v>n.a.</v>
      </c>
      <c r="V150" s="255" t="str">
        <f t="shared" si="31"/>
        <v>n.a.</v>
      </c>
      <c r="W150" s="255" t="str">
        <f t="shared" si="31"/>
        <v>n.a.</v>
      </c>
      <c r="X150" s="255" t="str">
        <f t="shared" si="31"/>
        <v>n.a.</v>
      </c>
    </row>
    <row r="151" spans="2:25" ht="15">
      <c r="B151" s="118" t="s">
        <v>84</v>
      </c>
      <c r="C151" s="118"/>
      <c r="D151" s="118"/>
      <c r="E151" s="118"/>
      <c r="F151" s="118"/>
      <c r="G151" s="118"/>
      <c r="H151" s="118"/>
      <c r="I151" s="118"/>
      <c r="J151" s="118"/>
      <c r="K151" s="119" t="e">
        <f>K130+K137+K142+K147</f>
        <v>#REF!</v>
      </c>
      <c r="L151" s="119" t="e">
        <f>L130+L137+L142+L147</f>
        <v>#REF!</v>
      </c>
      <c r="M151" s="119" t="e">
        <f t="shared" ref="M151:V151" si="32">M130+M137+M142+M147</f>
        <v>#REF!</v>
      </c>
      <c r="N151" s="119" t="e">
        <f t="shared" si="32"/>
        <v>#REF!</v>
      </c>
      <c r="O151" s="179" t="e">
        <f t="shared" si="32"/>
        <v>#REF!</v>
      </c>
      <c r="P151" s="179" t="e">
        <f t="shared" si="32"/>
        <v>#REF!</v>
      </c>
      <c r="Q151" s="179" t="e">
        <f t="shared" si="32"/>
        <v>#REF!</v>
      </c>
      <c r="R151" s="179" t="e">
        <f t="shared" si="32"/>
        <v>#REF!</v>
      </c>
      <c r="S151" s="179" t="e">
        <f t="shared" si="32"/>
        <v>#REF!</v>
      </c>
      <c r="T151" s="179" t="e">
        <f t="shared" si="32"/>
        <v>#REF!</v>
      </c>
      <c r="U151" s="179" t="e">
        <f t="shared" si="32"/>
        <v>#REF!</v>
      </c>
      <c r="V151" s="179" t="e">
        <f t="shared" si="32"/>
        <v>#REF!</v>
      </c>
      <c r="W151" s="179" t="e">
        <f t="shared" ref="W151:X151" si="33">W130+W137+W142+W147</f>
        <v>#REF!</v>
      </c>
      <c r="X151" s="179" t="e">
        <f t="shared" si="33"/>
        <v>#REF!</v>
      </c>
      <c r="Y151" s="316" t="e">
        <f>(X151/P151)^(1/(COLUMNS(P151:X151)-1))-1</f>
        <v>#REF!</v>
      </c>
    </row>
    <row r="152" spans="2:25">
      <c r="K152" s="113" t="e">
        <f>K151-K61</f>
        <v>#REF!</v>
      </c>
      <c r="L152" s="113" t="e">
        <f>L151-L61</f>
        <v>#REF!</v>
      </c>
      <c r="M152" s="113" t="e">
        <f t="shared" ref="M152:V152" si="34">M151-M61</f>
        <v>#REF!</v>
      </c>
      <c r="N152" s="113" t="e">
        <f t="shared" si="34"/>
        <v>#REF!</v>
      </c>
      <c r="O152" s="113" t="e">
        <f t="shared" si="34"/>
        <v>#REF!</v>
      </c>
      <c r="P152" s="113" t="e">
        <f t="shared" si="34"/>
        <v>#REF!</v>
      </c>
      <c r="Q152" s="113" t="e">
        <f t="shared" si="34"/>
        <v>#REF!</v>
      </c>
      <c r="R152" s="113" t="e">
        <f t="shared" si="34"/>
        <v>#REF!</v>
      </c>
      <c r="S152" s="113" t="e">
        <f t="shared" si="34"/>
        <v>#REF!</v>
      </c>
      <c r="T152" s="113" t="e">
        <f t="shared" si="34"/>
        <v>#REF!</v>
      </c>
      <c r="U152" s="113" t="e">
        <f t="shared" si="34"/>
        <v>#REF!</v>
      </c>
      <c r="V152" s="113" t="e">
        <f t="shared" si="34"/>
        <v>#REF!</v>
      </c>
      <c r="W152" s="113" t="e">
        <f t="shared" ref="W152:X152" si="35">W151-W61</f>
        <v>#REF!</v>
      </c>
      <c r="X152" s="113" t="e">
        <f t="shared" si="35"/>
        <v>#REF!</v>
      </c>
    </row>
    <row r="153" spans="2:25" ht="15">
      <c r="B153" s="110" t="s">
        <v>152</v>
      </c>
      <c r="C153" s="110"/>
      <c r="D153" s="110"/>
      <c r="E153" s="110"/>
      <c r="F153" s="110"/>
      <c r="G153" s="110"/>
      <c r="H153" s="110"/>
      <c r="I153" s="110"/>
      <c r="J153" s="110"/>
      <c r="K153" s="116"/>
      <c r="L153" s="116"/>
      <c r="M153" s="116"/>
      <c r="N153" s="116"/>
      <c r="O153" s="176"/>
      <c r="P153" s="176"/>
      <c r="Q153" s="176"/>
      <c r="R153" s="176"/>
      <c r="S153" s="176"/>
      <c r="T153" s="176"/>
      <c r="U153" s="176"/>
      <c r="V153" s="176"/>
      <c r="W153" s="176"/>
      <c r="X153" s="176"/>
    </row>
    <row r="154" spans="2:25" s="184" customFormat="1" ht="15">
      <c r="B154" s="110" t="s">
        <v>167</v>
      </c>
      <c r="C154" s="110"/>
      <c r="D154" s="110"/>
      <c r="F154" s="110"/>
      <c r="G154" s="110"/>
      <c r="H154" s="110"/>
      <c r="I154" s="110"/>
      <c r="J154" s="110"/>
      <c r="K154" s="116" t="e">
        <f>#REF!/1000</f>
        <v>#REF!</v>
      </c>
      <c r="L154" s="116" t="e">
        <f>#REF!/1000</f>
        <v>#REF!</v>
      </c>
      <c r="M154" s="116" t="e">
        <f>#REF!/1000</f>
        <v>#REF!</v>
      </c>
      <c r="N154" s="116" t="e">
        <f>#REF!/1000</f>
        <v>#REF!</v>
      </c>
      <c r="O154" s="176" t="e">
        <f>#REF!/1000</f>
        <v>#REF!</v>
      </c>
      <c r="P154" s="176" t="e">
        <f>#REF!/1000</f>
        <v>#REF!</v>
      </c>
      <c r="Q154" s="176" t="e">
        <f>#REF!/1000</f>
        <v>#REF!</v>
      </c>
      <c r="R154" s="176" t="e">
        <f>#REF!/1000</f>
        <v>#REF!</v>
      </c>
      <c r="S154" s="176" t="e">
        <f>#REF!/1000</f>
        <v>#REF!</v>
      </c>
      <c r="T154" s="176" t="e">
        <f>#REF!/1000</f>
        <v>#REF!</v>
      </c>
      <c r="U154" s="176" t="e">
        <f>#REF!/1000</f>
        <v>#REF!</v>
      </c>
      <c r="V154" s="176" t="e">
        <f>#REF!/1000</f>
        <v>#REF!</v>
      </c>
      <c r="W154" s="176" t="e">
        <f>#REF!/1000</f>
        <v>#REF!</v>
      </c>
      <c r="X154" s="176" t="e">
        <f>#REF!/1000</f>
        <v>#REF!</v>
      </c>
    </row>
    <row r="155" spans="2:25" ht="15">
      <c r="B155" s="111"/>
      <c r="C155" s="136" t="s">
        <v>168</v>
      </c>
      <c r="D155" s="136"/>
      <c r="E155" s="214"/>
      <c r="F155" s="136"/>
      <c r="G155" s="136"/>
      <c r="H155" s="136"/>
      <c r="I155" s="136"/>
      <c r="J155" s="136"/>
      <c r="K155" s="137" t="e">
        <f>#REF!/1000</f>
        <v>#REF!</v>
      </c>
      <c r="L155" s="137" t="e">
        <f>#REF!/1000</f>
        <v>#REF!</v>
      </c>
      <c r="M155" s="137" t="e">
        <f>#REF!/1000</f>
        <v>#REF!</v>
      </c>
      <c r="N155" s="137" t="e">
        <f>#REF!/1000</f>
        <v>#REF!</v>
      </c>
      <c r="O155" s="138" t="e">
        <f>#REF!/1000</f>
        <v>#REF!</v>
      </c>
      <c r="P155" s="138" t="e">
        <f>#REF!/1000</f>
        <v>#REF!</v>
      </c>
      <c r="Q155" s="138" t="e">
        <f>#REF!/1000</f>
        <v>#REF!</v>
      </c>
      <c r="R155" s="138" t="e">
        <f>#REF!/1000</f>
        <v>#REF!</v>
      </c>
      <c r="S155" s="138" t="e">
        <f>#REF!/1000</f>
        <v>#REF!</v>
      </c>
      <c r="T155" s="138" t="e">
        <f>#REF!/1000</f>
        <v>#REF!</v>
      </c>
      <c r="U155" s="138" t="e">
        <f>#REF!/1000</f>
        <v>#REF!</v>
      </c>
      <c r="V155" s="138" t="e">
        <f>#REF!/1000</f>
        <v>#REF!</v>
      </c>
      <c r="W155" s="138" t="e">
        <f>#REF!/1000</f>
        <v>#REF!</v>
      </c>
      <c r="X155" s="138" t="e">
        <f>#REF!/1000</f>
        <v>#REF!</v>
      </c>
    </row>
    <row r="156" spans="2:25" ht="15">
      <c r="B156" s="111"/>
      <c r="C156" s="139" t="s">
        <v>169</v>
      </c>
      <c r="D156" s="139"/>
      <c r="E156" s="215"/>
      <c r="F156" s="139"/>
      <c r="G156" s="139"/>
      <c r="H156" s="139"/>
      <c r="I156" s="139"/>
      <c r="J156" s="139"/>
      <c r="K156" s="140" t="e">
        <f>-#REF!/1000</f>
        <v>#REF!</v>
      </c>
      <c r="L156" s="140" t="e">
        <f>-#REF!/1000</f>
        <v>#REF!</v>
      </c>
      <c r="M156" s="140" t="e">
        <f>-#REF!/1000</f>
        <v>#REF!</v>
      </c>
      <c r="N156" s="140" t="e">
        <f>-#REF!/1000</f>
        <v>#REF!</v>
      </c>
      <c r="O156" s="141" t="e">
        <f>-#REF!/1000</f>
        <v>#REF!</v>
      </c>
      <c r="P156" s="141" t="e">
        <f>-#REF!/1000</f>
        <v>#REF!</v>
      </c>
      <c r="Q156" s="141" t="e">
        <f>-#REF!/1000</f>
        <v>#REF!</v>
      </c>
      <c r="R156" s="141" t="e">
        <f>-#REF!/1000</f>
        <v>#REF!</v>
      </c>
      <c r="S156" s="141" t="e">
        <f>-#REF!/1000</f>
        <v>#REF!</v>
      </c>
      <c r="T156" s="141" t="e">
        <f>-#REF!/1000</f>
        <v>#REF!</v>
      </c>
      <c r="U156" s="141" t="e">
        <f>-#REF!/1000</f>
        <v>#REF!</v>
      </c>
      <c r="V156" s="141" t="e">
        <f>-#REF!/1000</f>
        <v>#REF!</v>
      </c>
      <c r="W156" s="141" t="e">
        <f>-#REF!/1000</f>
        <v>#REF!</v>
      </c>
      <c r="X156" s="141" t="e">
        <f>-#REF!/1000</f>
        <v>#REF!</v>
      </c>
    </row>
    <row r="157" spans="2:25" s="184" customFormat="1" ht="15">
      <c r="B157" s="110" t="s">
        <v>170</v>
      </c>
      <c r="C157" s="110"/>
      <c r="D157" s="110"/>
      <c r="F157" s="110"/>
      <c r="G157" s="110"/>
      <c r="H157" s="110"/>
      <c r="I157" s="110"/>
      <c r="J157" s="110"/>
      <c r="K157" s="116" t="e">
        <f>#REF!/1000</f>
        <v>#REF!</v>
      </c>
      <c r="L157" s="116" t="e">
        <f>#REF!/1000</f>
        <v>#REF!</v>
      </c>
      <c r="M157" s="116" t="e">
        <f>#REF!/1000</f>
        <v>#REF!</v>
      </c>
      <c r="N157" s="116" t="e">
        <f>#REF!/1000</f>
        <v>#REF!</v>
      </c>
      <c r="O157" s="176" t="e">
        <f>#REF!/1000</f>
        <v>#REF!</v>
      </c>
      <c r="P157" s="176" t="e">
        <f>#REF!/1000</f>
        <v>#REF!</v>
      </c>
      <c r="Q157" s="176" t="e">
        <f>#REF!/1000</f>
        <v>#REF!</v>
      </c>
      <c r="R157" s="176" t="e">
        <f>#REF!/1000</f>
        <v>#REF!</v>
      </c>
      <c r="S157" s="176" t="e">
        <f>#REF!/1000</f>
        <v>#REF!</v>
      </c>
      <c r="T157" s="176" t="e">
        <f>#REF!/1000</f>
        <v>#REF!</v>
      </c>
      <c r="U157" s="176" t="e">
        <f>#REF!/1000</f>
        <v>#REF!</v>
      </c>
      <c r="V157" s="176" t="e">
        <f>#REF!/1000</f>
        <v>#REF!</v>
      </c>
      <c r="W157" s="176" t="e">
        <f>#REF!/1000</f>
        <v>#REF!</v>
      </c>
      <c r="X157" s="176" t="e">
        <f>#REF!/1000</f>
        <v>#REF!</v>
      </c>
    </row>
    <row r="158" spans="2:25" ht="15">
      <c r="B158" s="111"/>
      <c r="C158" s="136" t="s">
        <v>168</v>
      </c>
      <c r="D158" s="136"/>
      <c r="E158" s="214"/>
      <c r="F158" s="136"/>
      <c r="G158" s="136"/>
      <c r="H158" s="136"/>
      <c r="I158" s="136"/>
      <c r="J158" s="136"/>
      <c r="K158" s="137" t="e">
        <f t="shared" ref="K158:X158" si="36">SUM(K159:K160)</f>
        <v>#REF!</v>
      </c>
      <c r="L158" s="137" t="e">
        <f t="shared" si="36"/>
        <v>#REF!</v>
      </c>
      <c r="M158" s="137" t="e">
        <f t="shared" si="36"/>
        <v>#REF!</v>
      </c>
      <c r="N158" s="137" t="e">
        <f t="shared" si="36"/>
        <v>#REF!</v>
      </c>
      <c r="O158" s="138" t="e">
        <f t="shared" si="36"/>
        <v>#REF!</v>
      </c>
      <c r="P158" s="138" t="e">
        <f t="shared" si="36"/>
        <v>#REF!</v>
      </c>
      <c r="Q158" s="138" t="e">
        <f t="shared" si="36"/>
        <v>#REF!</v>
      </c>
      <c r="R158" s="138" t="e">
        <f t="shared" si="36"/>
        <v>#REF!</v>
      </c>
      <c r="S158" s="138" t="e">
        <f t="shared" si="36"/>
        <v>#REF!</v>
      </c>
      <c r="T158" s="138" t="e">
        <f t="shared" si="36"/>
        <v>#REF!</v>
      </c>
      <c r="U158" s="138" t="e">
        <f t="shared" si="36"/>
        <v>#REF!</v>
      </c>
      <c r="V158" s="138" t="e">
        <f t="shared" si="36"/>
        <v>#REF!</v>
      </c>
      <c r="W158" s="138" t="e">
        <f t="shared" si="36"/>
        <v>#REF!</v>
      </c>
      <c r="X158" s="138" t="e">
        <f t="shared" si="36"/>
        <v>#REF!</v>
      </c>
    </row>
    <row r="159" spans="2:25" ht="15">
      <c r="B159" s="111"/>
      <c r="C159" s="111"/>
      <c r="D159" s="309" t="s">
        <v>171</v>
      </c>
      <c r="E159" s="202"/>
      <c r="F159" s="187"/>
      <c r="G159" s="187"/>
      <c r="H159" s="187"/>
      <c r="I159" s="187"/>
      <c r="J159" s="187"/>
      <c r="K159" s="188" t="e">
        <f>#REF!/1000</f>
        <v>#REF!</v>
      </c>
      <c r="L159" s="188" t="e">
        <f>#REF!/1000</f>
        <v>#REF!</v>
      </c>
      <c r="M159" s="188" t="e">
        <f>#REF!/1000</f>
        <v>#REF!</v>
      </c>
      <c r="N159" s="188" t="e">
        <f>#REF!/1000</f>
        <v>#REF!</v>
      </c>
      <c r="O159" s="189" t="e">
        <f>#REF!/1000</f>
        <v>#REF!</v>
      </c>
      <c r="P159" s="189" t="e">
        <f>#REF!/1000</f>
        <v>#REF!</v>
      </c>
      <c r="Q159" s="189" t="e">
        <f>#REF!/1000</f>
        <v>#REF!</v>
      </c>
      <c r="R159" s="189" t="e">
        <f>#REF!/1000</f>
        <v>#REF!</v>
      </c>
      <c r="S159" s="189" t="e">
        <f>#REF!/1000</f>
        <v>#REF!</v>
      </c>
      <c r="T159" s="189" t="e">
        <f>#REF!/1000</f>
        <v>#REF!</v>
      </c>
      <c r="U159" s="189" t="e">
        <f>#REF!/1000</f>
        <v>#REF!</v>
      </c>
      <c r="V159" s="189" t="e">
        <f>#REF!/1000</f>
        <v>#REF!</v>
      </c>
      <c r="W159" s="189" t="e">
        <f>#REF!/1000</f>
        <v>#REF!</v>
      </c>
      <c r="X159" s="189" t="e">
        <f>#REF!/1000</f>
        <v>#REF!</v>
      </c>
    </row>
    <row r="160" spans="2:25" ht="15">
      <c r="B160" s="111"/>
      <c r="C160" s="111"/>
      <c r="D160" s="218" t="s">
        <v>172</v>
      </c>
      <c r="E160" s="203"/>
      <c r="F160" s="218"/>
      <c r="G160" s="218"/>
      <c r="H160" s="218"/>
      <c r="I160" s="218"/>
      <c r="J160" s="218"/>
      <c r="K160" s="219" t="e">
        <f>#REF!/1000</f>
        <v>#REF!</v>
      </c>
      <c r="L160" s="219" t="e">
        <f>#REF!/1000</f>
        <v>#REF!</v>
      </c>
      <c r="M160" s="219" t="e">
        <f>#REF!/1000</f>
        <v>#REF!</v>
      </c>
      <c r="N160" s="219" t="e">
        <f>#REF!/1000</f>
        <v>#REF!</v>
      </c>
      <c r="O160" s="220" t="e">
        <f>#REF!/1000</f>
        <v>#REF!</v>
      </c>
      <c r="P160" s="220" t="e">
        <f>#REF!/1000</f>
        <v>#REF!</v>
      </c>
      <c r="Q160" s="220" t="e">
        <f>#REF!/1000</f>
        <v>#REF!</v>
      </c>
      <c r="R160" s="220" t="e">
        <f>#REF!/1000</f>
        <v>#REF!</v>
      </c>
      <c r="S160" s="220" t="e">
        <f>#REF!/1000</f>
        <v>#REF!</v>
      </c>
      <c r="T160" s="220" t="e">
        <f>#REF!/1000</f>
        <v>#REF!</v>
      </c>
      <c r="U160" s="220" t="e">
        <f>#REF!/1000</f>
        <v>#REF!</v>
      </c>
      <c r="V160" s="220" t="e">
        <f>#REF!/1000</f>
        <v>#REF!</v>
      </c>
      <c r="W160" s="220" t="e">
        <f>#REF!/1000</f>
        <v>#REF!</v>
      </c>
      <c r="X160" s="220" t="e">
        <f>#REF!/1000</f>
        <v>#REF!</v>
      </c>
    </row>
    <row r="161" spans="2:24" ht="15">
      <c r="B161" s="111"/>
      <c r="C161" s="139" t="s">
        <v>173</v>
      </c>
      <c r="D161" s="139"/>
      <c r="E161" s="215"/>
      <c r="F161" s="139"/>
      <c r="G161" s="139"/>
      <c r="H161" s="139"/>
      <c r="I161" s="139"/>
      <c r="J161" s="139"/>
      <c r="K161" s="140" t="e">
        <f>-#REF!/1000</f>
        <v>#REF!</v>
      </c>
      <c r="L161" s="140" t="e">
        <f>-#REF!/1000</f>
        <v>#REF!</v>
      </c>
      <c r="M161" s="140" t="e">
        <f>-#REF!/1000</f>
        <v>#REF!</v>
      </c>
      <c r="N161" s="140" t="e">
        <f>-#REF!/1000</f>
        <v>#REF!</v>
      </c>
      <c r="O161" s="141" t="e">
        <f>-#REF!/1000</f>
        <v>#REF!</v>
      </c>
      <c r="P161" s="141" t="e">
        <f>-#REF!/1000</f>
        <v>#REF!</v>
      </c>
      <c r="Q161" s="141" t="e">
        <f>-#REF!/1000</f>
        <v>#REF!</v>
      </c>
      <c r="R161" s="141" t="e">
        <f>-#REF!/1000</f>
        <v>#REF!</v>
      </c>
      <c r="S161" s="141" t="e">
        <f>-#REF!/1000</f>
        <v>#REF!</v>
      </c>
      <c r="T161" s="141" t="e">
        <f>-#REF!/1000</f>
        <v>#REF!</v>
      </c>
      <c r="U161" s="141" t="e">
        <f>-#REF!/1000</f>
        <v>#REF!</v>
      </c>
      <c r="V161" s="141" t="e">
        <f>-#REF!/1000</f>
        <v>#REF!</v>
      </c>
      <c r="W161" s="141" t="e">
        <f>-#REF!/1000</f>
        <v>#REF!</v>
      </c>
      <c r="X161" s="141" t="e">
        <f>-#REF!/1000</f>
        <v>#REF!</v>
      </c>
    </row>
    <row r="162" spans="2:24" ht="15">
      <c r="B162" s="186" t="s">
        <v>174</v>
      </c>
      <c r="C162" s="111"/>
      <c r="D162" s="111"/>
      <c r="F162" s="111"/>
      <c r="G162" s="111"/>
      <c r="H162" s="111"/>
      <c r="I162" s="111"/>
      <c r="J162" s="111"/>
      <c r="K162" s="117"/>
      <c r="L162" s="117"/>
      <c r="M162" s="117"/>
      <c r="N162" s="117"/>
      <c r="O162" s="120"/>
      <c r="P162" s="120"/>
      <c r="Q162" s="120"/>
      <c r="R162" s="120"/>
      <c r="S162" s="120"/>
      <c r="T162" s="120"/>
      <c r="U162" s="120"/>
      <c r="V162" s="120"/>
      <c r="W162" s="120"/>
      <c r="X162" s="120"/>
    </row>
    <row r="163" spans="2:24" ht="15">
      <c r="B163" s="111"/>
      <c r="C163" s="111" t="s">
        <v>175</v>
      </c>
      <c r="D163" s="111"/>
      <c r="F163" s="111"/>
      <c r="G163" s="111"/>
      <c r="H163" s="111"/>
      <c r="I163" s="111"/>
      <c r="J163" s="111"/>
      <c r="K163" s="117"/>
      <c r="L163" s="117" t="e">
        <f>#REF!/1000</f>
        <v>#REF!</v>
      </c>
      <c r="M163" s="117" t="e">
        <f>#REF!/1000</f>
        <v>#REF!</v>
      </c>
      <c r="N163" s="117" t="e">
        <f>#REF!/1000</f>
        <v>#REF!</v>
      </c>
      <c r="O163" s="120" t="e">
        <f>#REF!/1000</f>
        <v>#REF!</v>
      </c>
      <c r="P163" s="120" t="e">
        <f>#REF!/1000</f>
        <v>#REF!</v>
      </c>
      <c r="Q163" s="120" t="e">
        <f>#REF!/1000</f>
        <v>#REF!</v>
      </c>
      <c r="R163" s="120" t="e">
        <f>#REF!/1000</f>
        <v>#REF!</v>
      </c>
      <c r="S163" s="120" t="e">
        <f>#REF!/1000</f>
        <v>#REF!</v>
      </c>
      <c r="T163" s="120" t="e">
        <f>#REF!/1000</f>
        <v>#REF!</v>
      </c>
      <c r="U163" s="120" t="e">
        <f>#REF!/1000</f>
        <v>#REF!</v>
      </c>
      <c r="V163" s="120" t="e">
        <f>#REF!/1000</f>
        <v>#REF!</v>
      </c>
      <c r="W163" s="120" t="e">
        <f>#REF!/1000</f>
        <v>#REF!</v>
      </c>
      <c r="X163" s="120" t="e">
        <f>#REF!/1000</f>
        <v>#REF!</v>
      </c>
    </row>
    <row r="164" spans="2:24" ht="15">
      <c r="B164" s="111"/>
      <c r="C164" s="111" t="s">
        <v>176</v>
      </c>
      <c r="D164" s="111"/>
      <c r="F164" s="111"/>
      <c r="G164" s="111"/>
      <c r="H164" s="111"/>
      <c r="I164" s="111"/>
      <c r="J164" s="111"/>
      <c r="K164" s="117"/>
      <c r="L164" s="117" t="e">
        <f>#REF!/1000</f>
        <v>#REF!</v>
      </c>
      <c r="M164" s="117" t="e">
        <f>#REF!/1000</f>
        <v>#REF!</v>
      </c>
      <c r="N164" s="117" t="e">
        <f>#REF!/1000</f>
        <v>#REF!</v>
      </c>
      <c r="O164" s="120" t="e">
        <f>#REF!/1000</f>
        <v>#REF!</v>
      </c>
      <c r="P164" s="120" t="e">
        <f>#REF!/1000</f>
        <v>#REF!</v>
      </c>
      <c r="Q164" s="120" t="e">
        <f>#REF!/1000</f>
        <v>#REF!</v>
      </c>
      <c r="R164" s="120" t="e">
        <f>#REF!/1000</f>
        <v>#REF!</v>
      </c>
      <c r="S164" s="120" t="e">
        <f>#REF!/1000</f>
        <v>#REF!</v>
      </c>
      <c r="T164" s="120" t="e">
        <f>#REF!/1000</f>
        <v>#REF!</v>
      </c>
      <c r="U164" s="120" t="e">
        <f>#REF!/1000</f>
        <v>#REF!</v>
      </c>
      <c r="V164" s="120" t="e">
        <f>#REF!/1000</f>
        <v>#REF!</v>
      </c>
      <c r="W164" s="120" t="e">
        <f>#REF!/1000</f>
        <v>#REF!</v>
      </c>
      <c r="X164" s="120" t="e">
        <f>#REF!/1000</f>
        <v>#REF!</v>
      </c>
    </row>
    <row r="165" spans="2:24" ht="15">
      <c r="B165" s="111"/>
      <c r="C165" s="111" t="s">
        <v>177</v>
      </c>
      <c r="D165" s="111"/>
      <c r="F165" s="111"/>
      <c r="G165" s="111"/>
      <c r="H165" s="111"/>
      <c r="I165" s="111"/>
      <c r="J165" s="111"/>
      <c r="K165" s="117"/>
      <c r="L165" s="117" t="e">
        <f>#REF!/1000</f>
        <v>#REF!</v>
      </c>
      <c r="M165" s="117" t="e">
        <f>#REF!/1000</f>
        <v>#REF!</v>
      </c>
      <c r="N165" s="117" t="e">
        <f>#REF!/1000</f>
        <v>#REF!</v>
      </c>
      <c r="O165" s="120" t="e">
        <f>#REF!/1000</f>
        <v>#REF!</v>
      </c>
      <c r="P165" s="120" t="e">
        <f>#REF!/1000</f>
        <v>#REF!</v>
      </c>
      <c r="Q165" s="120" t="e">
        <f>#REF!/1000</f>
        <v>#REF!</v>
      </c>
      <c r="R165" s="120" t="e">
        <f>#REF!/1000</f>
        <v>#REF!</v>
      </c>
      <c r="S165" s="120" t="e">
        <f>#REF!/1000</f>
        <v>#REF!</v>
      </c>
      <c r="T165" s="120" t="e">
        <f>#REF!/1000</f>
        <v>#REF!</v>
      </c>
      <c r="U165" s="120" t="e">
        <f>#REF!/1000</f>
        <v>#REF!</v>
      </c>
      <c r="V165" s="120" t="e">
        <f>#REF!/1000</f>
        <v>#REF!</v>
      </c>
      <c r="W165" s="120" t="e">
        <f>#REF!/1000</f>
        <v>#REF!</v>
      </c>
      <c r="X165" s="120" t="e">
        <f>#REF!/1000</f>
        <v>#REF!</v>
      </c>
    </row>
    <row r="166" spans="2:24" s="207" customFormat="1" ht="5.25">
      <c r="B166" s="204"/>
      <c r="C166" s="204"/>
      <c r="D166" s="204"/>
      <c r="E166" s="204"/>
      <c r="F166" s="204"/>
      <c r="G166" s="204"/>
      <c r="H166" s="204"/>
      <c r="I166" s="204"/>
      <c r="J166" s="204"/>
      <c r="K166" s="205"/>
      <c r="L166" s="205"/>
      <c r="M166" s="205"/>
      <c r="N166" s="205"/>
      <c r="O166" s="206"/>
      <c r="P166" s="206"/>
      <c r="Q166" s="206"/>
      <c r="R166" s="206"/>
      <c r="S166" s="206"/>
      <c r="T166" s="206"/>
      <c r="U166" s="206"/>
      <c r="V166" s="206"/>
      <c r="W166" s="206"/>
      <c r="X166" s="206"/>
    </row>
    <row r="167" spans="2:24" ht="15">
      <c r="B167" s="110" t="s">
        <v>178</v>
      </c>
      <c r="C167" s="110"/>
      <c r="D167" s="110"/>
      <c r="E167" s="110"/>
      <c r="F167" s="110"/>
      <c r="G167" s="110"/>
      <c r="H167" s="110"/>
      <c r="I167" s="110"/>
      <c r="J167" s="110"/>
      <c r="K167" s="116"/>
      <c r="L167" s="116"/>
      <c r="M167" s="116"/>
      <c r="N167" s="116"/>
      <c r="O167" s="176"/>
      <c r="P167" s="176"/>
      <c r="Q167" s="176"/>
      <c r="R167" s="176"/>
      <c r="S167" s="176"/>
      <c r="T167" s="176"/>
      <c r="U167" s="176"/>
      <c r="V167" s="176"/>
      <c r="W167" s="176"/>
      <c r="X167" s="176"/>
    </row>
    <row r="168" spans="2:24" s="184" customFormat="1" ht="15">
      <c r="B168" s="110" t="s">
        <v>170</v>
      </c>
      <c r="D168" s="110"/>
      <c r="E168" s="110"/>
      <c r="F168" s="110"/>
      <c r="G168" s="110"/>
      <c r="H168" s="110"/>
      <c r="I168" s="110"/>
      <c r="J168" s="110"/>
      <c r="K168" s="116" t="e">
        <f>#REF!/1000</f>
        <v>#REF!</v>
      </c>
      <c r="L168" s="116" t="e">
        <f>#REF!/1000</f>
        <v>#REF!</v>
      </c>
      <c r="M168" s="116" t="e">
        <f>#REF!/1000</f>
        <v>#REF!</v>
      </c>
      <c r="N168" s="116" t="e">
        <f>#REF!/1000</f>
        <v>#REF!</v>
      </c>
      <c r="O168" s="176" t="e">
        <f>#REF!/1000</f>
        <v>#REF!</v>
      </c>
      <c r="P168" s="176" t="e">
        <f>#REF!/1000</f>
        <v>#REF!</v>
      </c>
      <c r="Q168" s="176" t="e">
        <f>#REF!/1000</f>
        <v>#REF!</v>
      </c>
      <c r="R168" s="176" t="e">
        <f>#REF!/1000</f>
        <v>#REF!</v>
      </c>
      <c r="S168" s="176" t="e">
        <f>#REF!/1000</f>
        <v>#REF!</v>
      </c>
      <c r="T168" s="176" t="e">
        <f>#REF!/1000</f>
        <v>#REF!</v>
      </c>
      <c r="U168" s="176" t="e">
        <f>#REF!/1000</f>
        <v>#REF!</v>
      </c>
      <c r="V168" s="176" t="e">
        <f>#REF!/1000</f>
        <v>#REF!</v>
      </c>
      <c r="W168" s="176" t="e">
        <f>#REF!/1000</f>
        <v>#REF!</v>
      </c>
      <c r="X168" s="176" t="e">
        <f>#REF!/1000</f>
        <v>#REF!</v>
      </c>
    </row>
    <row r="169" spans="2:24" s="207" customFormat="1" ht="5.25">
      <c r="B169" s="216"/>
      <c r="C169" s="216"/>
      <c r="D169" s="216"/>
      <c r="E169" s="216"/>
      <c r="F169" s="216"/>
      <c r="G169" s="216"/>
      <c r="H169" s="216"/>
      <c r="I169" s="216"/>
      <c r="J169" s="216"/>
      <c r="K169" s="217"/>
      <c r="L169" s="217"/>
      <c r="M169" s="217"/>
      <c r="N169" s="217"/>
      <c r="O169" s="217"/>
      <c r="P169" s="217"/>
      <c r="Q169" s="217"/>
      <c r="R169" s="217"/>
      <c r="S169" s="217"/>
      <c r="T169" s="217"/>
      <c r="U169" s="217"/>
      <c r="V169" s="217"/>
      <c r="W169" s="217"/>
      <c r="X169" s="217"/>
    </row>
    <row r="170" spans="2:24" ht="15">
      <c r="B170" s="110" t="s">
        <v>179</v>
      </c>
      <c r="C170" s="110"/>
      <c r="D170" s="110"/>
      <c r="E170" s="110"/>
      <c r="F170" s="110"/>
      <c r="G170" s="110"/>
      <c r="H170" s="110"/>
      <c r="I170" s="110"/>
      <c r="J170" s="110"/>
      <c r="K170" s="116"/>
      <c r="L170" s="116"/>
      <c r="M170" s="116"/>
      <c r="N170" s="116"/>
      <c r="O170" s="176"/>
      <c r="P170" s="176"/>
      <c r="Q170" s="176"/>
      <c r="R170" s="176"/>
      <c r="S170" s="176"/>
      <c r="T170" s="176"/>
      <c r="U170" s="176"/>
      <c r="V170" s="176"/>
      <c r="W170" s="176"/>
      <c r="X170" s="176"/>
    </row>
    <row r="171" spans="2:24" s="184" customFormat="1" ht="15">
      <c r="B171" s="110" t="s">
        <v>180</v>
      </c>
      <c r="C171" s="110"/>
      <c r="D171" s="110"/>
      <c r="E171" s="110"/>
      <c r="F171" s="110"/>
      <c r="G171" s="110"/>
      <c r="H171" s="110"/>
      <c r="I171" s="110"/>
      <c r="J171" s="110"/>
      <c r="K171" s="116" t="e">
        <f>#REF!/1000</f>
        <v>#REF!</v>
      </c>
      <c r="L171" s="116" t="e">
        <f>#REF!/1000</f>
        <v>#REF!</v>
      </c>
      <c r="M171" s="116" t="e">
        <f>#REF!/1000</f>
        <v>#REF!</v>
      </c>
      <c r="N171" s="116" t="e">
        <f>#REF!/1000</f>
        <v>#REF!</v>
      </c>
      <c r="O171" s="176" t="e">
        <f>#REF!/1000</f>
        <v>#REF!</v>
      </c>
      <c r="P171" s="176" t="e">
        <f>#REF!/1000</f>
        <v>#REF!</v>
      </c>
      <c r="Q171" s="176" t="e">
        <f>#REF!/1000</f>
        <v>#REF!</v>
      </c>
      <c r="R171" s="176" t="e">
        <f>#REF!/1000</f>
        <v>#REF!</v>
      </c>
      <c r="S171" s="176" t="e">
        <f>#REF!/1000</f>
        <v>#REF!</v>
      </c>
      <c r="T171" s="176" t="e">
        <f>#REF!/1000</f>
        <v>#REF!</v>
      </c>
      <c r="U171" s="176" t="e">
        <f>#REF!/1000</f>
        <v>#REF!</v>
      </c>
      <c r="V171" s="176" t="e">
        <f>#REF!/1000</f>
        <v>#REF!</v>
      </c>
      <c r="W171" s="176" t="e">
        <f>#REF!/1000</f>
        <v>#REF!</v>
      </c>
      <c r="X171" s="176" t="e">
        <f>#REF!/1000</f>
        <v>#REF!</v>
      </c>
    </row>
    <row r="172" spans="2:24" ht="15">
      <c r="B172" s="193"/>
      <c r="C172" s="177" t="s">
        <v>181</v>
      </c>
      <c r="D172" s="208"/>
      <c r="E172" s="208"/>
      <c r="F172" s="208"/>
      <c r="G172" s="208"/>
      <c r="H172" s="208"/>
      <c r="I172" s="208"/>
      <c r="J172" s="177"/>
      <c r="K172" s="137" t="e">
        <f>#REF!/1000</f>
        <v>#REF!</v>
      </c>
      <c r="L172" s="137" t="e">
        <f>#REF!/1000</f>
        <v>#REF!</v>
      </c>
      <c r="M172" s="137" t="e">
        <f>#REF!/1000</f>
        <v>#REF!</v>
      </c>
      <c r="N172" s="137" t="e">
        <f>#REF!/1000</f>
        <v>#REF!</v>
      </c>
      <c r="O172" s="136" t="e">
        <f>#REF!/1000</f>
        <v>#REF!</v>
      </c>
      <c r="P172" s="136" t="e">
        <f>#REF!/1000</f>
        <v>#REF!</v>
      </c>
      <c r="Q172" s="136" t="e">
        <f>#REF!/1000</f>
        <v>#REF!</v>
      </c>
      <c r="R172" s="136" t="e">
        <f>#REF!/1000</f>
        <v>#REF!</v>
      </c>
      <c r="S172" s="136" t="e">
        <f>#REF!/1000</f>
        <v>#REF!</v>
      </c>
      <c r="T172" s="136" t="e">
        <f>#REF!/1000</f>
        <v>#REF!</v>
      </c>
      <c r="U172" s="136" t="e">
        <f>#REF!/1000</f>
        <v>#REF!</v>
      </c>
      <c r="V172" s="136" t="e">
        <f>#REF!/1000</f>
        <v>#REF!</v>
      </c>
      <c r="W172" s="136" t="e">
        <f>#REF!/1000</f>
        <v>#REF!</v>
      </c>
      <c r="X172" s="136" t="e">
        <f>#REF!/1000</f>
        <v>#REF!</v>
      </c>
    </row>
    <row r="173" spans="2:24" ht="15">
      <c r="B173" s="193"/>
      <c r="C173" s="178" t="s">
        <v>182</v>
      </c>
      <c r="D173" s="196"/>
      <c r="E173" s="196"/>
      <c r="F173" s="196"/>
      <c r="G173" s="196"/>
      <c r="H173" s="196"/>
      <c r="I173" s="196"/>
      <c r="J173" s="178"/>
      <c r="K173" s="140" t="e">
        <f>#REF!/1000</f>
        <v>#REF!</v>
      </c>
      <c r="L173" s="140" t="e">
        <f>#REF!/1000</f>
        <v>#REF!</v>
      </c>
      <c r="M173" s="140" t="e">
        <f>#REF!/1000</f>
        <v>#REF!</v>
      </c>
      <c r="N173" s="140" t="e">
        <f>#REF!/1000</f>
        <v>#REF!</v>
      </c>
      <c r="O173" s="139" t="e">
        <f>#REF!/1000</f>
        <v>#REF!</v>
      </c>
      <c r="P173" s="139" t="e">
        <f>#REF!/1000</f>
        <v>#REF!</v>
      </c>
      <c r="Q173" s="139" t="e">
        <f>#REF!/1000</f>
        <v>#REF!</v>
      </c>
      <c r="R173" s="139" t="e">
        <f>#REF!/1000</f>
        <v>#REF!</v>
      </c>
      <c r="S173" s="139" t="e">
        <f>#REF!/1000</f>
        <v>#REF!</v>
      </c>
      <c r="T173" s="139" t="e">
        <f>#REF!/1000</f>
        <v>#REF!</v>
      </c>
      <c r="U173" s="139" t="e">
        <f>#REF!/1000</f>
        <v>#REF!</v>
      </c>
      <c r="V173" s="139" t="e">
        <f>#REF!/1000</f>
        <v>#REF!</v>
      </c>
      <c r="W173" s="139" t="e">
        <f>#REF!/1000</f>
        <v>#REF!</v>
      </c>
      <c r="X173" s="139" t="e">
        <f>#REF!/1000</f>
        <v>#REF!</v>
      </c>
    </row>
    <row r="175" spans="2:24" ht="15">
      <c r="B175" s="186" t="s">
        <v>183</v>
      </c>
    </row>
    <row r="176" spans="2:24" ht="5.45" customHeight="1">
      <c r="B176" s="110"/>
    </row>
    <row r="177" spans="2:24" ht="15">
      <c r="B177" s="110" t="s">
        <v>184</v>
      </c>
      <c r="C177" s="110"/>
      <c r="D177" s="110"/>
      <c r="E177" s="110"/>
      <c r="F177" s="110"/>
      <c r="G177" s="110"/>
      <c r="H177" s="110"/>
      <c r="I177" s="110"/>
      <c r="J177" s="110"/>
      <c r="K177" s="116" t="e">
        <f>SUM(K178,K181)</f>
        <v>#REF!</v>
      </c>
      <c r="L177" s="116" t="e">
        <f t="shared" ref="L177:V177" si="37">SUM(L178,L181)</f>
        <v>#REF!</v>
      </c>
      <c r="M177" s="116" t="e">
        <f t="shared" si="37"/>
        <v>#REF!</v>
      </c>
      <c r="N177" s="116" t="e">
        <f t="shared" si="37"/>
        <v>#REF!</v>
      </c>
      <c r="O177" s="176" t="e">
        <f t="shared" si="37"/>
        <v>#REF!</v>
      </c>
      <c r="P177" s="176" t="e">
        <f t="shared" si="37"/>
        <v>#REF!</v>
      </c>
      <c r="Q177" s="176" t="e">
        <f t="shared" si="37"/>
        <v>#REF!</v>
      </c>
      <c r="R177" s="176" t="e">
        <f t="shared" si="37"/>
        <v>#REF!</v>
      </c>
      <c r="S177" s="176" t="e">
        <f t="shared" si="37"/>
        <v>#REF!</v>
      </c>
      <c r="T177" s="176" t="e">
        <f t="shared" si="37"/>
        <v>#REF!</v>
      </c>
      <c r="U177" s="176" t="e">
        <f t="shared" si="37"/>
        <v>#REF!</v>
      </c>
      <c r="V177" s="176" t="e">
        <f t="shared" si="37"/>
        <v>#REF!</v>
      </c>
      <c r="W177" s="176" t="e">
        <f t="shared" ref="W177:X177" si="38">SUM(W178,W181)</f>
        <v>#REF!</v>
      </c>
      <c r="X177" s="176" t="e">
        <f t="shared" si="38"/>
        <v>#REF!</v>
      </c>
    </row>
    <row r="178" spans="2:24" ht="15">
      <c r="B178" s="111"/>
      <c r="C178" s="136" t="s">
        <v>185</v>
      </c>
      <c r="D178" s="136"/>
      <c r="E178" s="136"/>
      <c r="F178" s="136"/>
      <c r="G178" s="136"/>
      <c r="H178" s="136"/>
      <c r="I178" s="136"/>
      <c r="J178" s="136"/>
      <c r="K178" s="137" t="e">
        <f>#REF!</f>
        <v>#REF!</v>
      </c>
      <c r="L178" s="137" t="e">
        <f>#REF!</f>
        <v>#REF!</v>
      </c>
      <c r="M178" s="137" t="e">
        <f>#REF!</f>
        <v>#REF!</v>
      </c>
      <c r="N178" s="137" t="e">
        <f>#REF!</f>
        <v>#REF!</v>
      </c>
      <c r="O178" s="138" t="e">
        <f>#REF!</f>
        <v>#REF!</v>
      </c>
      <c r="P178" s="138" t="e">
        <f>#REF!</f>
        <v>#REF!</v>
      </c>
      <c r="Q178" s="138" t="e">
        <f>#REF!</f>
        <v>#REF!</v>
      </c>
      <c r="R178" s="138" t="e">
        <f>#REF!</f>
        <v>#REF!</v>
      </c>
      <c r="S178" s="138" t="e">
        <f>#REF!</f>
        <v>#REF!</v>
      </c>
      <c r="T178" s="138" t="e">
        <f>#REF!</f>
        <v>#REF!</v>
      </c>
      <c r="U178" s="138" t="e">
        <f>#REF!</f>
        <v>#REF!</v>
      </c>
      <c r="V178" s="138" t="e">
        <f>#REF!</f>
        <v>#REF!</v>
      </c>
      <c r="W178" s="138" t="e">
        <f>#REF!</f>
        <v>#REF!</v>
      </c>
      <c r="X178" s="138" t="e">
        <f>#REF!</f>
        <v>#REF!</v>
      </c>
    </row>
    <row r="179" spans="2:24" ht="15">
      <c r="B179" s="111"/>
      <c r="C179" s="111"/>
      <c r="D179" s="202" t="s">
        <v>186</v>
      </c>
      <c r="E179" s="190"/>
      <c r="F179" s="190"/>
      <c r="G179" s="190"/>
      <c r="H179" s="190"/>
      <c r="I179" s="190"/>
      <c r="J179" s="190"/>
      <c r="K179" s="191" t="e">
        <f>#REF!</f>
        <v>#REF!</v>
      </c>
      <c r="L179" s="191" t="e">
        <f>#REF!</f>
        <v>#REF!</v>
      </c>
      <c r="M179" s="191" t="e">
        <f>#REF!</f>
        <v>#REF!</v>
      </c>
      <c r="N179" s="191" t="e">
        <f>#REF!</f>
        <v>#REF!</v>
      </c>
      <c r="O179" s="192" t="e">
        <f>#REF!</f>
        <v>#REF!</v>
      </c>
      <c r="P179" s="192" t="e">
        <f>#REF!</f>
        <v>#REF!</v>
      </c>
      <c r="Q179" s="192" t="e">
        <f>#REF!</f>
        <v>#REF!</v>
      </c>
      <c r="R179" s="192" t="e">
        <f>#REF!</f>
        <v>#REF!</v>
      </c>
      <c r="S179" s="192" t="e">
        <f>#REF!</f>
        <v>#REF!</v>
      </c>
      <c r="T179" s="192" t="e">
        <f>#REF!</f>
        <v>#REF!</v>
      </c>
      <c r="U179" s="192" t="e">
        <f>#REF!</f>
        <v>#REF!</v>
      </c>
      <c r="V179" s="192" t="e">
        <f>#REF!</f>
        <v>#REF!</v>
      </c>
      <c r="W179" s="192" t="e">
        <f>#REF!</f>
        <v>#REF!</v>
      </c>
      <c r="X179" s="192" t="e">
        <f>#REF!</f>
        <v>#REF!</v>
      </c>
    </row>
    <row r="180" spans="2:24" ht="15">
      <c r="B180" s="111"/>
      <c r="C180" s="111"/>
      <c r="D180" s="203" t="s">
        <v>187</v>
      </c>
      <c r="E180" s="199"/>
      <c r="F180" s="199"/>
      <c r="G180" s="199"/>
      <c r="H180" s="199"/>
      <c r="I180" s="199"/>
      <c r="J180" s="199"/>
      <c r="K180" s="264" t="e">
        <f>#REF!</f>
        <v>#REF!</v>
      </c>
      <c r="L180" s="264" t="e">
        <f>#REF!</f>
        <v>#REF!</v>
      </c>
      <c r="M180" s="264" t="e">
        <f>#REF!</f>
        <v>#REF!</v>
      </c>
      <c r="N180" s="264" t="e">
        <f>#REF!</f>
        <v>#REF!</v>
      </c>
      <c r="O180" s="265" t="e">
        <f>#REF!</f>
        <v>#REF!</v>
      </c>
      <c r="P180" s="265" t="e">
        <f>#REF!</f>
        <v>#REF!</v>
      </c>
      <c r="Q180" s="265" t="e">
        <f>#REF!</f>
        <v>#REF!</v>
      </c>
      <c r="R180" s="265" t="e">
        <f>#REF!</f>
        <v>#REF!</v>
      </c>
      <c r="S180" s="265" t="e">
        <f>#REF!</f>
        <v>#REF!</v>
      </c>
      <c r="T180" s="265" t="e">
        <f>#REF!</f>
        <v>#REF!</v>
      </c>
      <c r="U180" s="265" t="e">
        <f>#REF!</f>
        <v>#REF!</v>
      </c>
      <c r="V180" s="265" t="e">
        <f>#REF!</f>
        <v>#REF!</v>
      </c>
      <c r="W180" s="265" t="e">
        <f>#REF!</f>
        <v>#REF!</v>
      </c>
      <c r="X180" s="265" t="e">
        <f>#REF!</f>
        <v>#REF!</v>
      </c>
    </row>
    <row r="181" spans="2:24" ht="15">
      <c r="B181" s="111"/>
      <c r="C181" s="111" t="s">
        <v>188</v>
      </c>
      <c r="D181" s="111"/>
      <c r="E181" s="111"/>
      <c r="F181" s="111"/>
      <c r="G181" s="111"/>
      <c r="H181" s="111"/>
      <c r="I181" s="111"/>
      <c r="J181" s="111"/>
      <c r="K181" s="117" t="e">
        <f>SUM(K182:K186)</f>
        <v>#REF!</v>
      </c>
      <c r="L181" s="117" t="e">
        <f t="shared" ref="L181:V181" si="39">SUM(L182:L186)</f>
        <v>#REF!</v>
      </c>
      <c r="M181" s="117" t="e">
        <f t="shared" si="39"/>
        <v>#REF!</v>
      </c>
      <c r="N181" s="117" t="e">
        <f t="shared" si="39"/>
        <v>#REF!</v>
      </c>
      <c r="O181" s="120" t="e">
        <f t="shared" si="39"/>
        <v>#REF!</v>
      </c>
      <c r="P181" s="120" t="e">
        <f t="shared" si="39"/>
        <v>#REF!</v>
      </c>
      <c r="Q181" s="120" t="e">
        <f t="shared" si="39"/>
        <v>#REF!</v>
      </c>
      <c r="R181" s="120" t="e">
        <f t="shared" si="39"/>
        <v>#REF!</v>
      </c>
      <c r="S181" s="120" t="e">
        <f t="shared" si="39"/>
        <v>#REF!</v>
      </c>
      <c r="T181" s="120" t="e">
        <f t="shared" si="39"/>
        <v>#REF!</v>
      </c>
      <c r="U181" s="120" t="e">
        <f t="shared" si="39"/>
        <v>#REF!</v>
      </c>
      <c r="V181" s="120" t="e">
        <f t="shared" si="39"/>
        <v>#REF!</v>
      </c>
      <c r="W181" s="120" t="e">
        <f t="shared" ref="W181:X181" si="40">SUM(W182:W186)</f>
        <v>#REF!</v>
      </c>
      <c r="X181" s="120" t="e">
        <f t="shared" si="40"/>
        <v>#REF!</v>
      </c>
    </row>
    <row r="182" spans="2:24" ht="15">
      <c r="B182" s="111"/>
      <c r="C182" s="193"/>
      <c r="D182" s="190" t="s">
        <v>189</v>
      </c>
      <c r="E182" s="190"/>
      <c r="F182" s="190"/>
      <c r="G182" s="190"/>
      <c r="H182" s="190"/>
      <c r="I182" s="190"/>
      <c r="J182" s="190"/>
      <c r="K182" s="191" t="e">
        <f>#REF!</f>
        <v>#REF!</v>
      </c>
      <c r="L182" s="191" t="e">
        <f>#REF!</f>
        <v>#REF!</v>
      </c>
      <c r="M182" s="191" t="e">
        <f>#REF!</f>
        <v>#REF!</v>
      </c>
      <c r="N182" s="191" t="e">
        <f>#REF!</f>
        <v>#REF!</v>
      </c>
      <c r="O182" s="192" t="e">
        <f>#REF!</f>
        <v>#REF!</v>
      </c>
      <c r="P182" s="192" t="e">
        <f>#REF!</f>
        <v>#REF!</v>
      </c>
      <c r="Q182" s="192" t="e">
        <f>#REF!</f>
        <v>#REF!</v>
      </c>
      <c r="R182" s="192" t="e">
        <f>#REF!</f>
        <v>#REF!</v>
      </c>
      <c r="S182" s="192" t="e">
        <f>#REF!</f>
        <v>#REF!</v>
      </c>
      <c r="T182" s="192" t="e">
        <f>#REF!</f>
        <v>#REF!</v>
      </c>
      <c r="U182" s="192" t="e">
        <f>#REF!</f>
        <v>#REF!</v>
      </c>
      <c r="V182" s="192" t="e">
        <f>#REF!</f>
        <v>#REF!</v>
      </c>
      <c r="W182" s="192" t="e">
        <f>#REF!</f>
        <v>#REF!</v>
      </c>
      <c r="X182" s="192" t="e">
        <f>#REF!</f>
        <v>#REF!</v>
      </c>
    </row>
    <row r="183" spans="2:24" ht="15">
      <c r="B183" s="111"/>
      <c r="C183" s="193"/>
      <c r="D183" s="193" t="s">
        <v>190</v>
      </c>
      <c r="E183" s="193"/>
      <c r="F183" s="193"/>
      <c r="G183" s="193"/>
      <c r="H183" s="193"/>
      <c r="I183" s="193"/>
      <c r="J183" s="193"/>
      <c r="K183" s="194" t="e">
        <f>#REF!</f>
        <v>#REF!</v>
      </c>
      <c r="L183" s="194" t="e">
        <f>#REF!</f>
        <v>#REF!</v>
      </c>
      <c r="M183" s="194" t="e">
        <f>#REF!</f>
        <v>#REF!</v>
      </c>
      <c r="N183" s="194" t="e">
        <f>#REF!</f>
        <v>#REF!</v>
      </c>
      <c r="O183" s="195" t="e">
        <f>#REF!</f>
        <v>#REF!</v>
      </c>
      <c r="P183" s="195" t="e">
        <f>#REF!</f>
        <v>#REF!</v>
      </c>
      <c r="Q183" s="195" t="e">
        <f>#REF!</f>
        <v>#REF!</v>
      </c>
      <c r="R183" s="195" t="e">
        <f>#REF!</f>
        <v>#REF!</v>
      </c>
      <c r="S183" s="195" t="e">
        <f>#REF!</f>
        <v>#REF!</v>
      </c>
      <c r="T183" s="195" t="e">
        <f>#REF!</f>
        <v>#REF!</v>
      </c>
      <c r="U183" s="195" t="e">
        <f>#REF!</f>
        <v>#REF!</v>
      </c>
      <c r="V183" s="195" t="e">
        <f>#REF!</f>
        <v>#REF!</v>
      </c>
      <c r="W183" s="195" t="e">
        <f>#REF!</f>
        <v>#REF!</v>
      </c>
      <c r="X183" s="195" t="e">
        <f>#REF!</f>
        <v>#REF!</v>
      </c>
    </row>
    <row r="184" spans="2:24" ht="15">
      <c r="B184" s="111"/>
      <c r="C184" s="193"/>
      <c r="D184" s="193" t="s">
        <v>191</v>
      </c>
      <c r="E184" s="193"/>
      <c r="F184" s="193"/>
      <c r="G184" s="193"/>
      <c r="H184" s="193"/>
      <c r="I184" s="193"/>
      <c r="J184" s="193"/>
      <c r="K184" s="194" t="e">
        <f>#REF!</f>
        <v>#REF!</v>
      </c>
      <c r="L184" s="194" t="e">
        <f>#REF!</f>
        <v>#REF!</v>
      </c>
      <c r="M184" s="194" t="e">
        <f>#REF!</f>
        <v>#REF!</v>
      </c>
      <c r="N184" s="194" t="e">
        <f>#REF!</f>
        <v>#REF!</v>
      </c>
      <c r="O184" s="195" t="e">
        <f>#REF!</f>
        <v>#REF!</v>
      </c>
      <c r="P184" s="195" t="e">
        <f>#REF!</f>
        <v>#REF!</v>
      </c>
      <c r="Q184" s="195" t="e">
        <f>#REF!</f>
        <v>#REF!</v>
      </c>
      <c r="R184" s="195" t="e">
        <f>#REF!</f>
        <v>#REF!</v>
      </c>
      <c r="S184" s="195" t="e">
        <f>#REF!</f>
        <v>#REF!</v>
      </c>
      <c r="T184" s="195" t="e">
        <f>#REF!</f>
        <v>#REF!</v>
      </c>
      <c r="U184" s="195" t="e">
        <f>#REF!</f>
        <v>#REF!</v>
      </c>
      <c r="V184" s="195" t="e">
        <f>#REF!</f>
        <v>#REF!</v>
      </c>
      <c r="W184" s="195" t="e">
        <f>#REF!</f>
        <v>#REF!</v>
      </c>
      <c r="X184" s="195" t="e">
        <f>#REF!</f>
        <v>#REF!</v>
      </c>
    </row>
    <row r="185" spans="2:24" ht="15">
      <c r="B185" s="111"/>
      <c r="C185" s="193"/>
      <c r="D185" s="193" t="s">
        <v>192</v>
      </c>
      <c r="E185" s="193"/>
      <c r="F185" s="193"/>
      <c r="G185" s="193"/>
      <c r="H185" s="193"/>
      <c r="I185" s="193"/>
      <c r="J185" s="193"/>
      <c r="K185" s="194" t="e">
        <f>#REF!</f>
        <v>#REF!</v>
      </c>
      <c r="L185" s="194" t="e">
        <f>#REF!</f>
        <v>#REF!</v>
      </c>
      <c r="M185" s="194" t="e">
        <f>#REF!</f>
        <v>#REF!</v>
      </c>
      <c r="N185" s="194" t="e">
        <f>#REF!</f>
        <v>#REF!</v>
      </c>
      <c r="O185" s="195" t="e">
        <f>#REF!</f>
        <v>#REF!</v>
      </c>
      <c r="P185" s="195" t="e">
        <f>#REF!</f>
        <v>#REF!</v>
      </c>
      <c r="Q185" s="195" t="e">
        <f>#REF!</f>
        <v>#REF!</v>
      </c>
      <c r="R185" s="195" t="e">
        <f>#REF!</f>
        <v>#REF!</v>
      </c>
      <c r="S185" s="195" t="e">
        <f>#REF!</f>
        <v>#REF!</v>
      </c>
      <c r="T185" s="195" t="e">
        <f>#REF!</f>
        <v>#REF!</v>
      </c>
      <c r="U185" s="195" t="e">
        <f>#REF!</f>
        <v>#REF!</v>
      </c>
      <c r="V185" s="195" t="e">
        <f>#REF!</f>
        <v>#REF!</v>
      </c>
      <c r="W185" s="195" t="e">
        <f>#REF!</f>
        <v>#REF!</v>
      </c>
      <c r="X185" s="195" t="e">
        <f>#REF!</f>
        <v>#REF!</v>
      </c>
    </row>
    <row r="186" spans="2:24" ht="15">
      <c r="B186" s="111"/>
      <c r="C186" s="196"/>
      <c r="D186" s="196" t="s">
        <v>193</v>
      </c>
      <c r="E186" s="196"/>
      <c r="F186" s="196"/>
      <c r="G186" s="196"/>
      <c r="H186" s="196"/>
      <c r="I186" s="196"/>
      <c r="J186" s="196"/>
      <c r="K186" s="197" t="e">
        <f>#REF!</f>
        <v>#REF!</v>
      </c>
      <c r="L186" s="197" t="e">
        <f>#REF!</f>
        <v>#REF!</v>
      </c>
      <c r="M186" s="197" t="e">
        <f>#REF!</f>
        <v>#REF!</v>
      </c>
      <c r="N186" s="197" t="e">
        <f>#REF!</f>
        <v>#REF!</v>
      </c>
      <c r="O186" s="198" t="e">
        <f>#REF!</f>
        <v>#REF!</v>
      </c>
      <c r="P186" s="198" t="e">
        <f>#REF!</f>
        <v>#REF!</v>
      </c>
      <c r="Q186" s="198" t="e">
        <f>#REF!</f>
        <v>#REF!</v>
      </c>
      <c r="R186" s="198" t="e">
        <f>#REF!</f>
        <v>#REF!</v>
      </c>
      <c r="S186" s="198" t="e">
        <f>#REF!</f>
        <v>#REF!</v>
      </c>
      <c r="T186" s="198" t="e">
        <f>#REF!</f>
        <v>#REF!</v>
      </c>
      <c r="U186" s="198" t="e">
        <f>#REF!</f>
        <v>#REF!</v>
      </c>
      <c r="V186" s="198" t="e">
        <f>#REF!</f>
        <v>#REF!</v>
      </c>
      <c r="W186" s="198" t="e">
        <f>#REF!</f>
        <v>#REF!</v>
      </c>
      <c r="X186" s="198" t="e">
        <f>#REF!</f>
        <v>#REF!</v>
      </c>
    </row>
    <row r="187" spans="2:24" ht="15">
      <c r="B187" s="110" t="s">
        <v>194</v>
      </c>
      <c r="C187" s="193"/>
      <c r="D187" s="193"/>
      <c r="E187" s="193"/>
      <c r="F187" s="193"/>
      <c r="G187" s="193"/>
      <c r="H187" s="193"/>
      <c r="I187" s="193"/>
      <c r="J187" s="193"/>
      <c r="K187" s="116" t="e">
        <f>#REF!</f>
        <v>#REF!</v>
      </c>
      <c r="L187" s="116" t="e">
        <f>#REF!</f>
        <v>#REF!</v>
      </c>
      <c r="M187" s="116" t="e">
        <f>#REF!</f>
        <v>#REF!</v>
      </c>
      <c r="N187" s="116" t="e">
        <f>#REF!</f>
        <v>#REF!</v>
      </c>
      <c r="O187" s="176" t="e">
        <f>#REF!</f>
        <v>#REF!</v>
      </c>
      <c r="P187" s="176" t="e">
        <f>#REF!</f>
        <v>#REF!</v>
      </c>
      <c r="Q187" s="176" t="e">
        <f>#REF!</f>
        <v>#REF!</v>
      </c>
      <c r="R187" s="176" t="e">
        <f>#REF!</f>
        <v>#REF!</v>
      </c>
      <c r="S187" s="176" t="e">
        <f>#REF!</f>
        <v>#REF!</v>
      </c>
      <c r="T187" s="176" t="e">
        <f>#REF!</f>
        <v>#REF!</v>
      </c>
      <c r="U187" s="176" t="e">
        <f>#REF!</f>
        <v>#REF!</v>
      </c>
      <c r="V187" s="176" t="e">
        <f>#REF!</f>
        <v>#REF!</v>
      </c>
      <c r="W187" s="176" t="e">
        <f>#REF!</f>
        <v>#REF!</v>
      </c>
      <c r="X187" s="176" t="e">
        <f>#REF!</f>
        <v>#REF!</v>
      </c>
    </row>
    <row r="188" spans="2:24" ht="15">
      <c r="B188" s="262" t="s">
        <v>195</v>
      </c>
      <c r="C188" s="263"/>
      <c r="D188" s="263"/>
      <c r="E188" s="263"/>
      <c r="F188" s="263"/>
      <c r="G188" s="263"/>
      <c r="H188" s="263"/>
      <c r="I188" s="263"/>
      <c r="J188" s="263"/>
      <c r="K188" s="116" t="e">
        <f>#REF!</f>
        <v>#REF!</v>
      </c>
      <c r="L188" s="116" t="e">
        <f>#REF!</f>
        <v>#REF!</v>
      </c>
      <c r="M188" s="116" t="e">
        <f>#REF!</f>
        <v>#REF!</v>
      </c>
      <c r="N188" s="116" t="e">
        <f>#REF!</f>
        <v>#REF!</v>
      </c>
      <c r="O188" s="176" t="e">
        <f>#REF!</f>
        <v>#REF!</v>
      </c>
      <c r="P188" s="176" t="e">
        <f>#REF!</f>
        <v>#REF!</v>
      </c>
      <c r="Q188" s="176" t="e">
        <f>#REF!</f>
        <v>#REF!</v>
      </c>
      <c r="R188" s="176" t="e">
        <f>#REF!</f>
        <v>#REF!</v>
      </c>
      <c r="S188" s="176" t="e">
        <f>#REF!</f>
        <v>#REF!</v>
      </c>
      <c r="T188" s="176" t="e">
        <f>#REF!</f>
        <v>#REF!</v>
      </c>
      <c r="U188" s="176" t="e">
        <f>#REF!</f>
        <v>#REF!</v>
      </c>
      <c r="V188" s="176" t="e">
        <f>#REF!</f>
        <v>#REF!</v>
      </c>
      <c r="W188" s="176" t="e">
        <f>#REF!</f>
        <v>#REF!</v>
      </c>
      <c r="X188" s="176" t="e">
        <f>#REF!</f>
        <v>#REF!</v>
      </c>
    </row>
    <row r="189" spans="2:24" ht="15">
      <c r="B189" s="118" t="s">
        <v>84</v>
      </c>
      <c r="C189" s="193"/>
      <c r="D189" s="193"/>
      <c r="E189" s="193"/>
      <c r="F189" s="193"/>
      <c r="G189" s="193"/>
      <c r="H189" s="193"/>
      <c r="I189" s="193"/>
      <c r="J189" s="193"/>
      <c r="K189" s="119" t="e">
        <f>K177+K187+K188</f>
        <v>#REF!</v>
      </c>
      <c r="L189" s="119" t="e">
        <f t="shared" ref="L189:V189" si="41">L177+L187+L188</f>
        <v>#REF!</v>
      </c>
      <c r="M189" s="119" t="e">
        <f t="shared" si="41"/>
        <v>#REF!</v>
      </c>
      <c r="N189" s="119" t="e">
        <f t="shared" si="41"/>
        <v>#REF!</v>
      </c>
      <c r="O189" s="179" t="e">
        <f t="shared" si="41"/>
        <v>#REF!</v>
      </c>
      <c r="P189" s="179" t="e">
        <f t="shared" si="41"/>
        <v>#REF!</v>
      </c>
      <c r="Q189" s="179" t="e">
        <f t="shared" si="41"/>
        <v>#REF!</v>
      </c>
      <c r="R189" s="179" t="e">
        <f t="shared" si="41"/>
        <v>#REF!</v>
      </c>
      <c r="S189" s="179" t="e">
        <f t="shared" si="41"/>
        <v>#REF!</v>
      </c>
      <c r="T189" s="179" t="e">
        <f t="shared" si="41"/>
        <v>#REF!</v>
      </c>
      <c r="U189" s="179" t="e">
        <f t="shared" si="41"/>
        <v>#REF!</v>
      </c>
      <c r="V189" s="179" t="e">
        <f t="shared" si="41"/>
        <v>#REF!</v>
      </c>
      <c r="W189" s="179" t="e">
        <f t="shared" ref="W189:X189" si="42">W177+W187+W188</f>
        <v>#REF!</v>
      </c>
      <c r="X189" s="179" t="e">
        <f t="shared" si="42"/>
        <v>#REF!</v>
      </c>
    </row>
    <row r="190" spans="2:24" ht="15">
      <c r="B190" s="111"/>
      <c r="C190" s="193"/>
      <c r="D190" s="193"/>
      <c r="E190" s="193"/>
      <c r="F190" s="193"/>
      <c r="G190" s="193"/>
      <c r="H190" s="193"/>
      <c r="I190" s="193"/>
      <c r="J190" s="193"/>
      <c r="K190" s="195" t="e">
        <f>K189-K$67</f>
        <v>#REF!</v>
      </c>
      <c r="L190" s="113" t="e">
        <f t="shared" ref="L190:X190" si="43">L189-L$67</f>
        <v>#REF!</v>
      </c>
      <c r="M190" s="113" t="e">
        <f t="shared" si="43"/>
        <v>#REF!</v>
      </c>
      <c r="N190" s="113" t="e">
        <f t="shared" si="43"/>
        <v>#REF!</v>
      </c>
      <c r="O190" s="113" t="e">
        <f t="shared" si="43"/>
        <v>#REF!</v>
      </c>
      <c r="P190" s="113" t="e">
        <f t="shared" si="43"/>
        <v>#REF!</v>
      </c>
      <c r="Q190" s="113" t="e">
        <f t="shared" si="43"/>
        <v>#REF!</v>
      </c>
      <c r="R190" s="113" t="e">
        <f t="shared" si="43"/>
        <v>#REF!</v>
      </c>
      <c r="S190" s="113" t="e">
        <f t="shared" si="43"/>
        <v>#REF!</v>
      </c>
      <c r="T190" s="113" t="e">
        <f t="shared" si="43"/>
        <v>#REF!</v>
      </c>
      <c r="U190" s="113" t="e">
        <f t="shared" si="43"/>
        <v>#REF!</v>
      </c>
      <c r="V190" s="113" t="e">
        <f t="shared" si="43"/>
        <v>#REF!</v>
      </c>
      <c r="W190" s="113" t="e">
        <f t="shared" si="43"/>
        <v>#REF!</v>
      </c>
      <c r="X190" s="113" t="e">
        <f t="shared" si="43"/>
        <v>#REF!</v>
      </c>
    </row>
    <row r="191" spans="2:24" ht="15">
      <c r="B191" s="110" t="s">
        <v>184</v>
      </c>
      <c r="C191" s="110"/>
      <c r="D191" s="110"/>
      <c r="E191" s="110"/>
      <c r="F191" s="110"/>
      <c r="G191" s="110"/>
      <c r="H191" s="110"/>
      <c r="I191" s="110"/>
      <c r="J191" s="110"/>
      <c r="K191" s="116" t="e">
        <f>#REF!</f>
        <v>#REF!</v>
      </c>
      <c r="L191" s="116" t="e">
        <f>#REF!</f>
        <v>#REF!</v>
      </c>
      <c r="M191" s="116" t="e">
        <f>#REF!</f>
        <v>#REF!</v>
      </c>
      <c r="N191" s="116" t="e">
        <f>#REF!</f>
        <v>#REF!</v>
      </c>
      <c r="O191" s="176" t="e">
        <f>#REF!</f>
        <v>#REF!</v>
      </c>
      <c r="P191" s="176" t="e">
        <f>#REF!</f>
        <v>#REF!</v>
      </c>
      <c r="Q191" s="176" t="e">
        <f>#REF!</f>
        <v>#REF!</v>
      </c>
      <c r="R191" s="176" t="e">
        <f>#REF!</f>
        <v>#REF!</v>
      </c>
      <c r="S191" s="176" t="e">
        <f>#REF!</f>
        <v>#REF!</v>
      </c>
      <c r="T191" s="176" t="e">
        <f>#REF!</f>
        <v>#REF!</v>
      </c>
      <c r="U191" s="176" t="e">
        <f>#REF!</f>
        <v>#REF!</v>
      </c>
      <c r="V191" s="176" t="e">
        <f>#REF!</f>
        <v>#REF!</v>
      </c>
      <c r="W191" s="176" t="e">
        <f>#REF!</f>
        <v>#REF!</v>
      </c>
      <c r="X191" s="176" t="e">
        <f>#REF!</f>
        <v>#REF!</v>
      </c>
    </row>
    <row r="192" spans="2:24" ht="15">
      <c r="B192" s="110" t="s">
        <v>194</v>
      </c>
      <c r="C192" s="110"/>
      <c r="D192" s="110"/>
      <c r="E192" s="110"/>
      <c r="F192" s="110"/>
      <c r="G192" s="110"/>
      <c r="H192" s="110"/>
      <c r="I192" s="110"/>
      <c r="J192" s="110"/>
      <c r="K192" s="116" t="e">
        <f>SUM(K193,K196,K200,K206,K209)</f>
        <v>#REF!</v>
      </c>
      <c r="L192" s="116" t="e">
        <f t="shared" ref="L192:V192" si="44">SUM(L193,L196,L200,L206,L209)</f>
        <v>#REF!</v>
      </c>
      <c r="M192" s="116" t="e">
        <f t="shared" si="44"/>
        <v>#REF!</v>
      </c>
      <c r="N192" s="116" t="e">
        <f t="shared" si="44"/>
        <v>#REF!</v>
      </c>
      <c r="O192" s="176" t="e">
        <f t="shared" si="44"/>
        <v>#REF!</v>
      </c>
      <c r="P192" s="176" t="e">
        <f t="shared" si="44"/>
        <v>#REF!</v>
      </c>
      <c r="Q192" s="176" t="e">
        <f t="shared" si="44"/>
        <v>#REF!</v>
      </c>
      <c r="R192" s="176" t="e">
        <f t="shared" si="44"/>
        <v>#REF!</v>
      </c>
      <c r="S192" s="176" t="e">
        <f t="shared" si="44"/>
        <v>#REF!</v>
      </c>
      <c r="T192" s="176" t="e">
        <f t="shared" si="44"/>
        <v>#REF!</v>
      </c>
      <c r="U192" s="176" t="e">
        <f t="shared" si="44"/>
        <v>#REF!</v>
      </c>
      <c r="V192" s="176" t="e">
        <f t="shared" si="44"/>
        <v>#REF!</v>
      </c>
      <c r="W192" s="176" t="e">
        <f t="shared" ref="W192:X192" si="45">SUM(W193,W196,W200,W206,W209)</f>
        <v>#REF!</v>
      </c>
      <c r="X192" s="176" t="e">
        <f t="shared" si="45"/>
        <v>#REF!</v>
      </c>
    </row>
    <row r="193" spans="2:24" ht="15">
      <c r="B193" s="111"/>
      <c r="C193" s="177" t="s">
        <v>196</v>
      </c>
      <c r="D193" s="136"/>
      <c r="E193" s="136"/>
      <c r="F193" s="136"/>
      <c r="G193" s="136"/>
      <c r="H193" s="136"/>
      <c r="I193" s="136"/>
      <c r="J193" s="136"/>
      <c r="K193" s="137" t="e">
        <f>SUM(K194:K195)</f>
        <v>#REF!</v>
      </c>
      <c r="L193" s="137" t="e">
        <f t="shared" ref="L193:V193" si="46">SUM(L194:L195)</f>
        <v>#REF!</v>
      </c>
      <c r="M193" s="137" t="e">
        <f t="shared" si="46"/>
        <v>#REF!</v>
      </c>
      <c r="N193" s="137" t="e">
        <f t="shared" si="46"/>
        <v>#REF!</v>
      </c>
      <c r="O193" s="138" t="e">
        <f t="shared" si="46"/>
        <v>#REF!</v>
      </c>
      <c r="P193" s="138" t="e">
        <f t="shared" si="46"/>
        <v>#REF!</v>
      </c>
      <c r="Q193" s="138" t="e">
        <f t="shared" si="46"/>
        <v>#REF!</v>
      </c>
      <c r="R193" s="138" t="e">
        <f t="shared" si="46"/>
        <v>#REF!</v>
      </c>
      <c r="S193" s="138" t="e">
        <f t="shared" si="46"/>
        <v>#REF!</v>
      </c>
      <c r="T193" s="138" t="e">
        <f t="shared" si="46"/>
        <v>#REF!</v>
      </c>
      <c r="U193" s="138" t="e">
        <f t="shared" si="46"/>
        <v>#REF!</v>
      </c>
      <c r="V193" s="138" t="e">
        <f t="shared" si="46"/>
        <v>#REF!</v>
      </c>
      <c r="W193" s="138" t="e">
        <f t="shared" ref="W193:X193" si="47">SUM(W194:W195)</f>
        <v>#REF!</v>
      </c>
      <c r="X193" s="138" t="e">
        <f t="shared" si="47"/>
        <v>#REF!</v>
      </c>
    </row>
    <row r="194" spans="2:24" ht="15">
      <c r="B194" s="193"/>
      <c r="C194" s="193"/>
      <c r="D194" s="269" t="s">
        <v>197</v>
      </c>
      <c r="E194" s="190"/>
      <c r="F194" s="190"/>
      <c r="G194" s="190"/>
      <c r="H194" s="190"/>
      <c r="I194" s="190"/>
      <c r="J194" s="190"/>
      <c r="K194" s="191" t="e">
        <f>#REF!</f>
        <v>#REF!</v>
      </c>
      <c r="L194" s="191" t="e">
        <f>#REF!</f>
        <v>#REF!</v>
      </c>
      <c r="M194" s="191" t="e">
        <f>#REF!</f>
        <v>#REF!</v>
      </c>
      <c r="N194" s="191" t="e">
        <f>#REF!</f>
        <v>#REF!</v>
      </c>
      <c r="O194" s="192" t="e">
        <f>#REF!</f>
        <v>#REF!</v>
      </c>
      <c r="P194" s="192" t="e">
        <f>#REF!</f>
        <v>#REF!</v>
      </c>
      <c r="Q194" s="192" t="e">
        <f>#REF!</f>
        <v>#REF!</v>
      </c>
      <c r="R194" s="192" t="e">
        <f>#REF!</f>
        <v>#REF!</v>
      </c>
      <c r="S194" s="192" t="e">
        <f>#REF!</f>
        <v>#REF!</v>
      </c>
      <c r="T194" s="192" t="e">
        <f>#REF!</f>
        <v>#REF!</v>
      </c>
      <c r="U194" s="192" t="e">
        <f>#REF!</f>
        <v>#REF!</v>
      </c>
      <c r="V194" s="192" t="e">
        <f>#REF!</f>
        <v>#REF!</v>
      </c>
      <c r="W194" s="192" t="e">
        <f>#REF!</f>
        <v>#REF!</v>
      </c>
      <c r="X194" s="192" t="e">
        <f>#REF!</f>
        <v>#REF!</v>
      </c>
    </row>
    <row r="195" spans="2:24" ht="15">
      <c r="B195" s="193"/>
      <c r="C195" s="193"/>
      <c r="D195" s="270" t="s">
        <v>198</v>
      </c>
      <c r="E195" s="199"/>
      <c r="F195" s="199"/>
      <c r="G195" s="199"/>
      <c r="H195" s="199"/>
      <c r="I195" s="199"/>
      <c r="J195" s="199"/>
      <c r="K195" s="200" t="e">
        <f>#REF!</f>
        <v>#REF!</v>
      </c>
      <c r="L195" s="200" t="e">
        <f>#REF!</f>
        <v>#REF!</v>
      </c>
      <c r="M195" s="200" t="e">
        <f>#REF!</f>
        <v>#REF!</v>
      </c>
      <c r="N195" s="200" t="e">
        <f>#REF!</f>
        <v>#REF!</v>
      </c>
      <c r="O195" s="201" t="e">
        <f>#REF!</f>
        <v>#REF!</v>
      </c>
      <c r="P195" s="201" t="e">
        <f>#REF!</f>
        <v>#REF!</v>
      </c>
      <c r="Q195" s="201" t="e">
        <f>#REF!</f>
        <v>#REF!</v>
      </c>
      <c r="R195" s="201" t="e">
        <f>#REF!</f>
        <v>#REF!</v>
      </c>
      <c r="S195" s="201" t="e">
        <f>#REF!</f>
        <v>#REF!</v>
      </c>
      <c r="T195" s="201" t="e">
        <f>#REF!</f>
        <v>#REF!</v>
      </c>
      <c r="U195" s="201" t="e">
        <f>#REF!</f>
        <v>#REF!</v>
      </c>
      <c r="V195" s="201" t="e">
        <f>#REF!</f>
        <v>#REF!</v>
      </c>
      <c r="W195" s="201" t="e">
        <f>#REF!</f>
        <v>#REF!</v>
      </c>
      <c r="X195" s="201" t="e">
        <f>#REF!</f>
        <v>#REF!</v>
      </c>
    </row>
    <row r="196" spans="2:24" ht="15">
      <c r="B196" s="111"/>
      <c r="C196" s="266" t="s">
        <v>199</v>
      </c>
      <c r="D196" s="111"/>
      <c r="E196" s="111"/>
      <c r="F196" s="111"/>
      <c r="G196" s="111"/>
      <c r="H196" s="111"/>
      <c r="I196" s="111"/>
      <c r="J196" s="111"/>
      <c r="K196" s="117" t="e">
        <f>SUM(K197:K199)</f>
        <v>#REF!</v>
      </c>
      <c r="L196" s="117" t="e">
        <f t="shared" ref="L196:V196" si="48">SUM(L197:L199)</f>
        <v>#REF!</v>
      </c>
      <c r="M196" s="117" t="e">
        <f t="shared" si="48"/>
        <v>#REF!</v>
      </c>
      <c r="N196" s="117" t="e">
        <f t="shared" si="48"/>
        <v>#REF!</v>
      </c>
      <c r="O196" s="120" t="e">
        <f t="shared" si="48"/>
        <v>#REF!</v>
      </c>
      <c r="P196" s="120" t="e">
        <f t="shared" si="48"/>
        <v>#REF!</v>
      </c>
      <c r="Q196" s="120" t="e">
        <f t="shared" si="48"/>
        <v>#REF!</v>
      </c>
      <c r="R196" s="120" t="e">
        <f t="shared" si="48"/>
        <v>#REF!</v>
      </c>
      <c r="S196" s="120" t="e">
        <f t="shared" si="48"/>
        <v>#REF!</v>
      </c>
      <c r="T196" s="120" t="e">
        <f t="shared" si="48"/>
        <v>#REF!</v>
      </c>
      <c r="U196" s="120" t="e">
        <f t="shared" si="48"/>
        <v>#REF!</v>
      </c>
      <c r="V196" s="120" t="e">
        <f t="shared" si="48"/>
        <v>#REF!</v>
      </c>
      <c r="W196" s="120" t="e">
        <f t="shared" ref="W196:X196" si="49">SUM(W197:W199)</f>
        <v>#REF!</v>
      </c>
      <c r="X196" s="120" t="e">
        <f t="shared" si="49"/>
        <v>#REF!</v>
      </c>
    </row>
    <row r="197" spans="2:24" ht="15">
      <c r="B197" s="193"/>
      <c r="C197" s="193"/>
      <c r="D197" s="269" t="s">
        <v>200</v>
      </c>
      <c r="E197" s="190"/>
      <c r="F197" s="190"/>
      <c r="G197" s="190"/>
      <c r="H197" s="190"/>
      <c r="I197" s="190"/>
      <c r="J197" s="190"/>
      <c r="K197" s="191" t="e">
        <f>#REF!</f>
        <v>#REF!</v>
      </c>
      <c r="L197" s="191" t="e">
        <f>#REF!</f>
        <v>#REF!</v>
      </c>
      <c r="M197" s="191" t="e">
        <f>#REF!</f>
        <v>#REF!</v>
      </c>
      <c r="N197" s="191" t="e">
        <f>#REF!</f>
        <v>#REF!</v>
      </c>
      <c r="O197" s="192" t="e">
        <f>#REF!</f>
        <v>#REF!</v>
      </c>
      <c r="P197" s="192" t="e">
        <f>#REF!</f>
        <v>#REF!</v>
      </c>
      <c r="Q197" s="192" t="e">
        <f>#REF!</f>
        <v>#REF!</v>
      </c>
      <c r="R197" s="192" t="e">
        <f>#REF!</f>
        <v>#REF!</v>
      </c>
      <c r="S197" s="192" t="e">
        <f>#REF!</f>
        <v>#REF!</v>
      </c>
      <c r="T197" s="192" t="e">
        <f>#REF!</f>
        <v>#REF!</v>
      </c>
      <c r="U197" s="192" t="e">
        <f>#REF!</f>
        <v>#REF!</v>
      </c>
      <c r="V197" s="192" t="e">
        <f>#REF!</f>
        <v>#REF!</v>
      </c>
      <c r="W197" s="192" t="e">
        <f>#REF!</f>
        <v>#REF!</v>
      </c>
      <c r="X197" s="192" t="e">
        <f>#REF!</f>
        <v>#REF!</v>
      </c>
    </row>
    <row r="198" spans="2:24" ht="15">
      <c r="B198" s="193"/>
      <c r="C198" s="193"/>
      <c r="D198" s="267" t="s">
        <v>201</v>
      </c>
      <c r="E198" s="193"/>
      <c r="F198" s="193"/>
      <c r="G198" s="193"/>
      <c r="H198" s="193"/>
      <c r="I198" s="193"/>
      <c r="J198" s="193"/>
      <c r="K198" s="194" t="e">
        <f>#REF!</f>
        <v>#REF!</v>
      </c>
      <c r="L198" s="194" t="e">
        <f>#REF!</f>
        <v>#REF!</v>
      </c>
      <c r="M198" s="194" t="e">
        <f>#REF!</f>
        <v>#REF!</v>
      </c>
      <c r="N198" s="194" t="e">
        <f>#REF!</f>
        <v>#REF!</v>
      </c>
      <c r="O198" s="195" t="e">
        <f>#REF!</f>
        <v>#REF!</v>
      </c>
      <c r="P198" s="195" t="e">
        <f>#REF!</f>
        <v>#REF!</v>
      </c>
      <c r="Q198" s="195" t="e">
        <f>#REF!</f>
        <v>#REF!</v>
      </c>
      <c r="R198" s="195" t="e">
        <f>#REF!</f>
        <v>#REF!</v>
      </c>
      <c r="S198" s="195" t="e">
        <f>#REF!</f>
        <v>#REF!</v>
      </c>
      <c r="T198" s="195" t="e">
        <f>#REF!</f>
        <v>#REF!</v>
      </c>
      <c r="U198" s="195" t="e">
        <f>#REF!</f>
        <v>#REF!</v>
      </c>
      <c r="V198" s="195" t="e">
        <f>#REF!</f>
        <v>#REF!</v>
      </c>
      <c r="W198" s="195" t="e">
        <f>#REF!</f>
        <v>#REF!</v>
      </c>
      <c r="X198" s="195" t="e">
        <f>#REF!</f>
        <v>#REF!</v>
      </c>
    </row>
    <row r="199" spans="2:24" ht="15">
      <c r="B199" s="193"/>
      <c r="C199" s="193"/>
      <c r="D199" s="270" t="s">
        <v>198</v>
      </c>
      <c r="E199" s="199"/>
      <c r="F199" s="199"/>
      <c r="G199" s="199"/>
      <c r="H199" s="199"/>
      <c r="I199" s="199"/>
      <c r="J199" s="199"/>
      <c r="K199" s="200" t="e">
        <f>#REF!</f>
        <v>#REF!</v>
      </c>
      <c r="L199" s="200" t="e">
        <f>#REF!</f>
        <v>#REF!</v>
      </c>
      <c r="M199" s="200" t="e">
        <f>#REF!</f>
        <v>#REF!</v>
      </c>
      <c r="N199" s="200" t="e">
        <f>#REF!</f>
        <v>#REF!</v>
      </c>
      <c r="O199" s="201" t="e">
        <f>#REF!</f>
        <v>#REF!</v>
      </c>
      <c r="P199" s="201" t="e">
        <f>#REF!</f>
        <v>#REF!</v>
      </c>
      <c r="Q199" s="201" t="e">
        <f>#REF!</f>
        <v>#REF!</v>
      </c>
      <c r="R199" s="201" t="e">
        <f>#REF!</f>
        <v>#REF!</v>
      </c>
      <c r="S199" s="201" t="e">
        <f>#REF!</f>
        <v>#REF!</v>
      </c>
      <c r="T199" s="201" t="e">
        <f>#REF!</f>
        <v>#REF!</v>
      </c>
      <c r="U199" s="201" t="e">
        <f>#REF!</f>
        <v>#REF!</v>
      </c>
      <c r="V199" s="201" t="e">
        <f>#REF!</f>
        <v>#REF!</v>
      </c>
      <c r="W199" s="201" t="e">
        <f>#REF!</f>
        <v>#REF!</v>
      </c>
      <c r="X199" s="201" t="e">
        <f>#REF!</f>
        <v>#REF!</v>
      </c>
    </row>
    <row r="200" spans="2:24" ht="15">
      <c r="B200" s="111"/>
      <c r="C200" s="111" t="s">
        <v>202</v>
      </c>
      <c r="D200" s="111"/>
      <c r="E200" s="111"/>
      <c r="F200" s="111"/>
      <c r="G200" s="111"/>
      <c r="H200" s="111"/>
      <c r="I200" s="111"/>
      <c r="J200" s="111"/>
      <c r="K200" s="117" t="e">
        <f>SUM(K201:K205)</f>
        <v>#REF!</v>
      </c>
      <c r="L200" s="117" t="e">
        <f t="shared" ref="L200:V200" si="50">SUM(L201:L205)</f>
        <v>#REF!</v>
      </c>
      <c r="M200" s="117" t="e">
        <f t="shared" si="50"/>
        <v>#REF!</v>
      </c>
      <c r="N200" s="117" t="e">
        <f t="shared" si="50"/>
        <v>#REF!</v>
      </c>
      <c r="O200" s="120" t="e">
        <f t="shared" si="50"/>
        <v>#REF!</v>
      </c>
      <c r="P200" s="120" t="e">
        <f t="shared" si="50"/>
        <v>#REF!</v>
      </c>
      <c r="Q200" s="120" t="e">
        <f t="shared" si="50"/>
        <v>#REF!</v>
      </c>
      <c r="R200" s="120" t="e">
        <f t="shared" si="50"/>
        <v>#REF!</v>
      </c>
      <c r="S200" s="120" t="e">
        <f t="shared" si="50"/>
        <v>#REF!</v>
      </c>
      <c r="T200" s="120" t="e">
        <f t="shared" si="50"/>
        <v>#REF!</v>
      </c>
      <c r="U200" s="120" t="e">
        <f t="shared" si="50"/>
        <v>#REF!</v>
      </c>
      <c r="V200" s="120" t="e">
        <f t="shared" si="50"/>
        <v>#REF!</v>
      </c>
      <c r="W200" s="120" t="e">
        <f t="shared" ref="W200:X200" si="51">SUM(W201:W205)</f>
        <v>#REF!</v>
      </c>
      <c r="X200" s="120" t="e">
        <f t="shared" si="51"/>
        <v>#REF!</v>
      </c>
    </row>
    <row r="201" spans="2:24" ht="15">
      <c r="B201" s="111"/>
      <c r="C201" s="193"/>
      <c r="D201" s="268" t="s">
        <v>203</v>
      </c>
      <c r="E201" s="190"/>
      <c r="F201" s="190"/>
      <c r="G201" s="190"/>
      <c r="H201" s="190"/>
      <c r="I201" s="190"/>
      <c r="J201" s="190"/>
      <c r="K201" s="191" t="e">
        <f>#REF!</f>
        <v>#REF!</v>
      </c>
      <c r="L201" s="191" t="e">
        <f>#REF!</f>
        <v>#REF!</v>
      </c>
      <c r="M201" s="191" t="e">
        <f>#REF!</f>
        <v>#REF!</v>
      </c>
      <c r="N201" s="191" t="e">
        <f>#REF!</f>
        <v>#REF!</v>
      </c>
      <c r="O201" s="192" t="e">
        <f>#REF!</f>
        <v>#REF!</v>
      </c>
      <c r="P201" s="192" t="e">
        <f>#REF!</f>
        <v>#REF!</v>
      </c>
      <c r="Q201" s="192" t="e">
        <f>#REF!</f>
        <v>#REF!</v>
      </c>
      <c r="R201" s="192" t="e">
        <f>#REF!</f>
        <v>#REF!</v>
      </c>
      <c r="S201" s="192" t="e">
        <f>#REF!</f>
        <v>#REF!</v>
      </c>
      <c r="T201" s="192" t="e">
        <f>#REF!</f>
        <v>#REF!</v>
      </c>
      <c r="U201" s="192" t="e">
        <f>#REF!</f>
        <v>#REF!</v>
      </c>
      <c r="V201" s="192" t="e">
        <f>#REF!</f>
        <v>#REF!</v>
      </c>
      <c r="W201" s="192" t="e">
        <f>#REF!</f>
        <v>#REF!</v>
      </c>
      <c r="X201" s="192" t="e">
        <f>#REF!</f>
        <v>#REF!</v>
      </c>
    </row>
    <row r="202" spans="2:24" ht="15">
      <c r="B202" s="111"/>
      <c r="C202" s="193"/>
      <c r="D202" s="267" t="s">
        <v>91</v>
      </c>
      <c r="E202" s="193"/>
      <c r="F202" s="193"/>
      <c r="G202" s="193"/>
      <c r="H202" s="193"/>
      <c r="I202" s="193"/>
      <c r="J202" s="193"/>
      <c r="K202" s="194" t="e">
        <f>#REF!</f>
        <v>#REF!</v>
      </c>
      <c r="L202" s="194" t="e">
        <f>#REF!</f>
        <v>#REF!</v>
      </c>
      <c r="M202" s="194" t="e">
        <f>#REF!</f>
        <v>#REF!</v>
      </c>
      <c r="N202" s="194" t="e">
        <f>#REF!</f>
        <v>#REF!</v>
      </c>
      <c r="O202" s="195" t="e">
        <f>#REF!</f>
        <v>#REF!</v>
      </c>
      <c r="P202" s="195" t="e">
        <f>#REF!</f>
        <v>#REF!</v>
      </c>
      <c r="Q202" s="195" t="e">
        <f>#REF!</f>
        <v>#REF!</v>
      </c>
      <c r="R202" s="195" t="e">
        <f>#REF!</f>
        <v>#REF!</v>
      </c>
      <c r="S202" s="195" t="e">
        <f>#REF!</f>
        <v>#REF!</v>
      </c>
      <c r="T202" s="195" t="e">
        <f>#REF!</f>
        <v>#REF!</v>
      </c>
      <c r="U202" s="195" t="e">
        <f>#REF!</f>
        <v>#REF!</v>
      </c>
      <c r="V202" s="195" t="e">
        <f>#REF!</f>
        <v>#REF!</v>
      </c>
      <c r="W202" s="195" t="e">
        <f>#REF!</f>
        <v>#REF!</v>
      </c>
      <c r="X202" s="195" t="e">
        <f>#REF!</f>
        <v>#REF!</v>
      </c>
    </row>
    <row r="203" spans="2:24" ht="15">
      <c r="B203" s="111"/>
      <c r="C203" s="193"/>
      <c r="D203" s="193" t="s">
        <v>160</v>
      </c>
      <c r="E203" s="193"/>
      <c r="F203" s="193"/>
      <c r="G203" s="193"/>
      <c r="H203" s="193"/>
      <c r="I203" s="193"/>
      <c r="J203" s="193"/>
      <c r="K203" s="194" t="e">
        <f>#REF!</f>
        <v>#REF!</v>
      </c>
      <c r="L203" s="194" t="e">
        <f>#REF!</f>
        <v>#REF!</v>
      </c>
      <c r="M203" s="194" t="e">
        <f>#REF!</f>
        <v>#REF!</v>
      </c>
      <c r="N203" s="194" t="e">
        <f>#REF!</f>
        <v>#REF!</v>
      </c>
      <c r="O203" s="195" t="e">
        <f>#REF!</f>
        <v>#REF!</v>
      </c>
      <c r="P203" s="195" t="e">
        <f>#REF!</f>
        <v>#REF!</v>
      </c>
      <c r="Q203" s="195" t="e">
        <f>#REF!</f>
        <v>#REF!</v>
      </c>
      <c r="R203" s="195" t="e">
        <f>#REF!</f>
        <v>#REF!</v>
      </c>
      <c r="S203" s="195" t="e">
        <f>#REF!</f>
        <v>#REF!</v>
      </c>
      <c r="T203" s="195" t="e">
        <f>#REF!</f>
        <v>#REF!</v>
      </c>
      <c r="U203" s="195" t="e">
        <f>#REF!</f>
        <v>#REF!</v>
      </c>
      <c r="V203" s="195" t="e">
        <f>#REF!</f>
        <v>#REF!</v>
      </c>
      <c r="W203" s="195" t="e">
        <f>#REF!</f>
        <v>#REF!</v>
      </c>
      <c r="X203" s="195" t="e">
        <f>#REF!</f>
        <v>#REF!</v>
      </c>
    </row>
    <row r="204" spans="2:24" ht="15">
      <c r="B204" s="111"/>
      <c r="C204" s="193"/>
      <c r="D204" s="267" t="s">
        <v>204</v>
      </c>
      <c r="E204" s="193"/>
      <c r="F204" s="193"/>
      <c r="G204" s="193"/>
      <c r="H204" s="193"/>
      <c r="I204" s="193"/>
      <c r="J204" s="193"/>
      <c r="K204" s="194" t="e">
        <f>#REF!</f>
        <v>#REF!</v>
      </c>
      <c r="L204" s="194" t="e">
        <f>#REF!</f>
        <v>#REF!</v>
      </c>
      <c r="M204" s="194" t="e">
        <f>#REF!</f>
        <v>#REF!</v>
      </c>
      <c r="N204" s="194" t="e">
        <f>#REF!</f>
        <v>#REF!</v>
      </c>
      <c r="O204" s="195" t="e">
        <f>#REF!</f>
        <v>#REF!</v>
      </c>
      <c r="P204" s="195" t="e">
        <f>#REF!</f>
        <v>#REF!</v>
      </c>
      <c r="Q204" s="195" t="e">
        <f>#REF!</f>
        <v>#REF!</v>
      </c>
      <c r="R204" s="195" t="e">
        <f>#REF!</f>
        <v>#REF!</v>
      </c>
      <c r="S204" s="195" t="e">
        <f>#REF!</f>
        <v>#REF!</v>
      </c>
      <c r="T204" s="195" t="e">
        <f>#REF!</f>
        <v>#REF!</v>
      </c>
      <c r="U204" s="195" t="e">
        <f>#REF!</f>
        <v>#REF!</v>
      </c>
      <c r="V204" s="195" t="e">
        <f>#REF!</f>
        <v>#REF!</v>
      </c>
      <c r="W204" s="195" t="e">
        <f>#REF!</f>
        <v>#REF!</v>
      </c>
      <c r="X204" s="195" t="e">
        <f>#REF!</f>
        <v>#REF!</v>
      </c>
    </row>
    <row r="205" spans="2:24" ht="15">
      <c r="B205" s="111"/>
      <c r="C205" s="193"/>
      <c r="D205" s="257" t="s">
        <v>205</v>
      </c>
      <c r="E205" s="199"/>
      <c r="F205" s="199"/>
      <c r="G205" s="199"/>
      <c r="H205" s="199"/>
      <c r="I205" s="199"/>
      <c r="J205" s="199"/>
      <c r="K205" s="200" t="e">
        <f>#REF!</f>
        <v>#REF!</v>
      </c>
      <c r="L205" s="200" t="e">
        <f>#REF!</f>
        <v>#REF!</v>
      </c>
      <c r="M205" s="200" t="e">
        <f>#REF!</f>
        <v>#REF!</v>
      </c>
      <c r="N205" s="200" t="e">
        <f>#REF!</f>
        <v>#REF!</v>
      </c>
      <c r="O205" s="201" t="e">
        <f>#REF!</f>
        <v>#REF!</v>
      </c>
      <c r="P205" s="201" t="e">
        <f>#REF!</f>
        <v>#REF!</v>
      </c>
      <c r="Q205" s="201" t="e">
        <f>#REF!</f>
        <v>#REF!</v>
      </c>
      <c r="R205" s="201" t="e">
        <f>#REF!</f>
        <v>#REF!</v>
      </c>
      <c r="S205" s="201" t="e">
        <f>#REF!</f>
        <v>#REF!</v>
      </c>
      <c r="T205" s="201" t="e">
        <f>#REF!</f>
        <v>#REF!</v>
      </c>
      <c r="U205" s="201" t="e">
        <f>#REF!</f>
        <v>#REF!</v>
      </c>
      <c r="V205" s="201" t="e">
        <f>#REF!</f>
        <v>#REF!</v>
      </c>
      <c r="W205" s="201" t="e">
        <f>#REF!</f>
        <v>#REF!</v>
      </c>
      <c r="X205" s="201" t="e">
        <f>#REF!</f>
        <v>#REF!</v>
      </c>
    </row>
    <row r="206" spans="2:24" ht="15">
      <c r="B206" s="111"/>
      <c r="C206" s="111" t="s">
        <v>206</v>
      </c>
      <c r="D206" s="111"/>
      <c r="E206" s="111"/>
      <c r="F206" s="111"/>
      <c r="G206" s="111"/>
      <c r="H206" s="111"/>
      <c r="I206" s="111"/>
      <c r="J206" s="111"/>
      <c r="K206" s="117" t="e">
        <f>SUM(K207:K208)</f>
        <v>#REF!</v>
      </c>
      <c r="L206" s="117" t="e">
        <f t="shared" ref="L206:V206" si="52">SUM(L207:L208)</f>
        <v>#REF!</v>
      </c>
      <c r="M206" s="117" t="e">
        <f t="shared" si="52"/>
        <v>#REF!</v>
      </c>
      <c r="N206" s="117" t="e">
        <f t="shared" si="52"/>
        <v>#REF!</v>
      </c>
      <c r="O206" s="120" t="e">
        <f t="shared" si="52"/>
        <v>#REF!</v>
      </c>
      <c r="P206" s="120" t="e">
        <f t="shared" si="52"/>
        <v>#REF!</v>
      </c>
      <c r="Q206" s="120" t="e">
        <f t="shared" si="52"/>
        <v>#REF!</v>
      </c>
      <c r="R206" s="120" t="e">
        <f t="shared" si="52"/>
        <v>#REF!</v>
      </c>
      <c r="S206" s="120" t="e">
        <f t="shared" si="52"/>
        <v>#REF!</v>
      </c>
      <c r="T206" s="120" t="e">
        <f t="shared" si="52"/>
        <v>#REF!</v>
      </c>
      <c r="U206" s="120" t="e">
        <f t="shared" si="52"/>
        <v>#REF!</v>
      </c>
      <c r="V206" s="120" t="e">
        <f t="shared" si="52"/>
        <v>#REF!</v>
      </c>
      <c r="W206" s="120" t="e">
        <f t="shared" ref="W206:X206" si="53">SUM(W207:W208)</f>
        <v>#REF!</v>
      </c>
      <c r="X206" s="120" t="e">
        <f t="shared" si="53"/>
        <v>#REF!</v>
      </c>
    </row>
    <row r="207" spans="2:24" ht="15">
      <c r="B207" s="111"/>
      <c r="C207" s="193"/>
      <c r="D207" s="190" t="s">
        <v>207</v>
      </c>
      <c r="E207" s="190"/>
      <c r="F207" s="190"/>
      <c r="G207" s="190"/>
      <c r="H207" s="190"/>
      <c r="I207" s="190"/>
      <c r="J207" s="190"/>
      <c r="K207" s="191" t="e">
        <f>#REF!</f>
        <v>#REF!</v>
      </c>
      <c r="L207" s="191" t="e">
        <f>#REF!</f>
        <v>#REF!</v>
      </c>
      <c r="M207" s="191" t="e">
        <f>#REF!</f>
        <v>#REF!</v>
      </c>
      <c r="N207" s="191" t="e">
        <f>#REF!</f>
        <v>#REF!</v>
      </c>
      <c r="O207" s="192" t="e">
        <f>#REF!</f>
        <v>#REF!</v>
      </c>
      <c r="P207" s="192" t="e">
        <f>#REF!</f>
        <v>#REF!</v>
      </c>
      <c r="Q207" s="192" t="e">
        <f>#REF!</f>
        <v>#REF!</v>
      </c>
      <c r="R207" s="192" t="e">
        <f>#REF!</f>
        <v>#REF!</v>
      </c>
      <c r="S207" s="192" t="e">
        <f>#REF!</f>
        <v>#REF!</v>
      </c>
      <c r="T207" s="192" t="e">
        <f>#REF!</f>
        <v>#REF!</v>
      </c>
      <c r="U207" s="192" t="e">
        <f>#REF!</f>
        <v>#REF!</v>
      </c>
      <c r="V207" s="192" t="e">
        <f>#REF!</f>
        <v>#REF!</v>
      </c>
      <c r="W207" s="192" t="e">
        <f>#REF!</f>
        <v>#REF!</v>
      </c>
      <c r="X207" s="192" t="e">
        <f>#REF!</f>
        <v>#REF!</v>
      </c>
    </row>
    <row r="208" spans="2:24" ht="15">
      <c r="B208" s="111"/>
      <c r="C208" s="193"/>
      <c r="D208" s="199" t="s">
        <v>208</v>
      </c>
      <c r="E208" s="199"/>
      <c r="F208" s="199"/>
      <c r="G208" s="199"/>
      <c r="H208" s="199"/>
      <c r="I208" s="199"/>
      <c r="J208" s="199"/>
      <c r="K208" s="200" t="e">
        <f>#REF!</f>
        <v>#REF!</v>
      </c>
      <c r="L208" s="200" t="e">
        <f>#REF!</f>
        <v>#REF!</v>
      </c>
      <c r="M208" s="200" t="e">
        <f>#REF!</f>
        <v>#REF!</v>
      </c>
      <c r="N208" s="200" t="e">
        <f>#REF!</f>
        <v>#REF!</v>
      </c>
      <c r="O208" s="201" t="e">
        <f>#REF!</f>
        <v>#REF!</v>
      </c>
      <c r="P208" s="201" t="e">
        <f>#REF!</f>
        <v>#REF!</v>
      </c>
      <c r="Q208" s="201" t="e">
        <f>#REF!</f>
        <v>#REF!</v>
      </c>
      <c r="R208" s="201" t="e">
        <f>#REF!</f>
        <v>#REF!</v>
      </c>
      <c r="S208" s="201" t="e">
        <f>#REF!</f>
        <v>#REF!</v>
      </c>
      <c r="T208" s="201" t="e">
        <f>#REF!</f>
        <v>#REF!</v>
      </c>
      <c r="U208" s="201" t="e">
        <f>#REF!</f>
        <v>#REF!</v>
      </c>
      <c r="V208" s="201" t="e">
        <f>#REF!</f>
        <v>#REF!</v>
      </c>
      <c r="W208" s="201" t="e">
        <f>#REF!</f>
        <v>#REF!</v>
      </c>
      <c r="X208" s="201" t="e">
        <f>#REF!</f>
        <v>#REF!</v>
      </c>
    </row>
    <row r="209" spans="2:24" ht="15">
      <c r="B209" s="111"/>
      <c r="C209" s="139" t="s">
        <v>209</v>
      </c>
      <c r="D209" s="139"/>
      <c r="E209" s="139"/>
      <c r="F209" s="139"/>
      <c r="G209" s="139"/>
      <c r="H209" s="139"/>
      <c r="I209" s="139"/>
      <c r="J209" s="139"/>
      <c r="K209" s="140" t="e">
        <f>#REF!</f>
        <v>#REF!</v>
      </c>
      <c r="L209" s="140" t="e">
        <f>#REF!</f>
        <v>#REF!</v>
      </c>
      <c r="M209" s="140" t="e">
        <f>#REF!</f>
        <v>#REF!</v>
      </c>
      <c r="N209" s="140" t="e">
        <f>#REF!</f>
        <v>#REF!</v>
      </c>
      <c r="O209" s="141" t="e">
        <f>#REF!</f>
        <v>#REF!</v>
      </c>
      <c r="P209" s="141" t="e">
        <f>#REF!</f>
        <v>#REF!</v>
      </c>
      <c r="Q209" s="141" t="e">
        <f>#REF!</f>
        <v>#REF!</v>
      </c>
      <c r="R209" s="141" t="e">
        <f>#REF!</f>
        <v>#REF!</v>
      </c>
      <c r="S209" s="141" t="e">
        <f>#REF!</f>
        <v>#REF!</v>
      </c>
      <c r="T209" s="141" t="e">
        <f>#REF!</f>
        <v>#REF!</v>
      </c>
      <c r="U209" s="141" t="e">
        <f>#REF!</f>
        <v>#REF!</v>
      </c>
      <c r="V209" s="141" t="e">
        <f>#REF!</f>
        <v>#REF!</v>
      </c>
      <c r="W209" s="141" t="e">
        <f>#REF!</f>
        <v>#REF!</v>
      </c>
      <c r="X209" s="141" t="e">
        <f>#REF!</f>
        <v>#REF!</v>
      </c>
    </row>
    <row r="210" spans="2:24" ht="15">
      <c r="B210" s="110" t="s">
        <v>195</v>
      </c>
      <c r="C210" s="110"/>
      <c r="D210" s="110"/>
      <c r="E210" s="110"/>
      <c r="F210" s="110"/>
      <c r="G210" s="110"/>
      <c r="H210" s="110"/>
      <c r="I210" s="110"/>
      <c r="J210" s="110"/>
      <c r="K210" s="116" t="e">
        <f>#REF!</f>
        <v>#REF!</v>
      </c>
      <c r="L210" s="116" t="e">
        <f>#REF!</f>
        <v>#REF!</v>
      </c>
      <c r="M210" s="116" t="e">
        <f>#REF!</f>
        <v>#REF!</v>
      </c>
      <c r="N210" s="116" t="e">
        <f>#REF!</f>
        <v>#REF!</v>
      </c>
      <c r="O210" s="176" t="e">
        <f>#REF!</f>
        <v>#REF!</v>
      </c>
      <c r="P210" s="176" t="e">
        <f>#REF!</f>
        <v>#REF!</v>
      </c>
      <c r="Q210" s="176" t="e">
        <f>#REF!</f>
        <v>#REF!</v>
      </c>
      <c r="R210" s="176" t="e">
        <f>#REF!</f>
        <v>#REF!</v>
      </c>
      <c r="S210" s="176" t="e">
        <f>#REF!</f>
        <v>#REF!</v>
      </c>
      <c r="T210" s="176" t="e">
        <f>#REF!</f>
        <v>#REF!</v>
      </c>
      <c r="U210" s="176" t="e">
        <f>#REF!</f>
        <v>#REF!</v>
      </c>
      <c r="V210" s="176" t="e">
        <f>#REF!</f>
        <v>#REF!</v>
      </c>
      <c r="W210" s="176" t="e">
        <f>#REF!</f>
        <v>#REF!</v>
      </c>
      <c r="X210" s="176" t="e">
        <f>#REF!</f>
        <v>#REF!</v>
      </c>
    </row>
    <row r="211" spans="2:24" ht="15">
      <c r="B211" s="118" t="s">
        <v>84</v>
      </c>
      <c r="C211" s="118"/>
      <c r="D211" s="118"/>
      <c r="E211" s="118"/>
      <c r="F211" s="118"/>
      <c r="G211" s="118"/>
      <c r="H211" s="118"/>
      <c r="I211" s="118"/>
      <c r="J211" s="118"/>
      <c r="K211" s="119" t="e">
        <f>K191+K192+K210</f>
        <v>#REF!</v>
      </c>
      <c r="L211" s="119" t="e">
        <f t="shared" ref="L211:V211" si="54">L191+L192+L210</f>
        <v>#REF!</v>
      </c>
      <c r="M211" s="119" t="e">
        <f t="shared" si="54"/>
        <v>#REF!</v>
      </c>
      <c r="N211" s="119" t="e">
        <f t="shared" si="54"/>
        <v>#REF!</v>
      </c>
      <c r="O211" s="179" t="e">
        <f t="shared" si="54"/>
        <v>#REF!</v>
      </c>
      <c r="P211" s="179" t="e">
        <f t="shared" si="54"/>
        <v>#REF!</v>
      </c>
      <c r="Q211" s="179" t="e">
        <f t="shared" si="54"/>
        <v>#REF!</v>
      </c>
      <c r="R211" s="179" t="e">
        <f t="shared" si="54"/>
        <v>#REF!</v>
      </c>
      <c r="S211" s="179" t="e">
        <f t="shared" si="54"/>
        <v>#REF!</v>
      </c>
      <c r="T211" s="179" t="e">
        <f t="shared" si="54"/>
        <v>#REF!</v>
      </c>
      <c r="U211" s="179" t="e">
        <f t="shared" si="54"/>
        <v>#REF!</v>
      </c>
      <c r="V211" s="179" t="e">
        <f t="shared" si="54"/>
        <v>#REF!</v>
      </c>
      <c r="W211" s="179" t="e">
        <f t="shared" ref="W211:X211" si="55">W191+W192+W210</f>
        <v>#REF!</v>
      </c>
      <c r="X211" s="179" t="e">
        <f t="shared" si="55"/>
        <v>#REF!</v>
      </c>
    </row>
    <row r="212" spans="2:24" ht="15">
      <c r="K212" s="195" t="e">
        <f>K211-K$67</f>
        <v>#REF!</v>
      </c>
      <c r="L212" s="113" t="e">
        <f t="shared" ref="L212:V212" si="56">L211-L$67</f>
        <v>#REF!</v>
      </c>
      <c r="M212" s="113" t="e">
        <f t="shared" si="56"/>
        <v>#REF!</v>
      </c>
      <c r="N212" s="113" t="e">
        <f t="shared" si="56"/>
        <v>#REF!</v>
      </c>
      <c r="O212" s="113" t="e">
        <f t="shared" si="56"/>
        <v>#REF!</v>
      </c>
      <c r="P212" s="113" t="e">
        <f t="shared" si="56"/>
        <v>#REF!</v>
      </c>
      <c r="Q212" s="113" t="e">
        <f t="shared" si="56"/>
        <v>#REF!</v>
      </c>
      <c r="R212" s="113" t="e">
        <f t="shared" si="56"/>
        <v>#REF!</v>
      </c>
      <c r="S212" s="113" t="e">
        <f t="shared" si="56"/>
        <v>#REF!</v>
      </c>
      <c r="T212" s="113" t="e">
        <f t="shared" si="56"/>
        <v>#REF!</v>
      </c>
      <c r="U212" s="113" t="e">
        <f t="shared" si="56"/>
        <v>#REF!</v>
      </c>
      <c r="V212" s="113" t="e">
        <f t="shared" si="56"/>
        <v>#REF!</v>
      </c>
      <c r="W212" s="113" t="e">
        <f t="shared" ref="W212:X212" si="57">W211-W$67</f>
        <v>#REF!</v>
      </c>
      <c r="X212" s="113" t="e">
        <f t="shared" si="57"/>
        <v>#REF!</v>
      </c>
    </row>
    <row r="213" spans="2:24" ht="15">
      <c r="B213" s="110" t="s">
        <v>184</v>
      </c>
      <c r="C213" s="110"/>
      <c r="D213" s="110"/>
      <c r="E213" s="110"/>
      <c r="F213" s="110"/>
      <c r="G213" s="110"/>
      <c r="H213" s="110"/>
      <c r="I213" s="110"/>
      <c r="J213" s="110"/>
      <c r="K213" s="116" t="e">
        <f>#REF!</f>
        <v>#REF!</v>
      </c>
      <c r="L213" s="116" t="e">
        <f>#REF!</f>
        <v>#REF!</v>
      </c>
      <c r="M213" s="116" t="e">
        <f>#REF!</f>
        <v>#REF!</v>
      </c>
      <c r="N213" s="116" t="e">
        <f>#REF!</f>
        <v>#REF!</v>
      </c>
      <c r="O213" s="176" t="e">
        <f>#REF!</f>
        <v>#REF!</v>
      </c>
      <c r="P213" s="176" t="e">
        <f>#REF!</f>
        <v>#REF!</v>
      </c>
      <c r="Q213" s="176" t="e">
        <f>#REF!</f>
        <v>#REF!</v>
      </c>
      <c r="R213" s="176" t="e">
        <f>#REF!</f>
        <v>#REF!</v>
      </c>
      <c r="S213" s="176" t="e">
        <f>#REF!</f>
        <v>#REF!</v>
      </c>
      <c r="T213" s="176" t="e">
        <f>#REF!</f>
        <v>#REF!</v>
      </c>
      <c r="U213" s="176" t="e">
        <f>#REF!</f>
        <v>#REF!</v>
      </c>
      <c r="V213" s="176" t="e">
        <f>#REF!</f>
        <v>#REF!</v>
      </c>
      <c r="W213" s="176" t="e">
        <f>#REF!</f>
        <v>#REF!</v>
      </c>
      <c r="X213" s="176" t="e">
        <f>#REF!</f>
        <v>#REF!</v>
      </c>
    </row>
    <row r="214" spans="2:24" ht="15">
      <c r="B214" s="110" t="s">
        <v>194</v>
      </c>
      <c r="C214" s="110"/>
      <c r="D214" s="110"/>
      <c r="E214" s="110"/>
      <c r="F214" s="110"/>
      <c r="G214" s="110"/>
      <c r="H214" s="110"/>
      <c r="I214" s="110"/>
      <c r="J214" s="110"/>
      <c r="K214" s="116" t="e">
        <f>#REF!</f>
        <v>#REF!</v>
      </c>
      <c r="L214" s="116" t="e">
        <f>#REF!</f>
        <v>#REF!</v>
      </c>
      <c r="M214" s="116" t="e">
        <f>#REF!</f>
        <v>#REF!</v>
      </c>
      <c r="N214" s="116" t="e">
        <f>#REF!</f>
        <v>#REF!</v>
      </c>
      <c r="O214" s="176" t="e">
        <f>#REF!</f>
        <v>#REF!</v>
      </c>
      <c r="P214" s="176" t="e">
        <f>#REF!</f>
        <v>#REF!</v>
      </c>
      <c r="Q214" s="176" t="e">
        <f>#REF!</f>
        <v>#REF!</v>
      </c>
      <c r="R214" s="176" t="e">
        <f>#REF!</f>
        <v>#REF!</v>
      </c>
      <c r="S214" s="176" t="e">
        <f>#REF!</f>
        <v>#REF!</v>
      </c>
      <c r="T214" s="176" t="e">
        <f>#REF!</f>
        <v>#REF!</v>
      </c>
      <c r="U214" s="176" t="e">
        <f>#REF!</f>
        <v>#REF!</v>
      </c>
      <c r="V214" s="176" t="e">
        <f>#REF!</f>
        <v>#REF!</v>
      </c>
      <c r="W214" s="176" t="e">
        <f>#REF!</f>
        <v>#REF!</v>
      </c>
      <c r="X214" s="176" t="e">
        <f>#REF!</f>
        <v>#REF!</v>
      </c>
    </row>
    <row r="215" spans="2:24" ht="15">
      <c r="B215" s="110" t="s">
        <v>195</v>
      </c>
      <c r="C215" s="110"/>
      <c r="D215" s="110"/>
      <c r="E215" s="110"/>
      <c r="F215" s="110"/>
      <c r="G215" s="110"/>
      <c r="H215" s="110"/>
      <c r="I215" s="110"/>
      <c r="J215" s="110"/>
      <c r="K215" s="116" t="e">
        <f>SUM(K216:K231)</f>
        <v>#REF!</v>
      </c>
      <c r="L215" s="116" t="e">
        <f t="shared" ref="L215:V215" si="58">SUM(L216:L231)</f>
        <v>#REF!</v>
      </c>
      <c r="M215" s="116" t="e">
        <f t="shared" si="58"/>
        <v>#REF!</v>
      </c>
      <c r="N215" s="116" t="e">
        <f t="shared" si="58"/>
        <v>#REF!</v>
      </c>
      <c r="O215" s="176" t="e">
        <f t="shared" si="58"/>
        <v>#REF!</v>
      </c>
      <c r="P215" s="176" t="e">
        <f t="shared" si="58"/>
        <v>#REF!</v>
      </c>
      <c r="Q215" s="176" t="e">
        <f t="shared" si="58"/>
        <v>#REF!</v>
      </c>
      <c r="R215" s="176" t="e">
        <f t="shared" si="58"/>
        <v>#REF!</v>
      </c>
      <c r="S215" s="176" t="e">
        <f t="shared" si="58"/>
        <v>#REF!</v>
      </c>
      <c r="T215" s="176" t="e">
        <f t="shared" si="58"/>
        <v>#REF!</v>
      </c>
      <c r="U215" s="176" t="e">
        <f t="shared" si="58"/>
        <v>#REF!</v>
      </c>
      <c r="V215" s="176" t="e">
        <f t="shared" si="58"/>
        <v>#REF!</v>
      </c>
      <c r="W215" s="176" t="e">
        <f t="shared" ref="W215:X215" si="59">SUM(W216:W231)</f>
        <v>#REF!</v>
      </c>
      <c r="X215" s="176" t="e">
        <f t="shared" si="59"/>
        <v>#REF!</v>
      </c>
    </row>
    <row r="216" spans="2:24" ht="15">
      <c r="B216" s="111"/>
      <c r="C216" s="136" t="s">
        <v>210</v>
      </c>
      <c r="D216" s="136"/>
      <c r="E216" s="136"/>
      <c r="F216" s="136"/>
      <c r="G216" s="136"/>
      <c r="H216" s="136"/>
      <c r="I216" s="136"/>
      <c r="J216" s="136"/>
      <c r="K216" s="137" t="e">
        <f>#REF!</f>
        <v>#REF!</v>
      </c>
      <c r="L216" s="137" t="e">
        <f>#REF!</f>
        <v>#REF!</v>
      </c>
      <c r="M216" s="137" t="e">
        <f>#REF!</f>
        <v>#REF!</v>
      </c>
      <c r="N216" s="137" t="e">
        <f>#REF!</f>
        <v>#REF!</v>
      </c>
      <c r="O216" s="138" t="e">
        <f>#REF!</f>
        <v>#REF!</v>
      </c>
      <c r="P216" s="138" t="e">
        <f>#REF!</f>
        <v>#REF!</v>
      </c>
      <c r="Q216" s="138" t="e">
        <f>#REF!</f>
        <v>#REF!</v>
      </c>
      <c r="R216" s="138" t="e">
        <f>#REF!</f>
        <v>#REF!</v>
      </c>
      <c r="S216" s="138" t="e">
        <f>#REF!</f>
        <v>#REF!</v>
      </c>
      <c r="T216" s="138" t="e">
        <f>#REF!</f>
        <v>#REF!</v>
      </c>
      <c r="U216" s="138" t="e">
        <f>#REF!</f>
        <v>#REF!</v>
      </c>
      <c r="V216" s="138" t="e">
        <f>#REF!</f>
        <v>#REF!</v>
      </c>
      <c r="W216" s="138" t="e">
        <f>#REF!</f>
        <v>#REF!</v>
      </c>
      <c r="X216" s="138" t="e">
        <f>#REF!</f>
        <v>#REF!</v>
      </c>
    </row>
    <row r="217" spans="2:24" ht="15">
      <c r="B217" s="111"/>
      <c r="C217" s="111" t="s">
        <v>211</v>
      </c>
      <c r="D217" s="111"/>
      <c r="E217" s="111"/>
      <c r="F217" s="111"/>
      <c r="G217" s="111"/>
      <c r="H217" s="111"/>
      <c r="I217" s="111"/>
      <c r="J217" s="111"/>
      <c r="K217" s="117" t="e">
        <f>#REF!</f>
        <v>#REF!</v>
      </c>
      <c r="L217" s="117" t="e">
        <f>#REF!</f>
        <v>#REF!</v>
      </c>
      <c r="M217" s="117" t="e">
        <f>#REF!</f>
        <v>#REF!</v>
      </c>
      <c r="N217" s="117" t="e">
        <f>#REF!</f>
        <v>#REF!</v>
      </c>
      <c r="O217" s="120" t="e">
        <f>#REF!</f>
        <v>#REF!</v>
      </c>
      <c r="P217" s="120" t="e">
        <f>#REF!</f>
        <v>#REF!</v>
      </c>
      <c r="Q217" s="120" t="e">
        <f>#REF!</f>
        <v>#REF!</v>
      </c>
      <c r="R217" s="120" t="e">
        <f>#REF!</f>
        <v>#REF!</v>
      </c>
      <c r="S217" s="120" t="e">
        <f>#REF!</f>
        <v>#REF!</v>
      </c>
      <c r="T217" s="120" t="e">
        <f>#REF!</f>
        <v>#REF!</v>
      </c>
      <c r="U217" s="120" t="e">
        <f>#REF!</f>
        <v>#REF!</v>
      </c>
      <c r="V217" s="120" t="e">
        <f>#REF!</f>
        <v>#REF!</v>
      </c>
      <c r="W217" s="120" t="e">
        <f>#REF!</f>
        <v>#REF!</v>
      </c>
      <c r="X217" s="120" t="e">
        <f>#REF!</f>
        <v>#REF!</v>
      </c>
    </row>
    <row r="218" spans="2:24" ht="15">
      <c r="B218" s="111"/>
      <c r="C218" s="111" t="s">
        <v>212</v>
      </c>
      <c r="D218" s="111"/>
      <c r="E218" s="111"/>
      <c r="F218" s="111"/>
      <c r="G218" s="111"/>
      <c r="H218" s="111"/>
      <c r="I218" s="111"/>
      <c r="J218" s="111"/>
      <c r="K218" s="117" t="e">
        <f>#REF!</f>
        <v>#REF!</v>
      </c>
      <c r="L218" s="117" t="e">
        <f>#REF!</f>
        <v>#REF!</v>
      </c>
      <c r="M218" s="117" t="e">
        <f>#REF!</f>
        <v>#REF!</v>
      </c>
      <c r="N218" s="117" t="e">
        <f>#REF!</f>
        <v>#REF!</v>
      </c>
      <c r="O218" s="120" t="e">
        <f>#REF!</f>
        <v>#REF!</v>
      </c>
      <c r="P218" s="120" t="e">
        <f>#REF!</f>
        <v>#REF!</v>
      </c>
      <c r="Q218" s="120" t="e">
        <f>#REF!</f>
        <v>#REF!</v>
      </c>
      <c r="R218" s="120" t="e">
        <f>#REF!</f>
        <v>#REF!</v>
      </c>
      <c r="S218" s="120" t="e">
        <f>#REF!</f>
        <v>#REF!</v>
      </c>
      <c r="T218" s="120" t="e">
        <f>#REF!</f>
        <v>#REF!</v>
      </c>
      <c r="U218" s="120" t="e">
        <f>#REF!</f>
        <v>#REF!</v>
      </c>
      <c r="V218" s="120" t="e">
        <f>#REF!</f>
        <v>#REF!</v>
      </c>
      <c r="W218" s="120" t="e">
        <f>#REF!</f>
        <v>#REF!</v>
      </c>
      <c r="X218" s="120" t="e">
        <f>#REF!</f>
        <v>#REF!</v>
      </c>
    </row>
    <row r="219" spans="2:24" ht="15">
      <c r="B219" s="111"/>
      <c r="C219" s="111" t="s">
        <v>213</v>
      </c>
      <c r="D219" s="111"/>
      <c r="E219" s="111"/>
      <c r="F219" s="111"/>
      <c r="G219" s="111"/>
      <c r="H219" s="111"/>
      <c r="I219" s="111"/>
      <c r="J219" s="111"/>
      <c r="K219" s="117" t="e">
        <f>#REF!</f>
        <v>#REF!</v>
      </c>
      <c r="L219" s="117" t="e">
        <f>#REF!</f>
        <v>#REF!</v>
      </c>
      <c r="M219" s="117" t="e">
        <f>#REF!</f>
        <v>#REF!</v>
      </c>
      <c r="N219" s="117" t="e">
        <f>#REF!</f>
        <v>#REF!</v>
      </c>
      <c r="O219" s="120" t="e">
        <f>#REF!</f>
        <v>#REF!</v>
      </c>
      <c r="P219" s="120" t="e">
        <f>#REF!</f>
        <v>#REF!</v>
      </c>
      <c r="Q219" s="120" t="e">
        <f>#REF!</f>
        <v>#REF!</v>
      </c>
      <c r="R219" s="120" t="e">
        <f>#REF!</f>
        <v>#REF!</v>
      </c>
      <c r="S219" s="120" t="e">
        <f>#REF!</f>
        <v>#REF!</v>
      </c>
      <c r="T219" s="120" t="e">
        <f>#REF!</f>
        <v>#REF!</v>
      </c>
      <c r="U219" s="120" t="e">
        <f>#REF!</f>
        <v>#REF!</v>
      </c>
      <c r="V219" s="120" t="e">
        <f>#REF!</f>
        <v>#REF!</v>
      </c>
      <c r="W219" s="120" t="e">
        <f>#REF!</f>
        <v>#REF!</v>
      </c>
      <c r="X219" s="120" t="e">
        <f>#REF!</f>
        <v>#REF!</v>
      </c>
    </row>
    <row r="220" spans="2:24" ht="15">
      <c r="B220" s="111"/>
      <c r="C220" s="111" t="s">
        <v>214</v>
      </c>
      <c r="D220" s="111"/>
      <c r="E220" s="111"/>
      <c r="F220" s="111"/>
      <c r="G220" s="111"/>
      <c r="H220" s="111"/>
      <c r="I220" s="111"/>
      <c r="J220" s="111"/>
      <c r="K220" s="117" t="e">
        <f>#REF!</f>
        <v>#REF!</v>
      </c>
      <c r="L220" s="117" t="e">
        <f>#REF!</f>
        <v>#REF!</v>
      </c>
      <c r="M220" s="117" t="e">
        <f>#REF!</f>
        <v>#REF!</v>
      </c>
      <c r="N220" s="117" t="e">
        <f>#REF!</f>
        <v>#REF!</v>
      </c>
      <c r="O220" s="120" t="e">
        <f>#REF!</f>
        <v>#REF!</v>
      </c>
      <c r="P220" s="120" t="e">
        <f>#REF!</f>
        <v>#REF!</v>
      </c>
      <c r="Q220" s="120" t="e">
        <f>#REF!</f>
        <v>#REF!</v>
      </c>
      <c r="R220" s="120" t="e">
        <f>#REF!</f>
        <v>#REF!</v>
      </c>
      <c r="S220" s="120" t="e">
        <f>#REF!</f>
        <v>#REF!</v>
      </c>
      <c r="T220" s="120" t="e">
        <f>#REF!</f>
        <v>#REF!</v>
      </c>
      <c r="U220" s="120" t="e">
        <f>#REF!</f>
        <v>#REF!</v>
      </c>
      <c r="V220" s="120" t="e">
        <f>#REF!</f>
        <v>#REF!</v>
      </c>
      <c r="W220" s="120" t="e">
        <f>#REF!</f>
        <v>#REF!</v>
      </c>
      <c r="X220" s="120" t="e">
        <f>#REF!</f>
        <v>#REF!</v>
      </c>
    </row>
    <row r="221" spans="2:24" ht="15">
      <c r="B221" s="111"/>
      <c r="C221" s="111" t="s">
        <v>215</v>
      </c>
      <c r="D221" s="111"/>
      <c r="E221" s="111"/>
      <c r="F221" s="111"/>
      <c r="G221" s="111"/>
      <c r="H221" s="111"/>
      <c r="I221" s="111"/>
      <c r="J221" s="111"/>
      <c r="K221" s="117" t="e">
        <f>#REF!</f>
        <v>#REF!</v>
      </c>
      <c r="L221" s="117" t="e">
        <f>#REF!</f>
        <v>#REF!</v>
      </c>
      <c r="M221" s="117" t="e">
        <f>#REF!</f>
        <v>#REF!</v>
      </c>
      <c r="N221" s="117" t="e">
        <f>#REF!</f>
        <v>#REF!</v>
      </c>
      <c r="O221" s="120" t="e">
        <f>#REF!</f>
        <v>#REF!</v>
      </c>
      <c r="P221" s="120" t="e">
        <f>#REF!</f>
        <v>#REF!</v>
      </c>
      <c r="Q221" s="120" t="e">
        <f>#REF!</f>
        <v>#REF!</v>
      </c>
      <c r="R221" s="120" t="e">
        <f>#REF!</f>
        <v>#REF!</v>
      </c>
      <c r="S221" s="120" t="e">
        <f>#REF!</f>
        <v>#REF!</v>
      </c>
      <c r="T221" s="120" t="e">
        <f>#REF!</f>
        <v>#REF!</v>
      </c>
      <c r="U221" s="120" t="e">
        <f>#REF!</f>
        <v>#REF!</v>
      </c>
      <c r="V221" s="120" t="e">
        <f>#REF!</f>
        <v>#REF!</v>
      </c>
      <c r="W221" s="120" t="e">
        <f>#REF!</f>
        <v>#REF!</v>
      </c>
      <c r="X221" s="120" t="e">
        <f>#REF!</f>
        <v>#REF!</v>
      </c>
    </row>
    <row r="222" spans="2:24" ht="15">
      <c r="B222" s="111"/>
      <c r="C222" s="111" t="s">
        <v>216</v>
      </c>
      <c r="D222" s="111"/>
      <c r="E222" s="111"/>
      <c r="F222" s="111"/>
      <c r="G222" s="111"/>
      <c r="H222" s="111"/>
      <c r="I222" s="111"/>
      <c r="J222" s="111"/>
      <c r="K222" s="117" t="e">
        <f>#REF!</f>
        <v>#REF!</v>
      </c>
      <c r="L222" s="117" t="e">
        <f>#REF!</f>
        <v>#REF!</v>
      </c>
      <c r="M222" s="117" t="e">
        <f>#REF!</f>
        <v>#REF!</v>
      </c>
      <c r="N222" s="117" t="e">
        <f>#REF!</f>
        <v>#REF!</v>
      </c>
      <c r="O222" s="120" t="e">
        <f>#REF!</f>
        <v>#REF!</v>
      </c>
      <c r="P222" s="120" t="e">
        <f>#REF!</f>
        <v>#REF!</v>
      </c>
      <c r="Q222" s="120" t="e">
        <f>#REF!</f>
        <v>#REF!</v>
      </c>
      <c r="R222" s="120" t="e">
        <f>#REF!</f>
        <v>#REF!</v>
      </c>
      <c r="S222" s="120" t="e">
        <f>#REF!</f>
        <v>#REF!</v>
      </c>
      <c r="T222" s="120" t="e">
        <f>#REF!</f>
        <v>#REF!</v>
      </c>
      <c r="U222" s="120" t="e">
        <f>#REF!</f>
        <v>#REF!</v>
      </c>
      <c r="V222" s="120" t="e">
        <f>#REF!</f>
        <v>#REF!</v>
      </c>
      <c r="W222" s="120" t="e">
        <f>#REF!</f>
        <v>#REF!</v>
      </c>
      <c r="X222" s="120" t="e">
        <f>#REF!</f>
        <v>#REF!</v>
      </c>
    </row>
    <row r="223" spans="2:24" ht="15">
      <c r="B223" s="111"/>
      <c r="C223" s="111" t="s">
        <v>217</v>
      </c>
      <c r="D223" s="111"/>
      <c r="E223" s="111"/>
      <c r="F223" s="111"/>
      <c r="G223" s="111"/>
      <c r="H223" s="111"/>
      <c r="I223" s="111"/>
      <c r="J223" s="111"/>
      <c r="K223" s="117" t="e">
        <f>#REF!</f>
        <v>#REF!</v>
      </c>
      <c r="L223" s="117" t="e">
        <f>#REF!</f>
        <v>#REF!</v>
      </c>
      <c r="M223" s="117" t="e">
        <f>#REF!</f>
        <v>#REF!</v>
      </c>
      <c r="N223" s="117" t="e">
        <f>#REF!</f>
        <v>#REF!</v>
      </c>
      <c r="O223" s="120" t="e">
        <f>#REF!</f>
        <v>#REF!</v>
      </c>
      <c r="P223" s="120" t="e">
        <f>#REF!</f>
        <v>#REF!</v>
      </c>
      <c r="Q223" s="120" t="e">
        <f>#REF!</f>
        <v>#REF!</v>
      </c>
      <c r="R223" s="120" t="e">
        <f>#REF!</f>
        <v>#REF!</v>
      </c>
      <c r="S223" s="120" t="e">
        <f>#REF!</f>
        <v>#REF!</v>
      </c>
      <c r="T223" s="120" t="e">
        <f>#REF!</f>
        <v>#REF!</v>
      </c>
      <c r="U223" s="120" t="e">
        <f>#REF!</f>
        <v>#REF!</v>
      </c>
      <c r="V223" s="120" t="e">
        <f>#REF!</f>
        <v>#REF!</v>
      </c>
      <c r="W223" s="120" t="e">
        <f>#REF!</f>
        <v>#REF!</v>
      </c>
      <c r="X223" s="120" t="e">
        <f>#REF!</f>
        <v>#REF!</v>
      </c>
    </row>
    <row r="224" spans="2:24" ht="15">
      <c r="B224" s="111"/>
      <c r="C224" s="111" t="s">
        <v>218</v>
      </c>
      <c r="D224" s="111"/>
      <c r="E224" s="111"/>
      <c r="F224" s="111"/>
      <c r="G224" s="111"/>
      <c r="H224" s="111"/>
      <c r="I224" s="111"/>
      <c r="J224" s="111"/>
      <c r="K224" s="117" t="e">
        <f>#REF!</f>
        <v>#REF!</v>
      </c>
      <c r="L224" s="117" t="e">
        <f>#REF!</f>
        <v>#REF!</v>
      </c>
      <c r="M224" s="117" t="e">
        <f>#REF!</f>
        <v>#REF!</v>
      </c>
      <c r="N224" s="117" t="e">
        <f>#REF!</f>
        <v>#REF!</v>
      </c>
      <c r="O224" s="120" t="e">
        <f>#REF!</f>
        <v>#REF!</v>
      </c>
      <c r="P224" s="120" t="e">
        <f>#REF!</f>
        <v>#REF!</v>
      </c>
      <c r="Q224" s="120" t="e">
        <f>#REF!</f>
        <v>#REF!</v>
      </c>
      <c r="R224" s="120" t="e">
        <f>#REF!</f>
        <v>#REF!</v>
      </c>
      <c r="S224" s="120" t="e">
        <f>#REF!</f>
        <v>#REF!</v>
      </c>
      <c r="T224" s="120" t="e">
        <f>#REF!</f>
        <v>#REF!</v>
      </c>
      <c r="U224" s="120" t="e">
        <f>#REF!</f>
        <v>#REF!</v>
      </c>
      <c r="V224" s="120" t="e">
        <f>#REF!</f>
        <v>#REF!</v>
      </c>
      <c r="W224" s="120" t="e">
        <f>#REF!</f>
        <v>#REF!</v>
      </c>
      <c r="X224" s="120" t="e">
        <f>#REF!</f>
        <v>#REF!</v>
      </c>
    </row>
    <row r="225" spans="2:24" ht="15">
      <c r="B225" s="111"/>
      <c r="C225" s="111" t="s">
        <v>219</v>
      </c>
      <c r="D225" s="111"/>
      <c r="E225" s="111"/>
      <c r="F225" s="111"/>
      <c r="G225" s="111"/>
      <c r="H225" s="111"/>
      <c r="I225" s="111"/>
      <c r="J225" s="111"/>
      <c r="K225" s="117" t="e">
        <f>#REF!</f>
        <v>#REF!</v>
      </c>
      <c r="L225" s="117" t="e">
        <f>#REF!</f>
        <v>#REF!</v>
      </c>
      <c r="M225" s="117" t="e">
        <f>#REF!</f>
        <v>#REF!</v>
      </c>
      <c r="N225" s="117" t="e">
        <f>#REF!</f>
        <v>#REF!</v>
      </c>
      <c r="O225" s="120" t="e">
        <f>#REF!</f>
        <v>#REF!</v>
      </c>
      <c r="P225" s="120" t="e">
        <f>#REF!</f>
        <v>#REF!</v>
      </c>
      <c r="Q225" s="120" t="e">
        <f>#REF!</f>
        <v>#REF!</v>
      </c>
      <c r="R225" s="120" t="e">
        <f>#REF!</f>
        <v>#REF!</v>
      </c>
      <c r="S225" s="120" t="e">
        <f>#REF!</f>
        <v>#REF!</v>
      </c>
      <c r="T225" s="120" t="e">
        <f>#REF!</f>
        <v>#REF!</v>
      </c>
      <c r="U225" s="120" t="e">
        <f>#REF!</f>
        <v>#REF!</v>
      </c>
      <c r="V225" s="120" t="e">
        <f>#REF!</f>
        <v>#REF!</v>
      </c>
      <c r="W225" s="120" t="e">
        <f>#REF!</f>
        <v>#REF!</v>
      </c>
      <c r="X225" s="120" t="e">
        <f>#REF!</f>
        <v>#REF!</v>
      </c>
    </row>
    <row r="226" spans="2:24" ht="15">
      <c r="B226" s="111"/>
      <c r="C226" s="111" t="s">
        <v>220</v>
      </c>
      <c r="D226" s="111"/>
      <c r="E226" s="111"/>
      <c r="F226" s="111"/>
      <c r="G226" s="111"/>
      <c r="H226" s="111"/>
      <c r="I226" s="111"/>
      <c r="J226" s="111"/>
      <c r="K226" s="117" t="e">
        <f>#REF!</f>
        <v>#REF!</v>
      </c>
      <c r="L226" s="117" t="e">
        <f>#REF!</f>
        <v>#REF!</v>
      </c>
      <c r="M226" s="117" t="e">
        <f>#REF!</f>
        <v>#REF!</v>
      </c>
      <c r="N226" s="117" t="e">
        <f>#REF!</f>
        <v>#REF!</v>
      </c>
      <c r="O226" s="120" t="e">
        <f>#REF!</f>
        <v>#REF!</v>
      </c>
      <c r="P226" s="120" t="e">
        <f>#REF!</f>
        <v>#REF!</v>
      </c>
      <c r="Q226" s="120" t="e">
        <f>#REF!</f>
        <v>#REF!</v>
      </c>
      <c r="R226" s="120" t="e">
        <f>#REF!</f>
        <v>#REF!</v>
      </c>
      <c r="S226" s="120" t="e">
        <f>#REF!</f>
        <v>#REF!</v>
      </c>
      <c r="T226" s="120" t="e">
        <f>#REF!</f>
        <v>#REF!</v>
      </c>
      <c r="U226" s="120" t="e">
        <f>#REF!</f>
        <v>#REF!</v>
      </c>
      <c r="V226" s="120" t="e">
        <f>#REF!</f>
        <v>#REF!</v>
      </c>
      <c r="W226" s="120" t="e">
        <f>#REF!</f>
        <v>#REF!</v>
      </c>
      <c r="X226" s="120" t="e">
        <f>#REF!</f>
        <v>#REF!</v>
      </c>
    </row>
    <row r="227" spans="2:24" ht="15">
      <c r="B227" s="111"/>
      <c r="C227" s="111" t="s">
        <v>221</v>
      </c>
      <c r="D227" s="111"/>
      <c r="E227" s="111"/>
      <c r="F227" s="111"/>
      <c r="G227" s="111"/>
      <c r="H227" s="111"/>
      <c r="I227" s="111"/>
      <c r="J227" s="111"/>
      <c r="K227" s="117" t="e">
        <f>#REF!</f>
        <v>#REF!</v>
      </c>
      <c r="L227" s="117" t="e">
        <f>#REF!</f>
        <v>#REF!</v>
      </c>
      <c r="M227" s="117" t="e">
        <f>#REF!</f>
        <v>#REF!</v>
      </c>
      <c r="N227" s="117" t="e">
        <f>#REF!</f>
        <v>#REF!</v>
      </c>
      <c r="O227" s="120" t="e">
        <f>#REF!</f>
        <v>#REF!</v>
      </c>
      <c r="P227" s="120" t="e">
        <f>#REF!</f>
        <v>#REF!</v>
      </c>
      <c r="Q227" s="120" t="e">
        <f>#REF!</f>
        <v>#REF!</v>
      </c>
      <c r="R227" s="120" t="e">
        <f>#REF!</f>
        <v>#REF!</v>
      </c>
      <c r="S227" s="120" t="e">
        <f>#REF!</f>
        <v>#REF!</v>
      </c>
      <c r="T227" s="120" t="e">
        <f>#REF!</f>
        <v>#REF!</v>
      </c>
      <c r="U227" s="120" t="e">
        <f>#REF!</f>
        <v>#REF!</v>
      </c>
      <c r="V227" s="120" t="e">
        <f>#REF!</f>
        <v>#REF!</v>
      </c>
      <c r="W227" s="120" t="e">
        <f>#REF!</f>
        <v>#REF!</v>
      </c>
      <c r="X227" s="120" t="e">
        <f>#REF!</f>
        <v>#REF!</v>
      </c>
    </row>
    <row r="228" spans="2:24" ht="15">
      <c r="B228" s="111"/>
      <c r="C228" s="111" t="s">
        <v>222</v>
      </c>
      <c r="D228" s="111"/>
      <c r="E228" s="111"/>
      <c r="F228" s="111"/>
      <c r="G228" s="111"/>
      <c r="H228" s="111"/>
      <c r="I228" s="111"/>
      <c r="J228" s="111"/>
      <c r="K228" s="117" t="e">
        <f>#REF!</f>
        <v>#REF!</v>
      </c>
      <c r="L228" s="117" t="e">
        <f>#REF!</f>
        <v>#REF!</v>
      </c>
      <c r="M228" s="117" t="e">
        <f>#REF!</f>
        <v>#REF!</v>
      </c>
      <c r="N228" s="117" t="e">
        <f>#REF!</f>
        <v>#REF!</v>
      </c>
      <c r="O228" s="120" t="e">
        <f>#REF!</f>
        <v>#REF!</v>
      </c>
      <c r="P228" s="120" t="e">
        <f>#REF!</f>
        <v>#REF!</v>
      </c>
      <c r="Q228" s="120" t="e">
        <f>#REF!</f>
        <v>#REF!</v>
      </c>
      <c r="R228" s="120" t="e">
        <f>#REF!</f>
        <v>#REF!</v>
      </c>
      <c r="S228" s="120" t="e">
        <f>#REF!</f>
        <v>#REF!</v>
      </c>
      <c r="T228" s="120" t="e">
        <f>#REF!</f>
        <v>#REF!</v>
      </c>
      <c r="U228" s="120" t="e">
        <f>#REF!</f>
        <v>#REF!</v>
      </c>
      <c r="V228" s="120" t="e">
        <f>#REF!</f>
        <v>#REF!</v>
      </c>
      <c r="W228" s="120" t="e">
        <f>#REF!</f>
        <v>#REF!</v>
      </c>
      <c r="X228" s="120" t="e">
        <f>#REF!</f>
        <v>#REF!</v>
      </c>
    </row>
    <row r="229" spans="2:24" ht="15">
      <c r="B229" s="111"/>
      <c r="C229" s="111" t="s">
        <v>223</v>
      </c>
      <c r="D229" s="111"/>
      <c r="E229" s="111"/>
      <c r="F229" s="111"/>
      <c r="G229" s="111"/>
      <c r="H229" s="111"/>
      <c r="I229" s="111"/>
      <c r="J229" s="111"/>
      <c r="K229" s="117" t="e">
        <f>#REF!</f>
        <v>#REF!</v>
      </c>
      <c r="L229" s="117" t="e">
        <f>#REF!</f>
        <v>#REF!</v>
      </c>
      <c r="M229" s="117" t="e">
        <f>#REF!</f>
        <v>#REF!</v>
      </c>
      <c r="N229" s="117" t="e">
        <f>#REF!</f>
        <v>#REF!</v>
      </c>
      <c r="O229" s="120" t="e">
        <f>#REF!</f>
        <v>#REF!</v>
      </c>
      <c r="P229" s="120" t="e">
        <f>#REF!</f>
        <v>#REF!</v>
      </c>
      <c r="Q229" s="120" t="e">
        <f>#REF!</f>
        <v>#REF!</v>
      </c>
      <c r="R229" s="120" t="e">
        <f>#REF!</f>
        <v>#REF!</v>
      </c>
      <c r="S229" s="120" t="e">
        <f>#REF!</f>
        <v>#REF!</v>
      </c>
      <c r="T229" s="120" t="e">
        <f>#REF!</f>
        <v>#REF!</v>
      </c>
      <c r="U229" s="120" t="e">
        <f>#REF!</f>
        <v>#REF!</v>
      </c>
      <c r="V229" s="120" t="e">
        <f>#REF!</f>
        <v>#REF!</v>
      </c>
      <c r="W229" s="120" t="e">
        <f>#REF!</f>
        <v>#REF!</v>
      </c>
      <c r="X229" s="120" t="e">
        <f>#REF!</f>
        <v>#REF!</v>
      </c>
    </row>
    <row r="230" spans="2:24" ht="15">
      <c r="B230" s="111"/>
      <c r="C230" s="111" t="s">
        <v>224</v>
      </c>
      <c r="D230" s="111"/>
      <c r="E230" s="111"/>
      <c r="F230" s="111"/>
      <c r="G230" s="111"/>
      <c r="H230" s="111"/>
      <c r="I230" s="111"/>
      <c r="J230" s="111"/>
      <c r="K230" s="117" t="e">
        <f>#REF!</f>
        <v>#REF!</v>
      </c>
      <c r="L230" s="117" t="e">
        <f>#REF!</f>
        <v>#REF!</v>
      </c>
      <c r="M230" s="117" t="e">
        <f>#REF!</f>
        <v>#REF!</v>
      </c>
      <c r="N230" s="117" t="e">
        <f>#REF!</f>
        <v>#REF!</v>
      </c>
      <c r="O230" s="120" t="e">
        <f>#REF!</f>
        <v>#REF!</v>
      </c>
      <c r="P230" s="120" t="e">
        <f>#REF!</f>
        <v>#REF!</v>
      </c>
      <c r="Q230" s="120" t="e">
        <f>#REF!</f>
        <v>#REF!</v>
      </c>
      <c r="R230" s="120" t="e">
        <f>#REF!</f>
        <v>#REF!</v>
      </c>
      <c r="S230" s="120" t="e">
        <f>#REF!</f>
        <v>#REF!</v>
      </c>
      <c r="T230" s="120" t="e">
        <f>#REF!</f>
        <v>#REF!</v>
      </c>
      <c r="U230" s="120" t="e">
        <f>#REF!</f>
        <v>#REF!</v>
      </c>
      <c r="V230" s="120" t="e">
        <f>#REF!</f>
        <v>#REF!</v>
      </c>
      <c r="W230" s="120" t="e">
        <f>#REF!</f>
        <v>#REF!</v>
      </c>
      <c r="X230" s="120" t="e">
        <f>#REF!</f>
        <v>#REF!</v>
      </c>
    </row>
    <row r="231" spans="2:24" ht="15">
      <c r="B231" s="111"/>
      <c r="C231" s="111" t="s">
        <v>225</v>
      </c>
      <c r="D231" s="111"/>
      <c r="E231" s="111"/>
      <c r="F231" s="111"/>
      <c r="G231" s="111"/>
      <c r="H231" s="111"/>
      <c r="I231" s="111"/>
      <c r="J231" s="111"/>
      <c r="K231" s="117" t="e">
        <f>#REF!</f>
        <v>#REF!</v>
      </c>
      <c r="L231" s="117" t="e">
        <f>#REF!</f>
        <v>#REF!</v>
      </c>
      <c r="M231" s="117" t="e">
        <f>#REF!</f>
        <v>#REF!</v>
      </c>
      <c r="N231" s="117" t="e">
        <f>#REF!</f>
        <v>#REF!</v>
      </c>
      <c r="O231" s="120" t="e">
        <f>#REF!</f>
        <v>#REF!</v>
      </c>
      <c r="P231" s="120" t="e">
        <f>#REF!</f>
        <v>#REF!</v>
      </c>
      <c r="Q231" s="120" t="e">
        <f>#REF!</f>
        <v>#REF!</v>
      </c>
      <c r="R231" s="120" t="e">
        <f>#REF!</f>
        <v>#REF!</v>
      </c>
      <c r="S231" s="120" t="e">
        <f>#REF!</f>
        <v>#REF!</v>
      </c>
      <c r="T231" s="120" t="e">
        <f>#REF!</f>
        <v>#REF!</v>
      </c>
      <c r="U231" s="120" t="e">
        <f>#REF!</f>
        <v>#REF!</v>
      </c>
      <c r="V231" s="120" t="e">
        <f>#REF!</f>
        <v>#REF!</v>
      </c>
      <c r="W231" s="120" t="e">
        <f>#REF!</f>
        <v>#REF!</v>
      </c>
      <c r="X231" s="120" t="e">
        <f>#REF!</f>
        <v>#REF!</v>
      </c>
    </row>
    <row r="232" spans="2:24" ht="15">
      <c r="B232" s="118" t="s">
        <v>84</v>
      </c>
      <c r="C232" s="118"/>
      <c r="D232" s="118"/>
      <c r="E232" s="118"/>
      <c r="F232" s="118"/>
      <c r="G232" s="118"/>
      <c r="H232" s="118"/>
      <c r="I232" s="118"/>
      <c r="J232" s="118"/>
      <c r="K232" s="119" t="e">
        <f>K213+K214+K215</f>
        <v>#REF!</v>
      </c>
      <c r="L232" s="119" t="e">
        <f t="shared" ref="L232:V232" si="60">L213+L214+L215</f>
        <v>#REF!</v>
      </c>
      <c r="M232" s="119" t="e">
        <f t="shared" si="60"/>
        <v>#REF!</v>
      </c>
      <c r="N232" s="119" t="e">
        <f t="shared" si="60"/>
        <v>#REF!</v>
      </c>
      <c r="O232" s="179" t="e">
        <f t="shared" si="60"/>
        <v>#REF!</v>
      </c>
      <c r="P232" s="179" t="e">
        <f t="shared" si="60"/>
        <v>#REF!</v>
      </c>
      <c r="Q232" s="179" t="e">
        <f t="shared" si="60"/>
        <v>#REF!</v>
      </c>
      <c r="R232" s="179" t="e">
        <f t="shared" si="60"/>
        <v>#REF!</v>
      </c>
      <c r="S232" s="179" t="e">
        <f t="shared" si="60"/>
        <v>#REF!</v>
      </c>
      <c r="T232" s="179" t="e">
        <f t="shared" si="60"/>
        <v>#REF!</v>
      </c>
      <c r="U232" s="179" t="e">
        <f t="shared" si="60"/>
        <v>#REF!</v>
      </c>
      <c r="V232" s="179" t="e">
        <f t="shared" si="60"/>
        <v>#REF!</v>
      </c>
      <c r="W232" s="179" t="e">
        <f t="shared" ref="W232:X232" si="61">W213+W214+W215</f>
        <v>#REF!</v>
      </c>
      <c r="X232" s="179" t="e">
        <f t="shared" si="61"/>
        <v>#REF!</v>
      </c>
    </row>
    <row r="233" spans="2:24" ht="15">
      <c r="K233" s="195" t="e">
        <f>K232-K$67</f>
        <v>#REF!</v>
      </c>
      <c r="L233" s="113" t="e">
        <f t="shared" ref="L233:V233" si="62">L232-L$67</f>
        <v>#REF!</v>
      </c>
      <c r="M233" s="113" t="e">
        <f t="shared" si="62"/>
        <v>#REF!</v>
      </c>
      <c r="N233" s="113" t="e">
        <f t="shared" si="62"/>
        <v>#REF!</v>
      </c>
      <c r="O233" s="113" t="e">
        <f t="shared" si="62"/>
        <v>#REF!</v>
      </c>
      <c r="P233" s="113" t="e">
        <f t="shared" si="62"/>
        <v>#REF!</v>
      </c>
      <c r="Q233" s="113" t="e">
        <f t="shared" si="62"/>
        <v>#REF!</v>
      </c>
      <c r="R233" s="113" t="e">
        <f t="shared" si="62"/>
        <v>#REF!</v>
      </c>
      <c r="S233" s="113" t="e">
        <f t="shared" si="62"/>
        <v>#REF!</v>
      </c>
      <c r="T233" s="113" t="e">
        <f t="shared" si="62"/>
        <v>#REF!</v>
      </c>
      <c r="U233" s="113" t="e">
        <f t="shared" si="62"/>
        <v>#REF!</v>
      </c>
      <c r="V233" s="113" t="e">
        <f t="shared" si="62"/>
        <v>#REF!</v>
      </c>
      <c r="W233" s="113" t="e">
        <f t="shared" ref="W233:X233" si="63">W232-W$67</f>
        <v>#REF!</v>
      </c>
      <c r="X233" s="113" t="e">
        <f t="shared" si="63"/>
        <v>#REF!</v>
      </c>
    </row>
    <row r="234" spans="2:24" ht="15">
      <c r="B234" s="186" t="s">
        <v>226</v>
      </c>
    </row>
    <row r="235" spans="2:24" ht="5.45" customHeight="1">
      <c r="B235" s="110"/>
    </row>
    <row r="236" spans="2:24" ht="15">
      <c r="B236" s="110" t="s">
        <v>66</v>
      </c>
      <c r="C236" s="110"/>
      <c r="D236" s="110"/>
      <c r="E236" s="110"/>
      <c r="F236" s="110"/>
      <c r="G236" s="110"/>
      <c r="H236" s="110"/>
      <c r="I236" s="110"/>
      <c r="J236" s="110"/>
      <c r="K236" s="116" t="e">
        <f>SUM(K237:K238)</f>
        <v>#REF!</v>
      </c>
      <c r="L236" s="116" t="e">
        <f t="shared" ref="L236:V236" si="64">SUM(L237:L238)</f>
        <v>#REF!</v>
      </c>
      <c r="M236" s="116" t="e">
        <f t="shared" si="64"/>
        <v>#REF!</v>
      </c>
      <c r="N236" s="116" t="e">
        <f t="shared" si="64"/>
        <v>#REF!</v>
      </c>
      <c r="O236" s="176" t="e">
        <f t="shared" si="64"/>
        <v>#REF!</v>
      </c>
      <c r="P236" s="176" t="e">
        <f t="shared" si="64"/>
        <v>#REF!</v>
      </c>
      <c r="Q236" s="176" t="e">
        <f t="shared" si="64"/>
        <v>#REF!</v>
      </c>
      <c r="R236" s="176" t="e">
        <f t="shared" si="64"/>
        <v>#REF!</v>
      </c>
      <c r="S236" s="176" t="e">
        <f t="shared" si="64"/>
        <v>#REF!</v>
      </c>
      <c r="T236" s="176" t="e">
        <f t="shared" si="64"/>
        <v>#REF!</v>
      </c>
      <c r="U236" s="176" t="e">
        <f t="shared" si="64"/>
        <v>#REF!</v>
      </c>
      <c r="V236" s="176" t="e">
        <f t="shared" si="64"/>
        <v>#REF!</v>
      </c>
      <c r="W236" s="176" t="e">
        <f t="shared" ref="W236:X236" si="65">SUM(W237:W238)</f>
        <v>#REF!</v>
      </c>
      <c r="X236" s="176" t="e">
        <f t="shared" si="65"/>
        <v>#REF!</v>
      </c>
    </row>
    <row r="237" spans="2:24" ht="15">
      <c r="B237" s="111"/>
      <c r="C237" s="136" t="s">
        <v>227</v>
      </c>
      <c r="D237" s="136"/>
      <c r="E237" s="136"/>
      <c r="F237" s="136"/>
      <c r="G237" s="136"/>
      <c r="H237" s="136"/>
      <c r="I237" s="136"/>
      <c r="J237" s="136"/>
      <c r="K237" s="137" t="e">
        <f>#REF!</f>
        <v>#REF!</v>
      </c>
      <c r="L237" s="137" t="e">
        <f>#REF!</f>
        <v>#REF!</v>
      </c>
      <c r="M237" s="137" t="e">
        <f>#REF!</f>
        <v>#REF!</v>
      </c>
      <c r="N237" s="137" t="e">
        <f>#REF!</f>
        <v>#REF!</v>
      </c>
      <c r="O237" s="138" t="e">
        <f>#REF!</f>
        <v>#REF!</v>
      </c>
      <c r="P237" s="138" t="e">
        <f>#REF!</f>
        <v>#REF!</v>
      </c>
      <c r="Q237" s="138" t="e">
        <f>#REF!</f>
        <v>#REF!</v>
      </c>
      <c r="R237" s="138" t="e">
        <f>#REF!</f>
        <v>#REF!</v>
      </c>
      <c r="S237" s="138" t="e">
        <f>#REF!</f>
        <v>#REF!</v>
      </c>
      <c r="T237" s="138" t="e">
        <f>#REF!</f>
        <v>#REF!</v>
      </c>
      <c r="U237" s="138" t="e">
        <f>#REF!</f>
        <v>#REF!</v>
      </c>
      <c r="V237" s="138" t="e">
        <f>#REF!</f>
        <v>#REF!</v>
      </c>
      <c r="W237" s="138" t="e">
        <f>#REF!</f>
        <v>#REF!</v>
      </c>
      <c r="X237" s="138" t="e">
        <f>#REF!</f>
        <v>#REF!</v>
      </c>
    </row>
    <row r="238" spans="2:24" ht="15">
      <c r="B238" s="111"/>
      <c r="C238" s="139" t="s">
        <v>228</v>
      </c>
      <c r="D238" s="139"/>
      <c r="E238" s="139"/>
      <c r="F238" s="139"/>
      <c r="G238" s="139"/>
      <c r="H238" s="139"/>
      <c r="I238" s="139"/>
      <c r="J238" s="139"/>
      <c r="K238" s="140" t="e">
        <f>#REF!</f>
        <v>#REF!</v>
      </c>
      <c r="L238" s="140" t="e">
        <f>#REF!</f>
        <v>#REF!</v>
      </c>
      <c r="M238" s="140" t="e">
        <f>#REF!</f>
        <v>#REF!</v>
      </c>
      <c r="N238" s="140" t="e">
        <f>#REF!</f>
        <v>#REF!</v>
      </c>
      <c r="O238" s="141" t="e">
        <f>#REF!</f>
        <v>#REF!</v>
      </c>
      <c r="P238" s="141" t="e">
        <f>#REF!</f>
        <v>#REF!</v>
      </c>
      <c r="Q238" s="141" t="e">
        <f>#REF!</f>
        <v>#REF!</v>
      </c>
      <c r="R238" s="141" t="e">
        <f>#REF!</f>
        <v>#REF!</v>
      </c>
      <c r="S238" s="141" t="e">
        <f>#REF!</f>
        <v>#REF!</v>
      </c>
      <c r="T238" s="141" t="e">
        <f>#REF!</f>
        <v>#REF!</v>
      </c>
      <c r="U238" s="141" t="e">
        <f>#REF!</f>
        <v>#REF!</v>
      </c>
      <c r="V238" s="141" t="e">
        <f>#REF!</f>
        <v>#REF!</v>
      </c>
      <c r="W238" s="141" t="e">
        <f>#REF!</f>
        <v>#REF!</v>
      </c>
      <c r="X238" s="141" t="e">
        <f>#REF!</f>
        <v>#REF!</v>
      </c>
    </row>
    <row r="239" spans="2:24" s="207" customFormat="1" ht="5.25">
      <c r="B239" s="204"/>
      <c r="C239" s="204"/>
      <c r="D239" s="204"/>
      <c r="E239" s="204"/>
      <c r="F239" s="204"/>
      <c r="G239" s="204"/>
      <c r="H239" s="204"/>
      <c r="I239" s="204"/>
      <c r="J239" s="204"/>
      <c r="K239" s="205"/>
      <c r="L239" s="205"/>
      <c r="M239" s="205"/>
      <c r="N239" s="205"/>
      <c r="O239" s="206"/>
      <c r="P239" s="206"/>
      <c r="Q239" s="206"/>
      <c r="R239" s="206"/>
      <c r="S239" s="206"/>
      <c r="T239" s="206"/>
      <c r="U239" s="206"/>
      <c r="V239" s="206"/>
      <c r="W239" s="206"/>
      <c r="X239" s="206"/>
    </row>
    <row r="240" spans="2:24" ht="15">
      <c r="B240" s="110" t="s">
        <v>65</v>
      </c>
      <c r="C240" s="110"/>
      <c r="D240" s="110"/>
      <c r="E240" s="110"/>
      <c r="F240" s="110"/>
      <c r="G240" s="110"/>
      <c r="H240" s="110"/>
      <c r="I240" s="110"/>
      <c r="J240" s="110"/>
      <c r="K240" s="116" t="e">
        <f t="shared" ref="K240" si="66">SUM(K241:K242)</f>
        <v>#REF!</v>
      </c>
      <c r="L240" s="116" t="e">
        <f t="shared" ref="L240:V240" si="67">SUM(L241:L242)</f>
        <v>#REF!</v>
      </c>
      <c r="M240" s="116" t="e">
        <f t="shared" si="67"/>
        <v>#REF!</v>
      </c>
      <c r="N240" s="116" t="e">
        <f t="shared" si="67"/>
        <v>#REF!</v>
      </c>
      <c r="O240" s="176" t="e">
        <f t="shared" si="67"/>
        <v>#REF!</v>
      </c>
      <c r="P240" s="176" t="e">
        <f t="shared" si="67"/>
        <v>#REF!</v>
      </c>
      <c r="Q240" s="176" t="e">
        <f t="shared" si="67"/>
        <v>#REF!</v>
      </c>
      <c r="R240" s="176" t="e">
        <f t="shared" si="67"/>
        <v>#REF!</v>
      </c>
      <c r="S240" s="176" t="e">
        <f t="shared" si="67"/>
        <v>#REF!</v>
      </c>
      <c r="T240" s="176" t="e">
        <f t="shared" si="67"/>
        <v>#REF!</v>
      </c>
      <c r="U240" s="176" t="e">
        <f t="shared" si="67"/>
        <v>#REF!</v>
      </c>
      <c r="V240" s="176" t="e">
        <f t="shared" si="67"/>
        <v>#REF!</v>
      </c>
      <c r="W240" s="176" t="e">
        <f t="shared" ref="W240:X240" si="68">SUM(W241:W242)</f>
        <v>#REF!</v>
      </c>
      <c r="X240" s="176" t="e">
        <f t="shared" si="68"/>
        <v>#REF!</v>
      </c>
    </row>
    <row r="241" spans="2:24" ht="15">
      <c r="B241" s="111"/>
      <c r="C241" s="136" t="s">
        <v>227</v>
      </c>
      <c r="D241" s="136"/>
      <c r="E241" s="136"/>
      <c r="F241" s="136"/>
      <c r="G241" s="136"/>
      <c r="H241" s="136"/>
      <c r="I241" s="136"/>
      <c r="J241" s="136"/>
      <c r="K241" s="137" t="e">
        <f>#REF!</f>
        <v>#REF!</v>
      </c>
      <c r="L241" s="137" t="e">
        <f>#REF!</f>
        <v>#REF!</v>
      </c>
      <c r="M241" s="137" t="e">
        <f>#REF!</f>
        <v>#REF!</v>
      </c>
      <c r="N241" s="137" t="e">
        <f>#REF!</f>
        <v>#REF!</v>
      </c>
      <c r="O241" s="138" t="e">
        <f>#REF!</f>
        <v>#REF!</v>
      </c>
      <c r="P241" s="138" t="e">
        <f>#REF!</f>
        <v>#REF!</v>
      </c>
      <c r="Q241" s="138" t="e">
        <f>#REF!</f>
        <v>#REF!</v>
      </c>
      <c r="R241" s="138" t="e">
        <f>#REF!</f>
        <v>#REF!</v>
      </c>
      <c r="S241" s="138" t="e">
        <f>#REF!</f>
        <v>#REF!</v>
      </c>
      <c r="T241" s="138" t="e">
        <f>#REF!</f>
        <v>#REF!</v>
      </c>
      <c r="U241" s="138" t="e">
        <f>#REF!</f>
        <v>#REF!</v>
      </c>
      <c r="V241" s="138" t="e">
        <f>#REF!</f>
        <v>#REF!</v>
      </c>
      <c r="W241" s="138" t="e">
        <f>#REF!</f>
        <v>#REF!</v>
      </c>
      <c r="X241" s="138" t="e">
        <f>#REF!</f>
        <v>#REF!</v>
      </c>
    </row>
    <row r="242" spans="2:24" ht="15">
      <c r="B242" s="111"/>
      <c r="C242" s="139" t="s">
        <v>228</v>
      </c>
      <c r="D242" s="139"/>
      <c r="E242" s="139"/>
      <c r="F242" s="139"/>
      <c r="G242" s="139"/>
      <c r="H242" s="139"/>
      <c r="I242" s="139"/>
      <c r="J242" s="139"/>
      <c r="K242" s="140" t="e">
        <f>#REF!</f>
        <v>#REF!</v>
      </c>
      <c r="L242" s="140" t="e">
        <f>#REF!</f>
        <v>#REF!</v>
      </c>
      <c r="M242" s="140" t="e">
        <f>#REF!</f>
        <v>#REF!</v>
      </c>
      <c r="N242" s="140" t="e">
        <f>#REF!</f>
        <v>#REF!</v>
      </c>
      <c r="O242" s="141" t="e">
        <f>#REF!</f>
        <v>#REF!</v>
      </c>
      <c r="P242" s="141" t="e">
        <f>#REF!</f>
        <v>#REF!</v>
      </c>
      <c r="Q242" s="141" t="e">
        <f>#REF!</f>
        <v>#REF!</v>
      </c>
      <c r="R242" s="141" t="e">
        <f>#REF!</f>
        <v>#REF!</v>
      </c>
      <c r="S242" s="141" t="e">
        <f>#REF!</f>
        <v>#REF!</v>
      </c>
      <c r="T242" s="141" t="e">
        <f>#REF!</f>
        <v>#REF!</v>
      </c>
      <c r="U242" s="141" t="e">
        <f>#REF!</f>
        <v>#REF!</v>
      </c>
      <c r="V242" s="141" t="e">
        <f>#REF!</f>
        <v>#REF!</v>
      </c>
      <c r="W242" s="141" t="e">
        <f>#REF!</f>
        <v>#REF!</v>
      </c>
      <c r="X242" s="141" t="e">
        <f>#REF!</f>
        <v>#REF!</v>
      </c>
    </row>
    <row r="243" spans="2:24" s="207" customFormat="1" ht="5.25">
      <c r="B243" s="204"/>
      <c r="C243" s="204"/>
      <c r="D243" s="204"/>
      <c r="E243" s="204"/>
      <c r="F243" s="204"/>
      <c r="G243" s="204"/>
      <c r="H243" s="204"/>
      <c r="I243" s="204"/>
      <c r="J243" s="204"/>
      <c r="K243" s="205"/>
      <c r="L243" s="205"/>
      <c r="M243" s="205"/>
      <c r="N243" s="205"/>
      <c r="O243" s="206"/>
      <c r="P243" s="206"/>
      <c r="Q243" s="206"/>
      <c r="R243" s="206"/>
      <c r="S243" s="206"/>
      <c r="T243" s="206"/>
      <c r="U243" s="206"/>
      <c r="V243" s="206"/>
      <c r="W243" s="206"/>
      <c r="X243" s="206"/>
    </row>
    <row r="244" spans="2:24" ht="15">
      <c r="B244" s="110" t="s">
        <v>229</v>
      </c>
      <c r="C244" s="110"/>
      <c r="D244" s="110"/>
      <c r="E244" s="110"/>
      <c r="F244" s="110"/>
      <c r="G244" s="110"/>
      <c r="H244" s="110"/>
      <c r="I244" s="110"/>
      <c r="J244" s="110"/>
      <c r="K244" s="116"/>
      <c r="L244" s="116"/>
      <c r="M244" s="116"/>
      <c r="N244" s="116"/>
      <c r="O244" s="176"/>
      <c r="P244" s="176"/>
      <c r="Q244" s="176"/>
      <c r="R244" s="176"/>
      <c r="S244" s="176"/>
      <c r="T244" s="176"/>
      <c r="U244" s="176"/>
      <c r="V244" s="176"/>
      <c r="W244" s="176"/>
      <c r="X244" s="176"/>
    </row>
    <row r="245" spans="2:24" ht="15">
      <c r="B245" s="110"/>
      <c r="C245" s="110" t="s">
        <v>230</v>
      </c>
      <c r="D245" s="110"/>
      <c r="E245" s="110"/>
      <c r="F245" s="110"/>
      <c r="G245" s="110"/>
      <c r="H245" s="110"/>
      <c r="I245" s="110"/>
      <c r="J245" s="110"/>
      <c r="K245" s="116" t="e">
        <f>SUM(K246:K251)</f>
        <v>#REF!</v>
      </c>
      <c r="L245" s="116" t="e">
        <f t="shared" ref="L245:V245" si="69">SUM(L246:L251)</f>
        <v>#REF!</v>
      </c>
      <c r="M245" s="116" t="e">
        <f t="shared" si="69"/>
        <v>#REF!</v>
      </c>
      <c r="N245" s="116" t="e">
        <f t="shared" si="69"/>
        <v>#REF!</v>
      </c>
      <c r="O245" s="176" t="e">
        <f t="shared" si="69"/>
        <v>#REF!</v>
      </c>
      <c r="P245" s="176" t="e">
        <f t="shared" si="69"/>
        <v>#REF!</v>
      </c>
      <c r="Q245" s="176" t="e">
        <f t="shared" si="69"/>
        <v>#REF!</v>
      </c>
      <c r="R245" s="176" t="e">
        <f t="shared" si="69"/>
        <v>#REF!</v>
      </c>
      <c r="S245" s="176" t="e">
        <f t="shared" si="69"/>
        <v>#REF!</v>
      </c>
      <c r="T245" s="176" t="e">
        <f t="shared" si="69"/>
        <v>#REF!</v>
      </c>
      <c r="U245" s="176" t="e">
        <f t="shared" si="69"/>
        <v>#REF!</v>
      </c>
      <c r="V245" s="176" t="e">
        <f t="shared" si="69"/>
        <v>#REF!</v>
      </c>
      <c r="W245" s="176" t="e">
        <f t="shared" ref="W245:X245" si="70">SUM(W246:W251)</f>
        <v>#REF!</v>
      </c>
      <c r="X245" s="176" t="e">
        <f t="shared" si="70"/>
        <v>#REF!</v>
      </c>
    </row>
    <row r="246" spans="2:24" ht="15">
      <c r="B246" s="111"/>
      <c r="C246" s="193"/>
      <c r="D246" s="208" t="s">
        <v>231</v>
      </c>
      <c r="E246" s="208"/>
      <c r="F246" s="208"/>
      <c r="G246" s="208"/>
      <c r="H246" s="208"/>
      <c r="I246" s="208"/>
      <c r="J246" s="208"/>
      <c r="K246" s="209" t="e">
        <f>#REF!</f>
        <v>#REF!</v>
      </c>
      <c r="L246" s="209" t="e">
        <f>#REF!</f>
        <v>#REF!</v>
      </c>
      <c r="M246" s="209" t="e">
        <f>#REF!</f>
        <v>#REF!</v>
      </c>
      <c r="N246" s="209" t="e">
        <f>#REF!</f>
        <v>#REF!</v>
      </c>
      <c r="O246" s="210" t="e">
        <f>#REF!</f>
        <v>#REF!</v>
      </c>
      <c r="P246" s="210" t="e">
        <f>#REF!</f>
        <v>#REF!</v>
      </c>
      <c r="Q246" s="210" t="e">
        <f>#REF!</f>
        <v>#REF!</v>
      </c>
      <c r="R246" s="210" t="e">
        <f>#REF!</f>
        <v>#REF!</v>
      </c>
      <c r="S246" s="210" t="e">
        <f>#REF!</f>
        <v>#REF!</v>
      </c>
      <c r="T246" s="210" t="e">
        <f>#REF!</f>
        <v>#REF!</v>
      </c>
      <c r="U246" s="210" t="e">
        <f>#REF!</f>
        <v>#REF!</v>
      </c>
      <c r="V246" s="210" t="e">
        <f>#REF!</f>
        <v>#REF!</v>
      </c>
      <c r="W246" s="210" t="e">
        <f>#REF!</f>
        <v>#REF!</v>
      </c>
      <c r="X246" s="210" t="e">
        <f>#REF!</f>
        <v>#REF!</v>
      </c>
    </row>
    <row r="247" spans="2:24" ht="15">
      <c r="B247" s="111"/>
      <c r="C247" s="193"/>
      <c r="D247" s="193" t="s">
        <v>232</v>
      </c>
      <c r="E247" s="193"/>
      <c r="F247" s="193"/>
      <c r="G247" s="193"/>
      <c r="H247" s="193"/>
      <c r="I247" s="193"/>
      <c r="J247" s="193"/>
      <c r="K247" s="194" t="e">
        <f>#REF!</f>
        <v>#REF!</v>
      </c>
      <c r="L247" s="194" t="e">
        <f>#REF!</f>
        <v>#REF!</v>
      </c>
      <c r="M247" s="194" t="e">
        <f>#REF!</f>
        <v>#REF!</v>
      </c>
      <c r="N247" s="194" t="e">
        <f>#REF!</f>
        <v>#REF!</v>
      </c>
      <c r="O247" s="195" t="e">
        <f>#REF!</f>
        <v>#REF!</v>
      </c>
      <c r="P247" s="195" t="e">
        <f>#REF!</f>
        <v>#REF!</v>
      </c>
      <c r="Q247" s="195" t="e">
        <f>#REF!</f>
        <v>#REF!</v>
      </c>
      <c r="R247" s="195" t="e">
        <f>#REF!</f>
        <v>#REF!</v>
      </c>
      <c r="S247" s="195" t="e">
        <f>#REF!</f>
        <v>#REF!</v>
      </c>
      <c r="T247" s="195" t="e">
        <f>#REF!</f>
        <v>#REF!</v>
      </c>
      <c r="U247" s="195" t="e">
        <f>#REF!</f>
        <v>#REF!</v>
      </c>
      <c r="V247" s="195" t="e">
        <f>#REF!</f>
        <v>#REF!</v>
      </c>
      <c r="W247" s="195" t="e">
        <f>#REF!</f>
        <v>#REF!</v>
      </c>
      <c r="X247" s="195" t="e">
        <f>#REF!</f>
        <v>#REF!</v>
      </c>
    </row>
    <row r="248" spans="2:24" ht="15">
      <c r="B248" s="111"/>
      <c r="C248" s="193"/>
      <c r="D248" s="193" t="s">
        <v>233</v>
      </c>
      <c r="E248" s="193"/>
      <c r="F248" s="193"/>
      <c r="G248" s="193"/>
      <c r="H248" s="193"/>
      <c r="I248" s="193"/>
      <c r="J248" s="193"/>
      <c r="K248" s="194" t="e">
        <f>#REF!</f>
        <v>#REF!</v>
      </c>
      <c r="L248" s="194" t="e">
        <f>#REF!</f>
        <v>#REF!</v>
      </c>
      <c r="M248" s="194" t="e">
        <f>#REF!</f>
        <v>#REF!</v>
      </c>
      <c r="N248" s="194" t="e">
        <f>#REF!</f>
        <v>#REF!</v>
      </c>
      <c r="O248" s="195" t="e">
        <f>#REF!</f>
        <v>#REF!</v>
      </c>
      <c r="P248" s="195" t="e">
        <f>#REF!</f>
        <v>#REF!</v>
      </c>
      <c r="Q248" s="195" t="e">
        <f>#REF!</f>
        <v>#REF!</v>
      </c>
      <c r="R248" s="195" t="e">
        <f>#REF!</f>
        <v>#REF!</v>
      </c>
      <c r="S248" s="195" t="e">
        <f>#REF!</f>
        <v>#REF!</v>
      </c>
      <c r="T248" s="195" t="e">
        <f>#REF!</f>
        <v>#REF!</v>
      </c>
      <c r="U248" s="195" t="e">
        <f>#REF!</f>
        <v>#REF!</v>
      </c>
      <c r="V248" s="195" t="e">
        <f>#REF!</f>
        <v>#REF!</v>
      </c>
      <c r="W248" s="195" t="e">
        <f>#REF!</f>
        <v>#REF!</v>
      </c>
      <c r="X248" s="195" t="e">
        <f>#REF!</f>
        <v>#REF!</v>
      </c>
    </row>
    <row r="249" spans="2:24" ht="15">
      <c r="B249" s="111"/>
      <c r="C249" s="193"/>
      <c r="D249" s="193" t="s">
        <v>234</v>
      </c>
      <c r="E249" s="193"/>
      <c r="F249" s="193"/>
      <c r="G249" s="193"/>
      <c r="H249" s="193"/>
      <c r="I249" s="193"/>
      <c r="J249" s="193"/>
      <c r="K249" s="194" t="e">
        <f>#REF!</f>
        <v>#REF!</v>
      </c>
      <c r="L249" s="194" t="e">
        <f>#REF!</f>
        <v>#REF!</v>
      </c>
      <c r="M249" s="194" t="e">
        <f>#REF!</f>
        <v>#REF!</v>
      </c>
      <c r="N249" s="194" t="e">
        <f>#REF!</f>
        <v>#REF!</v>
      </c>
      <c r="O249" s="195" t="e">
        <f>#REF!</f>
        <v>#REF!</v>
      </c>
      <c r="P249" s="195" t="e">
        <f>#REF!</f>
        <v>#REF!</v>
      </c>
      <c r="Q249" s="195" t="e">
        <f>#REF!</f>
        <v>#REF!</v>
      </c>
      <c r="R249" s="195" t="e">
        <f>#REF!</f>
        <v>#REF!</v>
      </c>
      <c r="S249" s="195" t="e">
        <f>#REF!</f>
        <v>#REF!</v>
      </c>
      <c r="T249" s="195" t="e">
        <f>#REF!</f>
        <v>#REF!</v>
      </c>
      <c r="U249" s="195" t="e">
        <f>#REF!</f>
        <v>#REF!</v>
      </c>
      <c r="V249" s="195" t="e">
        <f>#REF!</f>
        <v>#REF!</v>
      </c>
      <c r="W249" s="195" t="e">
        <f>#REF!</f>
        <v>#REF!</v>
      </c>
      <c r="X249" s="195" t="e">
        <f>#REF!</f>
        <v>#REF!</v>
      </c>
    </row>
    <row r="250" spans="2:24" ht="15">
      <c r="B250" s="111"/>
      <c r="C250" s="193"/>
      <c r="D250" s="193" t="s">
        <v>235</v>
      </c>
      <c r="E250" s="193"/>
      <c r="F250" s="193"/>
      <c r="G250" s="193"/>
      <c r="H250" s="193"/>
      <c r="I250" s="193"/>
      <c r="J250" s="193"/>
      <c r="K250" s="194" t="e">
        <f>SUM(#REF!)</f>
        <v>#REF!</v>
      </c>
      <c r="L250" s="194" t="e">
        <f>SUM(#REF!)</f>
        <v>#REF!</v>
      </c>
      <c r="M250" s="194" t="e">
        <f>SUM(#REF!)</f>
        <v>#REF!</v>
      </c>
      <c r="N250" s="194" t="e">
        <f>SUM(#REF!)</f>
        <v>#REF!</v>
      </c>
      <c r="O250" s="195" t="e">
        <f>SUM(#REF!)</f>
        <v>#REF!</v>
      </c>
      <c r="P250" s="195" t="e">
        <f>SUM(#REF!)</f>
        <v>#REF!</v>
      </c>
      <c r="Q250" s="195" t="e">
        <f>SUM(#REF!)</f>
        <v>#REF!</v>
      </c>
      <c r="R250" s="195" t="e">
        <f>SUM(#REF!)</f>
        <v>#REF!</v>
      </c>
      <c r="S250" s="195" t="e">
        <f>SUM(#REF!)</f>
        <v>#REF!</v>
      </c>
      <c r="T250" s="195" t="e">
        <f>SUM(#REF!)</f>
        <v>#REF!</v>
      </c>
      <c r="U250" s="195" t="e">
        <f>SUM(#REF!)</f>
        <v>#REF!</v>
      </c>
      <c r="V250" s="195" t="e">
        <f>SUM(#REF!)</f>
        <v>#REF!</v>
      </c>
      <c r="W250" s="195" t="e">
        <f>SUM(#REF!)</f>
        <v>#REF!</v>
      </c>
      <c r="X250" s="195" t="e">
        <f>SUM(#REF!)</f>
        <v>#REF!</v>
      </c>
    </row>
    <row r="251" spans="2:24" ht="15">
      <c r="B251" s="111"/>
      <c r="C251" s="193"/>
      <c r="D251" s="196" t="s">
        <v>236</v>
      </c>
      <c r="E251" s="196"/>
      <c r="F251" s="196"/>
      <c r="G251" s="196"/>
      <c r="H251" s="196"/>
      <c r="I251" s="196"/>
      <c r="J251" s="196"/>
      <c r="K251" s="197" t="e">
        <f>#REF!</f>
        <v>#REF!</v>
      </c>
      <c r="L251" s="197" t="e">
        <f>#REF!</f>
        <v>#REF!</v>
      </c>
      <c r="M251" s="197" t="e">
        <f>#REF!</f>
        <v>#REF!</v>
      </c>
      <c r="N251" s="197" t="e">
        <f>#REF!</f>
        <v>#REF!</v>
      </c>
      <c r="O251" s="198" t="e">
        <f>#REF!</f>
        <v>#REF!</v>
      </c>
      <c r="P251" s="198" t="e">
        <f>#REF!</f>
        <v>#REF!</v>
      </c>
      <c r="Q251" s="198" t="e">
        <f>#REF!</f>
        <v>#REF!</v>
      </c>
      <c r="R251" s="198" t="e">
        <f>#REF!</f>
        <v>#REF!</v>
      </c>
      <c r="S251" s="198" t="e">
        <f>#REF!</f>
        <v>#REF!</v>
      </c>
      <c r="T251" s="198" t="e">
        <f>#REF!</f>
        <v>#REF!</v>
      </c>
      <c r="U251" s="198" t="e">
        <f>#REF!</f>
        <v>#REF!</v>
      </c>
      <c r="V251" s="198" t="e">
        <f>#REF!</f>
        <v>#REF!</v>
      </c>
      <c r="W251" s="198" t="e">
        <f>#REF!</f>
        <v>#REF!</v>
      </c>
      <c r="X251" s="198" t="e">
        <f>#REF!</f>
        <v>#REF!</v>
      </c>
    </row>
    <row r="252" spans="2:24" ht="15">
      <c r="B252" s="111"/>
      <c r="C252" s="110" t="s">
        <v>237</v>
      </c>
      <c r="D252" s="211"/>
      <c r="E252" s="211"/>
      <c r="F252" s="211"/>
      <c r="G252" s="211"/>
      <c r="H252" s="211"/>
      <c r="I252" s="211"/>
      <c r="J252" s="211"/>
      <c r="K252" s="212" t="e">
        <f t="shared" ref="K252:X252" si="71">SUM(K253:K258)</f>
        <v>#REF!</v>
      </c>
      <c r="L252" s="212" t="e">
        <f t="shared" si="71"/>
        <v>#REF!</v>
      </c>
      <c r="M252" s="212" t="e">
        <f t="shared" si="71"/>
        <v>#REF!</v>
      </c>
      <c r="N252" s="212" t="e">
        <f t="shared" si="71"/>
        <v>#REF!</v>
      </c>
      <c r="O252" s="213" t="e">
        <f t="shared" si="71"/>
        <v>#REF!</v>
      </c>
      <c r="P252" s="213" t="e">
        <f t="shared" si="71"/>
        <v>#REF!</v>
      </c>
      <c r="Q252" s="213" t="e">
        <f t="shared" si="71"/>
        <v>#REF!</v>
      </c>
      <c r="R252" s="213" t="e">
        <f t="shared" si="71"/>
        <v>#REF!</v>
      </c>
      <c r="S252" s="213" t="e">
        <f t="shared" si="71"/>
        <v>#REF!</v>
      </c>
      <c r="T252" s="213" t="e">
        <f t="shared" si="71"/>
        <v>#REF!</v>
      </c>
      <c r="U252" s="213" t="e">
        <f t="shared" si="71"/>
        <v>#REF!</v>
      </c>
      <c r="V252" s="213" t="e">
        <f t="shared" si="71"/>
        <v>#REF!</v>
      </c>
      <c r="W252" s="213" t="e">
        <f t="shared" si="71"/>
        <v>#REF!</v>
      </c>
      <c r="X252" s="213" t="e">
        <f t="shared" si="71"/>
        <v>#REF!</v>
      </c>
    </row>
    <row r="253" spans="2:24" ht="15">
      <c r="B253" s="111"/>
      <c r="C253" s="193"/>
      <c r="D253" s="193" t="s">
        <v>238</v>
      </c>
      <c r="E253" s="193"/>
      <c r="F253" s="193"/>
      <c r="G253" s="193"/>
      <c r="H253" s="193"/>
      <c r="I253" s="193"/>
      <c r="J253" s="193"/>
      <c r="K253" s="194" t="e">
        <f>#REF!</f>
        <v>#REF!</v>
      </c>
      <c r="L253" s="194" t="e">
        <f>#REF!</f>
        <v>#REF!</v>
      </c>
      <c r="M253" s="194" t="e">
        <f>#REF!</f>
        <v>#REF!</v>
      </c>
      <c r="N253" s="194" t="e">
        <f>#REF!</f>
        <v>#REF!</v>
      </c>
      <c r="O253" s="195" t="e">
        <f>#REF!</f>
        <v>#REF!</v>
      </c>
      <c r="P253" s="195" t="e">
        <f>#REF!</f>
        <v>#REF!</v>
      </c>
      <c r="Q253" s="195" t="e">
        <f>#REF!</f>
        <v>#REF!</v>
      </c>
      <c r="R253" s="195" t="e">
        <f>#REF!</f>
        <v>#REF!</v>
      </c>
      <c r="S253" s="195" t="e">
        <f>#REF!</f>
        <v>#REF!</v>
      </c>
      <c r="T253" s="195" t="e">
        <f>#REF!</f>
        <v>#REF!</v>
      </c>
      <c r="U253" s="195" t="e">
        <f>#REF!</f>
        <v>#REF!</v>
      </c>
      <c r="V253" s="195" t="e">
        <f>#REF!</f>
        <v>#REF!</v>
      </c>
      <c r="W253" s="195" t="e">
        <f>#REF!</f>
        <v>#REF!</v>
      </c>
      <c r="X253" s="195" t="e">
        <f>#REF!</f>
        <v>#REF!</v>
      </c>
    </row>
    <row r="254" spans="2:24" ht="15">
      <c r="B254" s="111"/>
      <c r="C254" s="193"/>
      <c r="D254" s="193" t="s">
        <v>239</v>
      </c>
      <c r="E254" s="193"/>
      <c r="F254" s="193"/>
      <c r="G254" s="193"/>
      <c r="H254" s="193"/>
      <c r="I254" s="193"/>
      <c r="J254" s="193"/>
      <c r="K254" s="194" t="e">
        <f>#REF!</f>
        <v>#REF!</v>
      </c>
      <c r="L254" s="194" t="e">
        <f>#REF!</f>
        <v>#REF!</v>
      </c>
      <c r="M254" s="194" t="e">
        <f>#REF!</f>
        <v>#REF!</v>
      </c>
      <c r="N254" s="194" t="e">
        <f>#REF!</f>
        <v>#REF!</v>
      </c>
      <c r="O254" s="195" t="e">
        <f>#REF!</f>
        <v>#REF!</v>
      </c>
      <c r="P254" s="195" t="e">
        <f>#REF!</f>
        <v>#REF!</v>
      </c>
      <c r="Q254" s="195" t="e">
        <f>#REF!</f>
        <v>#REF!</v>
      </c>
      <c r="R254" s="195" t="e">
        <f>#REF!</f>
        <v>#REF!</v>
      </c>
      <c r="S254" s="195" t="e">
        <f>#REF!</f>
        <v>#REF!</v>
      </c>
      <c r="T254" s="195" t="e">
        <f>#REF!</f>
        <v>#REF!</v>
      </c>
      <c r="U254" s="195" t="e">
        <f>#REF!</f>
        <v>#REF!</v>
      </c>
      <c r="V254" s="195" t="e">
        <f>#REF!</f>
        <v>#REF!</v>
      </c>
      <c r="W254" s="195" t="e">
        <f>#REF!</f>
        <v>#REF!</v>
      </c>
      <c r="X254" s="195" t="e">
        <f>#REF!</f>
        <v>#REF!</v>
      </c>
    </row>
    <row r="255" spans="2:24" ht="15">
      <c r="B255" s="111"/>
      <c r="C255" s="193"/>
      <c r="D255" s="193" t="s">
        <v>240</v>
      </c>
      <c r="E255" s="193"/>
      <c r="F255" s="193"/>
      <c r="G255" s="193"/>
      <c r="H255" s="193"/>
      <c r="I255" s="193"/>
      <c r="J255" s="193"/>
      <c r="K255" s="194" t="e">
        <f>#REF!</f>
        <v>#REF!</v>
      </c>
      <c r="L255" s="194" t="e">
        <f>#REF!</f>
        <v>#REF!</v>
      </c>
      <c r="M255" s="194" t="e">
        <f>#REF!</f>
        <v>#REF!</v>
      </c>
      <c r="N255" s="194" t="e">
        <f>#REF!</f>
        <v>#REF!</v>
      </c>
      <c r="O255" s="195" t="e">
        <f>#REF!</f>
        <v>#REF!</v>
      </c>
      <c r="P255" s="195" t="e">
        <f>#REF!</f>
        <v>#REF!</v>
      </c>
      <c r="Q255" s="195" t="e">
        <f>#REF!</f>
        <v>#REF!</v>
      </c>
      <c r="R255" s="195" t="e">
        <f>#REF!</f>
        <v>#REF!</v>
      </c>
      <c r="S255" s="195" t="e">
        <f>#REF!</f>
        <v>#REF!</v>
      </c>
      <c r="T255" s="195" t="e">
        <f>#REF!</f>
        <v>#REF!</v>
      </c>
      <c r="U255" s="195" t="e">
        <f>#REF!</f>
        <v>#REF!</v>
      </c>
      <c r="V255" s="195" t="e">
        <f>#REF!</f>
        <v>#REF!</v>
      </c>
      <c r="W255" s="195" t="e">
        <f>#REF!</f>
        <v>#REF!</v>
      </c>
      <c r="X255" s="195" t="e">
        <f>#REF!</f>
        <v>#REF!</v>
      </c>
    </row>
    <row r="256" spans="2:24" ht="15">
      <c r="B256" s="111"/>
      <c r="C256" s="193"/>
      <c r="D256" s="193" t="s">
        <v>241</v>
      </c>
      <c r="E256" s="193"/>
      <c r="F256" s="193"/>
      <c r="G256" s="193"/>
      <c r="H256" s="193"/>
      <c r="I256" s="193"/>
      <c r="J256" s="193"/>
      <c r="K256" s="194" t="e">
        <f>#REF!</f>
        <v>#REF!</v>
      </c>
      <c r="L256" s="194" t="e">
        <f>#REF!</f>
        <v>#REF!</v>
      </c>
      <c r="M256" s="194" t="e">
        <f>#REF!</f>
        <v>#REF!</v>
      </c>
      <c r="N256" s="194" t="e">
        <f>#REF!</f>
        <v>#REF!</v>
      </c>
      <c r="O256" s="195" t="e">
        <f>#REF!</f>
        <v>#REF!</v>
      </c>
      <c r="P256" s="195" t="e">
        <f>#REF!</f>
        <v>#REF!</v>
      </c>
      <c r="Q256" s="195" t="e">
        <f>#REF!</f>
        <v>#REF!</v>
      </c>
      <c r="R256" s="195" t="e">
        <f>#REF!</f>
        <v>#REF!</v>
      </c>
      <c r="S256" s="195" t="e">
        <f>#REF!</f>
        <v>#REF!</v>
      </c>
      <c r="T256" s="195" t="e">
        <f>#REF!</f>
        <v>#REF!</v>
      </c>
      <c r="U256" s="195" t="e">
        <f>#REF!</f>
        <v>#REF!</v>
      </c>
      <c r="V256" s="195" t="e">
        <f>#REF!</f>
        <v>#REF!</v>
      </c>
      <c r="W256" s="195" t="e">
        <f>#REF!</f>
        <v>#REF!</v>
      </c>
      <c r="X256" s="195" t="e">
        <f>#REF!</f>
        <v>#REF!</v>
      </c>
    </row>
    <row r="257" spans="2:24" ht="15">
      <c r="B257" s="111"/>
      <c r="C257" s="193"/>
      <c r="D257" s="193" t="s">
        <v>242</v>
      </c>
      <c r="E257" s="193"/>
      <c r="F257" s="193"/>
      <c r="G257" s="193"/>
      <c r="H257" s="193"/>
      <c r="I257" s="193"/>
      <c r="J257" s="193"/>
      <c r="K257" s="194" t="e">
        <f>SUM(#REF!)</f>
        <v>#REF!</v>
      </c>
      <c r="L257" s="194" t="e">
        <f>SUM(#REF!)</f>
        <v>#REF!</v>
      </c>
      <c r="M257" s="194" t="e">
        <f>SUM(#REF!)</f>
        <v>#REF!</v>
      </c>
      <c r="N257" s="194" t="e">
        <f>SUM(#REF!)</f>
        <v>#REF!</v>
      </c>
      <c r="O257" s="195" t="e">
        <f>SUM(#REF!)</f>
        <v>#REF!</v>
      </c>
      <c r="P257" s="195" t="e">
        <f>SUM(#REF!)</f>
        <v>#REF!</v>
      </c>
      <c r="Q257" s="195" t="e">
        <f>SUM(#REF!)</f>
        <v>#REF!</v>
      </c>
      <c r="R257" s="195" t="e">
        <f>SUM(#REF!)</f>
        <v>#REF!</v>
      </c>
      <c r="S257" s="195" t="e">
        <f>SUM(#REF!)</f>
        <v>#REF!</v>
      </c>
      <c r="T257" s="195" t="e">
        <f>SUM(#REF!)</f>
        <v>#REF!</v>
      </c>
      <c r="U257" s="195" t="e">
        <f>SUM(#REF!)</f>
        <v>#REF!</v>
      </c>
      <c r="V257" s="195" t="e">
        <f>SUM(#REF!)</f>
        <v>#REF!</v>
      </c>
      <c r="W257" s="195" t="e">
        <f>SUM(#REF!)</f>
        <v>#REF!</v>
      </c>
      <c r="X257" s="195" t="e">
        <f>SUM(#REF!)</f>
        <v>#REF!</v>
      </c>
    </row>
    <row r="258" spans="2:24" ht="15">
      <c r="B258" s="111"/>
      <c r="C258" s="193"/>
      <c r="D258" s="193" t="s">
        <v>243</v>
      </c>
      <c r="E258" s="193"/>
      <c r="F258" s="193"/>
      <c r="G258" s="193"/>
      <c r="H258" s="193"/>
      <c r="I258" s="193"/>
      <c r="J258" s="193"/>
      <c r="K258" s="194" t="e">
        <f>#REF!</f>
        <v>#REF!</v>
      </c>
      <c r="L258" s="194" t="e">
        <f>#REF!</f>
        <v>#REF!</v>
      </c>
      <c r="M258" s="194" t="e">
        <f>#REF!</f>
        <v>#REF!</v>
      </c>
      <c r="N258" s="194" t="e">
        <f>#REF!</f>
        <v>#REF!</v>
      </c>
      <c r="O258" s="195" t="e">
        <f>#REF!</f>
        <v>#REF!</v>
      </c>
      <c r="P258" s="195" t="e">
        <f>#REF!</f>
        <v>#REF!</v>
      </c>
      <c r="Q258" s="195" t="e">
        <f>#REF!</f>
        <v>#REF!</v>
      </c>
      <c r="R258" s="195" t="e">
        <f>#REF!</f>
        <v>#REF!</v>
      </c>
      <c r="S258" s="195" t="e">
        <f>#REF!</f>
        <v>#REF!</v>
      </c>
      <c r="T258" s="195" t="e">
        <f>#REF!</f>
        <v>#REF!</v>
      </c>
      <c r="U258" s="195" t="e">
        <f>#REF!</f>
        <v>#REF!</v>
      </c>
      <c r="V258" s="195" t="e">
        <f>#REF!</f>
        <v>#REF!</v>
      </c>
      <c r="W258" s="195" t="e">
        <f>#REF!</f>
        <v>#REF!</v>
      </c>
      <c r="X258" s="195" t="e">
        <f>#REF!</f>
        <v>#REF!</v>
      </c>
    </row>
    <row r="259" spans="2:24" ht="15">
      <c r="B259" s="111"/>
      <c r="C259" s="118" t="s">
        <v>244</v>
      </c>
      <c r="D259" s="118"/>
      <c r="E259" s="118"/>
      <c r="F259" s="118"/>
      <c r="G259" s="118"/>
      <c r="H259" s="118"/>
      <c r="I259" s="118"/>
      <c r="J259" s="118"/>
      <c r="K259" s="119" t="e">
        <f t="shared" ref="K259:X259" si="72">K245-K252</f>
        <v>#REF!</v>
      </c>
      <c r="L259" s="119" t="e">
        <f t="shared" si="72"/>
        <v>#REF!</v>
      </c>
      <c r="M259" s="119" t="e">
        <f t="shared" si="72"/>
        <v>#REF!</v>
      </c>
      <c r="N259" s="119" t="e">
        <f t="shared" si="72"/>
        <v>#REF!</v>
      </c>
      <c r="O259" s="179" t="e">
        <f t="shared" si="72"/>
        <v>#REF!</v>
      </c>
      <c r="P259" s="179" t="e">
        <f t="shared" si="72"/>
        <v>#REF!</v>
      </c>
      <c r="Q259" s="179" t="e">
        <f t="shared" si="72"/>
        <v>#REF!</v>
      </c>
      <c r="R259" s="179" t="e">
        <f t="shared" si="72"/>
        <v>#REF!</v>
      </c>
      <c r="S259" s="179" t="e">
        <f t="shared" si="72"/>
        <v>#REF!</v>
      </c>
      <c r="T259" s="179" t="e">
        <f t="shared" si="72"/>
        <v>#REF!</v>
      </c>
      <c r="U259" s="179" t="e">
        <f t="shared" si="72"/>
        <v>#REF!</v>
      </c>
      <c r="V259" s="179" t="e">
        <f t="shared" si="72"/>
        <v>#REF!</v>
      </c>
      <c r="W259" s="179" t="e">
        <f t="shared" si="72"/>
        <v>#REF!</v>
      </c>
      <c r="X259" s="179" t="e">
        <f t="shared" si="72"/>
        <v>#REF!</v>
      </c>
    </row>
    <row r="260" spans="2:24">
      <c r="K260" s="113" t="e">
        <f>K259-#REF!</f>
        <v>#REF!</v>
      </c>
      <c r="L260" s="113" t="e">
        <f>L259-#REF!</f>
        <v>#REF!</v>
      </c>
      <c r="M260" s="113" t="e">
        <f>M259-#REF!</f>
        <v>#REF!</v>
      </c>
      <c r="N260" s="113" t="e">
        <f>N259-#REF!</f>
        <v>#REF!</v>
      </c>
      <c r="O260" s="113" t="e">
        <f>O259-#REF!</f>
        <v>#REF!</v>
      </c>
      <c r="P260" s="113" t="e">
        <f>P259-#REF!</f>
        <v>#REF!</v>
      </c>
      <c r="Q260" s="113" t="e">
        <f>Q259-#REF!</f>
        <v>#REF!</v>
      </c>
      <c r="R260" s="113" t="e">
        <f>R259-#REF!</f>
        <v>#REF!</v>
      </c>
      <c r="S260" s="113" t="e">
        <f>S259-#REF!</f>
        <v>#REF!</v>
      </c>
      <c r="T260" s="113" t="e">
        <f>T259-#REF!</f>
        <v>#REF!</v>
      </c>
      <c r="U260" s="113" t="e">
        <f>U259-#REF!</f>
        <v>#REF!</v>
      </c>
      <c r="V260" s="113" t="e">
        <f>V259-#REF!</f>
        <v>#REF!</v>
      </c>
      <c r="W260" s="113" t="e">
        <f>W259-#REF!</f>
        <v>#REF!</v>
      </c>
      <c r="X260" s="113" t="e">
        <f>X259-#REF!</f>
        <v>#REF!</v>
      </c>
    </row>
    <row r="261" spans="2:24">
      <c r="B261" s="112" t="s">
        <v>245</v>
      </c>
      <c r="C261" s="112"/>
      <c r="D261" s="112"/>
      <c r="E261" s="112"/>
      <c r="F261" s="112"/>
      <c r="G261" s="112"/>
      <c r="H261" s="112"/>
      <c r="I261" s="112"/>
      <c r="J261" s="112"/>
      <c r="K261" s="112"/>
      <c r="L261" s="112"/>
      <c r="M261" s="112"/>
      <c r="N261" s="112"/>
      <c r="O261" s="112"/>
      <c r="P261" s="112"/>
      <c r="Q261" s="112"/>
      <c r="R261" s="112"/>
      <c r="S261" s="112"/>
      <c r="T261" s="112"/>
      <c r="U261" s="112"/>
      <c r="V261" s="112"/>
      <c r="W261" s="112"/>
      <c r="X261" s="112"/>
    </row>
    <row r="262" spans="2:24" s="193" customFormat="1" ht="17.25">
      <c r="K262" s="273" t="s">
        <v>246</v>
      </c>
      <c r="L262" s="273" t="s">
        <v>247</v>
      </c>
      <c r="M262" s="273" t="s">
        <v>248</v>
      </c>
      <c r="N262" s="273" t="s">
        <v>249</v>
      </c>
      <c r="O262" s="273" t="s">
        <v>250</v>
      </c>
      <c r="P262" s="273" t="s">
        <v>251</v>
      </c>
      <c r="R262" s="273" t="s">
        <v>252</v>
      </c>
      <c r="S262" s="273" t="s">
        <v>253</v>
      </c>
      <c r="T262" s="273" t="s">
        <v>254</v>
      </c>
      <c r="U262" s="273" t="s">
        <v>255</v>
      </c>
      <c r="V262" s="273" t="s">
        <v>256</v>
      </c>
    </row>
    <row r="263" spans="2:24" s="193" customFormat="1" ht="15">
      <c r="B263" s="271" t="s">
        <v>257</v>
      </c>
      <c r="K263" s="193" t="e">
        <f>SUMIF(#REF!,$B263,#REF!)+SUMIF(#REF!,$B263,#REF!)</f>
        <v>#REF!</v>
      </c>
      <c r="L263" s="193" t="e">
        <f>SUMIF(#REF!,$B263,#REF!)+SUMIF(#REF!,$B263,#REF!)</f>
        <v>#REF!</v>
      </c>
      <c r="M263" s="193" t="e">
        <f>SUMIF(#REF!,$B263,#REF!)</f>
        <v>#REF!</v>
      </c>
      <c r="N263" s="274" t="e">
        <f>SUMIF(#REF!,$B263,#REF!)</f>
        <v>#REF!</v>
      </c>
      <c r="O263" s="275" t="e">
        <f>SUMIF(#REF!,$B263,#REF!)</f>
        <v>#REF!</v>
      </c>
      <c r="P263" s="275" t="e">
        <f>SUMIF(#REF!,$B263,#REF!)</f>
        <v>#REF!</v>
      </c>
      <c r="R263" s="313" t="e">
        <f>SUMIF(#REF!,$B263,#REF!)</f>
        <v>#REF!</v>
      </c>
      <c r="S263" s="313" t="e">
        <f>SUMIF(#REF!,$B263,#REF!)</f>
        <v>#REF!</v>
      </c>
      <c r="T263" s="313" t="e">
        <f>SUMIF(#REF!,$B263,#REF!)</f>
        <v>#REF!</v>
      </c>
      <c r="U263" s="313" t="e">
        <f>SUMIF(#REF!,$B263,#REF!)</f>
        <v>#REF!</v>
      </c>
      <c r="V263" s="313" t="e">
        <f>SUMIF(#REF!,$B263,#REF!)</f>
        <v>#REF!</v>
      </c>
    </row>
    <row r="264" spans="2:24" s="193" customFormat="1" ht="15">
      <c r="B264" s="271" t="s">
        <v>258</v>
      </c>
      <c r="K264" s="193" t="e">
        <f>SUMIF(#REF!,$B264,#REF!)+SUMIF(#REF!,$B264,#REF!)</f>
        <v>#REF!</v>
      </c>
      <c r="L264" s="193" t="e">
        <f>SUMIF(#REF!,$B264,#REF!)+SUMIF(#REF!,$B264,#REF!)</f>
        <v>#REF!</v>
      </c>
      <c r="M264" s="193" t="e">
        <f>SUMIF(#REF!,$B264,#REF!)</f>
        <v>#REF!</v>
      </c>
      <c r="N264" s="274" t="e">
        <f>SUMIF(#REF!,$B264,#REF!)</f>
        <v>#REF!</v>
      </c>
      <c r="O264" s="275" t="e">
        <f>SUMIF(#REF!,$B264,#REF!)</f>
        <v>#REF!</v>
      </c>
      <c r="P264" s="275" t="e">
        <f>SUMIF(#REF!,$B264,#REF!)</f>
        <v>#REF!</v>
      </c>
      <c r="R264" s="313" t="e">
        <f>SUMIF(#REF!,$B264,#REF!)</f>
        <v>#REF!</v>
      </c>
      <c r="S264" s="313" t="e">
        <f>SUMIF(#REF!,$B264,#REF!)</f>
        <v>#REF!</v>
      </c>
      <c r="T264" s="313" t="e">
        <f>SUMIF(#REF!,$B264,#REF!)</f>
        <v>#REF!</v>
      </c>
      <c r="U264" s="313" t="e">
        <f>SUMIF(#REF!,$B264,#REF!)</f>
        <v>#REF!</v>
      </c>
      <c r="V264" s="313" t="e">
        <f>SUMIF(#REF!,$B264,#REF!)</f>
        <v>#REF!</v>
      </c>
    </row>
    <row r="265" spans="2:24" s="193" customFormat="1" ht="15">
      <c r="B265" s="271" t="s">
        <v>259</v>
      </c>
      <c r="K265" s="193" t="e">
        <f>SUMIF(#REF!,$B265,#REF!)+SUMIF(#REF!,$B265,#REF!)</f>
        <v>#REF!</v>
      </c>
      <c r="L265" s="193" t="e">
        <f>SUMIF(#REF!,$B265,#REF!)+SUMIF(#REF!,$B265,#REF!)</f>
        <v>#REF!</v>
      </c>
      <c r="M265" s="193" t="e">
        <f>SUMIF(#REF!,$B265,#REF!)</f>
        <v>#REF!</v>
      </c>
      <c r="N265" s="274" t="e">
        <f>SUMIF(#REF!,$B265,#REF!)</f>
        <v>#REF!</v>
      </c>
      <c r="O265" s="275" t="e">
        <f>SUMIF(#REF!,$B265,#REF!)</f>
        <v>#REF!</v>
      </c>
      <c r="P265" s="275" t="e">
        <f>SUMIF(#REF!,$B265,#REF!)</f>
        <v>#REF!</v>
      </c>
      <c r="R265" s="313" t="e">
        <f>SUMIF(#REF!,$B265,#REF!)</f>
        <v>#REF!</v>
      </c>
      <c r="S265" s="313" t="e">
        <f>SUMIF(#REF!,$B265,#REF!)</f>
        <v>#REF!</v>
      </c>
      <c r="T265" s="313" t="e">
        <f>SUMIF(#REF!,$B265,#REF!)</f>
        <v>#REF!</v>
      </c>
      <c r="U265" s="313" t="e">
        <f>SUMIF(#REF!,$B265,#REF!)</f>
        <v>#REF!</v>
      </c>
      <c r="V265" s="313" t="e">
        <f>SUMIF(#REF!,$B265,#REF!)</f>
        <v>#REF!</v>
      </c>
    </row>
    <row r="266" spans="2:24" s="193" customFormat="1" ht="15">
      <c r="B266" s="271" t="s">
        <v>260</v>
      </c>
      <c r="K266" s="193" t="e">
        <f>SUMIF(#REF!,$B266,#REF!)+SUMIF(#REF!,$B266,#REF!)</f>
        <v>#REF!</v>
      </c>
      <c r="L266" s="193" t="e">
        <f>SUMIF(#REF!,$B266,#REF!)+SUMIF(#REF!,$B266,#REF!)</f>
        <v>#REF!</v>
      </c>
      <c r="M266" s="193" t="e">
        <f>SUMIF(#REF!,$B266,#REF!)</f>
        <v>#REF!</v>
      </c>
      <c r="N266" s="274" t="e">
        <f>SUMIF(#REF!,$B266,#REF!)</f>
        <v>#REF!</v>
      </c>
      <c r="O266" s="275" t="e">
        <f>SUMIF(#REF!,$B266,#REF!)</f>
        <v>#REF!</v>
      </c>
      <c r="P266" s="275" t="e">
        <f>SUMIF(#REF!,$B266,#REF!)</f>
        <v>#REF!</v>
      </c>
      <c r="R266" s="313" t="e">
        <f>SUMIF(#REF!,$B266,#REF!)</f>
        <v>#REF!</v>
      </c>
      <c r="S266" s="313" t="e">
        <f>SUMIF(#REF!,$B266,#REF!)</f>
        <v>#REF!</v>
      </c>
      <c r="T266" s="313" t="e">
        <f>SUMIF(#REF!,$B266,#REF!)</f>
        <v>#REF!</v>
      </c>
      <c r="U266" s="313" t="e">
        <f>SUMIF(#REF!,$B266,#REF!)</f>
        <v>#REF!</v>
      </c>
      <c r="V266" s="313" t="e">
        <f>SUMIF(#REF!,$B266,#REF!)</f>
        <v>#REF!</v>
      </c>
    </row>
    <row r="267" spans="2:24" s="193" customFormat="1" ht="15">
      <c r="B267" s="271" t="s">
        <v>261</v>
      </c>
      <c r="K267" s="193" t="e">
        <f>SUMIF(#REF!,$B267,#REF!)+SUMIF(#REF!,$B267,#REF!)</f>
        <v>#REF!</v>
      </c>
      <c r="L267" s="193" t="e">
        <f>SUMIF(#REF!,$B267,#REF!)+SUMIF(#REF!,$B267,#REF!)</f>
        <v>#REF!</v>
      </c>
      <c r="M267" s="193" t="e">
        <f>SUMIF(#REF!,$B267,#REF!)</f>
        <v>#REF!</v>
      </c>
      <c r="N267" s="274" t="e">
        <f>SUMIF(#REF!,$B267,#REF!)</f>
        <v>#REF!</v>
      </c>
      <c r="O267" s="275" t="e">
        <f>SUMIF(#REF!,$B267,#REF!)</f>
        <v>#REF!</v>
      </c>
      <c r="P267" s="275" t="e">
        <f>SUMIF(#REF!,$B267,#REF!)</f>
        <v>#REF!</v>
      </c>
      <c r="R267" s="313" t="e">
        <f>SUMIF(#REF!,$B267,#REF!)</f>
        <v>#REF!</v>
      </c>
      <c r="S267" s="313" t="e">
        <f>SUMIF(#REF!,$B267,#REF!)</f>
        <v>#REF!</v>
      </c>
      <c r="T267" s="313" t="e">
        <f>SUMIF(#REF!,$B267,#REF!)</f>
        <v>#REF!</v>
      </c>
      <c r="U267" s="313" t="e">
        <f>SUMIF(#REF!,$B267,#REF!)</f>
        <v>#REF!</v>
      </c>
      <c r="V267" s="313" t="e">
        <f>SUMIF(#REF!,$B267,#REF!)</f>
        <v>#REF!</v>
      </c>
    </row>
    <row r="268" spans="2:24" s="193" customFormat="1" ht="15">
      <c r="B268" s="310" t="s">
        <v>262</v>
      </c>
      <c r="K268" s="193" t="e">
        <f>SUMIF(#REF!,$B268,#REF!)+SUMIF(#REF!,$B268,#REF!)</f>
        <v>#REF!</v>
      </c>
      <c r="L268" s="193" t="e">
        <f>SUMIF(#REF!,$B268,#REF!)+SUMIF(#REF!,$B268,#REF!)</f>
        <v>#REF!</v>
      </c>
      <c r="M268" s="193" t="e">
        <f>SUMIF(#REF!,$B268,#REF!)</f>
        <v>#REF!</v>
      </c>
      <c r="N268" s="274" t="e">
        <f>SUMIF(#REF!,$B268,#REF!)</f>
        <v>#REF!</v>
      </c>
      <c r="O268" s="275" t="e">
        <f>SUMIF(#REF!,$B268,#REF!)</f>
        <v>#REF!</v>
      </c>
      <c r="P268" s="275" t="e">
        <f>SUMIF(#REF!,$B268,#REF!)</f>
        <v>#REF!</v>
      </c>
      <c r="R268" s="313" t="e">
        <f>SUMIF(#REF!,$B268,#REF!)</f>
        <v>#REF!</v>
      </c>
      <c r="S268" s="313" t="e">
        <f>SUMIF(#REF!,$B268,#REF!)</f>
        <v>#REF!</v>
      </c>
      <c r="T268" s="313" t="e">
        <f>SUMIF(#REF!,$B268,#REF!)</f>
        <v>#REF!</v>
      </c>
      <c r="U268" s="313" t="e">
        <f>SUMIF(#REF!,$B268,#REF!)</f>
        <v>#REF!</v>
      </c>
      <c r="V268" s="313" t="e">
        <f>SUMIF(#REF!,$B268,#REF!)</f>
        <v>#REF!</v>
      </c>
    </row>
    <row r="269" spans="2:24" s="193" customFormat="1" ht="15">
      <c r="B269" s="271" t="s">
        <v>263</v>
      </c>
      <c r="K269" s="193" t="e">
        <f>SUMIF(#REF!,$B269,#REF!)+SUMIF(#REF!,$B269,#REF!)</f>
        <v>#REF!</v>
      </c>
      <c r="L269" s="193" t="e">
        <f>SUMIF(#REF!,$B269,#REF!)+SUMIF(#REF!,$B269,#REF!)</f>
        <v>#REF!</v>
      </c>
      <c r="M269" s="193" t="e">
        <f>SUMIF(#REF!,$B269,#REF!)</f>
        <v>#REF!</v>
      </c>
      <c r="N269" s="274" t="e">
        <f>SUMIF(#REF!,$B269,#REF!)</f>
        <v>#REF!</v>
      </c>
      <c r="O269" s="275" t="e">
        <f>SUMIF(#REF!,$B269,#REF!)</f>
        <v>#REF!</v>
      </c>
      <c r="P269" s="275" t="e">
        <f>SUMIF(#REF!,$B269,#REF!)</f>
        <v>#REF!</v>
      </c>
      <c r="R269" s="313" t="e">
        <f>SUMIF(#REF!,$B269,#REF!)</f>
        <v>#REF!</v>
      </c>
      <c r="S269" s="313" t="e">
        <f>SUMIF(#REF!,$B269,#REF!)</f>
        <v>#REF!</v>
      </c>
      <c r="T269" s="313" t="e">
        <f>SUMIF(#REF!,$B269,#REF!)</f>
        <v>#REF!</v>
      </c>
      <c r="U269" s="313" t="e">
        <f>SUMIF(#REF!,$B269,#REF!)</f>
        <v>#REF!</v>
      </c>
      <c r="V269" s="313" t="e">
        <f>SUMIF(#REF!,$B269,#REF!)</f>
        <v>#REF!</v>
      </c>
    </row>
    <row r="270" spans="2:24" s="193" customFormat="1" ht="15">
      <c r="B270" s="271" t="s">
        <v>264</v>
      </c>
      <c r="K270" s="193" t="e">
        <f>SUMIF(#REF!,$B270,#REF!)+SUMIF(#REF!,$B270,#REF!)</f>
        <v>#REF!</v>
      </c>
      <c r="L270" s="193" t="e">
        <f>SUMIF(#REF!,$B270,#REF!)+SUMIF(#REF!,$B270,#REF!)</f>
        <v>#REF!</v>
      </c>
      <c r="M270" s="193" t="e">
        <f>SUMIF(#REF!,$B270,#REF!)</f>
        <v>#REF!</v>
      </c>
      <c r="N270" s="274" t="e">
        <f>SUMIF(#REF!,$B270,#REF!)</f>
        <v>#REF!</v>
      </c>
      <c r="O270" s="275" t="e">
        <f>SUMIF(#REF!,$B270,#REF!)</f>
        <v>#REF!</v>
      </c>
      <c r="P270" s="275" t="e">
        <f>SUMIF(#REF!,$B270,#REF!)</f>
        <v>#REF!</v>
      </c>
      <c r="R270" s="313" t="e">
        <f>SUMIF(#REF!,$B270,#REF!)</f>
        <v>#REF!</v>
      </c>
      <c r="S270" s="313" t="e">
        <f>SUMIF(#REF!,$B270,#REF!)</f>
        <v>#REF!</v>
      </c>
      <c r="T270" s="313" t="e">
        <f>SUMIF(#REF!,$B270,#REF!)</f>
        <v>#REF!</v>
      </c>
      <c r="U270" s="313" t="e">
        <f>SUMIF(#REF!,$B270,#REF!)</f>
        <v>#REF!</v>
      </c>
      <c r="V270" s="313" t="e">
        <f>SUMIF(#REF!,$B270,#REF!)</f>
        <v>#REF!</v>
      </c>
    </row>
    <row r="271" spans="2:24" s="193" customFormat="1" ht="15">
      <c r="B271" s="272" t="s">
        <v>265</v>
      </c>
      <c r="K271" s="193" t="e">
        <f>SUMIF(#REF!,$B271,#REF!)+SUMIF(#REF!,$B271,#REF!)</f>
        <v>#REF!</v>
      </c>
      <c r="L271" s="193" t="e">
        <f>SUMIF(#REF!,$B271,#REF!)+SUMIF(#REF!,$B271,#REF!)</f>
        <v>#REF!</v>
      </c>
      <c r="M271" s="193" t="e">
        <f>SUMIF(#REF!,$B271,#REF!)</f>
        <v>#REF!</v>
      </c>
      <c r="N271" s="274" t="e">
        <f>SUMIF(#REF!,$B271,#REF!)</f>
        <v>#REF!</v>
      </c>
      <c r="O271" s="275" t="e">
        <f>SUMIF(#REF!,$B271,#REF!)</f>
        <v>#REF!</v>
      </c>
      <c r="P271" s="275" t="e">
        <f>SUMIF(#REF!,$B271,#REF!)</f>
        <v>#REF!</v>
      </c>
      <c r="R271" s="313" t="e">
        <f>SUMIF(#REF!,$B271,#REF!)</f>
        <v>#REF!</v>
      </c>
      <c r="S271" s="313" t="e">
        <f>SUMIF(#REF!,$B271,#REF!)</f>
        <v>#REF!</v>
      </c>
      <c r="T271" s="313" t="e">
        <f>SUMIF(#REF!,$B271,#REF!)</f>
        <v>#REF!</v>
      </c>
      <c r="U271" s="313" t="e">
        <f>SUMIF(#REF!,$B271,#REF!)</f>
        <v>#REF!</v>
      </c>
      <c r="V271" s="313" t="e">
        <f>SUMIF(#REF!,$B271,#REF!)</f>
        <v>#REF!</v>
      </c>
    </row>
    <row r="272" spans="2:24" s="193" customFormat="1" ht="15">
      <c r="B272" s="272" t="s">
        <v>266</v>
      </c>
      <c r="K272" s="193" t="e">
        <f>SUMIF(#REF!,$B272,#REF!)+SUMIF(#REF!,$B272,#REF!)</f>
        <v>#REF!</v>
      </c>
      <c r="L272" s="193" t="e">
        <f>SUMIF(#REF!,$B272,#REF!)+SUMIF(#REF!,$B272,#REF!)</f>
        <v>#REF!</v>
      </c>
      <c r="M272" s="193" t="e">
        <f>SUMIF(#REF!,$B272,#REF!)</f>
        <v>#REF!</v>
      </c>
      <c r="N272" s="274" t="e">
        <f>SUMIF(#REF!,$B272,#REF!)</f>
        <v>#REF!</v>
      </c>
      <c r="O272" s="275" t="e">
        <f>SUMIF(#REF!,$B272,#REF!)</f>
        <v>#REF!</v>
      </c>
      <c r="P272" s="275" t="e">
        <f>SUMIF(#REF!,$B272,#REF!)</f>
        <v>#REF!</v>
      </c>
      <c r="R272" s="313" t="e">
        <f>SUMIF(#REF!,$B272,#REF!)</f>
        <v>#REF!</v>
      </c>
      <c r="S272" s="313" t="e">
        <f>SUMIF(#REF!,$B272,#REF!)</f>
        <v>#REF!</v>
      </c>
      <c r="T272" s="313" t="e">
        <f>SUMIF(#REF!,$B272,#REF!)</f>
        <v>#REF!</v>
      </c>
      <c r="U272" s="313" t="e">
        <f>SUMIF(#REF!,$B272,#REF!)</f>
        <v>#REF!</v>
      </c>
      <c r="V272" s="313" t="e">
        <f>SUMIF(#REF!,$B272,#REF!)</f>
        <v>#REF!</v>
      </c>
    </row>
    <row r="273" spans="2:24" s="193" customFormat="1" ht="15">
      <c r="B273" s="272" t="s">
        <v>267</v>
      </c>
      <c r="K273" s="193" t="e">
        <f>SUMIF(#REF!,$B273,#REF!)+SUMIF(#REF!,$B273,#REF!)</f>
        <v>#REF!</v>
      </c>
      <c r="L273" s="193" t="e">
        <f>SUMIF(#REF!,$B273,#REF!)+SUMIF(#REF!,$B273,#REF!)</f>
        <v>#REF!</v>
      </c>
      <c r="M273" s="193" t="e">
        <f>SUMIF(#REF!,$B273,#REF!)</f>
        <v>#REF!</v>
      </c>
      <c r="N273" s="274" t="e">
        <f>SUMIF(#REF!,$B273,#REF!)</f>
        <v>#REF!</v>
      </c>
      <c r="O273" s="275" t="e">
        <f>SUMIF(#REF!,$B273,#REF!)</f>
        <v>#REF!</v>
      </c>
      <c r="P273" s="275" t="e">
        <f>SUMIF(#REF!,$B273,#REF!)</f>
        <v>#REF!</v>
      </c>
      <c r="R273" s="313" t="e">
        <f>SUMIF(#REF!,$B273,#REF!)</f>
        <v>#REF!</v>
      </c>
      <c r="S273" s="313" t="e">
        <f>SUMIF(#REF!,$B273,#REF!)</f>
        <v>#REF!</v>
      </c>
      <c r="T273" s="313" t="e">
        <f>SUMIF(#REF!,$B273,#REF!)</f>
        <v>#REF!</v>
      </c>
      <c r="U273" s="313" t="e">
        <f>SUMIF(#REF!,$B273,#REF!)</f>
        <v>#REF!</v>
      </c>
      <c r="V273" s="313" t="e">
        <f>SUMIF(#REF!,$B273,#REF!)</f>
        <v>#REF!</v>
      </c>
    </row>
    <row r="274" spans="2:24" s="193" customFormat="1" ht="15">
      <c r="B274" s="278" t="s">
        <v>268</v>
      </c>
      <c r="C274" s="263"/>
      <c r="D274" s="263"/>
      <c r="E274" s="263"/>
      <c r="F274" s="263"/>
      <c r="G274" s="263"/>
      <c r="H274" s="263"/>
      <c r="I274" s="263"/>
      <c r="J274" s="263"/>
      <c r="K274" s="263" t="e">
        <f>SUMIF(#REF!,$B274,#REF!)+SUMIF(#REF!,$B274,#REF!)</f>
        <v>#REF!</v>
      </c>
      <c r="L274" s="263" t="e">
        <f>SUMIF(#REF!,$B274,#REF!)+SUMIF(#REF!,$B274,#REF!)</f>
        <v>#REF!</v>
      </c>
      <c r="M274" s="263" t="e">
        <f>SUMIF(#REF!,$B274,#REF!)</f>
        <v>#REF!</v>
      </c>
      <c r="N274" s="276" t="e">
        <f>SUMIF(#REF!,$B274,#REF!)</f>
        <v>#REF!</v>
      </c>
      <c r="O274" s="277" t="e">
        <f>SUMIF(#REF!,$B274,#REF!)</f>
        <v>#REF!</v>
      </c>
      <c r="P274" s="277" t="e">
        <f>SUMIF(#REF!,$B274,#REF!)</f>
        <v>#REF!</v>
      </c>
      <c r="R274" s="314" t="e">
        <f>SUMIF(#REF!,$B274,#REF!)</f>
        <v>#REF!</v>
      </c>
      <c r="S274" s="314" t="e">
        <f>SUMIF(#REF!,$B274,#REF!)</f>
        <v>#REF!</v>
      </c>
      <c r="T274" s="314" t="e">
        <f>SUMIF(#REF!,$B274,#REF!)</f>
        <v>#REF!</v>
      </c>
      <c r="U274" s="314" t="e">
        <f>SUMIF(#REF!,$B274,#REF!)</f>
        <v>#REF!</v>
      </c>
      <c r="V274" s="314" t="e">
        <f>SUMIF(#REF!,$B274,#REF!)</f>
        <v>#REF!</v>
      </c>
    </row>
    <row r="275" spans="2:24" s="193" customFormat="1" ht="15">
      <c r="B275" s="193" t="s">
        <v>269</v>
      </c>
      <c r="N275" s="280" t="e">
        <f>#REF!</f>
        <v>#REF!</v>
      </c>
      <c r="P275" s="279" t="e">
        <f>#REF!</f>
        <v>#REF!</v>
      </c>
      <c r="R275" s="315" t="e">
        <f>#REF!</f>
        <v>#REF!</v>
      </c>
      <c r="S275" s="315" t="e">
        <f>#REF!</f>
        <v>#REF!</v>
      </c>
      <c r="T275" s="315" t="e">
        <f>#REF!</f>
        <v>#REF!</v>
      </c>
      <c r="U275" s="315" t="e">
        <f>#REF!</f>
        <v>#REF!</v>
      </c>
      <c r="V275" s="315" t="e">
        <f>#REF!</f>
        <v>#REF!</v>
      </c>
    </row>
    <row r="276" spans="2:24" s="193" customFormat="1" ht="15">
      <c r="B276" s="193" t="s">
        <v>270</v>
      </c>
      <c r="N276" s="280" t="e">
        <f>#REF!</f>
        <v>#REF!</v>
      </c>
      <c r="P276" s="279" t="e">
        <f>#REF!</f>
        <v>#REF!</v>
      </c>
      <c r="R276" s="315" t="e">
        <f>#REF!</f>
        <v>#REF!</v>
      </c>
      <c r="S276" s="315" t="e">
        <f>#REF!</f>
        <v>#REF!</v>
      </c>
      <c r="T276" s="315" t="e">
        <f>#REF!</f>
        <v>#REF!</v>
      </c>
      <c r="U276" s="315" t="e">
        <f>#REF!</f>
        <v>#REF!</v>
      </c>
      <c r="V276" s="315" t="e">
        <f>#REF!</f>
        <v>#REF!</v>
      </c>
    </row>
    <row r="277" spans="2:24" s="193" customFormat="1" ht="15">
      <c r="B277" s="193" t="s">
        <v>271</v>
      </c>
      <c r="N277" s="280" t="e">
        <f>#REF!</f>
        <v>#REF!</v>
      </c>
      <c r="P277" s="279" t="e">
        <f>#REF!</f>
        <v>#REF!</v>
      </c>
      <c r="R277" s="315" t="e">
        <f>#REF!</f>
        <v>#REF!</v>
      </c>
      <c r="S277" s="315" t="e">
        <f>#REF!</f>
        <v>#REF!</v>
      </c>
      <c r="T277" s="315" t="e">
        <f>#REF!</f>
        <v>#REF!</v>
      </c>
      <c r="U277" s="315" t="e">
        <f>#REF!</f>
        <v>#REF!</v>
      </c>
      <c r="V277" s="315" t="e">
        <f>#REF!</f>
        <v>#REF!</v>
      </c>
    </row>
    <row r="278" spans="2:24" s="193" customFormat="1" ht="15">
      <c r="B278" s="193" t="s">
        <v>272</v>
      </c>
      <c r="N278" s="280" t="e">
        <f>#REF!</f>
        <v>#REF!</v>
      </c>
      <c r="P278" s="279" t="e">
        <f>#REF!</f>
        <v>#REF!</v>
      </c>
      <c r="R278" s="315" t="e">
        <f>#REF!</f>
        <v>#REF!</v>
      </c>
      <c r="S278" s="315" t="e">
        <f>#REF!</f>
        <v>#REF!</v>
      </c>
      <c r="T278" s="315" t="e">
        <f>#REF!</f>
        <v>#REF!</v>
      </c>
      <c r="U278" s="315" t="e">
        <f>#REF!</f>
        <v>#REF!</v>
      </c>
      <c r="V278" s="315" t="e">
        <f>#REF!</f>
        <v>#REF!</v>
      </c>
    </row>
    <row r="279" spans="2:24" s="193" customFormat="1" ht="15"/>
    <row r="280" spans="2:24">
      <c r="B280" s="112" t="s">
        <v>273</v>
      </c>
      <c r="C280" s="112"/>
      <c r="D280" s="112"/>
      <c r="E280" s="112"/>
      <c r="F280" s="112"/>
      <c r="G280" s="112"/>
      <c r="H280" s="112"/>
      <c r="I280" s="112"/>
      <c r="J280" s="112"/>
      <c r="K280" s="112"/>
      <c r="L280" s="112"/>
      <c r="M280" s="112"/>
      <c r="N280" s="112"/>
      <c r="O280" s="112"/>
      <c r="P280" s="112"/>
      <c r="Q280" s="112"/>
      <c r="R280" s="112"/>
      <c r="S280" s="112"/>
      <c r="T280" s="112"/>
      <c r="U280" s="112"/>
      <c r="V280" s="112"/>
      <c r="W280" s="112"/>
      <c r="X280" s="112"/>
    </row>
    <row r="282" spans="2:24" ht="15">
      <c r="B282" s="186" t="s">
        <v>274</v>
      </c>
    </row>
    <row r="312" spans="2:2" ht="15">
      <c r="B312" s="258" t="s">
        <v>275</v>
      </c>
    </row>
    <row r="343" spans="2:2" ht="15">
      <c r="B343" s="258" t="s">
        <v>276</v>
      </c>
    </row>
    <row r="374" spans="2:19" ht="15">
      <c r="B374" s="258" t="s">
        <v>277</v>
      </c>
      <c r="N374" s="258" t="s">
        <v>278</v>
      </c>
      <c r="S374" s="258" t="s">
        <v>279</v>
      </c>
    </row>
    <row r="406" spans="2:24">
      <c r="B406" s="112" t="s">
        <v>280</v>
      </c>
      <c r="C406" s="112"/>
      <c r="D406" s="112"/>
      <c r="E406" s="112"/>
      <c r="F406" s="112"/>
      <c r="G406" s="112"/>
      <c r="H406" s="112"/>
      <c r="I406" s="112"/>
      <c r="J406" s="112"/>
      <c r="K406" s="112"/>
      <c r="L406" s="112"/>
      <c r="M406" s="112"/>
      <c r="N406" s="112"/>
      <c r="O406" s="112"/>
      <c r="P406" s="112"/>
      <c r="Q406" s="112"/>
      <c r="R406" s="112"/>
      <c r="S406" s="112"/>
      <c r="T406" s="112"/>
      <c r="U406" s="112"/>
      <c r="V406" s="112"/>
      <c r="W406" s="112"/>
      <c r="X406" s="112"/>
    </row>
    <row r="408" spans="2:24" ht="15">
      <c r="B408" s="258" t="s">
        <v>281</v>
      </c>
    </row>
    <row r="409" spans="2:24" s="193" customFormat="1" ht="15">
      <c r="K409" s="281">
        <v>1</v>
      </c>
      <c r="L409" s="281">
        <f>K409+1</f>
        <v>2</v>
      </c>
      <c r="M409" s="281">
        <f t="shared" ref="M409:R409" si="73">L409+1</f>
        <v>3</v>
      </c>
      <c r="N409" s="281">
        <f t="shared" si="73"/>
        <v>4</v>
      </c>
      <c r="O409" s="281">
        <f t="shared" si="73"/>
        <v>5</v>
      </c>
      <c r="P409" s="281">
        <f t="shared" si="73"/>
        <v>6</v>
      </c>
      <c r="Q409" s="281">
        <f t="shared" si="73"/>
        <v>7</v>
      </c>
      <c r="R409" s="281">
        <f t="shared" si="73"/>
        <v>8</v>
      </c>
    </row>
    <row r="410" spans="2:24" s="193" customFormat="1" ht="15">
      <c r="B410" s="184" t="s">
        <v>282</v>
      </c>
      <c r="K410" s="283"/>
      <c r="L410" s="283"/>
      <c r="M410" s="283"/>
      <c r="N410" s="283"/>
      <c r="O410" s="283"/>
      <c r="P410" s="283"/>
      <c r="Q410" s="283"/>
      <c r="R410" s="283"/>
    </row>
    <row r="411" spans="2:24" s="111" customFormat="1" ht="15">
      <c r="C411" s="193" t="s">
        <v>283</v>
      </c>
      <c r="D411" s="193"/>
      <c r="E411" s="193"/>
      <c r="F411" s="193"/>
      <c r="G411" s="193" t="e">
        <f>SUMIF(#REF!,$C411,#REF!)</f>
        <v>#REF!</v>
      </c>
      <c r="H411" s="312" t="e">
        <f>SUMIF(#REF!,$C411,#REF!)</f>
        <v>#REF!</v>
      </c>
      <c r="I411" s="193"/>
      <c r="J411" s="193"/>
      <c r="K411" s="274" t="e">
        <f>#REF!</f>
        <v>#REF!</v>
      </c>
      <c r="L411" s="274" t="e">
        <f>#REF!</f>
        <v>#REF!</v>
      </c>
      <c r="M411" s="274" t="e">
        <f>#REF!</f>
        <v>#REF!</v>
      </c>
      <c r="N411" s="274" t="e">
        <f>#REF!</f>
        <v>#REF!</v>
      </c>
      <c r="O411" s="274" t="e">
        <f>#REF!</f>
        <v>#REF!</v>
      </c>
      <c r="P411" s="274" t="e">
        <f>#REF!</f>
        <v>#REF!</v>
      </c>
      <c r="Q411" s="274" t="e">
        <f>#REF!</f>
        <v>#REF!</v>
      </c>
      <c r="R411" s="274" t="e">
        <f>#REF!</f>
        <v>#REF!</v>
      </c>
    </row>
    <row r="412" spans="2:24" s="111" customFormat="1" ht="15">
      <c r="C412" s="193" t="s">
        <v>284</v>
      </c>
      <c r="D412" s="193"/>
      <c r="E412" s="193"/>
      <c r="F412" s="193"/>
      <c r="G412" s="193" t="e">
        <f>SUMIF(#REF!,$C412,#REF!)</f>
        <v>#REF!</v>
      </c>
      <c r="H412" s="312" t="e">
        <f>SUMIF(#REF!,$C412,#REF!)</f>
        <v>#REF!</v>
      </c>
      <c r="I412" s="193"/>
      <c r="J412" s="193"/>
      <c r="K412" s="274" t="e">
        <f>#REF!</f>
        <v>#REF!</v>
      </c>
      <c r="L412" s="274" t="e">
        <f>#REF!</f>
        <v>#REF!</v>
      </c>
      <c r="M412" s="274" t="e">
        <f>#REF!</f>
        <v>#REF!</v>
      </c>
      <c r="N412" s="274" t="e">
        <f>#REF!</f>
        <v>#REF!</v>
      </c>
      <c r="O412" s="274" t="e">
        <f>#REF!</f>
        <v>#REF!</v>
      </c>
      <c r="P412" s="274" t="e">
        <f>#REF!</f>
        <v>#REF!</v>
      </c>
      <c r="Q412" s="274" t="e">
        <f>#REF!</f>
        <v>#REF!</v>
      </c>
      <c r="R412" s="274" t="e">
        <f>#REF!</f>
        <v>#REF!</v>
      </c>
    </row>
    <row r="413" spans="2:24" s="111" customFormat="1" ht="15">
      <c r="C413" s="193" t="s">
        <v>285</v>
      </c>
      <c r="D413" s="193"/>
      <c r="E413" s="193"/>
      <c r="F413" s="193"/>
      <c r="G413" s="193" t="e">
        <f>SUMIF(#REF!,$C413,#REF!)</f>
        <v>#REF!</v>
      </c>
      <c r="H413" s="312" t="e">
        <f>SUMIF(#REF!,$C413,#REF!)</f>
        <v>#REF!</v>
      </c>
      <c r="I413" s="193"/>
      <c r="J413" s="193"/>
      <c r="K413" s="274" t="e">
        <f>#REF!</f>
        <v>#REF!</v>
      </c>
      <c r="L413" s="274" t="e">
        <f>#REF!</f>
        <v>#REF!</v>
      </c>
      <c r="M413" s="274" t="e">
        <f>#REF!</f>
        <v>#REF!</v>
      </c>
      <c r="N413" s="274" t="e">
        <f>#REF!</f>
        <v>#REF!</v>
      </c>
      <c r="O413" s="274" t="e">
        <f>#REF!</f>
        <v>#REF!</v>
      </c>
      <c r="P413" s="274" t="e">
        <f>#REF!</f>
        <v>#REF!</v>
      </c>
      <c r="Q413" s="274" t="e">
        <f>#REF!</f>
        <v>#REF!</v>
      </c>
      <c r="R413" s="274" t="e">
        <f>#REF!</f>
        <v>#REF!</v>
      </c>
    </row>
    <row r="414" spans="2:24" s="111" customFormat="1" ht="15">
      <c r="C414" s="193" t="s">
        <v>286</v>
      </c>
      <c r="D414" s="193"/>
      <c r="E414" s="193"/>
      <c r="F414" s="193"/>
      <c r="G414" s="193" t="e">
        <f>SUMIF(#REF!,$C414,#REF!)</f>
        <v>#REF!</v>
      </c>
      <c r="H414" s="312" t="e">
        <f>SUMIF(#REF!,$C414,#REF!)</f>
        <v>#REF!</v>
      </c>
      <c r="I414" s="193"/>
      <c r="J414" s="193"/>
      <c r="K414" s="274" t="e">
        <f>#REF!</f>
        <v>#REF!</v>
      </c>
      <c r="L414" s="274" t="e">
        <f>#REF!</f>
        <v>#REF!</v>
      </c>
      <c r="M414" s="274" t="e">
        <f>#REF!</f>
        <v>#REF!</v>
      </c>
      <c r="N414" s="274" t="e">
        <f>#REF!</f>
        <v>#REF!</v>
      </c>
      <c r="O414" s="274" t="e">
        <f>#REF!</f>
        <v>#REF!</v>
      </c>
      <c r="P414" s="274" t="e">
        <f>#REF!</f>
        <v>#REF!</v>
      </c>
      <c r="Q414" s="274" t="e">
        <f>#REF!</f>
        <v>#REF!</v>
      </c>
      <c r="R414" s="274" t="e">
        <f>#REF!</f>
        <v>#REF!</v>
      </c>
    </row>
    <row r="415" spans="2:24" s="111" customFormat="1" ht="15">
      <c r="C415" s="193" t="s">
        <v>287</v>
      </c>
      <c r="D415" s="193"/>
      <c r="E415" s="193"/>
      <c r="F415" s="193"/>
      <c r="G415" s="193" t="e">
        <f>SUMIF(#REF!,$C415,#REF!)</f>
        <v>#REF!</v>
      </c>
      <c r="H415" s="312" t="e">
        <f>SUMIF(#REF!,$C415,#REF!)</f>
        <v>#REF!</v>
      </c>
      <c r="I415" s="193"/>
      <c r="J415" s="193"/>
      <c r="K415" s="274" t="e">
        <f>#REF!</f>
        <v>#REF!</v>
      </c>
      <c r="L415" s="274" t="e">
        <f>#REF!</f>
        <v>#REF!</v>
      </c>
      <c r="M415" s="274" t="e">
        <f>#REF!</f>
        <v>#REF!</v>
      </c>
      <c r="N415" s="274" t="e">
        <f>#REF!</f>
        <v>#REF!</v>
      </c>
      <c r="O415" s="274" t="e">
        <f>#REF!</f>
        <v>#REF!</v>
      </c>
      <c r="P415" s="274" t="e">
        <f>#REF!</f>
        <v>#REF!</v>
      </c>
      <c r="Q415" s="274" t="e">
        <f>#REF!</f>
        <v>#REF!</v>
      </c>
      <c r="R415" s="274" t="e">
        <f>#REF!</f>
        <v>#REF!</v>
      </c>
    </row>
    <row r="416" spans="2:24" s="111" customFormat="1" ht="15">
      <c r="C416" s="193" t="s">
        <v>288</v>
      </c>
      <c r="D416" s="193"/>
      <c r="E416" s="193"/>
      <c r="F416" s="193"/>
      <c r="G416" s="193" t="e">
        <f>SUMIF(#REF!,$C416,#REF!)</f>
        <v>#REF!</v>
      </c>
      <c r="H416" s="312" t="e">
        <f>SUMIF(#REF!,$C416,#REF!)</f>
        <v>#REF!</v>
      </c>
      <c r="I416" s="193"/>
      <c r="J416" s="193"/>
      <c r="K416" s="274" t="e">
        <f>#REF!</f>
        <v>#REF!</v>
      </c>
      <c r="L416" s="274" t="e">
        <f>#REF!</f>
        <v>#REF!</v>
      </c>
      <c r="M416" s="274" t="e">
        <f>#REF!</f>
        <v>#REF!</v>
      </c>
      <c r="N416" s="274" t="e">
        <f>#REF!</f>
        <v>#REF!</v>
      </c>
      <c r="O416" s="274" t="e">
        <f>#REF!</f>
        <v>#REF!</v>
      </c>
      <c r="P416" s="274" t="e">
        <f>#REF!</f>
        <v>#REF!</v>
      </c>
      <c r="Q416" s="274" t="e">
        <f>#REF!</f>
        <v>#REF!</v>
      </c>
      <c r="R416" s="274" t="e">
        <f>#REF!</f>
        <v>#REF!</v>
      </c>
    </row>
    <row r="417" spans="3:18" s="111" customFormat="1" ht="15">
      <c r="C417" s="193" t="s">
        <v>289</v>
      </c>
      <c r="D417" s="193"/>
      <c r="E417" s="193"/>
      <c r="F417" s="193"/>
      <c r="G417" s="193" t="e">
        <f>SUMIF(#REF!,$C417,#REF!)</f>
        <v>#REF!</v>
      </c>
      <c r="H417" s="312" t="e">
        <f>SUMIF(#REF!,$C417,#REF!)</f>
        <v>#REF!</v>
      </c>
      <c r="I417" s="193"/>
      <c r="J417" s="193"/>
      <c r="K417" s="274" t="e">
        <f>#REF!</f>
        <v>#REF!</v>
      </c>
      <c r="L417" s="274" t="e">
        <f>#REF!</f>
        <v>#REF!</v>
      </c>
      <c r="M417" s="274" t="e">
        <f>#REF!</f>
        <v>#REF!</v>
      </c>
      <c r="N417" s="274" t="e">
        <f>#REF!</f>
        <v>#REF!</v>
      </c>
      <c r="O417" s="274" t="e">
        <f>#REF!</f>
        <v>#REF!</v>
      </c>
      <c r="P417" s="274" t="e">
        <f>#REF!</f>
        <v>#REF!</v>
      </c>
      <c r="Q417" s="274" t="e">
        <f>#REF!</f>
        <v>#REF!</v>
      </c>
      <c r="R417" s="274" t="e">
        <f>#REF!</f>
        <v>#REF!</v>
      </c>
    </row>
    <row r="418" spans="3:18" s="111" customFormat="1" ht="15">
      <c r="C418" s="193" t="s">
        <v>290</v>
      </c>
      <c r="D418" s="193"/>
      <c r="E418" s="193"/>
      <c r="F418" s="193"/>
      <c r="G418" s="193" t="e">
        <f>SUMIF(#REF!,$C418,#REF!)</f>
        <v>#REF!</v>
      </c>
      <c r="H418" s="312" t="e">
        <f>SUMIF(#REF!,$C418,#REF!)</f>
        <v>#REF!</v>
      </c>
      <c r="I418" s="193"/>
      <c r="J418" s="193"/>
      <c r="K418" s="274" t="e">
        <f>#REF!</f>
        <v>#REF!</v>
      </c>
      <c r="L418" s="274" t="e">
        <f>#REF!</f>
        <v>#REF!</v>
      </c>
      <c r="M418" s="274" t="e">
        <f>#REF!</f>
        <v>#REF!</v>
      </c>
      <c r="N418" s="274" t="e">
        <f>#REF!</f>
        <v>#REF!</v>
      </c>
      <c r="O418" s="274" t="e">
        <f>#REF!</f>
        <v>#REF!</v>
      </c>
      <c r="P418" s="274" t="e">
        <f>#REF!</f>
        <v>#REF!</v>
      </c>
      <c r="Q418" s="274" t="e">
        <f>#REF!</f>
        <v>#REF!</v>
      </c>
      <c r="R418" s="274" t="e">
        <f>#REF!</f>
        <v>#REF!</v>
      </c>
    </row>
    <row r="419" spans="3:18" s="111" customFormat="1" ht="15">
      <c r="C419" s="193" t="s">
        <v>291</v>
      </c>
      <c r="D419" s="193"/>
      <c r="E419" s="193"/>
      <c r="F419" s="193"/>
      <c r="G419" s="193" t="e">
        <f>SUMIF(#REF!,$C419,#REF!)</f>
        <v>#REF!</v>
      </c>
      <c r="H419" s="312" t="e">
        <f>SUMIF(#REF!,$C419,#REF!)</f>
        <v>#REF!</v>
      </c>
      <c r="I419" s="193"/>
      <c r="J419" s="193"/>
      <c r="K419" s="274" t="e">
        <f>#REF!</f>
        <v>#REF!</v>
      </c>
      <c r="L419" s="274" t="e">
        <f>#REF!</f>
        <v>#REF!</v>
      </c>
      <c r="M419" s="274" t="e">
        <f>#REF!</f>
        <v>#REF!</v>
      </c>
      <c r="N419" s="274" t="e">
        <f>#REF!</f>
        <v>#REF!</v>
      </c>
      <c r="O419" s="274" t="e">
        <f>#REF!</f>
        <v>#REF!</v>
      </c>
      <c r="P419" s="274" t="e">
        <f>#REF!</f>
        <v>#REF!</v>
      </c>
      <c r="Q419" s="274" t="e">
        <f>#REF!</f>
        <v>#REF!</v>
      </c>
      <c r="R419" s="274" t="e">
        <f>#REF!</f>
        <v>#REF!</v>
      </c>
    </row>
    <row r="420" spans="3:18" s="111" customFormat="1" ht="15">
      <c r="C420" s="193" t="s">
        <v>292</v>
      </c>
      <c r="D420" s="193"/>
      <c r="E420" s="193"/>
      <c r="F420" s="193"/>
      <c r="G420" s="193" t="e">
        <f>SUMIF(#REF!,$C420,#REF!)</f>
        <v>#REF!</v>
      </c>
      <c r="H420" s="312" t="e">
        <f>SUMIF(#REF!,$C420,#REF!)</f>
        <v>#REF!</v>
      </c>
      <c r="I420" s="193"/>
      <c r="J420" s="193"/>
      <c r="K420" s="274" t="e">
        <f>#REF!</f>
        <v>#REF!</v>
      </c>
      <c r="L420" s="274" t="e">
        <f>#REF!</f>
        <v>#REF!</v>
      </c>
      <c r="M420" s="274" t="e">
        <f>#REF!</f>
        <v>#REF!</v>
      </c>
      <c r="N420" s="274" t="e">
        <f>#REF!</f>
        <v>#REF!</v>
      </c>
      <c r="O420" s="274" t="e">
        <f>#REF!</f>
        <v>#REF!</v>
      </c>
      <c r="P420" s="274" t="e">
        <f>#REF!</f>
        <v>#REF!</v>
      </c>
      <c r="Q420" s="274" t="e">
        <f>#REF!</f>
        <v>#REF!</v>
      </c>
      <c r="R420" s="274" t="e">
        <f>#REF!</f>
        <v>#REF!</v>
      </c>
    </row>
    <row r="421" spans="3:18" s="111" customFormat="1" ht="15">
      <c r="C421" s="193" t="s">
        <v>293</v>
      </c>
      <c r="D421" s="193"/>
      <c r="E421" s="193"/>
      <c r="F421" s="193"/>
      <c r="G421" s="193" t="e">
        <f>SUMIF(#REF!,$C421,#REF!)</f>
        <v>#REF!</v>
      </c>
      <c r="H421" s="312" t="e">
        <f>SUMIF(#REF!,$C421,#REF!)</f>
        <v>#REF!</v>
      </c>
      <c r="I421" s="193"/>
      <c r="J421" s="193"/>
      <c r="K421" s="274" t="e">
        <f>#REF!</f>
        <v>#REF!</v>
      </c>
      <c r="L421" s="274" t="e">
        <f>#REF!</f>
        <v>#REF!</v>
      </c>
      <c r="M421" s="274" t="e">
        <f>#REF!</f>
        <v>#REF!</v>
      </c>
      <c r="N421" s="274" t="e">
        <f>#REF!</f>
        <v>#REF!</v>
      </c>
      <c r="O421" s="274" t="e">
        <f>#REF!</f>
        <v>#REF!</v>
      </c>
      <c r="P421" s="274" t="e">
        <f>#REF!</f>
        <v>#REF!</v>
      </c>
      <c r="Q421" s="274" t="e">
        <f>#REF!</f>
        <v>#REF!</v>
      </c>
      <c r="R421" s="274" t="e">
        <f>#REF!</f>
        <v>#REF!</v>
      </c>
    </row>
    <row r="422" spans="3:18" s="111" customFormat="1" ht="15">
      <c r="C422" s="193" t="s">
        <v>294</v>
      </c>
      <c r="D422" s="193"/>
      <c r="E422" s="193"/>
      <c r="F422" s="193"/>
      <c r="G422" s="193" t="e">
        <f>SUMIF(#REF!,$C422,#REF!)</f>
        <v>#REF!</v>
      </c>
      <c r="H422" s="312" t="e">
        <f>SUMIF(#REF!,$C422,#REF!)</f>
        <v>#REF!</v>
      </c>
      <c r="I422" s="193"/>
      <c r="J422" s="193"/>
      <c r="K422" s="274" t="e">
        <f>#REF!</f>
        <v>#REF!</v>
      </c>
      <c r="L422" s="274" t="e">
        <f>#REF!</f>
        <v>#REF!</v>
      </c>
      <c r="M422" s="274" t="e">
        <f>#REF!</f>
        <v>#REF!</v>
      </c>
      <c r="N422" s="274" t="e">
        <f>#REF!</f>
        <v>#REF!</v>
      </c>
      <c r="O422" s="274" t="e">
        <f>#REF!</f>
        <v>#REF!</v>
      </c>
      <c r="P422" s="274" t="e">
        <f>#REF!</f>
        <v>#REF!</v>
      </c>
      <c r="Q422" s="274" t="e">
        <f>#REF!</f>
        <v>#REF!</v>
      </c>
      <c r="R422" s="274" t="e">
        <f>#REF!</f>
        <v>#REF!</v>
      </c>
    </row>
    <row r="423" spans="3:18" s="111" customFormat="1" ht="15">
      <c r="C423" s="193" t="s">
        <v>295</v>
      </c>
      <c r="D423" s="193"/>
      <c r="E423" s="193"/>
      <c r="F423" s="193"/>
      <c r="G423" s="193" t="e">
        <f>SUMIF(#REF!,$C423,#REF!)</f>
        <v>#REF!</v>
      </c>
      <c r="H423" s="312" t="e">
        <f>SUMIF(#REF!,$C423,#REF!)</f>
        <v>#REF!</v>
      </c>
      <c r="I423" s="193"/>
      <c r="J423" s="193"/>
      <c r="K423" s="274" t="e">
        <f>#REF!</f>
        <v>#REF!</v>
      </c>
      <c r="L423" s="274" t="e">
        <f>#REF!</f>
        <v>#REF!</v>
      </c>
      <c r="M423" s="274" t="e">
        <f>#REF!</f>
        <v>#REF!</v>
      </c>
      <c r="N423" s="274" t="e">
        <f>#REF!</f>
        <v>#REF!</v>
      </c>
      <c r="O423" s="274" t="e">
        <f>#REF!</f>
        <v>#REF!</v>
      </c>
      <c r="P423" s="274" t="e">
        <f>#REF!</f>
        <v>#REF!</v>
      </c>
      <c r="Q423" s="274" t="e">
        <f>#REF!</f>
        <v>#REF!</v>
      </c>
      <c r="R423" s="274" t="e">
        <f>#REF!</f>
        <v>#REF!</v>
      </c>
    </row>
    <row r="424" spans="3:18" s="111" customFormat="1" ht="15">
      <c r="C424" s="193" t="s">
        <v>296</v>
      </c>
      <c r="D424" s="193"/>
      <c r="E424" s="193"/>
      <c r="F424" s="193"/>
      <c r="G424" s="193" t="e">
        <f>SUMIF(#REF!,$C424,#REF!)</f>
        <v>#REF!</v>
      </c>
      <c r="H424" s="312" t="e">
        <f>SUMIF(#REF!,$C424,#REF!)</f>
        <v>#REF!</v>
      </c>
      <c r="I424" s="193"/>
      <c r="J424" s="193"/>
      <c r="K424" s="274" t="e">
        <f>#REF!</f>
        <v>#REF!</v>
      </c>
      <c r="L424" s="274" t="e">
        <f>#REF!</f>
        <v>#REF!</v>
      </c>
      <c r="M424" s="274" t="e">
        <f>#REF!</f>
        <v>#REF!</v>
      </c>
      <c r="N424" s="274" t="e">
        <f>#REF!</f>
        <v>#REF!</v>
      </c>
      <c r="O424" s="274" t="e">
        <f>#REF!</f>
        <v>#REF!</v>
      </c>
      <c r="P424" s="274" t="e">
        <f>#REF!</f>
        <v>#REF!</v>
      </c>
      <c r="Q424" s="274" t="e">
        <f>#REF!</f>
        <v>#REF!</v>
      </c>
      <c r="R424" s="274" t="e">
        <f>#REF!</f>
        <v>#REF!</v>
      </c>
    </row>
    <row r="425" spans="3:18" s="111" customFormat="1" ht="15">
      <c r="C425" s="193" t="s">
        <v>297</v>
      </c>
      <c r="D425" s="193"/>
      <c r="E425" s="193"/>
      <c r="F425" s="193"/>
      <c r="G425" s="193" t="e">
        <f>SUMIF(#REF!,$C425,#REF!)</f>
        <v>#REF!</v>
      </c>
      <c r="H425" s="312" t="e">
        <f>SUMIF(#REF!,$C425,#REF!)</f>
        <v>#REF!</v>
      </c>
      <c r="I425" s="193"/>
      <c r="J425" s="193"/>
      <c r="K425" s="274" t="e">
        <f>#REF!</f>
        <v>#REF!</v>
      </c>
      <c r="L425" s="274" t="e">
        <f>#REF!</f>
        <v>#REF!</v>
      </c>
      <c r="M425" s="274" t="e">
        <f>#REF!</f>
        <v>#REF!</v>
      </c>
      <c r="N425" s="274" t="e">
        <f>#REF!</f>
        <v>#REF!</v>
      </c>
      <c r="O425" s="274" t="e">
        <f>#REF!</f>
        <v>#REF!</v>
      </c>
      <c r="P425" s="274" t="e">
        <f>#REF!</f>
        <v>#REF!</v>
      </c>
      <c r="Q425" s="274" t="e">
        <f>#REF!</f>
        <v>#REF!</v>
      </c>
      <c r="R425" s="274" t="e">
        <f>#REF!</f>
        <v>#REF!</v>
      </c>
    </row>
    <row r="426" spans="3:18" s="111" customFormat="1" ht="15">
      <c r="C426" s="193" t="s">
        <v>298</v>
      </c>
      <c r="D426" s="193"/>
      <c r="E426" s="193"/>
      <c r="F426" s="193"/>
      <c r="G426" s="193" t="e">
        <f>SUMIF(#REF!,$C426,#REF!)</f>
        <v>#REF!</v>
      </c>
      <c r="H426" s="312" t="e">
        <f>SUMIF(#REF!,$C426,#REF!)</f>
        <v>#REF!</v>
      </c>
      <c r="I426" s="193"/>
      <c r="J426" s="193"/>
      <c r="K426" s="274" t="e">
        <f>#REF!</f>
        <v>#REF!</v>
      </c>
      <c r="L426" s="274" t="e">
        <f>#REF!</f>
        <v>#REF!</v>
      </c>
      <c r="M426" s="274" t="e">
        <f>#REF!</f>
        <v>#REF!</v>
      </c>
      <c r="N426" s="274" t="e">
        <f>#REF!</f>
        <v>#REF!</v>
      </c>
      <c r="O426" s="274" t="e">
        <f>#REF!</f>
        <v>#REF!</v>
      </c>
      <c r="P426" s="274" t="e">
        <f>#REF!</f>
        <v>#REF!</v>
      </c>
      <c r="Q426" s="274" t="e">
        <f>#REF!</f>
        <v>#REF!</v>
      </c>
      <c r="R426" s="274" t="e">
        <f>#REF!</f>
        <v>#REF!</v>
      </c>
    </row>
    <row r="427" spans="3:18" s="111" customFormat="1" ht="15">
      <c r="C427" s="193" t="s">
        <v>299</v>
      </c>
      <c r="D427" s="193"/>
      <c r="E427" s="193"/>
      <c r="F427" s="193"/>
      <c r="G427" s="193" t="e">
        <f>SUMIF(#REF!,$C427,#REF!)</f>
        <v>#REF!</v>
      </c>
      <c r="H427" s="312" t="e">
        <f>SUMIF(#REF!,$C427,#REF!)</f>
        <v>#REF!</v>
      </c>
      <c r="I427" s="193"/>
      <c r="J427" s="193"/>
      <c r="K427" s="274" t="e">
        <f>#REF!</f>
        <v>#REF!</v>
      </c>
      <c r="L427" s="274" t="e">
        <f>#REF!</f>
        <v>#REF!</v>
      </c>
      <c r="M427" s="274" t="e">
        <f>#REF!</f>
        <v>#REF!</v>
      </c>
      <c r="N427" s="274" t="e">
        <f>#REF!</f>
        <v>#REF!</v>
      </c>
      <c r="O427" s="274" t="e">
        <f>#REF!</f>
        <v>#REF!</v>
      </c>
      <c r="P427" s="274" t="e">
        <f>#REF!</f>
        <v>#REF!</v>
      </c>
      <c r="Q427" s="274" t="e">
        <f>#REF!</f>
        <v>#REF!</v>
      </c>
      <c r="R427" s="274" t="e">
        <f>#REF!</f>
        <v>#REF!</v>
      </c>
    </row>
    <row r="428" spans="3:18" s="111" customFormat="1" ht="15">
      <c r="C428" s="193" t="s">
        <v>300</v>
      </c>
      <c r="D428" s="193"/>
      <c r="E428" s="193"/>
      <c r="F428" s="193"/>
      <c r="G428" s="193" t="e">
        <f>SUMIF(#REF!,$C428,#REF!)</f>
        <v>#REF!</v>
      </c>
      <c r="H428" s="312" t="e">
        <f>SUMIF(#REF!,$C428,#REF!)</f>
        <v>#REF!</v>
      </c>
      <c r="I428" s="193"/>
      <c r="J428" s="193"/>
      <c r="K428" s="274" t="e">
        <f>#REF!</f>
        <v>#REF!</v>
      </c>
      <c r="L428" s="274" t="e">
        <f>#REF!</f>
        <v>#REF!</v>
      </c>
      <c r="M428" s="274" t="e">
        <f>#REF!</f>
        <v>#REF!</v>
      </c>
      <c r="N428" s="274" t="e">
        <f>#REF!</f>
        <v>#REF!</v>
      </c>
      <c r="O428" s="274" t="e">
        <f>#REF!</f>
        <v>#REF!</v>
      </c>
      <c r="P428" s="274" t="e">
        <f>#REF!</f>
        <v>#REF!</v>
      </c>
      <c r="Q428" s="274" t="e">
        <f>#REF!</f>
        <v>#REF!</v>
      </c>
      <c r="R428" s="274" t="e">
        <f>#REF!</f>
        <v>#REF!</v>
      </c>
    </row>
    <row r="429" spans="3:18" s="111" customFormat="1" ht="15">
      <c r="C429" s="193" t="s">
        <v>301</v>
      </c>
      <c r="D429" s="193"/>
      <c r="E429" s="193"/>
      <c r="F429" s="193"/>
      <c r="G429" s="193" t="e">
        <f>SUMIF(#REF!,$C429,#REF!)</f>
        <v>#REF!</v>
      </c>
      <c r="H429" s="312" t="e">
        <f>SUMIF(#REF!,$C429,#REF!)</f>
        <v>#REF!</v>
      </c>
      <c r="I429" s="193"/>
      <c r="J429" s="193"/>
      <c r="K429" s="274" t="e">
        <f>#REF!</f>
        <v>#REF!</v>
      </c>
      <c r="L429" s="274" t="e">
        <f>#REF!</f>
        <v>#REF!</v>
      </c>
      <c r="M429" s="274" t="e">
        <f>#REF!</f>
        <v>#REF!</v>
      </c>
      <c r="N429" s="274" t="e">
        <f>#REF!</f>
        <v>#REF!</v>
      </c>
      <c r="O429" s="274" t="e">
        <f>#REF!</f>
        <v>#REF!</v>
      </c>
      <c r="P429" s="274" t="e">
        <f>#REF!</f>
        <v>#REF!</v>
      </c>
      <c r="Q429" s="274" t="e">
        <f>#REF!</f>
        <v>#REF!</v>
      </c>
      <c r="R429" s="274" t="e">
        <f>#REF!</f>
        <v>#REF!</v>
      </c>
    </row>
    <row r="430" spans="3:18" s="111" customFormat="1" ht="15">
      <c r="C430" s="193" t="s">
        <v>302</v>
      </c>
      <c r="D430" s="193"/>
      <c r="E430" s="193"/>
      <c r="F430" s="193"/>
      <c r="G430" s="193" t="e">
        <f>SUMIF(#REF!,$C430,#REF!)</f>
        <v>#REF!</v>
      </c>
      <c r="H430" s="312" t="e">
        <f>SUMIF(#REF!,$C430,#REF!)</f>
        <v>#REF!</v>
      </c>
      <c r="I430" s="193"/>
      <c r="J430" s="193"/>
      <c r="K430" s="274" t="e">
        <f>#REF!</f>
        <v>#REF!</v>
      </c>
      <c r="L430" s="274" t="e">
        <f>#REF!</f>
        <v>#REF!</v>
      </c>
      <c r="M430" s="274" t="e">
        <f>#REF!</f>
        <v>#REF!</v>
      </c>
      <c r="N430" s="274" t="e">
        <f>#REF!</f>
        <v>#REF!</v>
      </c>
      <c r="O430" s="274" t="e">
        <f>#REF!</f>
        <v>#REF!</v>
      </c>
      <c r="P430" s="274" t="e">
        <f>#REF!</f>
        <v>#REF!</v>
      </c>
      <c r="Q430" s="274" t="e">
        <f>#REF!</f>
        <v>#REF!</v>
      </c>
      <c r="R430" s="274" t="e">
        <f>#REF!</f>
        <v>#REF!</v>
      </c>
    </row>
    <row r="431" spans="3:18" s="111" customFormat="1" ht="15">
      <c r="C431" s="193" t="s">
        <v>303</v>
      </c>
      <c r="D431" s="193"/>
      <c r="E431" s="193"/>
      <c r="F431" s="193"/>
      <c r="G431" s="193" t="e">
        <f>SUMIF(#REF!,$C431,#REF!)</f>
        <v>#REF!</v>
      </c>
      <c r="H431" s="312" t="e">
        <f>SUMIF(#REF!,$C431,#REF!)</f>
        <v>#REF!</v>
      </c>
      <c r="I431" s="193"/>
      <c r="J431" s="193"/>
      <c r="K431" s="274" t="e">
        <f>#REF!</f>
        <v>#REF!</v>
      </c>
      <c r="L431" s="274" t="e">
        <f>#REF!</f>
        <v>#REF!</v>
      </c>
      <c r="M431" s="274" t="e">
        <f>#REF!</f>
        <v>#REF!</v>
      </c>
      <c r="N431" s="274" t="e">
        <f>#REF!</f>
        <v>#REF!</v>
      </c>
      <c r="O431" s="274" t="e">
        <f>#REF!</f>
        <v>#REF!</v>
      </c>
      <c r="P431" s="274" t="e">
        <f>#REF!</f>
        <v>#REF!</v>
      </c>
      <c r="Q431" s="274" t="e">
        <f>#REF!</f>
        <v>#REF!</v>
      </c>
      <c r="R431" s="274" t="e">
        <f>#REF!</f>
        <v>#REF!</v>
      </c>
    </row>
    <row r="432" spans="3:18" s="111" customFormat="1" ht="15">
      <c r="C432" s="193" t="s">
        <v>304</v>
      </c>
      <c r="D432" s="193"/>
      <c r="E432" s="193"/>
      <c r="F432" s="193"/>
      <c r="G432" s="193" t="e">
        <f>SUMIF(#REF!,$C432,#REF!)</f>
        <v>#REF!</v>
      </c>
      <c r="H432" s="312" t="e">
        <f>SUMIF(#REF!,$C432,#REF!)</f>
        <v>#REF!</v>
      </c>
      <c r="I432" s="193"/>
      <c r="J432" s="193"/>
      <c r="K432" s="274" t="e">
        <f>#REF!</f>
        <v>#REF!</v>
      </c>
      <c r="L432" s="274" t="e">
        <f>#REF!</f>
        <v>#REF!</v>
      </c>
      <c r="M432" s="274" t="e">
        <f>#REF!</f>
        <v>#REF!</v>
      </c>
      <c r="N432" s="274" t="e">
        <f>#REF!</f>
        <v>#REF!</v>
      </c>
      <c r="O432" s="274" t="e">
        <f>#REF!</f>
        <v>#REF!</v>
      </c>
      <c r="P432" s="274" t="e">
        <f>#REF!</f>
        <v>#REF!</v>
      </c>
      <c r="Q432" s="274" t="e">
        <f>#REF!</f>
        <v>#REF!</v>
      </c>
      <c r="R432" s="274" t="e">
        <f>#REF!</f>
        <v>#REF!</v>
      </c>
    </row>
    <row r="433" spans="2:18" s="111" customFormat="1" ht="15">
      <c r="C433" s="193" t="s">
        <v>305</v>
      </c>
      <c r="D433" s="193"/>
      <c r="E433" s="193"/>
      <c r="F433" s="193"/>
      <c r="G433" s="193" t="e">
        <f>SUMIF(#REF!,$C433,#REF!)</f>
        <v>#REF!</v>
      </c>
      <c r="H433" s="312" t="e">
        <f>SUMIF(#REF!,$C433,#REF!)</f>
        <v>#REF!</v>
      </c>
      <c r="I433" s="193"/>
      <c r="J433" s="193"/>
      <c r="K433" s="274" t="e">
        <f>#REF!</f>
        <v>#REF!</v>
      </c>
      <c r="L433" s="274" t="e">
        <f>#REF!</f>
        <v>#REF!</v>
      </c>
      <c r="M433" s="274" t="e">
        <f>#REF!</f>
        <v>#REF!</v>
      </c>
      <c r="N433" s="274" t="e">
        <f>#REF!</f>
        <v>#REF!</v>
      </c>
      <c r="O433" s="274" t="e">
        <f>#REF!</f>
        <v>#REF!</v>
      </c>
      <c r="P433" s="274" t="e">
        <f>#REF!</f>
        <v>#REF!</v>
      </c>
      <c r="Q433" s="274" t="e">
        <f>#REF!</f>
        <v>#REF!</v>
      </c>
      <c r="R433" s="274" t="e">
        <f>#REF!</f>
        <v>#REF!</v>
      </c>
    </row>
    <row r="434" spans="2:18" s="111" customFormat="1" ht="15">
      <c r="C434" s="193" t="s">
        <v>306</v>
      </c>
      <c r="D434" s="193"/>
      <c r="E434" s="193"/>
      <c r="F434" s="193"/>
      <c r="G434" s="193" t="e">
        <f>SUMIF(#REF!,$C434,#REF!)</f>
        <v>#REF!</v>
      </c>
      <c r="H434" s="312" t="e">
        <f>SUMIF(#REF!,$C434,#REF!)</f>
        <v>#REF!</v>
      </c>
      <c r="I434" s="193"/>
      <c r="J434" s="193"/>
      <c r="K434" s="274" t="e">
        <f>#REF!</f>
        <v>#REF!</v>
      </c>
      <c r="L434" s="274" t="e">
        <f>#REF!</f>
        <v>#REF!</v>
      </c>
      <c r="M434" s="274" t="e">
        <f>#REF!</f>
        <v>#REF!</v>
      </c>
      <c r="N434" s="274" t="e">
        <f>#REF!</f>
        <v>#REF!</v>
      </c>
      <c r="O434" s="274" t="e">
        <f>#REF!</f>
        <v>#REF!</v>
      </c>
      <c r="P434" s="274" t="e">
        <f>#REF!</f>
        <v>#REF!</v>
      </c>
      <c r="Q434" s="274" t="e">
        <f>#REF!</f>
        <v>#REF!</v>
      </c>
      <c r="R434" s="274" t="e">
        <f>#REF!</f>
        <v>#REF!</v>
      </c>
    </row>
    <row r="435" spans="2:18" s="111" customFormat="1" ht="15">
      <c r="C435" s="193" t="s">
        <v>307</v>
      </c>
      <c r="D435" s="193"/>
      <c r="E435" s="193"/>
      <c r="F435" s="193"/>
      <c r="G435" s="193" t="e">
        <f>SUMIF(#REF!,$C435,#REF!)</f>
        <v>#REF!</v>
      </c>
      <c r="H435" s="312" t="e">
        <f>SUMIF(#REF!,$C435,#REF!)</f>
        <v>#REF!</v>
      </c>
      <c r="I435" s="193"/>
      <c r="J435" s="193"/>
      <c r="K435" s="274" t="e">
        <f>#REF!</f>
        <v>#REF!</v>
      </c>
      <c r="L435" s="274" t="e">
        <f>#REF!</f>
        <v>#REF!</v>
      </c>
      <c r="M435" s="274" t="e">
        <f>#REF!</f>
        <v>#REF!</v>
      </c>
      <c r="N435" s="274" t="e">
        <f>#REF!</f>
        <v>#REF!</v>
      </c>
      <c r="O435" s="274" t="e">
        <f>#REF!</f>
        <v>#REF!</v>
      </c>
      <c r="P435" s="274" t="e">
        <f>#REF!</f>
        <v>#REF!</v>
      </c>
      <c r="Q435" s="274" t="e">
        <f>#REF!</f>
        <v>#REF!</v>
      </c>
      <c r="R435" s="274" t="e">
        <f>#REF!</f>
        <v>#REF!</v>
      </c>
    </row>
    <row r="436" spans="2:18" s="111" customFormat="1" ht="15">
      <c r="C436" s="193" t="s">
        <v>308</v>
      </c>
      <c r="D436" s="193"/>
      <c r="E436" s="193"/>
      <c r="F436" s="193"/>
      <c r="G436" s="193" t="e">
        <f>SUMIF(#REF!,$C436,#REF!)</f>
        <v>#REF!</v>
      </c>
      <c r="H436" s="312" t="e">
        <f>SUMIF(#REF!,$C436,#REF!)</f>
        <v>#REF!</v>
      </c>
      <c r="I436" s="193"/>
      <c r="J436" s="193"/>
      <c r="K436" s="274" t="e">
        <f>#REF!</f>
        <v>#REF!</v>
      </c>
      <c r="L436" s="274" t="e">
        <f>#REF!</f>
        <v>#REF!</v>
      </c>
      <c r="M436" s="274" t="e">
        <f>#REF!</f>
        <v>#REF!</v>
      </c>
      <c r="N436" s="274" t="e">
        <f>#REF!</f>
        <v>#REF!</v>
      </c>
      <c r="O436" s="274" t="e">
        <f>#REF!</f>
        <v>#REF!</v>
      </c>
      <c r="P436" s="274" t="e">
        <f>#REF!</f>
        <v>#REF!</v>
      </c>
      <c r="Q436" s="274" t="e">
        <f>#REF!</f>
        <v>#REF!</v>
      </c>
      <c r="R436" s="274" t="e">
        <f>#REF!</f>
        <v>#REF!</v>
      </c>
    </row>
    <row r="437" spans="2:18" s="111" customFormat="1" ht="15">
      <c r="C437" s="193" t="s">
        <v>309</v>
      </c>
      <c r="D437" s="193"/>
      <c r="E437" s="193"/>
      <c r="F437" s="193"/>
      <c r="G437" s="193" t="e">
        <f>SUMIF(#REF!,$C437,#REF!)</f>
        <v>#REF!</v>
      </c>
      <c r="H437" s="312" t="e">
        <f>SUMIF(#REF!,$C437,#REF!)</f>
        <v>#REF!</v>
      </c>
      <c r="I437" s="193"/>
      <c r="J437" s="193"/>
      <c r="K437" s="274" t="e">
        <f>#REF!</f>
        <v>#REF!</v>
      </c>
      <c r="L437" s="274" t="e">
        <f>#REF!</f>
        <v>#REF!</v>
      </c>
      <c r="M437" s="274" t="e">
        <f>#REF!</f>
        <v>#REF!</v>
      </c>
      <c r="N437" s="274" t="e">
        <f>#REF!</f>
        <v>#REF!</v>
      </c>
      <c r="O437" s="274" t="e">
        <f>#REF!</f>
        <v>#REF!</v>
      </c>
      <c r="P437" s="274" t="e">
        <f>#REF!</f>
        <v>#REF!</v>
      </c>
      <c r="Q437" s="274" t="e">
        <f>#REF!</f>
        <v>#REF!</v>
      </c>
      <c r="R437" s="274" t="e">
        <f>#REF!</f>
        <v>#REF!</v>
      </c>
    </row>
    <row r="438" spans="2:18" s="111" customFormat="1" ht="15">
      <c r="C438" s="193" t="s">
        <v>310</v>
      </c>
      <c r="D438" s="193"/>
      <c r="E438" s="193"/>
      <c r="F438" s="193"/>
      <c r="G438" s="193" t="e">
        <f>SUMIF(#REF!,$C438,#REF!)</f>
        <v>#REF!</v>
      </c>
      <c r="H438" s="312" t="e">
        <f>SUMIF(#REF!,$C438,#REF!)</f>
        <v>#REF!</v>
      </c>
      <c r="I438" s="193"/>
      <c r="J438" s="193"/>
      <c r="K438" s="274" t="e">
        <f>#REF!</f>
        <v>#REF!</v>
      </c>
      <c r="L438" s="274" t="e">
        <f>#REF!</f>
        <v>#REF!</v>
      </c>
      <c r="M438" s="274" t="e">
        <f>#REF!</f>
        <v>#REF!</v>
      </c>
      <c r="N438" s="274" t="e">
        <f>#REF!</f>
        <v>#REF!</v>
      </c>
      <c r="O438" s="274" t="e">
        <f>#REF!</f>
        <v>#REF!</v>
      </c>
      <c r="P438" s="274" t="e">
        <f>#REF!</f>
        <v>#REF!</v>
      </c>
      <c r="Q438" s="274" t="e">
        <f>#REF!</f>
        <v>#REF!</v>
      </c>
      <c r="R438" s="274" t="e">
        <f>#REF!</f>
        <v>#REF!</v>
      </c>
    </row>
    <row r="439" spans="2:18" s="111" customFormat="1" ht="15">
      <c r="C439" s="193" t="s">
        <v>311</v>
      </c>
      <c r="D439" s="193"/>
      <c r="E439" s="193"/>
      <c r="F439" s="193"/>
      <c r="G439" s="193" t="e">
        <f>SUMIF(#REF!,$C439,#REF!)</f>
        <v>#REF!</v>
      </c>
      <c r="H439" s="312" t="e">
        <f>SUMIF(#REF!,$C439,#REF!)</f>
        <v>#REF!</v>
      </c>
      <c r="I439" s="193"/>
      <c r="J439" s="193"/>
      <c r="K439" s="274" t="e">
        <f>#REF!</f>
        <v>#REF!</v>
      </c>
      <c r="L439" s="274" t="e">
        <f>#REF!</f>
        <v>#REF!</v>
      </c>
      <c r="M439" s="274" t="e">
        <f>#REF!</f>
        <v>#REF!</v>
      </c>
      <c r="N439" s="274" t="e">
        <f>#REF!</f>
        <v>#REF!</v>
      </c>
      <c r="O439" s="274" t="e">
        <f>#REF!</f>
        <v>#REF!</v>
      </c>
      <c r="P439" s="274" t="e">
        <f>#REF!</f>
        <v>#REF!</v>
      </c>
      <c r="Q439" s="274" t="e">
        <f>#REF!</f>
        <v>#REF!</v>
      </c>
      <c r="R439" s="274" t="e">
        <f>#REF!</f>
        <v>#REF!</v>
      </c>
    </row>
    <row r="440" spans="2:18" s="111" customFormat="1" ht="15">
      <c r="C440" s="193" t="s">
        <v>312</v>
      </c>
      <c r="D440" s="193"/>
      <c r="E440" s="193"/>
      <c r="F440" s="193"/>
      <c r="G440" s="193" t="e">
        <f>SUMIF(#REF!,$C440,#REF!)</f>
        <v>#REF!</v>
      </c>
      <c r="H440" s="312" t="e">
        <f>SUMIF(#REF!,$C440,#REF!)</f>
        <v>#REF!</v>
      </c>
      <c r="I440" s="193"/>
      <c r="J440" s="193"/>
      <c r="K440" s="274" t="e">
        <f>#REF!</f>
        <v>#REF!</v>
      </c>
      <c r="L440" s="274" t="e">
        <f>#REF!</f>
        <v>#REF!</v>
      </c>
      <c r="M440" s="274" t="e">
        <f>#REF!</f>
        <v>#REF!</v>
      </c>
      <c r="N440" s="274" t="e">
        <f>#REF!</f>
        <v>#REF!</v>
      </c>
      <c r="O440" s="274" t="e">
        <f>#REF!</f>
        <v>#REF!</v>
      </c>
      <c r="P440" s="274" t="e">
        <f>#REF!</f>
        <v>#REF!</v>
      </c>
      <c r="Q440" s="274" t="e">
        <f>#REF!</f>
        <v>#REF!</v>
      </c>
      <c r="R440" s="274" t="e">
        <f>#REF!</f>
        <v>#REF!</v>
      </c>
    </row>
    <row r="441" spans="2:18" ht="15">
      <c r="C441" s="318" t="s">
        <v>313</v>
      </c>
      <c r="D441" s="319"/>
      <c r="E441" s="319"/>
      <c r="F441" s="319"/>
      <c r="G441" s="282" t="e">
        <f>SUM(K441:R441)</f>
        <v>#REF!</v>
      </c>
      <c r="H441" s="319"/>
      <c r="I441" s="319"/>
      <c r="J441" s="319"/>
      <c r="K441" s="282" t="e">
        <f>#REF!</f>
        <v>#REF!</v>
      </c>
      <c r="L441" s="282" t="e">
        <f>#REF!</f>
        <v>#REF!</v>
      </c>
      <c r="M441" s="282" t="e">
        <f>#REF!</f>
        <v>#REF!</v>
      </c>
      <c r="N441" s="282" t="e">
        <f>#REF!</f>
        <v>#REF!</v>
      </c>
      <c r="O441" s="282" t="e">
        <f>#REF!</f>
        <v>#REF!</v>
      </c>
      <c r="P441" s="282" t="e">
        <f>#REF!</f>
        <v>#REF!</v>
      </c>
      <c r="Q441" s="282" t="e">
        <f>#REF!</f>
        <v>#REF!</v>
      </c>
      <c r="R441" s="282" t="e">
        <f>#REF!</f>
        <v>#REF!</v>
      </c>
    </row>
    <row r="442" spans="2:18" ht="15">
      <c r="C442" s="311" t="s">
        <v>314</v>
      </c>
      <c r="G442" s="308" t="e">
        <f>SUM(K442:R442)</f>
        <v>#REF!</v>
      </c>
      <c r="K442" s="308" t="e">
        <f>#REF!</f>
        <v>#REF!</v>
      </c>
      <c r="L442" s="308" t="e">
        <f>#REF!</f>
        <v>#REF!</v>
      </c>
      <c r="M442" s="308" t="e">
        <f>#REF!</f>
        <v>#REF!</v>
      </c>
      <c r="N442" s="308" t="e">
        <f>#REF!</f>
        <v>#REF!</v>
      </c>
      <c r="O442" s="308" t="e">
        <f>#REF!</f>
        <v>#REF!</v>
      </c>
      <c r="P442" s="308" t="e">
        <f>#REF!</f>
        <v>#REF!</v>
      </c>
      <c r="Q442" s="308" t="e">
        <f>#REF!</f>
        <v>#REF!</v>
      </c>
      <c r="R442" s="308" t="e">
        <f>#REF!</f>
        <v>#REF!</v>
      </c>
    </row>
    <row r="444" spans="2:18" ht="15">
      <c r="B444" s="184" t="s">
        <v>204</v>
      </c>
      <c r="C444" s="193"/>
      <c r="D444" s="193"/>
      <c r="E444" s="193"/>
      <c r="F444" s="193"/>
      <c r="G444" s="193"/>
      <c r="H444" s="193"/>
      <c r="I444" s="193"/>
      <c r="J444" s="193"/>
      <c r="K444" s="283"/>
      <c r="L444" s="283"/>
      <c r="M444" s="283"/>
      <c r="N444" s="283"/>
      <c r="O444" s="283"/>
      <c r="P444" s="283"/>
      <c r="Q444" s="283"/>
      <c r="R444" s="283"/>
    </row>
    <row r="445" spans="2:18" ht="15">
      <c r="B445" s="111"/>
      <c r="C445" s="193" t="s">
        <v>283</v>
      </c>
      <c r="D445" s="193"/>
      <c r="E445" s="193"/>
      <c r="F445" s="193"/>
      <c r="G445" s="193" t="e">
        <f>G411</f>
        <v>#REF!</v>
      </c>
      <c r="H445" s="312" t="e">
        <f>H411</f>
        <v>#REF!</v>
      </c>
      <c r="I445" s="193"/>
      <c r="J445" s="193"/>
      <c r="K445" s="274" t="e">
        <f>#REF!</f>
        <v>#REF!</v>
      </c>
      <c r="L445" s="274" t="e">
        <f>#REF!</f>
        <v>#REF!</v>
      </c>
      <c r="M445" s="274" t="e">
        <f>#REF!</f>
        <v>#REF!</v>
      </c>
      <c r="N445" s="274" t="e">
        <f>#REF!</f>
        <v>#REF!</v>
      </c>
      <c r="O445" s="274" t="e">
        <f>#REF!</f>
        <v>#REF!</v>
      </c>
      <c r="P445" s="274" t="e">
        <f>#REF!</f>
        <v>#REF!</v>
      </c>
      <c r="Q445" s="274" t="e">
        <f>#REF!</f>
        <v>#REF!</v>
      </c>
      <c r="R445" s="274" t="e">
        <f>#REF!</f>
        <v>#REF!</v>
      </c>
    </row>
    <row r="446" spans="2:18" ht="15">
      <c r="B446" s="111"/>
      <c r="C446" s="193" t="s">
        <v>284</v>
      </c>
      <c r="D446" s="193"/>
      <c r="E446" s="193"/>
      <c r="F446" s="193"/>
      <c r="G446" s="193" t="e">
        <f t="shared" ref="G446" si="74">G412</f>
        <v>#REF!</v>
      </c>
      <c r="H446" s="312" t="e">
        <f t="shared" ref="H446:H469" si="75">H412</f>
        <v>#REF!</v>
      </c>
      <c r="I446" s="193"/>
      <c r="J446" s="193"/>
      <c r="K446" s="274" t="e">
        <f>#REF!</f>
        <v>#REF!</v>
      </c>
      <c r="L446" s="274" t="e">
        <f>#REF!</f>
        <v>#REF!</v>
      </c>
      <c r="M446" s="274" t="e">
        <f>#REF!</f>
        <v>#REF!</v>
      </c>
      <c r="N446" s="274" t="e">
        <f>#REF!</f>
        <v>#REF!</v>
      </c>
      <c r="O446" s="274" t="e">
        <f>#REF!</f>
        <v>#REF!</v>
      </c>
      <c r="P446" s="274" t="e">
        <f>#REF!</f>
        <v>#REF!</v>
      </c>
      <c r="Q446" s="274" t="e">
        <f>#REF!</f>
        <v>#REF!</v>
      </c>
      <c r="R446" s="274" t="e">
        <f>#REF!</f>
        <v>#REF!</v>
      </c>
    </row>
    <row r="447" spans="2:18" ht="15">
      <c r="B447" s="111"/>
      <c r="C447" s="193" t="s">
        <v>285</v>
      </c>
      <c r="D447" s="193"/>
      <c r="E447" s="193"/>
      <c r="F447" s="193"/>
      <c r="G447" s="193" t="e">
        <f t="shared" ref="G447" si="76">G413</f>
        <v>#REF!</v>
      </c>
      <c r="H447" s="312" t="e">
        <f t="shared" si="75"/>
        <v>#REF!</v>
      </c>
      <c r="I447" s="193"/>
      <c r="J447" s="193"/>
      <c r="K447" s="274" t="e">
        <f>#REF!</f>
        <v>#REF!</v>
      </c>
      <c r="L447" s="274" t="e">
        <f>#REF!</f>
        <v>#REF!</v>
      </c>
      <c r="M447" s="274" t="e">
        <f>#REF!</f>
        <v>#REF!</v>
      </c>
      <c r="N447" s="274" t="e">
        <f>#REF!</f>
        <v>#REF!</v>
      </c>
      <c r="O447" s="274" t="e">
        <f>#REF!</f>
        <v>#REF!</v>
      </c>
      <c r="P447" s="274" t="e">
        <f>#REF!</f>
        <v>#REF!</v>
      </c>
      <c r="Q447" s="274" t="e">
        <f>#REF!</f>
        <v>#REF!</v>
      </c>
      <c r="R447" s="274" t="e">
        <f>#REF!</f>
        <v>#REF!</v>
      </c>
    </row>
    <row r="448" spans="2:18" ht="15">
      <c r="B448" s="111"/>
      <c r="C448" s="193" t="s">
        <v>286</v>
      </c>
      <c r="D448" s="193"/>
      <c r="E448" s="193"/>
      <c r="F448" s="193"/>
      <c r="G448" s="193" t="e">
        <f t="shared" ref="G448" si="77">G414</f>
        <v>#REF!</v>
      </c>
      <c r="H448" s="312" t="e">
        <f t="shared" si="75"/>
        <v>#REF!</v>
      </c>
      <c r="I448" s="193"/>
      <c r="J448" s="193"/>
      <c r="K448" s="274" t="e">
        <f>#REF!</f>
        <v>#REF!</v>
      </c>
      <c r="L448" s="274" t="e">
        <f>#REF!</f>
        <v>#REF!</v>
      </c>
      <c r="M448" s="274" t="e">
        <f>#REF!</f>
        <v>#REF!</v>
      </c>
      <c r="N448" s="274" t="e">
        <f>#REF!</f>
        <v>#REF!</v>
      </c>
      <c r="O448" s="274" t="e">
        <f>#REF!</f>
        <v>#REF!</v>
      </c>
      <c r="P448" s="274" t="e">
        <f>#REF!</f>
        <v>#REF!</v>
      </c>
      <c r="Q448" s="274" t="e">
        <f>#REF!</f>
        <v>#REF!</v>
      </c>
      <c r="R448" s="274" t="e">
        <f>#REF!</f>
        <v>#REF!</v>
      </c>
    </row>
    <row r="449" spans="2:18" ht="15">
      <c r="B449" s="111"/>
      <c r="C449" s="193" t="s">
        <v>287</v>
      </c>
      <c r="D449" s="193"/>
      <c r="E449" s="193"/>
      <c r="F449" s="193"/>
      <c r="G449" s="193" t="e">
        <f t="shared" ref="G449" si="78">G415</f>
        <v>#REF!</v>
      </c>
      <c r="H449" s="312" t="e">
        <f t="shared" si="75"/>
        <v>#REF!</v>
      </c>
      <c r="I449" s="193"/>
      <c r="J449" s="193"/>
      <c r="K449" s="274" t="e">
        <f>#REF!</f>
        <v>#REF!</v>
      </c>
      <c r="L449" s="274" t="e">
        <f>#REF!</f>
        <v>#REF!</v>
      </c>
      <c r="M449" s="274" t="e">
        <f>#REF!</f>
        <v>#REF!</v>
      </c>
      <c r="N449" s="274" t="e">
        <f>#REF!</f>
        <v>#REF!</v>
      </c>
      <c r="O449" s="274" t="e">
        <f>#REF!</f>
        <v>#REF!</v>
      </c>
      <c r="P449" s="274" t="e">
        <f>#REF!</f>
        <v>#REF!</v>
      </c>
      <c r="Q449" s="274" t="e">
        <f>#REF!</f>
        <v>#REF!</v>
      </c>
      <c r="R449" s="274" t="e">
        <f>#REF!</f>
        <v>#REF!</v>
      </c>
    </row>
    <row r="450" spans="2:18" ht="15">
      <c r="B450" s="111"/>
      <c r="C450" s="193" t="s">
        <v>288</v>
      </c>
      <c r="D450" s="193"/>
      <c r="E450" s="193"/>
      <c r="F450" s="193"/>
      <c r="G450" s="193" t="e">
        <f t="shared" ref="G450" si="79">G416</f>
        <v>#REF!</v>
      </c>
      <c r="H450" s="312" t="e">
        <f t="shared" si="75"/>
        <v>#REF!</v>
      </c>
      <c r="I450" s="193"/>
      <c r="J450" s="193"/>
      <c r="K450" s="274" t="e">
        <f>#REF!</f>
        <v>#REF!</v>
      </c>
      <c r="L450" s="274" t="e">
        <f>#REF!</f>
        <v>#REF!</v>
      </c>
      <c r="M450" s="274" t="e">
        <f>#REF!</f>
        <v>#REF!</v>
      </c>
      <c r="N450" s="274" t="e">
        <f>#REF!</f>
        <v>#REF!</v>
      </c>
      <c r="O450" s="274" t="e">
        <f>#REF!</f>
        <v>#REF!</v>
      </c>
      <c r="P450" s="274" t="e">
        <f>#REF!</f>
        <v>#REF!</v>
      </c>
      <c r="Q450" s="274" t="e">
        <f>#REF!</f>
        <v>#REF!</v>
      </c>
      <c r="R450" s="274" t="e">
        <f>#REF!</f>
        <v>#REF!</v>
      </c>
    </row>
    <row r="451" spans="2:18" ht="15">
      <c r="B451" s="111"/>
      <c r="C451" s="193" t="s">
        <v>289</v>
      </c>
      <c r="D451" s="193"/>
      <c r="E451" s="193"/>
      <c r="F451" s="193"/>
      <c r="G451" s="193" t="e">
        <f t="shared" ref="G451" si="80">G417</f>
        <v>#REF!</v>
      </c>
      <c r="H451" s="312" t="e">
        <f t="shared" si="75"/>
        <v>#REF!</v>
      </c>
      <c r="I451" s="193"/>
      <c r="J451" s="193"/>
      <c r="K451" s="274" t="e">
        <f>#REF!</f>
        <v>#REF!</v>
      </c>
      <c r="L451" s="274" t="e">
        <f>#REF!</f>
        <v>#REF!</v>
      </c>
      <c r="M451" s="274" t="e">
        <f>#REF!</f>
        <v>#REF!</v>
      </c>
      <c r="N451" s="274" t="e">
        <f>#REF!</f>
        <v>#REF!</v>
      </c>
      <c r="O451" s="274" t="e">
        <f>#REF!</f>
        <v>#REF!</v>
      </c>
      <c r="P451" s="274" t="e">
        <f>#REF!</f>
        <v>#REF!</v>
      </c>
      <c r="Q451" s="274" t="e">
        <f>#REF!</f>
        <v>#REF!</v>
      </c>
      <c r="R451" s="274" t="e">
        <f>#REF!</f>
        <v>#REF!</v>
      </c>
    </row>
    <row r="452" spans="2:18" ht="15">
      <c r="B452" s="111"/>
      <c r="C452" s="193" t="s">
        <v>290</v>
      </c>
      <c r="D452" s="193"/>
      <c r="E452" s="193"/>
      <c r="F452" s="193"/>
      <c r="G452" s="193" t="e">
        <f t="shared" ref="G452" si="81">G418</f>
        <v>#REF!</v>
      </c>
      <c r="H452" s="312" t="e">
        <f t="shared" si="75"/>
        <v>#REF!</v>
      </c>
      <c r="I452" s="193"/>
      <c r="J452" s="193"/>
      <c r="K452" s="274" t="e">
        <f>#REF!</f>
        <v>#REF!</v>
      </c>
      <c r="L452" s="274" t="e">
        <f>#REF!</f>
        <v>#REF!</v>
      </c>
      <c r="M452" s="274" t="e">
        <f>#REF!</f>
        <v>#REF!</v>
      </c>
      <c r="N452" s="274" t="e">
        <f>#REF!</f>
        <v>#REF!</v>
      </c>
      <c r="O452" s="274" t="e">
        <f>#REF!</f>
        <v>#REF!</v>
      </c>
      <c r="P452" s="274" t="e">
        <f>#REF!</f>
        <v>#REF!</v>
      </c>
      <c r="Q452" s="274" t="e">
        <f>#REF!</f>
        <v>#REF!</v>
      </c>
      <c r="R452" s="274" t="e">
        <f>#REF!</f>
        <v>#REF!</v>
      </c>
    </row>
    <row r="453" spans="2:18" ht="15">
      <c r="B453" s="111"/>
      <c r="C453" s="193" t="s">
        <v>291</v>
      </c>
      <c r="D453" s="193"/>
      <c r="E453" s="193"/>
      <c r="F453" s="193"/>
      <c r="G453" s="193" t="e">
        <f t="shared" ref="G453" si="82">G419</f>
        <v>#REF!</v>
      </c>
      <c r="H453" s="312" t="e">
        <f t="shared" si="75"/>
        <v>#REF!</v>
      </c>
      <c r="I453" s="193"/>
      <c r="J453" s="193"/>
      <c r="K453" s="274" t="e">
        <f>#REF!</f>
        <v>#REF!</v>
      </c>
      <c r="L453" s="274" t="e">
        <f>#REF!</f>
        <v>#REF!</v>
      </c>
      <c r="M453" s="274" t="e">
        <f>#REF!</f>
        <v>#REF!</v>
      </c>
      <c r="N453" s="274" t="e">
        <f>#REF!</f>
        <v>#REF!</v>
      </c>
      <c r="O453" s="274" t="e">
        <f>#REF!</f>
        <v>#REF!</v>
      </c>
      <c r="P453" s="274" t="e">
        <f>#REF!</f>
        <v>#REF!</v>
      </c>
      <c r="Q453" s="274" t="e">
        <f>#REF!</f>
        <v>#REF!</v>
      </c>
      <c r="R453" s="274" t="e">
        <f>#REF!</f>
        <v>#REF!</v>
      </c>
    </row>
    <row r="454" spans="2:18" ht="15">
      <c r="B454" s="111"/>
      <c r="C454" s="193" t="s">
        <v>292</v>
      </c>
      <c r="D454" s="193"/>
      <c r="E454" s="193"/>
      <c r="F454" s="193"/>
      <c r="G454" s="193" t="e">
        <f t="shared" ref="G454" si="83">G420</f>
        <v>#REF!</v>
      </c>
      <c r="H454" s="312" t="e">
        <f t="shared" si="75"/>
        <v>#REF!</v>
      </c>
      <c r="I454" s="193"/>
      <c r="J454" s="193"/>
      <c r="K454" s="274" t="e">
        <f>#REF!</f>
        <v>#REF!</v>
      </c>
      <c r="L454" s="274" t="e">
        <f>#REF!</f>
        <v>#REF!</v>
      </c>
      <c r="M454" s="274" t="e">
        <f>#REF!</f>
        <v>#REF!</v>
      </c>
      <c r="N454" s="274" t="e">
        <f>#REF!</f>
        <v>#REF!</v>
      </c>
      <c r="O454" s="274" t="e">
        <f>#REF!</f>
        <v>#REF!</v>
      </c>
      <c r="P454" s="274" t="e">
        <f>#REF!</f>
        <v>#REF!</v>
      </c>
      <c r="Q454" s="274" t="e">
        <f>#REF!</f>
        <v>#REF!</v>
      </c>
      <c r="R454" s="274" t="e">
        <f>#REF!</f>
        <v>#REF!</v>
      </c>
    </row>
    <row r="455" spans="2:18" ht="15">
      <c r="B455" s="111"/>
      <c r="C455" s="193" t="s">
        <v>293</v>
      </c>
      <c r="D455" s="193"/>
      <c r="E455" s="193"/>
      <c r="F455" s="193"/>
      <c r="G455" s="193" t="e">
        <f t="shared" ref="G455" si="84">G421</f>
        <v>#REF!</v>
      </c>
      <c r="H455" s="312" t="e">
        <f t="shared" si="75"/>
        <v>#REF!</v>
      </c>
      <c r="I455" s="193"/>
      <c r="J455" s="193"/>
      <c r="K455" s="274" t="e">
        <f>#REF!</f>
        <v>#REF!</v>
      </c>
      <c r="L455" s="274" t="e">
        <f>#REF!</f>
        <v>#REF!</v>
      </c>
      <c r="M455" s="274" t="e">
        <f>#REF!</f>
        <v>#REF!</v>
      </c>
      <c r="N455" s="274" t="e">
        <f>#REF!</f>
        <v>#REF!</v>
      </c>
      <c r="O455" s="274" t="e">
        <f>#REF!</f>
        <v>#REF!</v>
      </c>
      <c r="P455" s="274" t="e">
        <f>#REF!</f>
        <v>#REF!</v>
      </c>
      <c r="Q455" s="274" t="e">
        <f>#REF!</f>
        <v>#REF!</v>
      </c>
      <c r="R455" s="274" t="e">
        <f>#REF!</f>
        <v>#REF!</v>
      </c>
    </row>
    <row r="456" spans="2:18" ht="15">
      <c r="B456" s="111"/>
      <c r="C456" s="193" t="s">
        <v>294</v>
      </c>
      <c r="D456" s="193"/>
      <c r="E456" s="193"/>
      <c r="F456" s="193"/>
      <c r="G456" s="193" t="e">
        <f t="shared" ref="G456" si="85">G422</f>
        <v>#REF!</v>
      </c>
      <c r="H456" s="312" t="e">
        <f t="shared" si="75"/>
        <v>#REF!</v>
      </c>
      <c r="I456" s="193"/>
      <c r="J456" s="193"/>
      <c r="K456" s="274" t="e">
        <f>#REF!</f>
        <v>#REF!</v>
      </c>
      <c r="L456" s="274" t="e">
        <f>#REF!</f>
        <v>#REF!</v>
      </c>
      <c r="M456" s="274" t="e">
        <f>#REF!</f>
        <v>#REF!</v>
      </c>
      <c r="N456" s="274" t="e">
        <f>#REF!</f>
        <v>#REF!</v>
      </c>
      <c r="O456" s="274" t="e">
        <f>#REF!</f>
        <v>#REF!</v>
      </c>
      <c r="P456" s="274" t="e">
        <f>#REF!</f>
        <v>#REF!</v>
      </c>
      <c r="Q456" s="274" t="e">
        <f>#REF!</f>
        <v>#REF!</v>
      </c>
      <c r="R456" s="274" t="e">
        <f>#REF!</f>
        <v>#REF!</v>
      </c>
    </row>
    <row r="457" spans="2:18" ht="15">
      <c r="B457" s="111"/>
      <c r="C457" s="193" t="s">
        <v>295</v>
      </c>
      <c r="D457" s="193"/>
      <c r="E457" s="193"/>
      <c r="F457" s="193"/>
      <c r="G457" s="193" t="e">
        <f t="shared" ref="G457" si="86">G423</f>
        <v>#REF!</v>
      </c>
      <c r="H457" s="312" t="e">
        <f t="shared" si="75"/>
        <v>#REF!</v>
      </c>
      <c r="I457" s="193"/>
      <c r="J457" s="193"/>
      <c r="K457" s="274" t="e">
        <f>#REF!</f>
        <v>#REF!</v>
      </c>
      <c r="L457" s="274" t="e">
        <f>#REF!</f>
        <v>#REF!</v>
      </c>
      <c r="M457" s="274" t="e">
        <f>#REF!</f>
        <v>#REF!</v>
      </c>
      <c r="N457" s="274" t="e">
        <f>#REF!</f>
        <v>#REF!</v>
      </c>
      <c r="O457" s="274" t="e">
        <f>#REF!</f>
        <v>#REF!</v>
      </c>
      <c r="P457" s="274" t="e">
        <f>#REF!</f>
        <v>#REF!</v>
      </c>
      <c r="Q457" s="274" t="e">
        <f>#REF!</f>
        <v>#REF!</v>
      </c>
      <c r="R457" s="274" t="e">
        <f>#REF!</f>
        <v>#REF!</v>
      </c>
    </row>
    <row r="458" spans="2:18" ht="15">
      <c r="B458" s="111"/>
      <c r="C458" s="193" t="s">
        <v>296</v>
      </c>
      <c r="D458" s="193"/>
      <c r="E458" s="193"/>
      <c r="F458" s="193"/>
      <c r="G458" s="193" t="e">
        <f t="shared" ref="G458" si="87">G424</f>
        <v>#REF!</v>
      </c>
      <c r="H458" s="312" t="e">
        <f t="shared" si="75"/>
        <v>#REF!</v>
      </c>
      <c r="I458" s="193"/>
      <c r="J458" s="193"/>
      <c r="K458" s="274" t="e">
        <f>#REF!</f>
        <v>#REF!</v>
      </c>
      <c r="L458" s="274" t="e">
        <f>#REF!</f>
        <v>#REF!</v>
      </c>
      <c r="M458" s="274" t="e">
        <f>#REF!</f>
        <v>#REF!</v>
      </c>
      <c r="N458" s="274" t="e">
        <f>#REF!</f>
        <v>#REF!</v>
      </c>
      <c r="O458" s="274" t="e">
        <f>#REF!</f>
        <v>#REF!</v>
      </c>
      <c r="P458" s="274" t="e">
        <f>#REF!</f>
        <v>#REF!</v>
      </c>
      <c r="Q458" s="274" t="e">
        <f>#REF!</f>
        <v>#REF!</v>
      </c>
      <c r="R458" s="274" t="e">
        <f>#REF!</f>
        <v>#REF!</v>
      </c>
    </row>
    <row r="459" spans="2:18" ht="15">
      <c r="B459" s="111"/>
      <c r="C459" s="193" t="s">
        <v>297</v>
      </c>
      <c r="D459" s="193"/>
      <c r="E459" s="193"/>
      <c r="F459" s="193"/>
      <c r="G459" s="193" t="e">
        <f t="shared" ref="G459" si="88">G425</f>
        <v>#REF!</v>
      </c>
      <c r="H459" s="312" t="e">
        <f t="shared" si="75"/>
        <v>#REF!</v>
      </c>
      <c r="I459" s="193"/>
      <c r="J459" s="193"/>
      <c r="K459" s="274" t="e">
        <f>#REF!</f>
        <v>#REF!</v>
      </c>
      <c r="L459" s="274" t="e">
        <f>#REF!</f>
        <v>#REF!</v>
      </c>
      <c r="M459" s="274" t="e">
        <f>#REF!</f>
        <v>#REF!</v>
      </c>
      <c r="N459" s="274" t="e">
        <f>#REF!</f>
        <v>#REF!</v>
      </c>
      <c r="O459" s="274" t="e">
        <f>#REF!</f>
        <v>#REF!</v>
      </c>
      <c r="P459" s="274" t="e">
        <f>#REF!</f>
        <v>#REF!</v>
      </c>
      <c r="Q459" s="274" t="e">
        <f>#REF!</f>
        <v>#REF!</v>
      </c>
      <c r="R459" s="274" t="e">
        <f>#REF!</f>
        <v>#REF!</v>
      </c>
    </row>
    <row r="460" spans="2:18" ht="15">
      <c r="B460" s="111"/>
      <c r="C460" s="193" t="s">
        <v>298</v>
      </c>
      <c r="D460" s="193"/>
      <c r="E460" s="193"/>
      <c r="F460" s="193"/>
      <c r="G460" s="193" t="e">
        <f t="shared" ref="G460" si="89">G426</f>
        <v>#REF!</v>
      </c>
      <c r="H460" s="312" t="e">
        <f t="shared" si="75"/>
        <v>#REF!</v>
      </c>
      <c r="I460" s="193"/>
      <c r="J460" s="193"/>
      <c r="K460" s="274" t="e">
        <f>#REF!</f>
        <v>#REF!</v>
      </c>
      <c r="L460" s="274" t="e">
        <f>#REF!</f>
        <v>#REF!</v>
      </c>
      <c r="M460" s="274" t="e">
        <f>#REF!</f>
        <v>#REF!</v>
      </c>
      <c r="N460" s="274" t="e">
        <f>#REF!</f>
        <v>#REF!</v>
      </c>
      <c r="O460" s="274" t="e">
        <f>#REF!</f>
        <v>#REF!</v>
      </c>
      <c r="P460" s="274" t="e">
        <f>#REF!</f>
        <v>#REF!</v>
      </c>
      <c r="Q460" s="274" t="e">
        <f>#REF!</f>
        <v>#REF!</v>
      </c>
      <c r="R460" s="274" t="e">
        <f>#REF!</f>
        <v>#REF!</v>
      </c>
    </row>
    <row r="461" spans="2:18" ht="15">
      <c r="B461" s="111"/>
      <c r="C461" s="193" t="s">
        <v>299</v>
      </c>
      <c r="D461" s="193"/>
      <c r="E461" s="193"/>
      <c r="F461" s="193"/>
      <c r="G461" s="193" t="e">
        <f t="shared" ref="G461" si="90">G427</f>
        <v>#REF!</v>
      </c>
      <c r="H461" s="312" t="e">
        <f t="shared" si="75"/>
        <v>#REF!</v>
      </c>
      <c r="I461" s="193"/>
      <c r="J461" s="193"/>
      <c r="K461" s="274" t="e">
        <f>#REF!</f>
        <v>#REF!</v>
      </c>
      <c r="L461" s="274" t="e">
        <f>#REF!</f>
        <v>#REF!</v>
      </c>
      <c r="M461" s="274" t="e">
        <f>#REF!</f>
        <v>#REF!</v>
      </c>
      <c r="N461" s="274" t="e">
        <f>#REF!</f>
        <v>#REF!</v>
      </c>
      <c r="O461" s="274" t="e">
        <f>#REF!</f>
        <v>#REF!</v>
      </c>
      <c r="P461" s="274" t="e">
        <f>#REF!</f>
        <v>#REF!</v>
      </c>
      <c r="Q461" s="274" t="e">
        <f>#REF!</f>
        <v>#REF!</v>
      </c>
      <c r="R461" s="274" t="e">
        <f>#REF!</f>
        <v>#REF!</v>
      </c>
    </row>
    <row r="462" spans="2:18" ht="15">
      <c r="B462" s="111"/>
      <c r="C462" s="193" t="s">
        <v>300</v>
      </c>
      <c r="D462" s="193"/>
      <c r="E462" s="193"/>
      <c r="F462" s="193"/>
      <c r="G462" s="193" t="e">
        <f t="shared" ref="G462:G469" si="91">G428</f>
        <v>#REF!</v>
      </c>
      <c r="H462" s="312" t="e">
        <f t="shared" si="75"/>
        <v>#REF!</v>
      </c>
      <c r="I462" s="193"/>
      <c r="J462" s="193"/>
      <c r="K462" s="274" t="e">
        <f>#REF!</f>
        <v>#REF!</v>
      </c>
      <c r="L462" s="274" t="e">
        <f>#REF!</f>
        <v>#REF!</v>
      </c>
      <c r="M462" s="274" t="e">
        <f>#REF!</f>
        <v>#REF!</v>
      </c>
      <c r="N462" s="274" t="e">
        <f>#REF!</f>
        <v>#REF!</v>
      </c>
      <c r="O462" s="274" t="e">
        <f>#REF!</f>
        <v>#REF!</v>
      </c>
      <c r="P462" s="274" t="e">
        <f>#REF!</f>
        <v>#REF!</v>
      </c>
      <c r="Q462" s="274" t="e">
        <f>#REF!</f>
        <v>#REF!</v>
      </c>
      <c r="R462" s="274" t="e">
        <f>#REF!</f>
        <v>#REF!</v>
      </c>
    </row>
    <row r="463" spans="2:18" ht="15">
      <c r="B463" s="111"/>
      <c r="C463" s="193" t="s">
        <v>301</v>
      </c>
      <c r="D463" s="193"/>
      <c r="E463" s="193"/>
      <c r="F463" s="193"/>
      <c r="G463" s="193" t="e">
        <f t="shared" si="91"/>
        <v>#REF!</v>
      </c>
      <c r="H463" s="312" t="e">
        <f t="shared" si="75"/>
        <v>#REF!</v>
      </c>
      <c r="I463" s="193"/>
      <c r="J463" s="193"/>
      <c r="K463" s="274" t="e">
        <f>#REF!</f>
        <v>#REF!</v>
      </c>
      <c r="L463" s="274" t="e">
        <f>#REF!</f>
        <v>#REF!</v>
      </c>
      <c r="M463" s="274" t="e">
        <f>#REF!</f>
        <v>#REF!</v>
      </c>
      <c r="N463" s="274" t="e">
        <f>#REF!</f>
        <v>#REF!</v>
      </c>
      <c r="O463" s="274" t="e">
        <f>#REF!</f>
        <v>#REF!</v>
      </c>
      <c r="P463" s="274" t="e">
        <f>#REF!</f>
        <v>#REF!</v>
      </c>
      <c r="Q463" s="274" t="e">
        <f>#REF!</f>
        <v>#REF!</v>
      </c>
      <c r="R463" s="274" t="e">
        <f>#REF!</f>
        <v>#REF!</v>
      </c>
    </row>
    <row r="464" spans="2:18" ht="15">
      <c r="B464" s="111"/>
      <c r="C464" s="193" t="s">
        <v>302</v>
      </c>
      <c r="D464" s="193"/>
      <c r="E464" s="193"/>
      <c r="F464" s="193"/>
      <c r="G464" s="193" t="e">
        <f t="shared" si="91"/>
        <v>#REF!</v>
      </c>
      <c r="H464" s="312" t="e">
        <f t="shared" si="75"/>
        <v>#REF!</v>
      </c>
      <c r="I464" s="193"/>
      <c r="J464" s="193"/>
      <c r="K464" s="274" t="e">
        <f>#REF!</f>
        <v>#REF!</v>
      </c>
      <c r="L464" s="274" t="e">
        <f>#REF!</f>
        <v>#REF!</v>
      </c>
      <c r="M464" s="274" t="e">
        <f>#REF!</f>
        <v>#REF!</v>
      </c>
      <c r="N464" s="274" t="e">
        <f>#REF!</f>
        <v>#REF!</v>
      </c>
      <c r="O464" s="274" t="e">
        <f>#REF!</f>
        <v>#REF!</v>
      </c>
      <c r="P464" s="274" t="e">
        <f>#REF!</f>
        <v>#REF!</v>
      </c>
      <c r="Q464" s="274" t="e">
        <f>#REF!</f>
        <v>#REF!</v>
      </c>
      <c r="R464" s="274" t="e">
        <f>#REF!</f>
        <v>#REF!</v>
      </c>
    </row>
    <row r="465" spans="2:18" ht="15">
      <c r="B465" s="111"/>
      <c r="C465" s="193" t="s">
        <v>303</v>
      </c>
      <c r="D465" s="193"/>
      <c r="E465" s="193"/>
      <c r="F465" s="193"/>
      <c r="G465" s="193" t="e">
        <f t="shared" si="91"/>
        <v>#REF!</v>
      </c>
      <c r="H465" s="312" t="e">
        <f t="shared" si="75"/>
        <v>#REF!</v>
      </c>
      <c r="I465" s="193"/>
      <c r="J465" s="193"/>
      <c r="K465" s="274" t="e">
        <f>#REF!</f>
        <v>#REF!</v>
      </c>
      <c r="L465" s="274" t="e">
        <f>#REF!</f>
        <v>#REF!</v>
      </c>
      <c r="M465" s="274" t="e">
        <f>#REF!</f>
        <v>#REF!</v>
      </c>
      <c r="N465" s="274" t="e">
        <f>#REF!</f>
        <v>#REF!</v>
      </c>
      <c r="O465" s="274" t="e">
        <f>#REF!</f>
        <v>#REF!</v>
      </c>
      <c r="P465" s="274" t="e">
        <f>#REF!</f>
        <v>#REF!</v>
      </c>
      <c r="Q465" s="274" t="e">
        <f>#REF!</f>
        <v>#REF!</v>
      </c>
      <c r="R465" s="274" t="e">
        <f>#REF!</f>
        <v>#REF!</v>
      </c>
    </row>
    <row r="466" spans="2:18" ht="15">
      <c r="B466" s="111"/>
      <c r="C466" s="193" t="s">
        <v>304</v>
      </c>
      <c r="D466" s="193"/>
      <c r="E466" s="193"/>
      <c r="F466" s="193"/>
      <c r="G466" s="193" t="e">
        <f t="shared" si="91"/>
        <v>#REF!</v>
      </c>
      <c r="H466" s="312" t="e">
        <f t="shared" si="75"/>
        <v>#REF!</v>
      </c>
      <c r="I466" s="193"/>
      <c r="J466" s="193"/>
      <c r="K466" s="274" t="e">
        <f>#REF!</f>
        <v>#REF!</v>
      </c>
      <c r="L466" s="274" t="e">
        <f>#REF!</f>
        <v>#REF!</v>
      </c>
      <c r="M466" s="274" t="e">
        <f>#REF!</f>
        <v>#REF!</v>
      </c>
      <c r="N466" s="274" t="e">
        <f>#REF!</f>
        <v>#REF!</v>
      </c>
      <c r="O466" s="274" t="e">
        <f>#REF!</f>
        <v>#REF!</v>
      </c>
      <c r="P466" s="274" t="e">
        <f>#REF!</f>
        <v>#REF!</v>
      </c>
      <c r="Q466" s="274" t="e">
        <f>#REF!</f>
        <v>#REF!</v>
      </c>
      <c r="R466" s="274" t="e">
        <f>#REF!</f>
        <v>#REF!</v>
      </c>
    </row>
    <row r="467" spans="2:18" ht="15">
      <c r="B467" s="111"/>
      <c r="C467" s="193" t="s">
        <v>305</v>
      </c>
      <c r="D467" s="193"/>
      <c r="E467" s="193"/>
      <c r="F467" s="193"/>
      <c r="G467" s="193" t="e">
        <f t="shared" si="91"/>
        <v>#REF!</v>
      </c>
      <c r="H467" s="312" t="e">
        <f t="shared" si="75"/>
        <v>#REF!</v>
      </c>
      <c r="I467" s="193"/>
      <c r="J467" s="193"/>
      <c r="K467" s="274" t="e">
        <f>#REF!</f>
        <v>#REF!</v>
      </c>
      <c r="L467" s="274" t="e">
        <f>#REF!</f>
        <v>#REF!</v>
      </c>
      <c r="M467" s="274" t="e">
        <f>#REF!</f>
        <v>#REF!</v>
      </c>
      <c r="N467" s="274" t="e">
        <f>#REF!</f>
        <v>#REF!</v>
      </c>
      <c r="O467" s="274" t="e">
        <f>#REF!</f>
        <v>#REF!</v>
      </c>
      <c r="P467" s="274" t="e">
        <f>#REF!</f>
        <v>#REF!</v>
      </c>
      <c r="Q467" s="274" t="e">
        <f>#REF!</f>
        <v>#REF!</v>
      </c>
      <c r="R467" s="274" t="e">
        <f>#REF!</f>
        <v>#REF!</v>
      </c>
    </row>
    <row r="468" spans="2:18" ht="15">
      <c r="B468" s="111"/>
      <c r="C468" s="193" t="s">
        <v>306</v>
      </c>
      <c r="D468" s="193"/>
      <c r="E468" s="193"/>
      <c r="F468" s="193"/>
      <c r="G468" s="193" t="e">
        <f t="shared" si="91"/>
        <v>#REF!</v>
      </c>
      <c r="H468" s="312" t="e">
        <f t="shared" si="75"/>
        <v>#REF!</v>
      </c>
      <c r="I468" s="193"/>
      <c r="J468" s="193"/>
      <c r="K468" s="274" t="e">
        <f>#REF!</f>
        <v>#REF!</v>
      </c>
      <c r="L468" s="274" t="e">
        <f>#REF!</f>
        <v>#REF!</v>
      </c>
      <c r="M468" s="274" t="e">
        <f>#REF!</f>
        <v>#REF!</v>
      </c>
      <c r="N468" s="274" t="e">
        <f>#REF!</f>
        <v>#REF!</v>
      </c>
      <c r="O468" s="274" t="e">
        <f>#REF!</f>
        <v>#REF!</v>
      </c>
      <c r="P468" s="274" t="e">
        <f>#REF!</f>
        <v>#REF!</v>
      </c>
      <c r="Q468" s="274" t="e">
        <f>#REF!</f>
        <v>#REF!</v>
      </c>
      <c r="R468" s="274" t="e">
        <f>#REF!</f>
        <v>#REF!</v>
      </c>
    </row>
    <row r="469" spans="2:18" ht="15">
      <c r="B469" s="111"/>
      <c r="C469" s="193" t="s">
        <v>307</v>
      </c>
      <c r="D469" s="193"/>
      <c r="E469" s="193"/>
      <c r="F469" s="193"/>
      <c r="G469" s="193" t="e">
        <f t="shared" si="91"/>
        <v>#REF!</v>
      </c>
      <c r="H469" s="312" t="e">
        <f t="shared" si="75"/>
        <v>#REF!</v>
      </c>
      <c r="I469" s="193"/>
      <c r="J469" s="193"/>
      <c r="K469" s="274" t="e">
        <f>#REF!</f>
        <v>#REF!</v>
      </c>
      <c r="L469" s="274" t="e">
        <f>#REF!</f>
        <v>#REF!</v>
      </c>
      <c r="M469" s="274" t="e">
        <f>#REF!</f>
        <v>#REF!</v>
      </c>
      <c r="N469" s="274" t="e">
        <f>#REF!</f>
        <v>#REF!</v>
      </c>
      <c r="O469" s="274" t="e">
        <f>#REF!</f>
        <v>#REF!</v>
      </c>
      <c r="P469" s="274" t="e">
        <f>#REF!</f>
        <v>#REF!</v>
      </c>
      <c r="Q469" s="274" t="e">
        <f>#REF!</f>
        <v>#REF!</v>
      </c>
      <c r="R469" s="274" t="e">
        <f>#REF!</f>
        <v>#REF!</v>
      </c>
    </row>
    <row r="470" spans="2:18" ht="15">
      <c r="B470" s="111"/>
      <c r="C470" s="193" t="s">
        <v>308</v>
      </c>
      <c r="D470" s="193"/>
      <c r="E470" s="193"/>
      <c r="F470" s="193"/>
      <c r="G470" s="193" t="e">
        <f t="shared" ref="G470:H470" si="92">G436</f>
        <v>#REF!</v>
      </c>
      <c r="H470" s="312" t="e">
        <f t="shared" si="92"/>
        <v>#REF!</v>
      </c>
      <c r="I470" s="193"/>
      <c r="J470" s="193"/>
      <c r="K470" s="274" t="e">
        <f>#REF!</f>
        <v>#REF!</v>
      </c>
      <c r="L470" s="274" t="e">
        <f>#REF!</f>
        <v>#REF!</v>
      </c>
      <c r="M470" s="274" t="e">
        <f>#REF!</f>
        <v>#REF!</v>
      </c>
      <c r="N470" s="274" t="e">
        <f>#REF!</f>
        <v>#REF!</v>
      </c>
      <c r="O470" s="274" t="e">
        <f>#REF!</f>
        <v>#REF!</v>
      </c>
      <c r="P470" s="274" t="e">
        <f>#REF!</f>
        <v>#REF!</v>
      </c>
      <c r="Q470" s="274" t="e">
        <f>#REF!</f>
        <v>#REF!</v>
      </c>
      <c r="R470" s="274" t="e">
        <f>#REF!</f>
        <v>#REF!</v>
      </c>
    </row>
    <row r="471" spans="2:18" ht="15">
      <c r="B471" s="111"/>
      <c r="C471" s="193" t="s">
        <v>309</v>
      </c>
      <c r="D471" s="193"/>
      <c r="E471" s="193"/>
      <c r="F471" s="193"/>
      <c r="G471" s="193" t="e">
        <f t="shared" ref="G471:H471" si="93">G437</f>
        <v>#REF!</v>
      </c>
      <c r="H471" s="312" t="e">
        <f t="shared" si="93"/>
        <v>#REF!</v>
      </c>
      <c r="I471" s="193"/>
      <c r="J471" s="193"/>
      <c r="K471" s="274" t="e">
        <f>#REF!</f>
        <v>#REF!</v>
      </c>
      <c r="L471" s="274" t="e">
        <f>#REF!</f>
        <v>#REF!</v>
      </c>
      <c r="M471" s="274" t="e">
        <f>#REF!</f>
        <v>#REF!</v>
      </c>
      <c r="N471" s="274" t="e">
        <f>#REF!</f>
        <v>#REF!</v>
      </c>
      <c r="O471" s="274" t="e">
        <f>#REF!</f>
        <v>#REF!</v>
      </c>
      <c r="P471" s="274" t="e">
        <f>#REF!</f>
        <v>#REF!</v>
      </c>
      <c r="Q471" s="274" t="e">
        <f>#REF!</f>
        <v>#REF!</v>
      </c>
      <c r="R471" s="274" t="e">
        <f>#REF!</f>
        <v>#REF!</v>
      </c>
    </row>
    <row r="472" spans="2:18" ht="15">
      <c r="B472" s="111"/>
      <c r="C472" s="193" t="s">
        <v>310</v>
      </c>
      <c r="D472" s="193"/>
      <c r="E472" s="193"/>
      <c r="F472" s="193"/>
      <c r="G472" s="193" t="e">
        <f t="shared" ref="G472:H472" si="94">G438</f>
        <v>#REF!</v>
      </c>
      <c r="H472" s="312" t="e">
        <f t="shared" si="94"/>
        <v>#REF!</v>
      </c>
      <c r="I472" s="193"/>
      <c r="J472" s="193"/>
      <c r="K472" s="274" t="e">
        <f>#REF!</f>
        <v>#REF!</v>
      </c>
      <c r="L472" s="274" t="e">
        <f>#REF!</f>
        <v>#REF!</v>
      </c>
      <c r="M472" s="274" t="e">
        <f>#REF!</f>
        <v>#REF!</v>
      </c>
      <c r="N472" s="274" t="e">
        <f>#REF!</f>
        <v>#REF!</v>
      </c>
      <c r="O472" s="274" t="e">
        <f>#REF!</f>
        <v>#REF!</v>
      </c>
      <c r="P472" s="274" t="e">
        <f>#REF!</f>
        <v>#REF!</v>
      </c>
      <c r="Q472" s="274" t="e">
        <f>#REF!</f>
        <v>#REF!</v>
      </c>
      <c r="R472" s="274" t="e">
        <f>#REF!</f>
        <v>#REF!</v>
      </c>
    </row>
    <row r="473" spans="2:18" ht="15">
      <c r="B473" s="111"/>
      <c r="C473" s="193" t="s">
        <v>311</v>
      </c>
      <c r="D473" s="193"/>
      <c r="E473" s="193"/>
      <c r="F473" s="193"/>
      <c r="G473" s="193" t="e">
        <f t="shared" ref="G473:H473" si="95">G439</f>
        <v>#REF!</v>
      </c>
      <c r="H473" s="312" t="e">
        <f t="shared" si="95"/>
        <v>#REF!</v>
      </c>
      <c r="I473" s="193"/>
      <c r="J473" s="193"/>
      <c r="K473" s="274" t="e">
        <f>#REF!</f>
        <v>#REF!</v>
      </c>
      <c r="L473" s="274" t="e">
        <f>#REF!</f>
        <v>#REF!</v>
      </c>
      <c r="M473" s="274" t="e">
        <f>#REF!</f>
        <v>#REF!</v>
      </c>
      <c r="N473" s="274" t="e">
        <f>#REF!</f>
        <v>#REF!</v>
      </c>
      <c r="O473" s="274" t="e">
        <f>#REF!</f>
        <v>#REF!</v>
      </c>
      <c r="P473" s="274" t="e">
        <f>#REF!</f>
        <v>#REF!</v>
      </c>
      <c r="Q473" s="274" t="e">
        <f>#REF!</f>
        <v>#REF!</v>
      </c>
      <c r="R473" s="274" t="e">
        <f>#REF!</f>
        <v>#REF!</v>
      </c>
    </row>
    <row r="474" spans="2:18" ht="15">
      <c r="B474" s="111"/>
      <c r="C474" s="193" t="s">
        <v>312</v>
      </c>
      <c r="D474" s="193"/>
      <c r="E474" s="193"/>
      <c r="F474" s="193"/>
      <c r="G474" s="193" t="e">
        <f t="shared" ref="G474:H474" si="96">G440</f>
        <v>#REF!</v>
      </c>
      <c r="H474" s="312" t="e">
        <f t="shared" si="96"/>
        <v>#REF!</v>
      </c>
      <c r="I474" s="193"/>
      <c r="J474" s="193"/>
      <c r="K474" s="274" t="e">
        <f>#REF!</f>
        <v>#REF!</v>
      </c>
      <c r="L474" s="274" t="e">
        <f>#REF!</f>
        <v>#REF!</v>
      </c>
      <c r="M474" s="274" t="e">
        <f>#REF!</f>
        <v>#REF!</v>
      </c>
      <c r="N474" s="274" t="e">
        <f>#REF!</f>
        <v>#REF!</v>
      </c>
      <c r="O474" s="274" t="e">
        <f>#REF!</f>
        <v>#REF!</v>
      </c>
      <c r="P474" s="274" t="e">
        <f>#REF!</f>
        <v>#REF!</v>
      </c>
      <c r="Q474" s="274" t="e">
        <f>#REF!</f>
        <v>#REF!</v>
      </c>
      <c r="R474" s="274" t="e">
        <f>#REF!</f>
        <v>#REF!</v>
      </c>
    </row>
    <row r="475" spans="2:18" ht="15">
      <c r="C475" s="318" t="s">
        <v>313</v>
      </c>
      <c r="D475" s="319"/>
      <c r="E475" s="319"/>
      <c r="F475" s="319"/>
      <c r="G475" s="282" t="e">
        <f>SUM(K475:R475)</f>
        <v>#REF!</v>
      </c>
      <c r="H475" s="319"/>
      <c r="I475" s="319"/>
      <c r="J475" s="319"/>
      <c r="K475" s="282" t="e">
        <f>#REF!</f>
        <v>#REF!</v>
      </c>
      <c r="L475" s="282" t="e">
        <f>#REF!</f>
        <v>#REF!</v>
      </c>
      <c r="M475" s="282" t="e">
        <f>#REF!</f>
        <v>#REF!</v>
      </c>
      <c r="N475" s="282" t="e">
        <f>#REF!</f>
        <v>#REF!</v>
      </c>
      <c r="O475" s="282" t="e">
        <f>#REF!</f>
        <v>#REF!</v>
      </c>
      <c r="P475" s="282" t="e">
        <f>#REF!</f>
        <v>#REF!</v>
      </c>
      <c r="Q475" s="282" t="e">
        <f>#REF!</f>
        <v>#REF!</v>
      </c>
      <c r="R475" s="282" t="e">
        <f>#REF!</f>
        <v>#REF!</v>
      </c>
    </row>
    <row r="476" spans="2:18" ht="15">
      <c r="C476" s="311" t="s">
        <v>314</v>
      </c>
      <c r="G476" s="308" t="e">
        <f>SUM(K476:R476)</f>
        <v>#REF!</v>
      </c>
      <c r="K476" s="308" t="e">
        <f>#REF!</f>
        <v>#REF!</v>
      </c>
      <c r="L476" s="308" t="e">
        <f>#REF!</f>
        <v>#REF!</v>
      </c>
      <c r="M476" s="308" t="e">
        <f>#REF!</f>
        <v>#REF!</v>
      </c>
      <c r="N476" s="308" t="e">
        <f>#REF!</f>
        <v>#REF!</v>
      </c>
      <c r="O476" s="308" t="e">
        <f>#REF!</f>
        <v>#REF!</v>
      </c>
      <c r="P476" s="308" t="e">
        <f>#REF!</f>
        <v>#REF!</v>
      </c>
      <c r="Q476" s="308" t="e">
        <f>#REF!</f>
        <v>#REF!</v>
      </c>
      <c r="R476" s="308" t="e">
        <f>#REF!</f>
        <v>#REF!</v>
      </c>
    </row>
    <row r="477" spans="2:18" ht="15">
      <c r="C477" s="311"/>
      <c r="K477" s="308"/>
      <c r="L477" s="308"/>
      <c r="M477" s="308"/>
      <c r="N477" s="308"/>
      <c r="O477" s="308"/>
      <c r="P477" s="308"/>
      <c r="Q477" s="308"/>
      <c r="R477" s="308"/>
    </row>
    <row r="478" spans="2:18">
      <c r="B478" s="184" t="s">
        <v>282</v>
      </c>
    </row>
    <row r="479" spans="2:18" ht="15">
      <c r="C479" s="111" t="s">
        <v>315</v>
      </c>
      <c r="G479" s="193" t="e">
        <f>SUMIF(#REF!,$C479,#REF!)</f>
        <v>#REF!</v>
      </c>
      <c r="H479" s="312" t="e">
        <f>SUMIF(#REF!,$C479,#REF!)</f>
        <v>#REF!</v>
      </c>
      <c r="K479" s="274" t="e">
        <f>#REF!</f>
        <v>#REF!</v>
      </c>
      <c r="L479" s="274" t="e">
        <f>#REF!</f>
        <v>#REF!</v>
      </c>
      <c r="M479" s="274" t="e">
        <f>#REF!</f>
        <v>#REF!</v>
      </c>
      <c r="N479" s="274" t="e">
        <f>#REF!</f>
        <v>#REF!</v>
      </c>
      <c r="O479" s="274" t="e">
        <f>#REF!</f>
        <v>#REF!</v>
      </c>
      <c r="P479" s="274" t="e">
        <f>#REF!</f>
        <v>#REF!</v>
      </c>
      <c r="Q479" s="274" t="e">
        <f>#REF!</f>
        <v>#REF!</v>
      </c>
      <c r="R479" s="274" t="e">
        <f>#REF!</f>
        <v>#REF!</v>
      </c>
    </row>
    <row r="480" spans="2:18" ht="15">
      <c r="C480" s="111" t="s">
        <v>316</v>
      </c>
      <c r="G480" s="193" t="e">
        <f>SUMIF(#REF!,$C480,#REF!)</f>
        <v>#REF!</v>
      </c>
      <c r="H480" s="312" t="e">
        <f>SUMIF(#REF!,$C480,#REF!)</f>
        <v>#REF!</v>
      </c>
      <c r="K480" s="274" t="e">
        <f>#REF!</f>
        <v>#REF!</v>
      </c>
      <c r="L480" s="274" t="e">
        <f>#REF!</f>
        <v>#REF!</v>
      </c>
      <c r="M480" s="274" t="e">
        <f>#REF!</f>
        <v>#REF!</v>
      </c>
      <c r="N480" s="274" t="e">
        <f>#REF!</f>
        <v>#REF!</v>
      </c>
      <c r="O480" s="274" t="e">
        <f>#REF!</f>
        <v>#REF!</v>
      </c>
      <c r="P480" s="274" t="e">
        <f>#REF!</f>
        <v>#REF!</v>
      </c>
      <c r="Q480" s="274" t="e">
        <f>#REF!</f>
        <v>#REF!</v>
      </c>
      <c r="R480" s="274" t="e">
        <f>#REF!</f>
        <v>#REF!</v>
      </c>
    </row>
    <row r="481" spans="3:18" ht="15">
      <c r="C481" s="111" t="s">
        <v>317</v>
      </c>
      <c r="G481" s="193" t="e">
        <f>SUMIF(#REF!,$C481,#REF!)</f>
        <v>#REF!</v>
      </c>
      <c r="H481" s="312" t="e">
        <f>SUMIF(#REF!,$C481,#REF!)</f>
        <v>#REF!</v>
      </c>
      <c r="K481" s="274" t="e">
        <f>#REF!</f>
        <v>#REF!</v>
      </c>
      <c r="L481" s="274" t="e">
        <f>#REF!</f>
        <v>#REF!</v>
      </c>
      <c r="M481" s="274" t="e">
        <f>#REF!</f>
        <v>#REF!</v>
      </c>
      <c r="N481" s="274" t="e">
        <f>#REF!</f>
        <v>#REF!</v>
      </c>
      <c r="O481" s="274" t="e">
        <f>#REF!</f>
        <v>#REF!</v>
      </c>
      <c r="P481" s="274" t="e">
        <f>#REF!</f>
        <v>#REF!</v>
      </c>
      <c r="Q481" s="274" t="e">
        <f>#REF!</f>
        <v>#REF!</v>
      </c>
      <c r="R481" s="274" t="e">
        <f>#REF!</f>
        <v>#REF!</v>
      </c>
    </row>
    <row r="482" spans="3:18" ht="15">
      <c r="C482" s="111" t="s">
        <v>318</v>
      </c>
      <c r="G482" s="193" t="e">
        <f>SUMIF(#REF!,$C482,#REF!)</f>
        <v>#REF!</v>
      </c>
      <c r="H482" s="312" t="e">
        <f>SUMIF(#REF!,$C482,#REF!)</f>
        <v>#REF!</v>
      </c>
      <c r="K482" s="274" t="e">
        <f>#REF!</f>
        <v>#REF!</v>
      </c>
      <c r="L482" s="274" t="e">
        <f>#REF!</f>
        <v>#REF!</v>
      </c>
      <c r="M482" s="274" t="e">
        <f>#REF!</f>
        <v>#REF!</v>
      </c>
      <c r="N482" s="274" t="e">
        <f>#REF!</f>
        <v>#REF!</v>
      </c>
      <c r="O482" s="274" t="e">
        <f>#REF!</f>
        <v>#REF!</v>
      </c>
      <c r="P482" s="274" t="e">
        <f>#REF!</f>
        <v>#REF!</v>
      </c>
      <c r="Q482" s="274" t="e">
        <f>#REF!</f>
        <v>#REF!</v>
      </c>
      <c r="R482" s="274" t="e">
        <f>#REF!</f>
        <v>#REF!</v>
      </c>
    </row>
    <row r="483" spans="3:18" ht="15">
      <c r="C483" s="111" t="s">
        <v>319</v>
      </c>
      <c r="G483" s="193" t="e">
        <f>SUMIF(#REF!,$C483,#REF!)</f>
        <v>#REF!</v>
      </c>
      <c r="H483" s="312" t="e">
        <f>SUMIF(#REF!,$C483,#REF!)</f>
        <v>#REF!</v>
      </c>
      <c r="K483" s="274" t="e">
        <f>#REF!</f>
        <v>#REF!</v>
      </c>
      <c r="L483" s="274" t="e">
        <f>#REF!</f>
        <v>#REF!</v>
      </c>
      <c r="M483" s="274" t="e">
        <f>#REF!</f>
        <v>#REF!</v>
      </c>
      <c r="N483" s="274" t="e">
        <f>#REF!</f>
        <v>#REF!</v>
      </c>
      <c r="O483" s="274" t="e">
        <f>#REF!</f>
        <v>#REF!</v>
      </c>
      <c r="P483" s="274" t="e">
        <f>#REF!</f>
        <v>#REF!</v>
      </c>
      <c r="Q483" s="274" t="e">
        <f>#REF!</f>
        <v>#REF!</v>
      </c>
      <c r="R483" s="274" t="e">
        <f>#REF!</f>
        <v>#REF!</v>
      </c>
    </row>
    <row r="484" spans="3:18" ht="15">
      <c r="C484" s="111" t="s">
        <v>320</v>
      </c>
      <c r="G484" s="193" t="e">
        <f>SUMIF(#REF!,$C484,#REF!)</f>
        <v>#REF!</v>
      </c>
      <c r="H484" s="312" t="e">
        <f>SUMIF(#REF!,$C484,#REF!)</f>
        <v>#REF!</v>
      </c>
      <c r="K484" s="274" t="e">
        <f>#REF!</f>
        <v>#REF!</v>
      </c>
      <c r="L484" s="274" t="e">
        <f>#REF!</f>
        <v>#REF!</v>
      </c>
      <c r="M484" s="274" t="e">
        <f>#REF!</f>
        <v>#REF!</v>
      </c>
      <c r="N484" s="274" t="e">
        <f>#REF!</f>
        <v>#REF!</v>
      </c>
      <c r="O484" s="274" t="e">
        <f>#REF!</f>
        <v>#REF!</v>
      </c>
      <c r="P484" s="274" t="e">
        <f>#REF!</f>
        <v>#REF!</v>
      </c>
      <c r="Q484" s="274" t="e">
        <f>#REF!</f>
        <v>#REF!</v>
      </c>
      <c r="R484" s="274" t="e">
        <f>#REF!</f>
        <v>#REF!</v>
      </c>
    </row>
    <row r="485" spans="3:18" ht="15">
      <c r="C485" s="111" t="s">
        <v>321</v>
      </c>
      <c r="G485" s="193" t="e">
        <f>SUMIF(#REF!,$C485,#REF!)</f>
        <v>#REF!</v>
      </c>
      <c r="H485" s="312" t="e">
        <f>SUMIF(#REF!,$C485,#REF!)</f>
        <v>#REF!</v>
      </c>
      <c r="K485" s="274" t="e">
        <f>#REF!</f>
        <v>#REF!</v>
      </c>
      <c r="L485" s="274" t="e">
        <f>#REF!</f>
        <v>#REF!</v>
      </c>
      <c r="M485" s="274" t="e">
        <f>#REF!</f>
        <v>#REF!</v>
      </c>
      <c r="N485" s="274" t="e">
        <f>#REF!</f>
        <v>#REF!</v>
      </c>
      <c r="O485" s="274" t="e">
        <f>#REF!</f>
        <v>#REF!</v>
      </c>
      <c r="P485" s="274" t="e">
        <f>#REF!</f>
        <v>#REF!</v>
      </c>
      <c r="Q485" s="274" t="e">
        <f>#REF!</f>
        <v>#REF!</v>
      </c>
      <c r="R485" s="274" t="e">
        <f>#REF!</f>
        <v>#REF!</v>
      </c>
    </row>
    <row r="486" spans="3:18" ht="15">
      <c r="C486" s="111" t="s">
        <v>322</v>
      </c>
      <c r="G486" s="193" t="e">
        <f>SUMIF(#REF!,$C486,#REF!)</f>
        <v>#REF!</v>
      </c>
      <c r="H486" s="312" t="e">
        <f>SUMIF(#REF!,$C486,#REF!)</f>
        <v>#REF!</v>
      </c>
      <c r="K486" s="274" t="e">
        <f>#REF!</f>
        <v>#REF!</v>
      </c>
      <c r="L486" s="274" t="e">
        <f>#REF!</f>
        <v>#REF!</v>
      </c>
      <c r="M486" s="274" t="e">
        <f>#REF!</f>
        <v>#REF!</v>
      </c>
      <c r="N486" s="274" t="e">
        <f>#REF!</f>
        <v>#REF!</v>
      </c>
      <c r="O486" s="274" t="e">
        <f>#REF!</f>
        <v>#REF!</v>
      </c>
      <c r="P486" s="274" t="e">
        <f>#REF!</f>
        <v>#REF!</v>
      </c>
      <c r="Q486" s="274" t="e">
        <f>#REF!</f>
        <v>#REF!</v>
      </c>
      <c r="R486" s="274" t="e">
        <f>#REF!</f>
        <v>#REF!</v>
      </c>
    </row>
    <row r="487" spans="3:18" ht="15">
      <c r="C487" s="111" t="s">
        <v>323</v>
      </c>
      <c r="G487" s="193" t="e">
        <f>SUMIF(#REF!,$C487,#REF!)</f>
        <v>#REF!</v>
      </c>
      <c r="H487" s="312" t="e">
        <f>SUMIF(#REF!,$C487,#REF!)</f>
        <v>#REF!</v>
      </c>
      <c r="K487" s="274" t="e">
        <f>#REF!</f>
        <v>#REF!</v>
      </c>
      <c r="L487" s="274" t="e">
        <f>#REF!</f>
        <v>#REF!</v>
      </c>
      <c r="M487" s="274" t="e">
        <f>#REF!</f>
        <v>#REF!</v>
      </c>
      <c r="N487" s="274" t="e">
        <f>#REF!</f>
        <v>#REF!</v>
      </c>
      <c r="O487" s="274" t="e">
        <f>#REF!</f>
        <v>#REF!</v>
      </c>
      <c r="P487" s="274" t="e">
        <f>#REF!</f>
        <v>#REF!</v>
      </c>
      <c r="Q487" s="274" t="e">
        <f>#REF!</f>
        <v>#REF!</v>
      </c>
      <c r="R487" s="274" t="e">
        <f>#REF!</f>
        <v>#REF!</v>
      </c>
    </row>
    <row r="488" spans="3:18" ht="15">
      <c r="C488" s="111" t="s">
        <v>324</v>
      </c>
      <c r="G488" s="193" t="e">
        <f>SUMIF(#REF!,$C488,#REF!)</f>
        <v>#REF!</v>
      </c>
      <c r="H488" s="312" t="e">
        <f>SUMIF(#REF!,$C488,#REF!)</f>
        <v>#REF!</v>
      </c>
      <c r="K488" s="274" t="e">
        <f>#REF!</f>
        <v>#REF!</v>
      </c>
      <c r="L488" s="274" t="e">
        <f>#REF!</f>
        <v>#REF!</v>
      </c>
      <c r="M488" s="274" t="e">
        <f>#REF!</f>
        <v>#REF!</v>
      </c>
      <c r="N488" s="274" t="e">
        <f>#REF!</f>
        <v>#REF!</v>
      </c>
      <c r="O488" s="274" t="e">
        <f>#REF!</f>
        <v>#REF!</v>
      </c>
      <c r="P488" s="274" t="e">
        <f>#REF!</f>
        <v>#REF!</v>
      </c>
      <c r="Q488" s="274" t="e">
        <f>#REF!</f>
        <v>#REF!</v>
      </c>
      <c r="R488" s="274" t="e">
        <f>#REF!</f>
        <v>#REF!</v>
      </c>
    </row>
    <row r="489" spans="3:18" ht="15">
      <c r="C489" s="111" t="s">
        <v>325</v>
      </c>
      <c r="G489" s="193" t="e">
        <f>SUMIF(#REF!,$C489,#REF!)</f>
        <v>#REF!</v>
      </c>
      <c r="H489" s="312" t="e">
        <f>SUMIF(#REF!,$C489,#REF!)</f>
        <v>#REF!</v>
      </c>
      <c r="K489" s="274" t="e">
        <f>#REF!</f>
        <v>#REF!</v>
      </c>
      <c r="L489" s="274" t="e">
        <f>#REF!</f>
        <v>#REF!</v>
      </c>
      <c r="M489" s="274" t="e">
        <f>#REF!</f>
        <v>#REF!</v>
      </c>
      <c r="N489" s="274" t="e">
        <f>#REF!</f>
        <v>#REF!</v>
      </c>
      <c r="O489" s="274" t="e">
        <f>#REF!</f>
        <v>#REF!</v>
      </c>
      <c r="P489" s="274" t="e">
        <f>#REF!</f>
        <v>#REF!</v>
      </c>
      <c r="Q489" s="274" t="e">
        <f>#REF!</f>
        <v>#REF!</v>
      </c>
      <c r="R489" s="274" t="e">
        <f>#REF!</f>
        <v>#REF!</v>
      </c>
    </row>
    <row r="490" spans="3:18" ht="15">
      <c r="C490" s="111" t="s">
        <v>326</v>
      </c>
      <c r="G490" s="193" t="e">
        <f>SUMIF(#REF!,$C490,#REF!)</f>
        <v>#REF!</v>
      </c>
      <c r="H490" s="312" t="e">
        <f>SUMIF(#REF!,$C490,#REF!)</f>
        <v>#REF!</v>
      </c>
      <c r="K490" s="274" t="e">
        <f>#REF!</f>
        <v>#REF!</v>
      </c>
      <c r="L490" s="274" t="e">
        <f>#REF!</f>
        <v>#REF!</v>
      </c>
      <c r="M490" s="274" t="e">
        <f>#REF!</f>
        <v>#REF!</v>
      </c>
      <c r="N490" s="274" t="e">
        <f>#REF!</f>
        <v>#REF!</v>
      </c>
      <c r="O490" s="274" t="e">
        <f>#REF!</f>
        <v>#REF!</v>
      </c>
      <c r="P490" s="274" t="e">
        <f>#REF!</f>
        <v>#REF!</v>
      </c>
      <c r="Q490" s="274" t="e">
        <f>#REF!</f>
        <v>#REF!</v>
      </c>
      <c r="R490" s="274" t="e">
        <f>#REF!</f>
        <v>#REF!</v>
      </c>
    </row>
    <row r="491" spans="3:18" ht="15">
      <c r="C491" s="111" t="s">
        <v>327</v>
      </c>
      <c r="G491" s="193" t="e">
        <f>SUMIF(#REF!,$C491,#REF!)</f>
        <v>#REF!</v>
      </c>
      <c r="H491" s="312" t="e">
        <f>SUMIF(#REF!,$C491,#REF!)</f>
        <v>#REF!</v>
      </c>
      <c r="K491" s="274" t="e">
        <f>#REF!</f>
        <v>#REF!</v>
      </c>
      <c r="L491" s="274" t="e">
        <f>#REF!</f>
        <v>#REF!</v>
      </c>
      <c r="M491" s="274" t="e">
        <f>#REF!</f>
        <v>#REF!</v>
      </c>
      <c r="N491" s="274" t="e">
        <f>#REF!</f>
        <v>#REF!</v>
      </c>
      <c r="O491" s="274" t="e">
        <f>#REF!</f>
        <v>#REF!</v>
      </c>
      <c r="P491" s="274" t="e">
        <f>#REF!</f>
        <v>#REF!</v>
      </c>
      <c r="Q491" s="274" t="e">
        <f>#REF!</f>
        <v>#REF!</v>
      </c>
      <c r="R491" s="274" t="e">
        <f>#REF!</f>
        <v>#REF!</v>
      </c>
    </row>
    <row r="492" spans="3:18" ht="15">
      <c r="C492" s="111" t="s">
        <v>328</v>
      </c>
      <c r="G492" s="193" t="e">
        <f>SUMIF(#REF!,$C492,#REF!)</f>
        <v>#REF!</v>
      </c>
      <c r="H492" s="312" t="e">
        <f>SUMIF(#REF!,$C492,#REF!)</f>
        <v>#REF!</v>
      </c>
      <c r="K492" s="274" t="e">
        <f>#REF!</f>
        <v>#REF!</v>
      </c>
      <c r="L492" s="274" t="e">
        <f>#REF!</f>
        <v>#REF!</v>
      </c>
      <c r="M492" s="274" t="e">
        <f>#REF!</f>
        <v>#REF!</v>
      </c>
      <c r="N492" s="274" t="e">
        <f>#REF!</f>
        <v>#REF!</v>
      </c>
      <c r="O492" s="274" t="e">
        <f>#REF!</f>
        <v>#REF!</v>
      </c>
      <c r="P492" s="274" t="e">
        <f>#REF!</f>
        <v>#REF!</v>
      </c>
      <c r="Q492" s="274" t="e">
        <f>#REF!</f>
        <v>#REF!</v>
      </c>
      <c r="R492" s="274" t="e">
        <f>#REF!</f>
        <v>#REF!</v>
      </c>
    </row>
    <row r="493" spans="3:18" ht="15">
      <c r="C493" s="111" t="s">
        <v>329</v>
      </c>
      <c r="G493" s="193" t="e">
        <f>SUMIF(#REF!,$C493,#REF!)</f>
        <v>#REF!</v>
      </c>
      <c r="H493" s="312" t="e">
        <f>SUMIF(#REF!,$C493,#REF!)</f>
        <v>#REF!</v>
      </c>
      <c r="K493" s="274" t="e">
        <f>#REF!</f>
        <v>#REF!</v>
      </c>
      <c r="L493" s="274" t="e">
        <f>#REF!</f>
        <v>#REF!</v>
      </c>
      <c r="M493" s="274" t="e">
        <f>#REF!</f>
        <v>#REF!</v>
      </c>
      <c r="N493" s="274" t="e">
        <f>#REF!</f>
        <v>#REF!</v>
      </c>
      <c r="O493" s="274" t="e">
        <f>#REF!</f>
        <v>#REF!</v>
      </c>
      <c r="P493" s="274" t="e">
        <f>#REF!</f>
        <v>#REF!</v>
      </c>
      <c r="Q493" s="274" t="e">
        <f>#REF!</f>
        <v>#REF!</v>
      </c>
      <c r="R493" s="274" t="e">
        <f>#REF!</f>
        <v>#REF!</v>
      </c>
    </row>
    <row r="494" spans="3:18" ht="15">
      <c r="C494" s="111" t="s">
        <v>330</v>
      </c>
      <c r="G494" s="193" t="e">
        <f>SUMIF(#REF!,$C494,#REF!)</f>
        <v>#REF!</v>
      </c>
      <c r="H494" s="312" t="e">
        <f>SUMIF(#REF!,$C494,#REF!)</f>
        <v>#REF!</v>
      </c>
      <c r="K494" s="274" t="e">
        <f>#REF!</f>
        <v>#REF!</v>
      </c>
      <c r="L494" s="274" t="e">
        <f>#REF!</f>
        <v>#REF!</v>
      </c>
      <c r="M494" s="274" t="e">
        <f>#REF!</f>
        <v>#REF!</v>
      </c>
      <c r="N494" s="274" t="e">
        <f>#REF!</f>
        <v>#REF!</v>
      </c>
      <c r="O494" s="274" t="e">
        <f>#REF!</f>
        <v>#REF!</v>
      </c>
      <c r="P494" s="274" t="e">
        <f>#REF!</f>
        <v>#REF!</v>
      </c>
      <c r="Q494" s="274" t="e">
        <f>#REF!</f>
        <v>#REF!</v>
      </c>
      <c r="R494" s="274" t="e">
        <f>#REF!</f>
        <v>#REF!</v>
      </c>
    </row>
    <row r="495" spans="3:18" ht="15">
      <c r="C495" s="111" t="s">
        <v>331</v>
      </c>
      <c r="G495" s="193" t="e">
        <f>SUMIF(#REF!,$C495,#REF!)</f>
        <v>#REF!</v>
      </c>
      <c r="H495" s="312" t="e">
        <f>SUMIF(#REF!,$C495,#REF!)</f>
        <v>#REF!</v>
      </c>
      <c r="K495" s="274" t="e">
        <f>#REF!</f>
        <v>#REF!</v>
      </c>
      <c r="L495" s="274" t="e">
        <f>#REF!</f>
        <v>#REF!</v>
      </c>
      <c r="M495" s="274" t="e">
        <f>#REF!</f>
        <v>#REF!</v>
      </c>
      <c r="N495" s="274" t="e">
        <f>#REF!</f>
        <v>#REF!</v>
      </c>
      <c r="O495" s="274" t="e">
        <f>#REF!</f>
        <v>#REF!</v>
      </c>
      <c r="P495" s="274" t="e">
        <f>#REF!</f>
        <v>#REF!</v>
      </c>
      <c r="Q495" s="274" t="e">
        <f>#REF!</f>
        <v>#REF!</v>
      </c>
      <c r="R495" s="274" t="e">
        <f>#REF!</f>
        <v>#REF!</v>
      </c>
    </row>
    <row r="496" spans="3:18" ht="15">
      <c r="C496" s="111" t="s">
        <v>332</v>
      </c>
      <c r="G496" s="193" t="e">
        <f>SUMIF(#REF!,$C496,#REF!)</f>
        <v>#REF!</v>
      </c>
      <c r="H496" s="312" t="e">
        <f>SUMIF(#REF!,$C496,#REF!)</f>
        <v>#REF!</v>
      </c>
      <c r="K496" s="274" t="e">
        <f>#REF!</f>
        <v>#REF!</v>
      </c>
      <c r="L496" s="274" t="e">
        <f>#REF!</f>
        <v>#REF!</v>
      </c>
      <c r="M496" s="274" t="e">
        <f>#REF!</f>
        <v>#REF!</v>
      </c>
      <c r="N496" s="274" t="e">
        <f>#REF!</f>
        <v>#REF!</v>
      </c>
      <c r="O496" s="274" t="e">
        <f>#REF!</f>
        <v>#REF!</v>
      </c>
      <c r="P496" s="274" t="e">
        <f>#REF!</f>
        <v>#REF!</v>
      </c>
      <c r="Q496" s="274" t="e">
        <f>#REF!</f>
        <v>#REF!</v>
      </c>
      <c r="R496" s="274" t="e">
        <f>#REF!</f>
        <v>#REF!</v>
      </c>
    </row>
    <row r="497" spans="2:18" ht="15">
      <c r="C497" s="111" t="s">
        <v>333</v>
      </c>
      <c r="G497" s="193" t="e">
        <f>SUMIF(#REF!,$C497,#REF!)</f>
        <v>#REF!</v>
      </c>
      <c r="H497" s="312" t="e">
        <f>SUMIF(#REF!,$C497,#REF!)</f>
        <v>#REF!</v>
      </c>
      <c r="K497" s="274" t="e">
        <f>#REF!</f>
        <v>#REF!</v>
      </c>
      <c r="L497" s="274" t="e">
        <f>#REF!</f>
        <v>#REF!</v>
      </c>
      <c r="M497" s="274" t="e">
        <f>#REF!</f>
        <v>#REF!</v>
      </c>
      <c r="N497" s="274" t="e">
        <f>#REF!</f>
        <v>#REF!</v>
      </c>
      <c r="O497" s="274" t="e">
        <f>#REF!</f>
        <v>#REF!</v>
      </c>
      <c r="P497" s="274" t="e">
        <f>#REF!</f>
        <v>#REF!</v>
      </c>
      <c r="Q497" s="274" t="e">
        <f>#REF!</f>
        <v>#REF!</v>
      </c>
      <c r="R497" s="274" t="e">
        <f>#REF!</f>
        <v>#REF!</v>
      </c>
    </row>
    <row r="498" spans="2:18" ht="15">
      <c r="C498" s="111" t="s">
        <v>334</v>
      </c>
      <c r="G498" s="193" t="e">
        <f>SUMIF(#REF!,$C498,#REF!)</f>
        <v>#REF!</v>
      </c>
      <c r="H498" s="312" t="e">
        <f>SUMIF(#REF!,$C498,#REF!)</f>
        <v>#REF!</v>
      </c>
      <c r="K498" s="274" t="e">
        <f>#REF!</f>
        <v>#REF!</v>
      </c>
      <c r="L498" s="274" t="e">
        <f>#REF!</f>
        <v>#REF!</v>
      </c>
      <c r="M498" s="274" t="e">
        <f>#REF!</f>
        <v>#REF!</v>
      </c>
      <c r="N498" s="274" t="e">
        <f>#REF!</f>
        <v>#REF!</v>
      </c>
      <c r="O498" s="274" t="e">
        <f>#REF!</f>
        <v>#REF!</v>
      </c>
      <c r="P498" s="274" t="e">
        <f>#REF!</f>
        <v>#REF!</v>
      </c>
      <c r="Q498" s="274" t="e">
        <f>#REF!</f>
        <v>#REF!</v>
      </c>
      <c r="R498" s="274" t="e">
        <f>#REF!</f>
        <v>#REF!</v>
      </c>
    </row>
    <row r="499" spans="2:18" ht="15">
      <c r="C499" s="111" t="s">
        <v>335</v>
      </c>
      <c r="G499" s="193" t="e">
        <f>SUMIF(#REF!,$C499,#REF!)</f>
        <v>#REF!</v>
      </c>
      <c r="H499" s="312" t="e">
        <f>SUMIF(#REF!,$C499,#REF!)</f>
        <v>#REF!</v>
      </c>
      <c r="K499" s="274" t="e">
        <f>#REF!</f>
        <v>#REF!</v>
      </c>
      <c r="L499" s="274" t="e">
        <f>#REF!</f>
        <v>#REF!</v>
      </c>
      <c r="M499" s="274" t="e">
        <f>#REF!</f>
        <v>#REF!</v>
      </c>
      <c r="N499" s="274" t="e">
        <f>#REF!</f>
        <v>#REF!</v>
      </c>
      <c r="O499" s="274" t="e">
        <f>#REF!</f>
        <v>#REF!</v>
      </c>
      <c r="P499" s="274" t="e">
        <f>#REF!</f>
        <v>#REF!</v>
      </c>
      <c r="Q499" s="274" t="e">
        <f>#REF!</f>
        <v>#REF!</v>
      </c>
      <c r="R499" s="274" t="e">
        <f>#REF!</f>
        <v>#REF!</v>
      </c>
    </row>
    <row r="500" spans="2:18" ht="15">
      <c r="C500" s="111" t="s">
        <v>336</v>
      </c>
      <c r="G500" s="193" t="e">
        <f>SUMIF(#REF!,$C500,#REF!)</f>
        <v>#REF!</v>
      </c>
      <c r="H500" s="312" t="e">
        <f>SUMIF(#REF!,$C500,#REF!)</f>
        <v>#REF!</v>
      </c>
      <c r="K500" s="274" t="e">
        <f>#REF!</f>
        <v>#REF!</v>
      </c>
      <c r="L500" s="274" t="e">
        <f>#REF!</f>
        <v>#REF!</v>
      </c>
      <c r="M500" s="274" t="e">
        <f>#REF!</f>
        <v>#REF!</v>
      </c>
      <c r="N500" s="274" t="e">
        <f>#REF!</f>
        <v>#REF!</v>
      </c>
      <c r="O500" s="274" t="e">
        <f>#REF!</f>
        <v>#REF!</v>
      </c>
      <c r="P500" s="274" t="e">
        <f>#REF!</f>
        <v>#REF!</v>
      </c>
      <c r="Q500" s="274" t="e">
        <f>#REF!</f>
        <v>#REF!</v>
      </c>
      <c r="R500" s="274" t="e">
        <f>#REF!</f>
        <v>#REF!</v>
      </c>
    </row>
    <row r="501" spans="2:18" ht="15">
      <c r="C501" s="111" t="s">
        <v>337</v>
      </c>
      <c r="G501" s="193" t="e">
        <f>SUMIF(#REF!,$C501,#REF!)</f>
        <v>#REF!</v>
      </c>
      <c r="H501" s="312" t="e">
        <f>SUMIF(#REF!,$C501,#REF!)</f>
        <v>#REF!</v>
      </c>
      <c r="K501" s="274" t="e">
        <f>#REF!</f>
        <v>#REF!</v>
      </c>
      <c r="L501" s="274" t="e">
        <f>#REF!</f>
        <v>#REF!</v>
      </c>
      <c r="M501" s="274" t="e">
        <f>#REF!</f>
        <v>#REF!</v>
      </c>
      <c r="N501" s="274" t="e">
        <f>#REF!</f>
        <v>#REF!</v>
      </c>
      <c r="O501" s="274" t="e">
        <f>#REF!</f>
        <v>#REF!</v>
      </c>
      <c r="P501" s="274" t="e">
        <f>#REF!</f>
        <v>#REF!</v>
      </c>
      <c r="Q501" s="274" t="e">
        <f>#REF!</f>
        <v>#REF!</v>
      </c>
      <c r="R501" s="274" t="e">
        <f>#REF!</f>
        <v>#REF!</v>
      </c>
    </row>
    <row r="502" spans="2:18" ht="15">
      <c r="C502" s="111" t="s">
        <v>338</v>
      </c>
      <c r="G502" s="193" t="e">
        <f>SUMIF(#REF!,$C502,#REF!)</f>
        <v>#REF!</v>
      </c>
      <c r="H502" s="312" t="e">
        <f>SUMIF(#REF!,$C502,#REF!)</f>
        <v>#REF!</v>
      </c>
      <c r="K502" s="274" t="e">
        <f>#REF!</f>
        <v>#REF!</v>
      </c>
      <c r="L502" s="274" t="e">
        <f>#REF!</f>
        <v>#REF!</v>
      </c>
      <c r="M502" s="274" t="e">
        <f>#REF!</f>
        <v>#REF!</v>
      </c>
      <c r="N502" s="274" t="e">
        <f>#REF!</f>
        <v>#REF!</v>
      </c>
      <c r="O502" s="274" t="e">
        <f>#REF!</f>
        <v>#REF!</v>
      </c>
      <c r="P502" s="274" t="e">
        <f>#REF!</f>
        <v>#REF!</v>
      </c>
      <c r="Q502" s="274" t="e">
        <f>#REF!</f>
        <v>#REF!</v>
      </c>
      <c r="R502" s="274" t="e">
        <f>#REF!</f>
        <v>#REF!</v>
      </c>
    </row>
    <row r="503" spans="2:18" ht="15">
      <c r="C503" s="111" t="s">
        <v>339</v>
      </c>
      <c r="G503" s="193" t="e">
        <f>SUMIF(#REF!,$C503,#REF!)</f>
        <v>#REF!</v>
      </c>
      <c r="H503" s="312" t="e">
        <f>SUMIF(#REF!,$C503,#REF!)</f>
        <v>#REF!</v>
      </c>
      <c r="K503" s="274" t="e">
        <f>#REF!</f>
        <v>#REF!</v>
      </c>
      <c r="L503" s="274" t="e">
        <f>#REF!</f>
        <v>#REF!</v>
      </c>
      <c r="M503" s="274" t="e">
        <f>#REF!</f>
        <v>#REF!</v>
      </c>
      <c r="N503" s="274" t="e">
        <f>#REF!</f>
        <v>#REF!</v>
      </c>
      <c r="O503" s="274" t="e">
        <f>#REF!</f>
        <v>#REF!</v>
      </c>
      <c r="P503" s="274" t="e">
        <f>#REF!</f>
        <v>#REF!</v>
      </c>
      <c r="Q503" s="274" t="e">
        <f>#REF!</f>
        <v>#REF!</v>
      </c>
      <c r="R503" s="274" t="e">
        <f>#REF!</f>
        <v>#REF!</v>
      </c>
    </row>
    <row r="504" spans="2:18" ht="15">
      <c r="C504" s="318" t="s">
        <v>313</v>
      </c>
      <c r="D504" s="319"/>
      <c r="E504" s="319"/>
      <c r="F504" s="319"/>
      <c r="G504" s="282" t="e">
        <f>SUM(K504:R504)</f>
        <v>#REF!</v>
      </c>
      <c r="H504" s="319"/>
      <c r="I504" s="319"/>
      <c r="J504" s="319"/>
      <c r="K504" s="282" t="e">
        <f>#REF!</f>
        <v>#REF!</v>
      </c>
      <c r="L504" s="282" t="e">
        <f>#REF!</f>
        <v>#REF!</v>
      </c>
      <c r="M504" s="282" t="e">
        <f>#REF!</f>
        <v>#REF!</v>
      </c>
      <c r="N504" s="282" t="e">
        <f>#REF!</f>
        <v>#REF!</v>
      </c>
      <c r="O504" s="282" t="e">
        <f>#REF!</f>
        <v>#REF!</v>
      </c>
      <c r="P504" s="282" t="e">
        <f>#REF!</f>
        <v>#REF!</v>
      </c>
      <c r="Q504" s="282" t="e">
        <f>#REF!</f>
        <v>#REF!</v>
      </c>
      <c r="R504" s="282" t="e">
        <f>#REF!</f>
        <v>#REF!</v>
      </c>
    </row>
    <row r="505" spans="2:18" ht="15">
      <c r="C505" s="311" t="s">
        <v>314</v>
      </c>
      <c r="G505" s="308" t="e">
        <f>SUM(K505:R505)</f>
        <v>#REF!</v>
      </c>
      <c r="K505" s="308" t="e">
        <f>#REF!</f>
        <v>#REF!</v>
      </c>
      <c r="L505" s="308" t="e">
        <f>#REF!</f>
        <v>#REF!</v>
      </c>
      <c r="M505" s="308" t="e">
        <f>#REF!</f>
        <v>#REF!</v>
      </c>
      <c r="N505" s="308" t="e">
        <f>#REF!</f>
        <v>#REF!</v>
      </c>
      <c r="O505" s="308" t="e">
        <f>#REF!</f>
        <v>#REF!</v>
      </c>
      <c r="P505" s="308" t="e">
        <f>#REF!</f>
        <v>#REF!</v>
      </c>
      <c r="Q505" s="308" t="e">
        <f>#REF!</f>
        <v>#REF!</v>
      </c>
      <c r="R505" s="308" t="e">
        <f>#REF!</f>
        <v>#REF!</v>
      </c>
    </row>
    <row r="506" spans="2:18" ht="15">
      <c r="K506" s="308"/>
      <c r="L506" s="308"/>
      <c r="M506" s="308"/>
      <c r="N506" s="308"/>
      <c r="O506" s="308"/>
      <c r="P506" s="308"/>
      <c r="Q506" s="308"/>
      <c r="R506" s="308"/>
    </row>
    <row r="507" spans="2:18">
      <c r="B507" s="184" t="s">
        <v>204</v>
      </c>
    </row>
    <row r="508" spans="2:18" ht="15">
      <c r="C508" s="111" t="s">
        <v>315</v>
      </c>
      <c r="G508" s="193" t="e">
        <f>G479</f>
        <v>#REF!</v>
      </c>
      <c r="H508" s="312" t="e">
        <f t="shared" ref="H508:H532" si="97">H479</f>
        <v>#REF!</v>
      </c>
      <c r="K508" s="274" t="e">
        <f>#REF!</f>
        <v>#REF!</v>
      </c>
      <c r="L508" s="274" t="e">
        <f>#REF!</f>
        <v>#REF!</v>
      </c>
      <c r="M508" s="274" t="e">
        <f>#REF!</f>
        <v>#REF!</v>
      </c>
      <c r="N508" s="274" t="e">
        <f>#REF!</f>
        <v>#REF!</v>
      </c>
      <c r="O508" s="274" t="e">
        <f>#REF!</f>
        <v>#REF!</v>
      </c>
      <c r="P508" s="274" t="e">
        <f>#REF!</f>
        <v>#REF!</v>
      </c>
      <c r="Q508" s="274" t="e">
        <f>#REF!</f>
        <v>#REF!</v>
      </c>
      <c r="R508" s="274" t="e">
        <f>#REF!</f>
        <v>#REF!</v>
      </c>
    </row>
    <row r="509" spans="2:18" ht="15">
      <c r="C509" s="111" t="s">
        <v>316</v>
      </c>
      <c r="G509" s="193" t="e">
        <f t="shared" ref="G509" si="98">G480</f>
        <v>#REF!</v>
      </c>
      <c r="H509" s="312" t="e">
        <f t="shared" si="97"/>
        <v>#REF!</v>
      </c>
      <c r="K509" s="274" t="e">
        <f>#REF!</f>
        <v>#REF!</v>
      </c>
      <c r="L509" s="274" t="e">
        <f>#REF!</f>
        <v>#REF!</v>
      </c>
      <c r="M509" s="274" t="e">
        <f>#REF!</f>
        <v>#REF!</v>
      </c>
      <c r="N509" s="274" t="e">
        <f>#REF!</f>
        <v>#REF!</v>
      </c>
      <c r="O509" s="274" t="e">
        <f>#REF!</f>
        <v>#REF!</v>
      </c>
      <c r="P509" s="274" t="e">
        <f>#REF!</f>
        <v>#REF!</v>
      </c>
      <c r="Q509" s="274" t="e">
        <f>#REF!</f>
        <v>#REF!</v>
      </c>
      <c r="R509" s="274" t="e">
        <f>#REF!</f>
        <v>#REF!</v>
      </c>
    </row>
    <row r="510" spans="2:18" ht="15">
      <c r="C510" s="111" t="s">
        <v>317</v>
      </c>
      <c r="G510" s="193" t="e">
        <f t="shared" ref="G510" si="99">G481</f>
        <v>#REF!</v>
      </c>
      <c r="H510" s="312" t="e">
        <f t="shared" si="97"/>
        <v>#REF!</v>
      </c>
      <c r="K510" s="274" t="e">
        <f>#REF!</f>
        <v>#REF!</v>
      </c>
      <c r="L510" s="274" t="e">
        <f>#REF!</f>
        <v>#REF!</v>
      </c>
      <c r="M510" s="274" t="e">
        <f>#REF!</f>
        <v>#REF!</v>
      </c>
      <c r="N510" s="274" t="e">
        <f>#REF!</f>
        <v>#REF!</v>
      </c>
      <c r="O510" s="274" t="e">
        <f>#REF!</f>
        <v>#REF!</v>
      </c>
      <c r="P510" s="274" t="e">
        <f>#REF!</f>
        <v>#REF!</v>
      </c>
      <c r="Q510" s="274" t="e">
        <f>#REF!</f>
        <v>#REF!</v>
      </c>
      <c r="R510" s="274" t="e">
        <f>#REF!</f>
        <v>#REF!</v>
      </c>
    </row>
    <row r="511" spans="2:18" ht="15">
      <c r="C511" s="111" t="s">
        <v>318</v>
      </c>
      <c r="G511" s="193" t="e">
        <f t="shared" ref="G511" si="100">G482</f>
        <v>#REF!</v>
      </c>
      <c r="H511" s="312" t="e">
        <f t="shared" si="97"/>
        <v>#REF!</v>
      </c>
      <c r="K511" s="274" t="e">
        <f>#REF!</f>
        <v>#REF!</v>
      </c>
      <c r="L511" s="274" t="e">
        <f>#REF!</f>
        <v>#REF!</v>
      </c>
      <c r="M511" s="274" t="e">
        <f>#REF!</f>
        <v>#REF!</v>
      </c>
      <c r="N511" s="274" t="e">
        <f>#REF!</f>
        <v>#REF!</v>
      </c>
      <c r="O511" s="274" t="e">
        <f>#REF!</f>
        <v>#REF!</v>
      </c>
      <c r="P511" s="274" t="e">
        <f>#REF!</f>
        <v>#REF!</v>
      </c>
      <c r="Q511" s="274" t="e">
        <f>#REF!</f>
        <v>#REF!</v>
      </c>
      <c r="R511" s="274" t="e">
        <f>#REF!</f>
        <v>#REF!</v>
      </c>
    </row>
    <row r="512" spans="2:18" ht="15">
      <c r="C512" s="111" t="s">
        <v>319</v>
      </c>
      <c r="G512" s="193" t="e">
        <f t="shared" ref="G512" si="101">G483</f>
        <v>#REF!</v>
      </c>
      <c r="H512" s="312" t="e">
        <f t="shared" si="97"/>
        <v>#REF!</v>
      </c>
      <c r="K512" s="274" t="e">
        <f>#REF!</f>
        <v>#REF!</v>
      </c>
      <c r="L512" s="274" t="e">
        <f>#REF!</f>
        <v>#REF!</v>
      </c>
      <c r="M512" s="274" t="e">
        <f>#REF!</f>
        <v>#REF!</v>
      </c>
      <c r="N512" s="274" t="e">
        <f>#REF!</f>
        <v>#REF!</v>
      </c>
      <c r="O512" s="274" t="e">
        <f>#REF!</f>
        <v>#REF!</v>
      </c>
      <c r="P512" s="274" t="e">
        <f>#REF!</f>
        <v>#REF!</v>
      </c>
      <c r="Q512" s="274" t="e">
        <f>#REF!</f>
        <v>#REF!</v>
      </c>
      <c r="R512" s="274" t="e">
        <f>#REF!</f>
        <v>#REF!</v>
      </c>
    </row>
    <row r="513" spans="3:18" ht="15">
      <c r="C513" s="111" t="s">
        <v>320</v>
      </c>
      <c r="G513" s="193" t="e">
        <f t="shared" ref="G513" si="102">G484</f>
        <v>#REF!</v>
      </c>
      <c r="H513" s="312" t="e">
        <f t="shared" si="97"/>
        <v>#REF!</v>
      </c>
      <c r="K513" s="274" t="e">
        <f>#REF!</f>
        <v>#REF!</v>
      </c>
      <c r="L513" s="274" t="e">
        <f>#REF!</f>
        <v>#REF!</v>
      </c>
      <c r="M513" s="274" t="e">
        <f>#REF!</f>
        <v>#REF!</v>
      </c>
      <c r="N513" s="274" t="e">
        <f>#REF!</f>
        <v>#REF!</v>
      </c>
      <c r="O513" s="274" t="e">
        <f>#REF!</f>
        <v>#REF!</v>
      </c>
      <c r="P513" s="274" t="e">
        <f>#REF!</f>
        <v>#REF!</v>
      </c>
      <c r="Q513" s="274" t="e">
        <f>#REF!</f>
        <v>#REF!</v>
      </c>
      <c r="R513" s="274" t="e">
        <f>#REF!</f>
        <v>#REF!</v>
      </c>
    </row>
    <row r="514" spans="3:18" ht="15">
      <c r="C514" s="111" t="s">
        <v>321</v>
      </c>
      <c r="G514" s="193" t="e">
        <f t="shared" ref="G514" si="103">G485</f>
        <v>#REF!</v>
      </c>
      <c r="H514" s="312" t="e">
        <f t="shared" si="97"/>
        <v>#REF!</v>
      </c>
      <c r="K514" s="274" t="e">
        <f>#REF!</f>
        <v>#REF!</v>
      </c>
      <c r="L514" s="274" t="e">
        <f>#REF!</f>
        <v>#REF!</v>
      </c>
      <c r="M514" s="274" t="e">
        <f>#REF!</f>
        <v>#REF!</v>
      </c>
      <c r="N514" s="274" t="e">
        <f>#REF!</f>
        <v>#REF!</v>
      </c>
      <c r="O514" s="274" t="e">
        <f>#REF!</f>
        <v>#REF!</v>
      </c>
      <c r="P514" s="274" t="e">
        <f>#REF!</f>
        <v>#REF!</v>
      </c>
      <c r="Q514" s="274" t="e">
        <f>#REF!</f>
        <v>#REF!</v>
      </c>
      <c r="R514" s="274" t="e">
        <f>#REF!</f>
        <v>#REF!</v>
      </c>
    </row>
    <row r="515" spans="3:18" ht="15">
      <c r="C515" s="111" t="s">
        <v>322</v>
      </c>
      <c r="G515" s="193" t="e">
        <f t="shared" ref="G515:G532" si="104">G486</f>
        <v>#REF!</v>
      </c>
      <c r="H515" s="312" t="e">
        <f t="shared" si="97"/>
        <v>#REF!</v>
      </c>
      <c r="K515" s="274" t="e">
        <f>#REF!</f>
        <v>#REF!</v>
      </c>
      <c r="L515" s="274" t="e">
        <f>#REF!</f>
        <v>#REF!</v>
      </c>
      <c r="M515" s="274" t="e">
        <f>#REF!</f>
        <v>#REF!</v>
      </c>
      <c r="N515" s="274" t="e">
        <f>#REF!</f>
        <v>#REF!</v>
      </c>
      <c r="O515" s="274" t="e">
        <f>#REF!</f>
        <v>#REF!</v>
      </c>
      <c r="P515" s="274" t="e">
        <f>#REF!</f>
        <v>#REF!</v>
      </c>
      <c r="Q515" s="274" t="e">
        <f>#REF!</f>
        <v>#REF!</v>
      </c>
      <c r="R515" s="274" t="e">
        <f>#REF!</f>
        <v>#REF!</v>
      </c>
    </row>
    <row r="516" spans="3:18" ht="15">
      <c r="C516" s="111" t="s">
        <v>323</v>
      </c>
      <c r="G516" s="193" t="e">
        <f t="shared" si="104"/>
        <v>#REF!</v>
      </c>
      <c r="H516" s="312" t="e">
        <f t="shared" si="97"/>
        <v>#REF!</v>
      </c>
      <c r="K516" s="274" t="e">
        <f>#REF!</f>
        <v>#REF!</v>
      </c>
      <c r="L516" s="274" t="e">
        <f>#REF!</f>
        <v>#REF!</v>
      </c>
      <c r="M516" s="274" t="e">
        <f>#REF!</f>
        <v>#REF!</v>
      </c>
      <c r="N516" s="274" t="e">
        <f>#REF!</f>
        <v>#REF!</v>
      </c>
      <c r="O516" s="274" t="e">
        <f>#REF!</f>
        <v>#REF!</v>
      </c>
      <c r="P516" s="274" t="e">
        <f>#REF!</f>
        <v>#REF!</v>
      </c>
      <c r="Q516" s="274" t="e">
        <f>#REF!</f>
        <v>#REF!</v>
      </c>
      <c r="R516" s="274" t="e">
        <f>#REF!</f>
        <v>#REF!</v>
      </c>
    </row>
    <row r="517" spans="3:18" ht="15">
      <c r="C517" s="111" t="s">
        <v>324</v>
      </c>
      <c r="G517" s="193" t="e">
        <f t="shared" si="104"/>
        <v>#REF!</v>
      </c>
      <c r="H517" s="312" t="e">
        <f t="shared" si="97"/>
        <v>#REF!</v>
      </c>
      <c r="K517" s="274" t="e">
        <f>#REF!</f>
        <v>#REF!</v>
      </c>
      <c r="L517" s="274" t="e">
        <f>#REF!</f>
        <v>#REF!</v>
      </c>
      <c r="M517" s="274" t="e">
        <f>#REF!</f>
        <v>#REF!</v>
      </c>
      <c r="N517" s="274" t="e">
        <f>#REF!</f>
        <v>#REF!</v>
      </c>
      <c r="O517" s="274" t="e">
        <f>#REF!</f>
        <v>#REF!</v>
      </c>
      <c r="P517" s="274" t="e">
        <f>#REF!</f>
        <v>#REF!</v>
      </c>
      <c r="Q517" s="274" t="e">
        <f>#REF!</f>
        <v>#REF!</v>
      </c>
      <c r="R517" s="274" t="e">
        <f>#REF!</f>
        <v>#REF!</v>
      </c>
    </row>
    <row r="518" spans="3:18" ht="15">
      <c r="C518" s="111" t="s">
        <v>325</v>
      </c>
      <c r="G518" s="193" t="e">
        <f t="shared" si="104"/>
        <v>#REF!</v>
      </c>
      <c r="H518" s="312" t="e">
        <f t="shared" si="97"/>
        <v>#REF!</v>
      </c>
      <c r="K518" s="274" t="e">
        <f>#REF!</f>
        <v>#REF!</v>
      </c>
      <c r="L518" s="274" t="e">
        <f>#REF!</f>
        <v>#REF!</v>
      </c>
      <c r="M518" s="274" t="e">
        <f>#REF!</f>
        <v>#REF!</v>
      </c>
      <c r="N518" s="274" t="e">
        <f>#REF!</f>
        <v>#REF!</v>
      </c>
      <c r="O518" s="274" t="e">
        <f>#REF!</f>
        <v>#REF!</v>
      </c>
      <c r="P518" s="274" t="e">
        <f>#REF!</f>
        <v>#REF!</v>
      </c>
      <c r="Q518" s="274" t="e">
        <f>#REF!</f>
        <v>#REF!</v>
      </c>
      <c r="R518" s="274" t="e">
        <f>#REF!</f>
        <v>#REF!</v>
      </c>
    </row>
    <row r="519" spans="3:18" ht="15">
      <c r="C519" s="111" t="s">
        <v>326</v>
      </c>
      <c r="G519" s="193" t="e">
        <f t="shared" si="104"/>
        <v>#REF!</v>
      </c>
      <c r="H519" s="312" t="e">
        <f t="shared" si="97"/>
        <v>#REF!</v>
      </c>
      <c r="K519" s="274" t="e">
        <f>#REF!</f>
        <v>#REF!</v>
      </c>
      <c r="L519" s="274" t="e">
        <f>#REF!</f>
        <v>#REF!</v>
      </c>
      <c r="M519" s="274" t="e">
        <f>#REF!</f>
        <v>#REF!</v>
      </c>
      <c r="N519" s="274" t="e">
        <f>#REF!</f>
        <v>#REF!</v>
      </c>
      <c r="O519" s="274" t="e">
        <f>#REF!</f>
        <v>#REF!</v>
      </c>
      <c r="P519" s="274" t="e">
        <f>#REF!</f>
        <v>#REF!</v>
      </c>
      <c r="Q519" s="274" t="e">
        <f>#REF!</f>
        <v>#REF!</v>
      </c>
      <c r="R519" s="274" t="e">
        <f>#REF!</f>
        <v>#REF!</v>
      </c>
    </row>
    <row r="520" spans="3:18" ht="15">
      <c r="C520" s="111" t="s">
        <v>327</v>
      </c>
      <c r="G520" s="193" t="e">
        <f t="shared" si="104"/>
        <v>#REF!</v>
      </c>
      <c r="H520" s="312" t="e">
        <f t="shared" si="97"/>
        <v>#REF!</v>
      </c>
      <c r="K520" s="274" t="e">
        <f>#REF!</f>
        <v>#REF!</v>
      </c>
      <c r="L520" s="274" t="e">
        <f>#REF!</f>
        <v>#REF!</v>
      </c>
      <c r="M520" s="274" t="e">
        <f>#REF!</f>
        <v>#REF!</v>
      </c>
      <c r="N520" s="274" t="e">
        <f>#REF!</f>
        <v>#REF!</v>
      </c>
      <c r="O520" s="274" t="e">
        <f>#REF!</f>
        <v>#REF!</v>
      </c>
      <c r="P520" s="274" t="e">
        <f>#REF!</f>
        <v>#REF!</v>
      </c>
      <c r="Q520" s="274" t="e">
        <f>#REF!</f>
        <v>#REF!</v>
      </c>
      <c r="R520" s="274" t="e">
        <f>#REF!</f>
        <v>#REF!</v>
      </c>
    </row>
    <row r="521" spans="3:18" ht="15">
      <c r="C521" s="111" t="s">
        <v>328</v>
      </c>
      <c r="G521" s="193" t="e">
        <f t="shared" si="104"/>
        <v>#REF!</v>
      </c>
      <c r="H521" s="312" t="e">
        <f t="shared" si="97"/>
        <v>#REF!</v>
      </c>
      <c r="K521" s="274" t="e">
        <f>#REF!</f>
        <v>#REF!</v>
      </c>
      <c r="L521" s="274" t="e">
        <f>#REF!</f>
        <v>#REF!</v>
      </c>
      <c r="M521" s="274" t="e">
        <f>#REF!</f>
        <v>#REF!</v>
      </c>
      <c r="N521" s="274" t="e">
        <f>#REF!</f>
        <v>#REF!</v>
      </c>
      <c r="O521" s="274" t="e">
        <f>#REF!</f>
        <v>#REF!</v>
      </c>
      <c r="P521" s="274" t="e">
        <f>#REF!</f>
        <v>#REF!</v>
      </c>
      <c r="Q521" s="274" t="e">
        <f>#REF!</f>
        <v>#REF!</v>
      </c>
      <c r="R521" s="274" t="e">
        <f>#REF!</f>
        <v>#REF!</v>
      </c>
    </row>
    <row r="522" spans="3:18" ht="15">
      <c r="C522" s="111" t="s">
        <v>329</v>
      </c>
      <c r="G522" s="193" t="e">
        <f t="shared" si="104"/>
        <v>#REF!</v>
      </c>
      <c r="H522" s="312" t="e">
        <f t="shared" si="97"/>
        <v>#REF!</v>
      </c>
      <c r="K522" s="274" t="e">
        <f>#REF!</f>
        <v>#REF!</v>
      </c>
      <c r="L522" s="274" t="e">
        <f>#REF!</f>
        <v>#REF!</v>
      </c>
      <c r="M522" s="274" t="e">
        <f>#REF!</f>
        <v>#REF!</v>
      </c>
      <c r="N522" s="274" t="e">
        <f>#REF!</f>
        <v>#REF!</v>
      </c>
      <c r="O522" s="274" t="e">
        <f>#REF!</f>
        <v>#REF!</v>
      </c>
      <c r="P522" s="274" t="e">
        <f>#REF!</f>
        <v>#REF!</v>
      </c>
      <c r="Q522" s="274" t="e">
        <f>#REF!</f>
        <v>#REF!</v>
      </c>
      <c r="R522" s="274" t="e">
        <f>#REF!</f>
        <v>#REF!</v>
      </c>
    </row>
    <row r="523" spans="3:18" ht="15">
      <c r="C523" s="111" t="s">
        <v>330</v>
      </c>
      <c r="G523" s="193" t="e">
        <f t="shared" si="104"/>
        <v>#REF!</v>
      </c>
      <c r="H523" s="312" t="e">
        <f t="shared" si="97"/>
        <v>#REF!</v>
      </c>
      <c r="K523" s="274" t="e">
        <f>#REF!</f>
        <v>#REF!</v>
      </c>
      <c r="L523" s="274" t="e">
        <f>#REF!</f>
        <v>#REF!</v>
      </c>
      <c r="M523" s="274" t="e">
        <f>#REF!</f>
        <v>#REF!</v>
      </c>
      <c r="N523" s="274" t="e">
        <f>#REF!</f>
        <v>#REF!</v>
      </c>
      <c r="O523" s="274" t="e">
        <f>#REF!</f>
        <v>#REF!</v>
      </c>
      <c r="P523" s="274" t="e">
        <f>#REF!</f>
        <v>#REF!</v>
      </c>
      <c r="Q523" s="274" t="e">
        <f>#REF!</f>
        <v>#REF!</v>
      </c>
      <c r="R523" s="274" t="e">
        <f>#REF!</f>
        <v>#REF!</v>
      </c>
    </row>
    <row r="524" spans="3:18" ht="15">
      <c r="C524" s="111" t="s">
        <v>331</v>
      </c>
      <c r="G524" s="193" t="e">
        <f t="shared" si="104"/>
        <v>#REF!</v>
      </c>
      <c r="H524" s="312" t="e">
        <f t="shared" si="97"/>
        <v>#REF!</v>
      </c>
      <c r="K524" s="274" t="e">
        <f>#REF!</f>
        <v>#REF!</v>
      </c>
      <c r="L524" s="274" t="e">
        <f>#REF!</f>
        <v>#REF!</v>
      </c>
      <c r="M524" s="274" t="e">
        <f>#REF!</f>
        <v>#REF!</v>
      </c>
      <c r="N524" s="274" t="e">
        <f>#REF!</f>
        <v>#REF!</v>
      </c>
      <c r="O524" s="274" t="e">
        <f>#REF!</f>
        <v>#REF!</v>
      </c>
      <c r="P524" s="274" t="e">
        <f>#REF!</f>
        <v>#REF!</v>
      </c>
      <c r="Q524" s="274" t="e">
        <f>#REF!</f>
        <v>#REF!</v>
      </c>
      <c r="R524" s="274" t="e">
        <f>#REF!</f>
        <v>#REF!</v>
      </c>
    </row>
    <row r="525" spans="3:18" ht="15">
      <c r="C525" s="111" t="s">
        <v>332</v>
      </c>
      <c r="G525" s="193" t="e">
        <f t="shared" si="104"/>
        <v>#REF!</v>
      </c>
      <c r="H525" s="312" t="e">
        <f t="shared" si="97"/>
        <v>#REF!</v>
      </c>
      <c r="K525" s="274" t="e">
        <f>#REF!</f>
        <v>#REF!</v>
      </c>
      <c r="L525" s="274" t="e">
        <f>#REF!</f>
        <v>#REF!</v>
      </c>
      <c r="M525" s="274" t="e">
        <f>#REF!</f>
        <v>#REF!</v>
      </c>
      <c r="N525" s="274" t="e">
        <f>#REF!</f>
        <v>#REF!</v>
      </c>
      <c r="O525" s="274" t="e">
        <f>#REF!</f>
        <v>#REF!</v>
      </c>
      <c r="P525" s="274" t="e">
        <f>#REF!</f>
        <v>#REF!</v>
      </c>
      <c r="Q525" s="274" t="e">
        <f>#REF!</f>
        <v>#REF!</v>
      </c>
      <c r="R525" s="274" t="e">
        <f>#REF!</f>
        <v>#REF!</v>
      </c>
    </row>
    <row r="526" spans="3:18" ht="15">
      <c r="C526" s="111" t="s">
        <v>333</v>
      </c>
      <c r="G526" s="193" t="e">
        <f t="shared" si="104"/>
        <v>#REF!</v>
      </c>
      <c r="H526" s="312" t="e">
        <f t="shared" si="97"/>
        <v>#REF!</v>
      </c>
      <c r="K526" s="274" t="e">
        <f>#REF!</f>
        <v>#REF!</v>
      </c>
      <c r="L526" s="274" t="e">
        <f>#REF!</f>
        <v>#REF!</v>
      </c>
      <c r="M526" s="274" t="e">
        <f>#REF!</f>
        <v>#REF!</v>
      </c>
      <c r="N526" s="274" t="e">
        <f>#REF!</f>
        <v>#REF!</v>
      </c>
      <c r="O526" s="274" t="e">
        <f>#REF!</f>
        <v>#REF!</v>
      </c>
      <c r="P526" s="274" t="e">
        <f>#REF!</f>
        <v>#REF!</v>
      </c>
      <c r="Q526" s="274" t="e">
        <f>#REF!</f>
        <v>#REF!</v>
      </c>
      <c r="R526" s="274" t="e">
        <f>#REF!</f>
        <v>#REF!</v>
      </c>
    </row>
    <row r="527" spans="3:18" ht="15">
      <c r="C527" s="111" t="s">
        <v>334</v>
      </c>
      <c r="G527" s="193" t="e">
        <f t="shared" si="104"/>
        <v>#REF!</v>
      </c>
      <c r="H527" s="312" t="e">
        <f t="shared" si="97"/>
        <v>#REF!</v>
      </c>
      <c r="K527" s="274" t="e">
        <f>#REF!</f>
        <v>#REF!</v>
      </c>
      <c r="L527" s="274" t="e">
        <f>#REF!</f>
        <v>#REF!</v>
      </c>
      <c r="M527" s="274" t="e">
        <f>#REF!</f>
        <v>#REF!</v>
      </c>
      <c r="N527" s="274" t="e">
        <f>#REF!</f>
        <v>#REF!</v>
      </c>
      <c r="O527" s="274" t="e">
        <f>#REF!</f>
        <v>#REF!</v>
      </c>
      <c r="P527" s="274" t="e">
        <f>#REF!</f>
        <v>#REF!</v>
      </c>
      <c r="Q527" s="274" t="e">
        <f>#REF!</f>
        <v>#REF!</v>
      </c>
      <c r="R527" s="274" t="e">
        <f>#REF!</f>
        <v>#REF!</v>
      </c>
    </row>
    <row r="528" spans="3:18" ht="15">
      <c r="C528" s="111" t="s">
        <v>335</v>
      </c>
      <c r="G528" s="193" t="e">
        <f t="shared" si="104"/>
        <v>#REF!</v>
      </c>
      <c r="H528" s="312" t="e">
        <f t="shared" si="97"/>
        <v>#REF!</v>
      </c>
      <c r="K528" s="274" t="e">
        <f>#REF!</f>
        <v>#REF!</v>
      </c>
      <c r="L528" s="274" t="e">
        <f>#REF!</f>
        <v>#REF!</v>
      </c>
      <c r="M528" s="274" t="e">
        <f>#REF!</f>
        <v>#REF!</v>
      </c>
      <c r="N528" s="274" t="e">
        <f>#REF!</f>
        <v>#REF!</v>
      </c>
      <c r="O528" s="274" t="e">
        <f>#REF!</f>
        <v>#REF!</v>
      </c>
      <c r="P528" s="274" t="e">
        <f>#REF!</f>
        <v>#REF!</v>
      </c>
      <c r="Q528" s="274" t="e">
        <f>#REF!</f>
        <v>#REF!</v>
      </c>
      <c r="R528" s="274" t="e">
        <f>#REF!</f>
        <v>#REF!</v>
      </c>
    </row>
    <row r="529" spans="3:18" ht="15">
      <c r="C529" s="111" t="s">
        <v>336</v>
      </c>
      <c r="G529" s="193" t="e">
        <f t="shared" si="104"/>
        <v>#REF!</v>
      </c>
      <c r="H529" s="312" t="e">
        <f t="shared" si="97"/>
        <v>#REF!</v>
      </c>
      <c r="K529" s="274" t="e">
        <f>#REF!</f>
        <v>#REF!</v>
      </c>
      <c r="L529" s="274" t="e">
        <f>#REF!</f>
        <v>#REF!</v>
      </c>
      <c r="M529" s="274" t="e">
        <f>#REF!</f>
        <v>#REF!</v>
      </c>
      <c r="N529" s="274" t="e">
        <f>#REF!</f>
        <v>#REF!</v>
      </c>
      <c r="O529" s="274" t="e">
        <f>#REF!</f>
        <v>#REF!</v>
      </c>
      <c r="P529" s="274" t="e">
        <f>#REF!</f>
        <v>#REF!</v>
      </c>
      <c r="Q529" s="274" t="e">
        <f>#REF!</f>
        <v>#REF!</v>
      </c>
      <c r="R529" s="274" t="e">
        <f>#REF!</f>
        <v>#REF!</v>
      </c>
    </row>
    <row r="530" spans="3:18" ht="15">
      <c r="C530" s="111" t="s">
        <v>337</v>
      </c>
      <c r="G530" s="193" t="e">
        <f t="shared" si="104"/>
        <v>#REF!</v>
      </c>
      <c r="H530" s="312" t="e">
        <f t="shared" si="97"/>
        <v>#REF!</v>
      </c>
      <c r="K530" s="274" t="e">
        <f>#REF!</f>
        <v>#REF!</v>
      </c>
      <c r="L530" s="274" t="e">
        <f>#REF!</f>
        <v>#REF!</v>
      </c>
      <c r="M530" s="274" t="e">
        <f>#REF!</f>
        <v>#REF!</v>
      </c>
      <c r="N530" s="274" t="e">
        <f>#REF!</f>
        <v>#REF!</v>
      </c>
      <c r="O530" s="274" t="e">
        <f>#REF!</f>
        <v>#REF!</v>
      </c>
      <c r="P530" s="274" t="e">
        <f>#REF!</f>
        <v>#REF!</v>
      </c>
      <c r="Q530" s="274" t="e">
        <f>#REF!</f>
        <v>#REF!</v>
      </c>
      <c r="R530" s="274" t="e">
        <f>#REF!</f>
        <v>#REF!</v>
      </c>
    </row>
    <row r="531" spans="3:18" ht="15">
      <c r="C531" s="111" t="s">
        <v>338</v>
      </c>
      <c r="G531" s="193" t="e">
        <f t="shared" si="104"/>
        <v>#REF!</v>
      </c>
      <c r="H531" s="312" t="e">
        <f t="shared" si="97"/>
        <v>#REF!</v>
      </c>
      <c r="K531" s="274" t="e">
        <f>#REF!</f>
        <v>#REF!</v>
      </c>
      <c r="L531" s="274" t="e">
        <f>#REF!</f>
        <v>#REF!</v>
      </c>
      <c r="M531" s="274" t="e">
        <f>#REF!</f>
        <v>#REF!</v>
      </c>
      <c r="N531" s="274" t="e">
        <f>#REF!</f>
        <v>#REF!</v>
      </c>
      <c r="O531" s="274" t="e">
        <f>#REF!</f>
        <v>#REF!</v>
      </c>
      <c r="P531" s="274" t="e">
        <f>#REF!</f>
        <v>#REF!</v>
      </c>
      <c r="Q531" s="274" t="e">
        <f>#REF!</f>
        <v>#REF!</v>
      </c>
      <c r="R531" s="274" t="e">
        <f>#REF!</f>
        <v>#REF!</v>
      </c>
    </row>
    <row r="532" spans="3:18" ht="15">
      <c r="C532" s="111" t="s">
        <v>339</v>
      </c>
      <c r="G532" s="193" t="e">
        <f t="shared" si="104"/>
        <v>#REF!</v>
      </c>
      <c r="H532" s="312" t="e">
        <f t="shared" si="97"/>
        <v>#REF!</v>
      </c>
      <c r="K532" s="274" t="e">
        <f>#REF!</f>
        <v>#REF!</v>
      </c>
      <c r="L532" s="274" t="e">
        <f>#REF!</f>
        <v>#REF!</v>
      </c>
      <c r="M532" s="274" t="e">
        <f>#REF!</f>
        <v>#REF!</v>
      </c>
      <c r="N532" s="274" t="e">
        <f>#REF!</f>
        <v>#REF!</v>
      </c>
      <c r="O532" s="274" t="e">
        <f>#REF!</f>
        <v>#REF!</v>
      </c>
      <c r="P532" s="274" t="e">
        <f>#REF!</f>
        <v>#REF!</v>
      </c>
      <c r="Q532" s="274" t="e">
        <f>#REF!</f>
        <v>#REF!</v>
      </c>
      <c r="R532" s="274" t="e">
        <f>#REF!</f>
        <v>#REF!</v>
      </c>
    </row>
    <row r="533" spans="3:18" ht="15">
      <c r="C533" s="318" t="s">
        <v>313</v>
      </c>
      <c r="D533" s="319"/>
      <c r="E533" s="319"/>
      <c r="F533" s="319"/>
      <c r="G533" s="282" t="e">
        <f>SUM(K533:R533)</f>
        <v>#REF!</v>
      </c>
      <c r="H533" s="319"/>
      <c r="I533" s="319"/>
      <c r="J533" s="319"/>
      <c r="K533" s="282" t="e">
        <f>#REF!</f>
        <v>#REF!</v>
      </c>
      <c r="L533" s="282" t="e">
        <f>#REF!</f>
        <v>#REF!</v>
      </c>
      <c r="M533" s="282" t="e">
        <f>#REF!</f>
        <v>#REF!</v>
      </c>
      <c r="N533" s="282" t="e">
        <f>#REF!</f>
        <v>#REF!</v>
      </c>
      <c r="O533" s="282" t="e">
        <f>#REF!</f>
        <v>#REF!</v>
      </c>
      <c r="P533" s="282" t="e">
        <f>#REF!</f>
        <v>#REF!</v>
      </c>
      <c r="Q533" s="282" t="e">
        <f>#REF!</f>
        <v>#REF!</v>
      </c>
      <c r="R533" s="282" t="e">
        <f>#REF!</f>
        <v>#REF!</v>
      </c>
    </row>
    <row r="534" spans="3:18" ht="15">
      <c r="C534" s="311" t="s">
        <v>314</v>
      </c>
      <c r="G534" s="308" t="e">
        <f>SUM(K534:R534)</f>
        <v>#REF!</v>
      </c>
      <c r="K534" s="308" t="e">
        <f>#REF!</f>
        <v>#REF!</v>
      </c>
      <c r="L534" s="308" t="e">
        <f>#REF!</f>
        <v>#REF!</v>
      </c>
      <c r="M534" s="308" t="e">
        <f>#REF!</f>
        <v>#REF!</v>
      </c>
      <c r="N534" s="308" t="e">
        <f>#REF!</f>
        <v>#REF!</v>
      </c>
      <c r="O534" s="308" t="e">
        <f>#REF!</f>
        <v>#REF!</v>
      </c>
      <c r="P534" s="308" t="e">
        <f>#REF!</f>
        <v>#REF!</v>
      </c>
      <c r="Q534" s="308" t="e">
        <f>#REF!</f>
        <v>#REF!</v>
      </c>
      <c r="R534" s="308" t="e">
        <f>#REF!</f>
        <v>#REF!</v>
      </c>
    </row>
  </sheetData>
  <mergeCells count="3">
    <mergeCell ref="L23:M24"/>
    <mergeCell ref="N23:R23"/>
    <mergeCell ref="L25:L29"/>
  </mergeCells>
  <phoneticPr fontId="30" type="noConversion"/>
  <pageMargins left="0.6" right="0.6" top="1" bottom="1" header="0.5" footer="0.5"/>
  <pageSetup paperSize="9" scale="10" orientation="landscape" r:id="rId1"/>
  <headerFooter>
    <oddHeader>&amp;R&amp;7Draft - Work in Progress</oddHeader>
    <oddFooter>&amp;L&amp;7&amp;F
PwC&amp;C&amp;7Strictly private and confidential
&amp;A&amp;R&amp;7&amp;D
Page &amp;P of &amp;N</oddFooter>
  </headerFooter>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CC006F-0CF8-4D8D-A9EA-F75F824BC3F6}">
  <sheetPr>
    <tabColor theme="4"/>
  </sheetPr>
  <dimension ref="A1:K48"/>
  <sheetViews>
    <sheetView showGridLines="0" zoomScaleNormal="100" workbookViewId="0">
      <selection activeCell="C21" sqref="C21"/>
    </sheetView>
  </sheetViews>
  <sheetFormatPr defaultColWidth="0" defaultRowHeight="13.15" customHeight="1" zeroHeight="1"/>
  <cols>
    <col min="1" max="1" width="9" style="73" customWidth="1"/>
    <col min="2" max="2" width="8.7109375" style="73" customWidth="1"/>
    <col min="3" max="3" width="41.28515625" style="73" bestFit="1" customWidth="1"/>
    <col min="4" max="11" width="9" style="73" customWidth="1"/>
    <col min="12" max="16384" width="9" style="73" hidden="1"/>
  </cols>
  <sheetData>
    <row r="1" spans="2:3" ht="12"/>
    <row r="2" spans="2:3" ht="12"/>
    <row r="3" spans="2:3" ht="12"/>
    <row r="4" spans="2:3" ht="12"/>
    <row r="5" spans="2:3" ht="12"/>
    <row r="6" spans="2:3" ht="12"/>
    <row r="7" spans="2:3" ht="12"/>
    <row r="8" spans="2:3" ht="12"/>
    <row r="9" spans="2:3" ht="12"/>
    <row r="10" spans="2:3" ht="12"/>
    <row r="11" spans="2:3" ht="12"/>
    <row r="12" spans="2:3" ht="12"/>
    <row r="13" spans="2:3" ht="54">
      <c r="B13" s="74" t="s">
        <v>340</v>
      </c>
    </row>
    <row r="14" spans="2:3" ht="42.75">
      <c r="C14" s="75" t="s">
        <v>341</v>
      </c>
    </row>
    <row r="15" spans="2:3" ht="12"/>
    <row r="16" spans="2:3" ht="12"/>
    <row r="17" ht="12"/>
    <row r="18" ht="12"/>
    <row r="19" ht="12"/>
    <row r="20" ht="12"/>
    <row r="21" ht="12"/>
    <row r="22" ht="12"/>
    <row r="23" ht="12"/>
    <row r="24" ht="12"/>
    <row r="25" ht="12"/>
    <row r="26" ht="12"/>
    <row r="48" spans="9:9" ht="13.15" hidden="1" customHeight="1">
      <c r="I48" s="250">
        <f>IF($F48="O",I90,0)</f>
        <v>0</v>
      </c>
    </row>
  </sheetData>
  <phoneticPr fontId="30" type="noConversion"/>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B82063-BB0C-4960-9FEA-2799563CE9D5}">
  <sheetPr>
    <tabColor theme="5"/>
    <pageSetUpPr fitToPage="1"/>
  </sheetPr>
  <dimension ref="B1:AW51"/>
  <sheetViews>
    <sheetView showGridLines="0" tabSelected="1" topLeftCell="A2" zoomScaleNormal="100" workbookViewId="0">
      <pane xSplit="10" ySplit="6" topLeftCell="K8" activePane="bottomRight" state="frozen"/>
      <selection pane="bottomRight" activeCell="P41" sqref="P41"/>
      <selection pane="bottomLeft" activeCell="Y12" sqref="Y12:Y39"/>
      <selection pane="topRight" activeCell="Y12" sqref="Y12:Y39"/>
    </sheetView>
  </sheetViews>
  <sheetFormatPr defaultColWidth="0" defaultRowHeight="12"/>
  <cols>
    <col min="1" max="1" width="2" style="24" customWidth="1"/>
    <col min="2" max="4" width="2.42578125" style="24" customWidth="1"/>
    <col min="5" max="5" width="31.140625" style="24" customWidth="1"/>
    <col min="6" max="8" width="11.85546875" style="24" customWidth="1"/>
    <col min="9" max="9" width="16.85546875" style="24" customWidth="1"/>
    <col min="10" max="10" width="3" style="24" customWidth="1"/>
    <col min="11" max="11" width="12.5703125" style="24" customWidth="1"/>
    <col min="12" max="25" width="12.42578125" style="24" customWidth="1"/>
    <col min="26" max="26" width="2.85546875" style="24" customWidth="1"/>
    <col min="27" max="27" width="13.42578125" style="24" customWidth="1"/>
    <col min="28" max="28" width="2.85546875" style="24" customWidth="1"/>
    <col min="29" max="29" width="13.42578125" style="24" customWidth="1"/>
    <col min="30" max="39" width="9" style="24" hidden="1" customWidth="1"/>
    <col min="40" max="40" width="13.42578125" style="24" customWidth="1"/>
    <col min="41" max="47" width="12.42578125" style="24" hidden="1" customWidth="1"/>
    <col min="48" max="49" width="13.42578125" style="24" hidden="1" customWidth="1"/>
    <col min="50" max="51" width="0" style="24" hidden="1" customWidth="1"/>
    <col min="52" max="16384" width="0" style="24" hidden="1"/>
  </cols>
  <sheetData>
    <row r="1" spans="2:27" hidden="1">
      <c r="B1" s="24" t="str">
        <f>B3</f>
        <v>Valuation Result for SKSQ</v>
      </c>
    </row>
    <row r="2" spans="2:27" ht="15">
      <c r="B2" s="39" t="str">
        <f>Index!$B$1</f>
        <v>Project Wandflower</v>
      </c>
    </row>
    <row r="3" spans="2:27">
      <c r="B3" s="32" t="s">
        <v>342</v>
      </c>
    </row>
    <row r="5" spans="2:27">
      <c r="B5" s="25"/>
      <c r="C5" s="25"/>
      <c r="D5" s="25"/>
      <c r="E5" s="25"/>
      <c r="F5" s="25"/>
      <c r="G5" s="25"/>
      <c r="H5" s="25"/>
      <c r="I5" s="25"/>
      <c r="J5" s="25"/>
      <c r="K5" s="26">
        <f t="shared" ref="K5:Y5" si="0">YEAR(K6)</f>
        <v>2019</v>
      </c>
      <c r="L5" s="26">
        <f t="shared" si="0"/>
        <v>2020</v>
      </c>
      <c r="M5" s="26">
        <f t="shared" si="0"/>
        <v>2021</v>
      </c>
      <c r="N5" s="98">
        <f t="shared" si="0"/>
        <v>2022</v>
      </c>
      <c r="O5" s="93">
        <f t="shared" si="0"/>
        <v>2022</v>
      </c>
      <c r="P5" s="26">
        <f t="shared" si="0"/>
        <v>2022</v>
      </c>
      <c r="Q5" s="26">
        <f t="shared" si="0"/>
        <v>2023</v>
      </c>
      <c r="R5" s="26">
        <f t="shared" si="0"/>
        <v>2024</v>
      </c>
      <c r="S5" s="26">
        <f t="shared" si="0"/>
        <v>2025</v>
      </c>
      <c r="T5" s="26">
        <f t="shared" si="0"/>
        <v>2026</v>
      </c>
      <c r="U5" s="26">
        <f t="shared" si="0"/>
        <v>2027</v>
      </c>
      <c r="V5" s="26">
        <f t="shared" si="0"/>
        <v>2028</v>
      </c>
      <c r="W5" s="26">
        <f t="shared" si="0"/>
        <v>2029</v>
      </c>
      <c r="X5" s="26">
        <f t="shared" si="0"/>
        <v>2030</v>
      </c>
      <c r="Y5" s="26">
        <f t="shared" si="0"/>
        <v>2031</v>
      </c>
      <c r="AA5" s="383" t="s">
        <v>74</v>
      </c>
    </row>
    <row r="6" spans="2:27">
      <c r="B6" s="25"/>
      <c r="C6" s="25"/>
      <c r="D6" s="25"/>
      <c r="E6" s="25"/>
      <c r="F6" s="25"/>
      <c r="G6" s="25"/>
      <c r="H6" s="25"/>
      <c r="I6" s="25"/>
      <c r="J6" s="25"/>
      <c r="K6" s="71">
        <v>43830</v>
      </c>
      <c r="L6" s="71">
        <f>EOMONTH(K6,12)</f>
        <v>44196</v>
      </c>
      <c r="M6" s="71">
        <f>EOMONTH(L6,12)</f>
        <v>44561</v>
      </c>
      <c r="N6" s="94">
        <f>EOMONTH(M6,11)</f>
        <v>44895</v>
      </c>
      <c r="O6" s="95">
        <f>P6</f>
        <v>44926</v>
      </c>
      <c r="P6" s="71">
        <f>EOMONTH(M6,12)</f>
        <v>44926</v>
      </c>
      <c r="Q6" s="71">
        <f>EOMONTH(P6,12)</f>
        <v>45291</v>
      </c>
      <c r="R6" s="71">
        <f>EOMONTH(Q6,12)</f>
        <v>45657</v>
      </c>
      <c r="S6" s="71">
        <f>EOMONTH(R6,12)</f>
        <v>46022</v>
      </c>
      <c r="T6" s="71">
        <f>EOMONTH(S6,12)</f>
        <v>46387</v>
      </c>
      <c r="U6" s="71">
        <f t="shared" ref="U6" si="1">EOMONTH(T6,12)</f>
        <v>46752</v>
      </c>
      <c r="V6" s="71">
        <f t="shared" ref="V6" si="2">EOMONTH(U6,12)</f>
        <v>47118</v>
      </c>
      <c r="W6" s="71">
        <f t="shared" ref="W6" si="3">EOMONTH(V6,12)</f>
        <v>47483</v>
      </c>
      <c r="X6" s="71">
        <f t="shared" ref="X6:Y6" si="4">EOMONTH(W6,12)</f>
        <v>47848</v>
      </c>
      <c r="Y6" s="71">
        <f t="shared" si="4"/>
        <v>48213</v>
      </c>
      <c r="AA6" s="384"/>
    </row>
    <row r="7" spans="2:27">
      <c r="B7" s="27" t="s">
        <v>53</v>
      </c>
      <c r="C7" s="25"/>
      <c r="D7" s="25"/>
      <c r="E7" s="25"/>
      <c r="F7" s="28"/>
      <c r="G7" s="28"/>
      <c r="H7" s="28"/>
      <c r="I7" s="28" t="s">
        <v>54</v>
      </c>
      <c r="J7" s="28"/>
      <c r="K7" s="29" t="s">
        <v>55</v>
      </c>
      <c r="L7" s="29" t="s">
        <v>55</v>
      </c>
      <c r="M7" s="29" t="s">
        <v>55</v>
      </c>
      <c r="N7" s="96" t="s">
        <v>55</v>
      </c>
      <c r="O7" s="97" t="s">
        <v>56</v>
      </c>
      <c r="P7" s="29" t="s">
        <v>56</v>
      </c>
      <c r="Q7" s="29" t="s">
        <v>57</v>
      </c>
      <c r="R7" s="29" t="s">
        <v>57</v>
      </c>
      <c r="S7" s="29" t="s">
        <v>57</v>
      </c>
      <c r="T7" s="29" t="s">
        <v>57</v>
      </c>
      <c r="U7" s="29" t="s">
        <v>57</v>
      </c>
      <c r="V7" s="29" t="s">
        <v>57</v>
      </c>
      <c r="W7" s="29" t="s">
        <v>57</v>
      </c>
      <c r="X7" s="29" t="s">
        <v>57</v>
      </c>
      <c r="Y7" s="29" t="s">
        <v>57</v>
      </c>
      <c r="AA7" s="29" t="s">
        <v>57</v>
      </c>
    </row>
    <row r="8" spans="2:27" ht="4.9000000000000004" customHeight="1"/>
    <row r="9" spans="2:27">
      <c r="B9" s="30" t="s">
        <v>343</v>
      </c>
      <c r="C9" s="30"/>
      <c r="D9" s="30"/>
      <c r="E9" s="30"/>
      <c r="F9" s="30"/>
      <c r="G9" s="30"/>
      <c r="H9" s="30"/>
      <c r="I9" s="30"/>
      <c r="J9" s="30"/>
      <c r="K9" s="30"/>
      <c r="L9" s="30"/>
      <c r="M9" s="30"/>
      <c r="N9" s="30"/>
      <c r="O9" s="30"/>
      <c r="P9" s="30"/>
      <c r="Q9" s="30"/>
      <c r="R9" s="30"/>
      <c r="S9" s="30"/>
      <c r="T9" s="30"/>
      <c r="U9" s="30"/>
      <c r="V9" s="30"/>
      <c r="W9" s="30"/>
      <c r="X9" s="30"/>
      <c r="Y9" s="30"/>
      <c r="AA9" s="30"/>
    </row>
    <row r="10" spans="2:27" ht="14.25">
      <c r="Y10" s="38"/>
    </row>
    <row r="11" spans="2:27" ht="14.25">
      <c r="B11" s="35" t="s">
        <v>344</v>
      </c>
      <c r="Y11" s="38"/>
    </row>
    <row r="12" spans="2:27" ht="14.25">
      <c r="Y12" s="38"/>
    </row>
    <row r="13" spans="2:27">
      <c r="B13" s="24" t="s">
        <v>345</v>
      </c>
      <c r="I13" s="24">
        <v>273527.587512</v>
      </c>
      <c r="J13" s="35"/>
      <c r="K13" s="80"/>
      <c r="L13" s="80"/>
      <c r="Y13" s="35"/>
      <c r="AA13" s="35"/>
    </row>
    <row r="15" spans="2:27" ht="14.25">
      <c r="B15" s="24" t="s">
        <v>346</v>
      </c>
      <c r="H15" s="38" t="s">
        <v>347</v>
      </c>
      <c r="I15" s="38" t="s">
        <v>348</v>
      </c>
      <c r="J15" s="38"/>
    </row>
    <row r="16" spans="2:27">
      <c r="C16" s="24" t="s">
        <v>349</v>
      </c>
      <c r="H16" s="24">
        <f>SUMIF('Historical FS'!$G$95:$G$167,$C16,'Historical FS'!$CK$95:$CK$167)</f>
        <v>50074.420542</v>
      </c>
      <c r="I16" s="24">
        <f>H16</f>
        <v>50074.420542</v>
      </c>
      <c r="K16" s="24" t="s">
        <v>350</v>
      </c>
    </row>
    <row r="17" spans="2:14">
      <c r="C17" s="24" t="s">
        <v>351</v>
      </c>
      <c r="H17" s="24">
        <f>SUMIF('Historical FS'!$G$95:$G$167,$C17,'Historical FS'!$CK$95:$CK$167)</f>
        <v>1000</v>
      </c>
      <c r="I17" s="24">
        <f t="shared" ref="I17:I19" si="5">H17</f>
        <v>1000</v>
      </c>
      <c r="K17" s="24" t="s">
        <v>350</v>
      </c>
    </row>
    <row r="18" spans="2:14">
      <c r="C18" s="24" t="s">
        <v>352</v>
      </c>
      <c r="H18" s="24">
        <f>SUMIF('Historical FS'!$G$95:$G$167,$C18,'Historical FS'!$CK$95:$CK$167)</f>
        <v>2678.8174600000002</v>
      </c>
      <c r="I18" s="24">
        <f t="shared" si="5"/>
        <v>2678.8174600000002</v>
      </c>
      <c r="K18" s="24" t="s">
        <v>350</v>
      </c>
    </row>
    <row r="19" spans="2:14">
      <c r="C19" s="24" t="s">
        <v>353</v>
      </c>
      <c r="H19" s="24">
        <f>SUMIF('Historical FS'!$G$95:$G$167,$C19,'Historical FS'!$CK$95:$CK$167)</f>
        <v>103849.628881</v>
      </c>
      <c r="I19" s="24">
        <f t="shared" si="5"/>
        <v>103849.628881</v>
      </c>
      <c r="K19" s="24" t="s">
        <v>350</v>
      </c>
    </row>
    <row r="20" spans="2:14">
      <c r="C20" s="24" t="s">
        <v>354</v>
      </c>
      <c r="H20" s="24">
        <f>SUMIF('Historical FS'!$G$95:$G$167,$C20,'Historical FS'!$CK$95:$CK$167)</f>
        <v>1054.6017999999999</v>
      </c>
      <c r="I20" s="24">
        <f>H20</f>
        <v>1054.6017999999999</v>
      </c>
      <c r="K20" s="24" t="s">
        <v>350</v>
      </c>
    </row>
    <row r="21" spans="2:14">
      <c r="C21" s="36" t="s">
        <v>76</v>
      </c>
      <c r="D21" s="36"/>
      <c r="E21" s="36"/>
      <c r="F21" s="36"/>
      <c r="G21" s="36"/>
      <c r="H21" s="36">
        <f>SUM(H16:H20)</f>
        <v>158657.46868300001</v>
      </c>
      <c r="I21" s="36">
        <f>SUM(I16:I20)</f>
        <v>158657.46868300001</v>
      </c>
      <c r="J21" s="35"/>
    </row>
    <row r="23" spans="2:14">
      <c r="B23" s="24" t="s">
        <v>355</v>
      </c>
    </row>
    <row r="24" spans="2:14">
      <c r="C24" s="24" t="s">
        <v>146</v>
      </c>
      <c r="I24" s="24">
        <f>SUMIF('Historical FS'!$G$95:$G$167,$C24,'Historical FS'!$CK$95:$CK$167)</f>
        <v>210330.00743900001</v>
      </c>
      <c r="K24" s="24" t="s">
        <v>356</v>
      </c>
    </row>
    <row r="25" spans="2:14">
      <c r="C25" s="24" t="s">
        <v>130</v>
      </c>
      <c r="I25" s="24">
        <f>SUMIF('Historical FS'!$G$95:$G$167,$C25,'Historical FS'!$CK$95:$CK$167)</f>
        <v>34333.620368000004</v>
      </c>
      <c r="K25" s="24" t="s">
        <v>357</v>
      </c>
    </row>
    <row r="26" spans="2:14">
      <c r="C26" s="36" t="s">
        <v>78</v>
      </c>
      <c r="D26" s="36"/>
      <c r="E26" s="36"/>
      <c r="F26" s="36"/>
      <c r="G26" s="36"/>
      <c r="H26" s="36"/>
      <c r="I26" s="36">
        <f>I24-I25</f>
        <v>175996.387071</v>
      </c>
      <c r="J26" s="35"/>
    </row>
    <row r="28" spans="2:14" ht="14.25">
      <c r="B28" s="35" t="s">
        <v>358</v>
      </c>
      <c r="K28" s="160" t="s">
        <v>359</v>
      </c>
      <c r="L28" s="160"/>
      <c r="M28" s="160"/>
      <c r="N28" s="160"/>
    </row>
    <row r="29" spans="2:14" ht="14.25">
      <c r="B29" s="35"/>
      <c r="K29" s="38" t="s">
        <v>269</v>
      </c>
      <c r="L29" s="38" t="s">
        <v>270</v>
      </c>
      <c r="M29" s="38" t="s">
        <v>360</v>
      </c>
      <c r="N29" s="38" t="s">
        <v>272</v>
      </c>
    </row>
    <row r="30" spans="2:14">
      <c r="C30" s="161" t="s">
        <v>252</v>
      </c>
      <c r="G30" s="67"/>
      <c r="K30" s="291">
        <f>INDEX(Peer!$G$60:$K$63,MATCH(K$29,Peer!$B$60:$B$63,0),MATCH($C30,Peer!$G$5:$K$5,0))</f>
        <v>0.56830000000000003</v>
      </c>
      <c r="L30" s="291">
        <f>INDEX(Peer!$G$60:$K$63,MATCH(L$29,Peer!$B$60:$B$63,0),MATCH($C30,Peer!$G$5:$K$5,0))</f>
        <v>4.2840999999999996</v>
      </c>
      <c r="M30" s="291">
        <f>INDEX(Peer!$G$60:$K$63,MATCH(M$29,Peer!$B$60:$B$63,0),MATCH($C30,Peer!$G$5:$K$5,0))</f>
        <v>6.4483999999999977</v>
      </c>
      <c r="N30" s="291">
        <f>INDEX(Peer!$G$60:$K$63,MATCH(N$29,Peer!$B$60:$B$63,0),MATCH($C30,Peer!$G$5:$K$5,0))</f>
        <v>32.038200000000003</v>
      </c>
    </row>
    <row r="31" spans="2:14">
      <c r="C31" s="161" t="s">
        <v>361</v>
      </c>
      <c r="G31" s="67"/>
      <c r="K31" s="291">
        <f>INDEX(Peer!$G$60:$K$63,MATCH(K$29,Peer!$B$60:$B$63,0),MATCH($C31,Peer!$G$5:$K$5,0))</f>
        <v>0.54049999999999998</v>
      </c>
      <c r="L31" s="291">
        <f>INDEX(Peer!$G$60:$K$63,MATCH(L$29,Peer!$B$60:$B$63,0),MATCH($C31,Peer!$G$5:$K$5,0))</f>
        <v>1.0482</v>
      </c>
      <c r="M31" s="291">
        <f>INDEX(Peer!$G$60:$K$63,MATCH(M$29,Peer!$B$60:$B$63,0),MATCH($C31,Peer!$G$5:$K$5,0))</f>
        <v>1.4447333333333334</v>
      </c>
      <c r="N31" s="291">
        <f>INDEX(Peer!$G$60:$K$63,MATCH(N$29,Peer!$B$60:$B$63,0),MATCH($C31,Peer!$G$5:$K$5,0))</f>
        <v>3.3233999999999999</v>
      </c>
    </row>
    <row r="32" spans="2:14">
      <c r="C32" s="161" t="s">
        <v>254</v>
      </c>
      <c r="G32" s="67"/>
      <c r="K32" s="291">
        <f>INDEX(Peer!$G$60:$K$63,MATCH(K$29,Peer!$B$60:$B$63,0),MATCH($C32,Peer!$G$5:$K$5,0))</f>
        <v>0.46981314878892733</v>
      </c>
      <c r="L32" s="291">
        <f>INDEX(Peer!$G$60:$K$63,MATCH(L$29,Peer!$B$60:$B$63,0),MATCH($C32,Peer!$G$5:$K$5,0))</f>
        <v>1.3130621642363776</v>
      </c>
      <c r="M32" s="291">
        <f>INDEX(Peer!$G$60:$K$63,MATCH(M$29,Peer!$B$60:$B$63,0),MATCH($C32,Peer!$G$5:$K$5,0))</f>
        <v>1.602106578143796</v>
      </c>
      <c r="N32" s="291">
        <f>INDEX(Peer!$G$60:$K$63,MATCH(N$29,Peer!$B$60:$B$63,0),MATCH($C32,Peer!$G$5:$K$5,0))</f>
        <v>4.6846019798262395</v>
      </c>
    </row>
    <row r="33" spans="2:14">
      <c r="C33" s="161" t="s">
        <v>255</v>
      </c>
      <c r="G33" s="67"/>
      <c r="K33" s="291">
        <f>INDEX(Peer!$G$60:$K$63,MATCH(K$29,Peer!$B$60:$B$63,0),MATCH($C33,Peer!$G$5:$K$5,0))</f>
        <v>0.23598255218058015</v>
      </c>
      <c r="L33" s="291">
        <f>INDEX(Peer!$G$60:$K$63,MATCH(L$29,Peer!$B$60:$B$63,0),MATCH($C33,Peer!$G$5:$K$5,0))</f>
        <v>1.1102660609993511</v>
      </c>
      <c r="M33" s="291">
        <f>INDEX(Peer!$G$60:$K$63,MATCH(M$29,Peer!$B$60:$B$63,0),MATCH($C33,Peer!$G$5:$K$5,0))</f>
        <v>1.4202022172744595</v>
      </c>
      <c r="N33" s="291">
        <f>INDEX(Peer!$G$60:$K$63,MATCH(N$29,Peer!$B$60:$B$63,0),MATCH($C33,Peer!$G$5:$K$5,0))</f>
        <v>4.3576033218961916</v>
      </c>
    </row>
    <row r="34" spans="2:14">
      <c r="C34" s="161" t="s">
        <v>256</v>
      </c>
      <c r="G34" s="67"/>
      <c r="K34" s="291">
        <f>INDEX(Peer!$G$60:$K$63,MATCH(K$29,Peer!$B$60:$B$63,0),MATCH($C34,Peer!$G$5:$K$5,0))</f>
        <v>0.21512720688094161</v>
      </c>
      <c r="L34" s="291">
        <f>INDEX(Peer!$G$60:$K$63,MATCH(L$29,Peer!$B$60:$B$63,0),MATCH($C34,Peer!$G$5:$K$5,0))</f>
        <v>1.1687106880164664</v>
      </c>
      <c r="M34" s="291">
        <f>INDEX(Peer!$G$60:$K$63,MATCH(M$29,Peer!$B$60:$B$63,0),MATCH($C34,Peer!$G$5:$K$5,0))</f>
        <v>1.4130431788836246</v>
      </c>
      <c r="N34" s="291">
        <f>INDEX(Peer!$G$60:$K$63,MATCH(N$29,Peer!$B$60:$B$63,0),MATCH($C34,Peer!$G$5:$K$5,0))</f>
        <v>3.8982381121239844</v>
      </c>
    </row>
    <row r="36" spans="2:14" ht="15" thickBot="1">
      <c r="F36" s="292" t="s">
        <v>362</v>
      </c>
      <c r="G36" s="38" t="s">
        <v>361</v>
      </c>
      <c r="H36" s="38" t="s">
        <v>271</v>
      </c>
      <c r="I36" s="24" t="s">
        <v>363</v>
      </c>
    </row>
    <row r="37" spans="2:14">
      <c r="B37" s="251" t="s">
        <v>364</v>
      </c>
      <c r="C37" s="293"/>
      <c r="D37" s="293"/>
      <c r="E37" s="293"/>
      <c r="F37" s="293"/>
      <c r="G37" s="293"/>
      <c r="H37" s="293"/>
      <c r="I37" s="326"/>
    </row>
    <row r="38" spans="2:14">
      <c r="B38" s="343"/>
      <c r="C38" s="341" t="s">
        <v>359</v>
      </c>
      <c r="D38" s="341"/>
      <c r="E38" s="341"/>
      <c r="F38" s="341">
        <f>$I$13</f>
        <v>273527.587512</v>
      </c>
      <c r="G38" s="342">
        <f>INDEX($K$30:$N$34,MATCH(G$36,C30:C34,0),MATCH(H36,K29:N29,0))</f>
        <v>1.4447333333333334</v>
      </c>
      <c r="H38" s="341"/>
      <c r="I38" s="327">
        <f>F38*G38</f>
        <v>395174.42326483683</v>
      </c>
    </row>
    <row r="39" spans="2:14">
      <c r="B39" s="345" t="s">
        <v>365</v>
      </c>
      <c r="C39" s="344"/>
      <c r="D39" s="344"/>
      <c r="E39" s="344"/>
      <c r="F39" s="344"/>
      <c r="G39" s="344"/>
      <c r="H39" s="344"/>
      <c r="I39" s="346">
        <f>I45/I51</f>
        <v>0.37454358012816641</v>
      </c>
      <c r="K39" s="24" t="s">
        <v>366</v>
      </c>
    </row>
    <row r="40" spans="2:14" ht="12.75" thickBot="1">
      <c r="B40" s="294"/>
      <c r="C40" s="252" t="s">
        <v>367</v>
      </c>
      <c r="D40" s="252"/>
      <c r="E40" s="252"/>
      <c r="F40" s="252"/>
      <c r="G40" s="348">
        <f>I38*$I$39</f>
        <v>148010.04326469536</v>
      </c>
      <c r="H40" s="252">
        <f>G40*$H$42</f>
        <v>3626.2460599850365</v>
      </c>
      <c r="I40" s="295">
        <f>G40-H40</f>
        <v>144383.79720471031</v>
      </c>
    </row>
    <row r="42" spans="2:14">
      <c r="B42" s="24" t="s">
        <v>368</v>
      </c>
      <c r="H42" s="347">
        <v>2.4500000000000001E-2</v>
      </c>
      <c r="I42" s="340" t="s">
        <v>369</v>
      </c>
      <c r="J42" s="339" t="s">
        <v>363</v>
      </c>
    </row>
    <row r="44" spans="2:14" ht="14.25">
      <c r="B44" s="24" t="s">
        <v>370</v>
      </c>
      <c r="F44" s="38" t="s">
        <v>371</v>
      </c>
      <c r="G44" s="38" t="s">
        <v>372</v>
      </c>
      <c r="H44" s="38" t="s">
        <v>373</v>
      </c>
      <c r="I44" s="38" t="s">
        <v>83</v>
      </c>
    </row>
    <row r="45" spans="2:14">
      <c r="C45" s="24" t="s">
        <v>374</v>
      </c>
      <c r="F45" s="24">
        <v>1741717</v>
      </c>
      <c r="G45" s="24">
        <v>334944</v>
      </c>
      <c r="I45" s="24">
        <f>SUM(F45:H45)</f>
        <v>2076661</v>
      </c>
    </row>
    <row r="46" spans="2:14">
      <c r="C46" s="24" t="s">
        <v>375</v>
      </c>
      <c r="F46" s="24">
        <v>0</v>
      </c>
      <c r="H46" s="24">
        <v>100764</v>
      </c>
      <c r="I46" s="24">
        <f t="shared" ref="I46:I50" si="6">SUM(F46:H46)</f>
        <v>100764</v>
      </c>
    </row>
    <row r="47" spans="2:14">
      <c r="C47" s="24" t="s">
        <v>376</v>
      </c>
      <c r="F47" s="24">
        <v>1016000</v>
      </c>
      <c r="H47" s="24">
        <v>106362</v>
      </c>
      <c r="I47" s="24">
        <f t="shared" si="6"/>
        <v>1122362</v>
      </c>
    </row>
    <row r="48" spans="2:14">
      <c r="C48" s="24" t="s">
        <v>377</v>
      </c>
      <c r="F48" s="24">
        <v>1016000</v>
      </c>
      <c r="H48" s="24">
        <v>106362</v>
      </c>
      <c r="I48" s="24">
        <f t="shared" si="6"/>
        <v>1122362</v>
      </c>
    </row>
    <row r="49" spans="3:9">
      <c r="C49" s="24" t="s">
        <v>378</v>
      </c>
      <c r="F49" s="24">
        <v>1016000</v>
      </c>
      <c r="I49" s="24">
        <f t="shared" si="6"/>
        <v>1016000</v>
      </c>
    </row>
    <row r="50" spans="3:9">
      <c r="C50" s="24" t="s">
        <v>379</v>
      </c>
      <c r="F50" s="24">
        <v>0</v>
      </c>
      <c r="H50" s="24">
        <v>106362</v>
      </c>
      <c r="I50" s="24">
        <f t="shared" si="6"/>
        <v>106362</v>
      </c>
    </row>
    <row r="51" spans="3:9">
      <c r="C51" s="36" t="s">
        <v>84</v>
      </c>
      <c r="D51" s="36"/>
      <c r="E51" s="36"/>
      <c r="F51" s="36">
        <f>SUM(F45:F50)</f>
        <v>4789717</v>
      </c>
      <c r="G51" s="36">
        <f t="shared" ref="G51:I51" si="7">SUM(G45:G50)</f>
        <v>334944</v>
      </c>
      <c r="H51" s="36">
        <f t="shared" si="7"/>
        <v>419850</v>
      </c>
      <c r="I51" s="36">
        <f t="shared" si="7"/>
        <v>5544511</v>
      </c>
    </row>
  </sheetData>
  <mergeCells count="1">
    <mergeCell ref="AA5:AA6"/>
  </mergeCells>
  <phoneticPr fontId="30" type="noConversion"/>
  <dataValidations count="3">
    <dataValidation type="list" allowBlank="1" showInputMessage="1" showErrorMessage="1" sqref="I42" xr:uid="{65D93A6F-425D-47B2-A127-CC1B44E3817F}">
      <formula1>"O,X"</formula1>
    </dataValidation>
    <dataValidation type="list" allowBlank="1" showInputMessage="1" showErrorMessage="1" sqref="G36" xr:uid="{831A7D4B-DE33-4337-ACC1-906915C2D5EF}">
      <formula1>$C$30:$C$34</formula1>
    </dataValidation>
    <dataValidation type="list" allowBlank="1" showInputMessage="1" showErrorMessage="1" sqref="H36" xr:uid="{1093E350-DFCC-4E56-8717-99E39D7E589E}">
      <formula1>$K$29:$N$29</formula1>
    </dataValidation>
  </dataValidations>
  <pageMargins left="0.6" right="0.6" top="1" bottom="1" header="0.5" footer="0.5"/>
  <pageSetup paperSize="9" scale="24" orientation="landscape" r:id="rId1"/>
  <headerFooter>
    <oddHeader>&amp;R&amp;7Draft - Work in Progress</oddHeader>
    <oddFooter>&amp;L&amp;7&amp;F
PwC&amp;C&amp;7Strictly private and confidential
&amp;A&amp;R&amp;7&amp;D
Page &amp;P of &amp;N</oddFooter>
  </headerFooter>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9BEAD6-1CA7-454E-95B8-D1E1D534DD3C}">
  <sheetPr>
    <pageSetUpPr fitToPage="1"/>
  </sheetPr>
  <dimension ref="B1:BB163"/>
  <sheetViews>
    <sheetView showGridLines="0" topLeftCell="A2" zoomScaleNormal="100" workbookViewId="0">
      <pane xSplit="10" ySplit="6" topLeftCell="AG8" activePane="bottomRight" state="frozen"/>
      <selection pane="bottomRight" activeCell="H24" sqref="H24"/>
      <selection pane="bottomLeft" activeCell="E40" sqref="E40"/>
      <selection pane="topRight" activeCell="E40" sqref="E40"/>
    </sheetView>
  </sheetViews>
  <sheetFormatPr defaultColWidth="0" defaultRowHeight="12"/>
  <cols>
    <col min="1" max="1" width="2" style="24" customWidth="1"/>
    <col min="2" max="4" width="2.42578125" style="24" customWidth="1"/>
    <col min="5" max="5" width="31.140625" style="24" customWidth="1"/>
    <col min="6" max="8" width="11.85546875" style="24" customWidth="1"/>
    <col min="9" max="9" width="16.85546875" style="24" customWidth="1"/>
    <col min="10" max="10" width="3" style="24" customWidth="1"/>
    <col min="11" max="42" width="12.42578125" style="24" customWidth="1"/>
    <col min="43" max="43" width="2.85546875" style="24" customWidth="1"/>
    <col min="44" max="54" width="12.42578125" style="24" customWidth="1"/>
    <col min="55" max="55" width="2.85546875" style="24" customWidth="1"/>
    <col min="56" max="58" width="13.42578125" style="24" customWidth="1"/>
    <col min="59" max="60" width="0" style="24" hidden="1" customWidth="1"/>
    <col min="61" max="16384" width="0" style="24" hidden="1"/>
  </cols>
  <sheetData>
    <row r="1" spans="2:54" hidden="1">
      <c r="B1" s="24" t="str">
        <f>B3</f>
        <v>판권매출</v>
      </c>
    </row>
    <row r="2" spans="2:54" ht="16.5">
      <c r="B2" s="31" t="e">
        <f>#REF!</f>
        <v>#REF!</v>
      </c>
    </row>
    <row r="3" spans="2:54">
      <c r="B3" s="32" t="s">
        <v>380</v>
      </c>
    </row>
    <row r="5" spans="2:54">
      <c r="B5" s="25"/>
      <c r="C5" s="25"/>
      <c r="D5" s="25"/>
      <c r="E5" s="25"/>
      <c r="F5" s="25"/>
      <c r="G5" s="25"/>
      <c r="H5" s="25"/>
      <c r="I5" s="25"/>
      <c r="J5" s="25"/>
      <c r="K5" s="26">
        <f t="shared" ref="K5:BB5" si="0">YEAR(K6)</f>
        <v>2019</v>
      </c>
      <c r="L5" s="26">
        <f t="shared" si="0"/>
        <v>2019</v>
      </c>
      <c r="M5" s="26">
        <f t="shared" si="0"/>
        <v>2019</v>
      </c>
      <c r="N5" s="26">
        <f t="shared" si="0"/>
        <v>2019</v>
      </c>
      <c r="O5" s="26">
        <f t="shared" si="0"/>
        <v>2020</v>
      </c>
      <c r="P5" s="26">
        <f t="shared" si="0"/>
        <v>2020</v>
      </c>
      <c r="Q5" s="26">
        <f t="shared" si="0"/>
        <v>2020</v>
      </c>
      <c r="R5" s="26">
        <f t="shared" si="0"/>
        <v>2020</v>
      </c>
      <c r="S5" s="26">
        <f t="shared" si="0"/>
        <v>2021</v>
      </c>
      <c r="T5" s="26">
        <f t="shared" si="0"/>
        <v>2021</v>
      </c>
      <c r="U5" s="26">
        <f t="shared" si="0"/>
        <v>2021</v>
      </c>
      <c r="V5" s="26">
        <f t="shared" si="0"/>
        <v>2021</v>
      </c>
      <c r="W5" s="26">
        <f t="shared" si="0"/>
        <v>2022</v>
      </c>
      <c r="X5" s="26">
        <f t="shared" si="0"/>
        <v>2022</v>
      </c>
      <c r="Y5" s="26">
        <f t="shared" si="0"/>
        <v>2022</v>
      </c>
      <c r="Z5" s="26">
        <f t="shared" si="0"/>
        <v>2022</v>
      </c>
      <c r="AA5" s="26">
        <f t="shared" si="0"/>
        <v>2023</v>
      </c>
      <c r="AB5" s="26">
        <f t="shared" si="0"/>
        <v>2023</v>
      </c>
      <c r="AC5" s="26">
        <f t="shared" si="0"/>
        <v>2023</v>
      </c>
      <c r="AD5" s="26">
        <f t="shared" si="0"/>
        <v>2023</v>
      </c>
      <c r="AE5" s="26">
        <f t="shared" si="0"/>
        <v>2024</v>
      </c>
      <c r="AF5" s="26">
        <f t="shared" si="0"/>
        <v>2024</v>
      </c>
      <c r="AG5" s="26">
        <f t="shared" si="0"/>
        <v>2024</v>
      </c>
      <c r="AH5" s="26">
        <f t="shared" si="0"/>
        <v>2024</v>
      </c>
      <c r="AI5" s="26">
        <f t="shared" si="0"/>
        <v>2025</v>
      </c>
      <c r="AJ5" s="26">
        <f t="shared" si="0"/>
        <v>2025</v>
      </c>
      <c r="AK5" s="26">
        <f t="shared" si="0"/>
        <v>2025</v>
      </c>
      <c r="AL5" s="26">
        <f t="shared" si="0"/>
        <v>2025</v>
      </c>
      <c r="AM5" s="26">
        <f t="shared" si="0"/>
        <v>2026</v>
      </c>
      <c r="AN5" s="26">
        <f t="shared" si="0"/>
        <v>2026</v>
      </c>
      <c r="AO5" s="26">
        <f t="shared" si="0"/>
        <v>2026</v>
      </c>
      <c r="AP5" s="26">
        <f t="shared" si="0"/>
        <v>2026</v>
      </c>
      <c r="AR5" s="26">
        <f t="shared" si="0"/>
        <v>2018</v>
      </c>
      <c r="AS5" s="26">
        <f t="shared" si="0"/>
        <v>2019</v>
      </c>
      <c r="AT5" s="26">
        <f t="shared" si="0"/>
        <v>2020</v>
      </c>
      <c r="AU5" s="98">
        <f t="shared" si="0"/>
        <v>2021</v>
      </c>
      <c r="AV5" s="93">
        <f t="shared" si="0"/>
        <v>2021</v>
      </c>
      <c r="AW5" s="26">
        <f t="shared" si="0"/>
        <v>2021</v>
      </c>
      <c r="AX5" s="26">
        <f t="shared" si="0"/>
        <v>2022</v>
      </c>
      <c r="AY5" s="26">
        <f t="shared" si="0"/>
        <v>2023</v>
      </c>
      <c r="AZ5" s="26">
        <f t="shared" si="0"/>
        <v>2024</v>
      </c>
      <c r="BA5" s="26">
        <f t="shared" si="0"/>
        <v>2025</v>
      </c>
      <c r="BB5" s="26">
        <f t="shared" si="0"/>
        <v>2026</v>
      </c>
    </row>
    <row r="6" spans="2:54">
      <c r="B6" s="25"/>
      <c r="C6" s="25"/>
      <c r="D6" s="25"/>
      <c r="E6" s="25"/>
      <c r="F6" s="25"/>
      <c r="G6" s="25"/>
      <c r="H6" s="25"/>
      <c r="I6" s="25"/>
      <c r="J6" s="25"/>
      <c r="K6" s="71">
        <v>43555</v>
      </c>
      <c r="L6" s="71">
        <f>EOMONTH(K6,3)</f>
        <v>43646</v>
      </c>
      <c r="M6" s="71">
        <f>EOMONTH(L6,3)</f>
        <v>43738</v>
      </c>
      <c r="N6" s="71">
        <f>EOMONTH(M6,3)</f>
        <v>43830</v>
      </c>
      <c r="O6" s="71">
        <f>EOMONTH(N6,3)</f>
        <v>43921</v>
      </c>
      <c r="P6" s="71">
        <f t="shared" ref="P6:U6" si="1">EOMONTH(O6,3)</f>
        <v>44012</v>
      </c>
      <c r="Q6" s="71">
        <f t="shared" si="1"/>
        <v>44104</v>
      </c>
      <c r="R6" s="71">
        <f t="shared" si="1"/>
        <v>44196</v>
      </c>
      <c r="S6" s="71">
        <f t="shared" si="1"/>
        <v>44286</v>
      </c>
      <c r="T6" s="71">
        <f t="shared" si="1"/>
        <v>44377</v>
      </c>
      <c r="U6" s="71">
        <f t="shared" si="1"/>
        <v>44469</v>
      </c>
      <c r="V6" s="71">
        <f t="shared" ref="V6:AK6" si="2">EOMONTH(U6,3)</f>
        <v>44561</v>
      </c>
      <c r="W6" s="71">
        <f t="shared" si="2"/>
        <v>44651</v>
      </c>
      <c r="X6" s="71">
        <f t="shared" si="2"/>
        <v>44742</v>
      </c>
      <c r="Y6" s="71">
        <f t="shared" si="2"/>
        <v>44834</v>
      </c>
      <c r="Z6" s="71">
        <f t="shared" si="2"/>
        <v>44926</v>
      </c>
      <c r="AA6" s="71">
        <f t="shared" si="2"/>
        <v>45016</v>
      </c>
      <c r="AB6" s="71">
        <f t="shared" si="2"/>
        <v>45107</v>
      </c>
      <c r="AC6" s="71">
        <f t="shared" si="2"/>
        <v>45199</v>
      </c>
      <c r="AD6" s="71">
        <f t="shared" si="2"/>
        <v>45291</v>
      </c>
      <c r="AE6" s="71">
        <f t="shared" si="2"/>
        <v>45382</v>
      </c>
      <c r="AF6" s="71">
        <f t="shared" si="2"/>
        <v>45473</v>
      </c>
      <c r="AG6" s="71">
        <f t="shared" si="2"/>
        <v>45565</v>
      </c>
      <c r="AH6" s="71">
        <f t="shared" si="2"/>
        <v>45657</v>
      </c>
      <c r="AI6" s="71">
        <f t="shared" si="2"/>
        <v>45747</v>
      </c>
      <c r="AJ6" s="71">
        <f t="shared" si="2"/>
        <v>45838</v>
      </c>
      <c r="AK6" s="71">
        <f t="shared" si="2"/>
        <v>45930</v>
      </c>
      <c r="AL6" s="71">
        <f t="shared" ref="AL6" si="3">EOMONTH(AK6,3)</f>
        <v>46022</v>
      </c>
      <c r="AM6" s="71">
        <f t="shared" ref="AM6" si="4">EOMONTH(AL6,3)</f>
        <v>46112</v>
      </c>
      <c r="AN6" s="71">
        <f t="shared" ref="AN6" si="5">EOMONTH(AM6,3)</f>
        <v>46203</v>
      </c>
      <c r="AO6" s="71">
        <f t="shared" ref="AO6" si="6">EOMONTH(AN6,3)</f>
        <v>46295</v>
      </c>
      <c r="AP6" s="71">
        <f t="shared" ref="AP6" si="7">EOMONTH(AO6,3)</f>
        <v>46387</v>
      </c>
      <c r="AR6" s="71">
        <v>43465</v>
      </c>
      <c r="AS6" s="71">
        <f>EOMONTH(AR6,12)</f>
        <v>43830</v>
      </c>
      <c r="AT6" s="71">
        <f>EOMONTH(AS6,12)</f>
        <v>44196</v>
      </c>
      <c r="AU6" s="94">
        <f>EOMONTH(AT6,10)</f>
        <v>44500</v>
      </c>
      <c r="AV6" s="95">
        <f>AW6</f>
        <v>44561</v>
      </c>
      <c r="AW6" s="71">
        <f>EOMONTH(AT6,12)</f>
        <v>44561</v>
      </c>
      <c r="AX6" s="71">
        <f>EOMONTH(AW6,12)</f>
        <v>44926</v>
      </c>
      <c r="AY6" s="71">
        <f>EOMONTH(AX6,12)</f>
        <v>45291</v>
      </c>
      <c r="AZ6" s="71">
        <f>EOMONTH(AY6,12)</f>
        <v>45657</v>
      </c>
      <c r="BA6" s="71">
        <f>EOMONTH(AZ6,12)</f>
        <v>46022</v>
      </c>
      <c r="BB6" s="71">
        <f>EOMONTH(BA6,12)</f>
        <v>46387</v>
      </c>
    </row>
    <row r="7" spans="2:54">
      <c r="B7" s="27" t="s">
        <v>53</v>
      </c>
      <c r="C7" s="25"/>
      <c r="D7" s="25"/>
      <c r="E7" s="25"/>
      <c r="F7" s="28"/>
      <c r="G7" s="28"/>
      <c r="H7" s="28"/>
      <c r="I7" s="28" t="s">
        <v>54</v>
      </c>
      <c r="J7" s="28"/>
      <c r="K7" s="162">
        <f>ROUNDUP(MONTH(K6)/3,0)</f>
        <v>1</v>
      </c>
      <c r="L7" s="162">
        <f>ROUNDUP(MONTH(L6)/3,0)</f>
        <v>2</v>
      </c>
      <c r="M7" s="162">
        <f>ROUNDUP(MONTH(M6)/3,0)</f>
        <v>3</v>
      </c>
      <c r="N7" s="162">
        <f>ROUNDUP(MONTH(N6)/3,0)</f>
        <v>4</v>
      </c>
      <c r="O7" s="162">
        <f>ROUNDUP(MONTH(O6)/3,0)</f>
        <v>1</v>
      </c>
      <c r="P7" s="162">
        <f t="shared" ref="P7:AK7" si="8">ROUNDUP(MONTH(P6)/3,0)</f>
        <v>2</v>
      </c>
      <c r="Q7" s="162">
        <f t="shared" si="8"/>
        <v>3</v>
      </c>
      <c r="R7" s="162">
        <f t="shared" si="8"/>
        <v>4</v>
      </c>
      <c r="S7" s="162">
        <f t="shared" si="8"/>
        <v>1</v>
      </c>
      <c r="T7" s="162">
        <f t="shared" si="8"/>
        <v>2</v>
      </c>
      <c r="U7" s="162">
        <f t="shared" si="8"/>
        <v>3</v>
      </c>
      <c r="V7" s="162">
        <f t="shared" si="8"/>
        <v>4</v>
      </c>
      <c r="W7" s="162">
        <f t="shared" si="8"/>
        <v>1</v>
      </c>
      <c r="X7" s="162">
        <f t="shared" si="8"/>
        <v>2</v>
      </c>
      <c r="Y7" s="162">
        <f t="shared" si="8"/>
        <v>3</v>
      </c>
      <c r="Z7" s="162">
        <f t="shared" si="8"/>
        <v>4</v>
      </c>
      <c r="AA7" s="162">
        <f t="shared" si="8"/>
        <v>1</v>
      </c>
      <c r="AB7" s="162">
        <f t="shared" si="8"/>
        <v>2</v>
      </c>
      <c r="AC7" s="162">
        <f t="shared" si="8"/>
        <v>3</v>
      </c>
      <c r="AD7" s="162">
        <f t="shared" si="8"/>
        <v>4</v>
      </c>
      <c r="AE7" s="162">
        <f t="shared" si="8"/>
        <v>1</v>
      </c>
      <c r="AF7" s="162">
        <f t="shared" si="8"/>
        <v>2</v>
      </c>
      <c r="AG7" s="162">
        <f t="shared" si="8"/>
        <v>3</v>
      </c>
      <c r="AH7" s="162">
        <f t="shared" si="8"/>
        <v>4</v>
      </c>
      <c r="AI7" s="162">
        <f t="shared" si="8"/>
        <v>1</v>
      </c>
      <c r="AJ7" s="162">
        <f t="shared" si="8"/>
        <v>2</v>
      </c>
      <c r="AK7" s="162">
        <f t="shared" si="8"/>
        <v>3</v>
      </c>
      <c r="AL7" s="162">
        <f t="shared" ref="AL7:AP7" si="9">ROUNDUP(MONTH(AL6)/3,0)</f>
        <v>4</v>
      </c>
      <c r="AM7" s="162">
        <f t="shared" si="9"/>
        <v>1</v>
      </c>
      <c r="AN7" s="162">
        <f t="shared" si="9"/>
        <v>2</v>
      </c>
      <c r="AO7" s="162">
        <f t="shared" si="9"/>
        <v>3</v>
      </c>
      <c r="AP7" s="162">
        <f t="shared" si="9"/>
        <v>4</v>
      </c>
      <c r="AR7" s="29" t="s">
        <v>55</v>
      </c>
      <c r="AS7" s="29" t="s">
        <v>55</v>
      </c>
      <c r="AT7" s="29" t="s">
        <v>55</v>
      </c>
      <c r="AU7" s="96" t="s">
        <v>55</v>
      </c>
      <c r="AV7" s="97" t="s">
        <v>56</v>
      </c>
      <c r="AW7" s="29" t="s">
        <v>56</v>
      </c>
      <c r="AX7" s="29" t="s">
        <v>57</v>
      </c>
      <c r="AY7" s="29" t="s">
        <v>57</v>
      </c>
      <c r="AZ7" s="29" t="s">
        <v>57</v>
      </c>
      <c r="BA7" s="29" t="s">
        <v>57</v>
      </c>
      <c r="BB7" s="29" t="s">
        <v>57</v>
      </c>
    </row>
    <row r="8" spans="2:54" ht="4.9000000000000004" customHeight="1"/>
    <row r="9" spans="2:54">
      <c r="B9" s="30" t="s">
        <v>380</v>
      </c>
      <c r="C9" s="30"/>
      <c r="D9" s="30"/>
      <c r="E9" s="30"/>
      <c r="F9" s="30"/>
      <c r="G9" s="30"/>
      <c r="H9" s="30"/>
      <c r="I9" s="30"/>
      <c r="J9" s="30"/>
      <c r="K9" s="30"/>
      <c r="L9" s="30"/>
      <c r="M9" s="30"/>
      <c r="N9" s="30"/>
      <c r="O9" s="30"/>
      <c r="P9" s="30"/>
      <c r="Q9" s="30"/>
      <c r="R9" s="30"/>
      <c r="S9" s="30"/>
      <c r="T9" s="30"/>
      <c r="U9" s="30"/>
      <c r="V9" s="30"/>
      <c r="W9" s="30"/>
      <c r="X9" s="30"/>
      <c r="Y9" s="30"/>
      <c r="Z9" s="30"/>
      <c r="AA9" s="30"/>
      <c r="AB9" s="30"/>
      <c r="AC9" s="30"/>
      <c r="AD9" s="30"/>
      <c r="AE9" s="30"/>
      <c r="AF9" s="30"/>
      <c r="AG9" s="30"/>
      <c r="AH9" s="30"/>
      <c r="AI9" s="30"/>
      <c r="AJ9" s="30"/>
      <c r="AK9" s="30"/>
      <c r="AL9" s="30"/>
      <c r="AM9" s="30"/>
      <c r="AN9" s="30"/>
      <c r="AO9" s="30"/>
      <c r="AP9" s="30"/>
      <c r="AR9" s="30"/>
      <c r="AS9" s="30"/>
      <c r="AT9" s="30"/>
      <c r="AU9" s="30"/>
      <c r="AV9" s="30"/>
      <c r="AW9" s="30"/>
      <c r="AX9" s="30"/>
      <c r="AY9" s="30"/>
      <c r="AZ9" s="30"/>
      <c r="BA9" s="30"/>
      <c r="BB9" s="30"/>
    </row>
    <row r="11" spans="2:54" s="35" customFormat="1">
      <c r="B11" s="35" t="s">
        <v>66</v>
      </c>
    </row>
    <row r="12" spans="2:54">
      <c r="C12" s="24" t="s">
        <v>381</v>
      </c>
      <c r="K12" s="72">
        <v>0</v>
      </c>
      <c r="L12" s="72">
        <v>0</v>
      </c>
      <c r="M12" s="72">
        <v>10875.938</v>
      </c>
      <c r="N12" s="72">
        <v>9600</v>
      </c>
      <c r="O12" s="72">
        <v>0</v>
      </c>
      <c r="P12" s="72">
        <v>7440</v>
      </c>
      <c r="Q12" s="72">
        <v>19895.201000000001</v>
      </c>
      <c r="R12" s="72">
        <v>26980</v>
      </c>
      <c r="S12" s="72">
        <v>2520</v>
      </c>
      <c r="T12" s="72">
        <v>19310</v>
      </c>
      <c r="U12" s="72">
        <v>33322.231</v>
      </c>
      <c r="V12" s="33">
        <v>24672.719000000001</v>
      </c>
      <c r="W12" s="24" t="e">
        <f t="shared" ref="W12:AP12" si="10">SUMIF($AR$5:$BB$5,W$5,$AR$12:$BB$12)/4</f>
        <v>#REF!</v>
      </c>
      <c r="X12" s="24" t="e">
        <f t="shared" si="10"/>
        <v>#REF!</v>
      </c>
      <c r="Y12" s="24" t="e">
        <f t="shared" si="10"/>
        <v>#REF!</v>
      </c>
      <c r="Z12" s="24" t="e">
        <f t="shared" si="10"/>
        <v>#REF!</v>
      </c>
      <c r="AA12" s="24" t="e">
        <f t="shared" si="10"/>
        <v>#REF!</v>
      </c>
      <c r="AB12" s="24" t="e">
        <f t="shared" si="10"/>
        <v>#REF!</v>
      </c>
      <c r="AC12" s="24" t="e">
        <f t="shared" si="10"/>
        <v>#REF!</v>
      </c>
      <c r="AD12" s="24" t="e">
        <f t="shared" si="10"/>
        <v>#REF!</v>
      </c>
      <c r="AE12" s="24" t="e">
        <f t="shared" si="10"/>
        <v>#REF!</v>
      </c>
      <c r="AF12" s="24" t="e">
        <f t="shared" si="10"/>
        <v>#REF!</v>
      </c>
      <c r="AG12" s="24" t="e">
        <f t="shared" si="10"/>
        <v>#REF!</v>
      </c>
      <c r="AH12" s="24" t="e">
        <f t="shared" si="10"/>
        <v>#REF!</v>
      </c>
      <c r="AI12" s="24" t="e">
        <f t="shared" si="10"/>
        <v>#REF!</v>
      </c>
      <c r="AJ12" s="24" t="e">
        <f t="shared" si="10"/>
        <v>#REF!</v>
      </c>
      <c r="AK12" s="24" t="e">
        <f t="shared" si="10"/>
        <v>#REF!</v>
      </c>
      <c r="AL12" s="24" t="e">
        <f t="shared" si="10"/>
        <v>#REF!</v>
      </c>
      <c r="AM12" s="24" t="e">
        <f t="shared" si="10"/>
        <v>#REF!</v>
      </c>
      <c r="AN12" s="24" t="e">
        <f t="shared" si="10"/>
        <v>#REF!</v>
      </c>
      <c r="AO12" s="24" t="e">
        <f t="shared" si="10"/>
        <v>#REF!</v>
      </c>
      <c r="AP12" s="24" t="e">
        <f t="shared" si="10"/>
        <v>#REF!</v>
      </c>
      <c r="AR12" s="24" t="e">
        <f>#REF!</f>
        <v>#REF!</v>
      </c>
      <c r="AS12" s="24" t="e">
        <f>#REF!</f>
        <v>#REF!</v>
      </c>
      <c r="AT12" s="24" t="e">
        <f>#REF!</f>
        <v>#REF!</v>
      </c>
      <c r="AU12" s="24" t="e">
        <f>#REF!</f>
        <v>#REF!</v>
      </c>
      <c r="AV12" s="24" t="e">
        <f>#REF!</f>
        <v>#REF!</v>
      </c>
      <c r="AW12" s="24" t="e">
        <f>#REF!</f>
        <v>#REF!</v>
      </c>
      <c r="AX12" s="24" t="e">
        <f>#REF!</f>
        <v>#REF!</v>
      </c>
      <c r="AY12" s="24" t="e">
        <f>#REF!</f>
        <v>#REF!</v>
      </c>
      <c r="AZ12" s="24" t="e">
        <f>#REF!</f>
        <v>#REF!</v>
      </c>
      <c r="BA12" s="24" t="e">
        <f>#REF!</f>
        <v>#REF!</v>
      </c>
      <c r="BB12" s="24" t="e">
        <f>#REF!</f>
        <v>#REF!</v>
      </c>
    </row>
    <row r="14" spans="2:54" s="35" customFormat="1">
      <c r="B14" s="35" t="s">
        <v>88</v>
      </c>
    </row>
    <row r="15" spans="2:54">
      <c r="C15" s="24" t="s">
        <v>382</v>
      </c>
      <c r="K15" s="34"/>
      <c r="L15" s="34"/>
      <c r="M15" s="34"/>
      <c r="N15" s="34"/>
      <c r="O15" s="34"/>
      <c r="P15" s="34"/>
      <c r="Q15" s="34"/>
      <c r="R15" s="34"/>
      <c r="S15" s="34"/>
      <c r="T15" s="34"/>
      <c r="U15" s="34"/>
      <c r="V15" s="24" t="e">
        <f t="shared" ref="V15:AK15" ca="1" si="11">V55</f>
        <v>#REF!</v>
      </c>
      <c r="W15" s="24" t="e">
        <f t="shared" ca="1" si="11"/>
        <v>#REF!</v>
      </c>
      <c r="X15" s="24" t="e">
        <f t="shared" ca="1" si="11"/>
        <v>#REF!</v>
      </c>
      <c r="Y15" s="24" t="e">
        <f t="shared" ca="1" si="11"/>
        <v>#REF!</v>
      </c>
      <c r="Z15" s="24" t="e">
        <f t="shared" ca="1" si="11"/>
        <v>#REF!</v>
      </c>
      <c r="AA15" s="24" t="e">
        <f t="shared" ca="1" si="11"/>
        <v>#REF!</v>
      </c>
      <c r="AB15" s="24" t="e">
        <f t="shared" ca="1" si="11"/>
        <v>#REF!</v>
      </c>
      <c r="AC15" s="24" t="e">
        <f t="shared" ca="1" si="11"/>
        <v>#REF!</v>
      </c>
      <c r="AD15" s="24" t="e">
        <f t="shared" ca="1" si="11"/>
        <v>#REF!</v>
      </c>
      <c r="AE15" s="24" t="e">
        <f t="shared" ca="1" si="11"/>
        <v>#REF!</v>
      </c>
      <c r="AF15" s="24" t="e">
        <f t="shared" ca="1" si="11"/>
        <v>#REF!</v>
      </c>
      <c r="AG15" s="24" t="e">
        <f t="shared" ca="1" si="11"/>
        <v>#REF!</v>
      </c>
      <c r="AH15" s="24" t="e">
        <f t="shared" ca="1" si="11"/>
        <v>#REF!</v>
      </c>
      <c r="AI15" s="24" t="e">
        <f t="shared" ca="1" si="11"/>
        <v>#REF!</v>
      </c>
      <c r="AJ15" s="24" t="e">
        <f t="shared" ca="1" si="11"/>
        <v>#REF!</v>
      </c>
      <c r="AK15" s="24" t="e">
        <f t="shared" ca="1" si="11"/>
        <v>#REF!</v>
      </c>
      <c r="AL15" s="24" t="e">
        <f t="shared" ref="AL15:AP15" ca="1" si="12">AL55</f>
        <v>#REF!</v>
      </c>
      <c r="AM15" s="24" t="e">
        <f t="shared" ca="1" si="12"/>
        <v>#REF!</v>
      </c>
      <c r="AN15" s="24" t="e">
        <f t="shared" ca="1" si="12"/>
        <v>#REF!</v>
      </c>
      <c r="AO15" s="24" t="e">
        <f t="shared" ca="1" si="12"/>
        <v>#REF!</v>
      </c>
      <c r="AP15" s="24" t="e">
        <f t="shared" ca="1" si="12"/>
        <v>#REF!</v>
      </c>
      <c r="AW15" s="24" t="e">
        <f ca="1">SUMIF($K$5:$AP$5,AW$5,$K15:$AP15)</f>
        <v>#REF!</v>
      </c>
      <c r="AX15" s="24" t="e">
        <f t="shared" ref="AX15:BB18" ca="1" si="13">SUMIF($K$5:$AP$5,AX$5,$K15:$AP15)</f>
        <v>#REF!</v>
      </c>
      <c r="AY15" s="24" t="e">
        <f t="shared" ca="1" si="13"/>
        <v>#REF!</v>
      </c>
      <c r="AZ15" s="24" t="e">
        <f t="shared" ca="1" si="13"/>
        <v>#REF!</v>
      </c>
      <c r="BA15" s="24" t="e">
        <f t="shared" ca="1" si="13"/>
        <v>#REF!</v>
      </c>
      <c r="BB15" s="24" t="e">
        <f t="shared" ca="1" si="13"/>
        <v>#REF!</v>
      </c>
    </row>
    <row r="16" spans="2:54">
      <c r="C16" s="24" t="s">
        <v>383</v>
      </c>
      <c r="K16" s="34"/>
      <c r="L16" s="34"/>
      <c r="M16" s="34"/>
      <c r="N16" s="34"/>
      <c r="O16" s="34"/>
      <c r="P16" s="34"/>
      <c r="Q16" s="34"/>
      <c r="R16" s="34"/>
      <c r="S16" s="34"/>
      <c r="T16" s="34"/>
      <c r="U16" s="34"/>
      <c r="V16" s="24" t="e">
        <f t="shared" ref="V16:AK16" ca="1" si="14">V91</f>
        <v>#REF!</v>
      </c>
      <c r="W16" s="24" t="e">
        <f t="shared" ca="1" si="14"/>
        <v>#REF!</v>
      </c>
      <c r="X16" s="24" t="e">
        <f t="shared" ca="1" si="14"/>
        <v>#REF!</v>
      </c>
      <c r="Y16" s="24" t="e">
        <f t="shared" ca="1" si="14"/>
        <v>#REF!</v>
      </c>
      <c r="Z16" s="24" t="e">
        <f t="shared" ca="1" si="14"/>
        <v>#REF!</v>
      </c>
      <c r="AA16" s="24" t="e">
        <f t="shared" ca="1" si="14"/>
        <v>#REF!</v>
      </c>
      <c r="AB16" s="24" t="e">
        <f t="shared" ca="1" si="14"/>
        <v>#REF!</v>
      </c>
      <c r="AC16" s="24" t="e">
        <f t="shared" ca="1" si="14"/>
        <v>#REF!</v>
      </c>
      <c r="AD16" s="24" t="e">
        <f t="shared" ca="1" si="14"/>
        <v>#REF!</v>
      </c>
      <c r="AE16" s="24" t="e">
        <f t="shared" ca="1" si="14"/>
        <v>#REF!</v>
      </c>
      <c r="AF16" s="24" t="e">
        <f t="shared" ca="1" si="14"/>
        <v>#REF!</v>
      </c>
      <c r="AG16" s="24" t="e">
        <f t="shared" ca="1" si="14"/>
        <v>#REF!</v>
      </c>
      <c r="AH16" s="24" t="e">
        <f t="shared" ca="1" si="14"/>
        <v>#REF!</v>
      </c>
      <c r="AI16" s="24" t="e">
        <f t="shared" ca="1" si="14"/>
        <v>#REF!</v>
      </c>
      <c r="AJ16" s="24" t="e">
        <f t="shared" ca="1" si="14"/>
        <v>#REF!</v>
      </c>
      <c r="AK16" s="24" t="e">
        <f t="shared" ca="1" si="14"/>
        <v>#REF!</v>
      </c>
      <c r="AL16" s="24" t="e">
        <f t="shared" ref="AL16:AP16" ca="1" si="15">AL91</f>
        <v>#REF!</v>
      </c>
      <c r="AM16" s="24" t="e">
        <f t="shared" ca="1" si="15"/>
        <v>#REF!</v>
      </c>
      <c r="AN16" s="24" t="e">
        <f t="shared" ca="1" si="15"/>
        <v>#REF!</v>
      </c>
      <c r="AO16" s="24" t="e">
        <f t="shared" ca="1" si="15"/>
        <v>#REF!</v>
      </c>
      <c r="AP16" s="24" t="e">
        <f t="shared" ca="1" si="15"/>
        <v>#REF!</v>
      </c>
      <c r="AW16" s="24" t="e">
        <f ca="1">SUMIF($K$5:$AP$5,AW$5,$K16:$AP16)</f>
        <v>#REF!</v>
      </c>
      <c r="AX16" s="24" t="e">
        <f t="shared" ca="1" si="13"/>
        <v>#REF!</v>
      </c>
      <c r="AY16" s="24" t="e">
        <f t="shared" ca="1" si="13"/>
        <v>#REF!</v>
      </c>
      <c r="AZ16" s="24" t="e">
        <f t="shared" ca="1" si="13"/>
        <v>#REF!</v>
      </c>
      <c r="BA16" s="24" t="e">
        <f t="shared" ca="1" si="13"/>
        <v>#REF!</v>
      </c>
      <c r="BB16" s="24" t="e">
        <f t="shared" ca="1" si="13"/>
        <v>#REF!</v>
      </c>
    </row>
    <row r="17" spans="2:54">
      <c r="C17" s="24" t="s">
        <v>384</v>
      </c>
      <c r="K17" s="34"/>
      <c r="L17" s="34"/>
      <c r="M17" s="34"/>
      <c r="N17" s="34"/>
      <c r="O17" s="34"/>
      <c r="P17" s="34"/>
      <c r="Q17" s="34"/>
      <c r="R17" s="34"/>
      <c r="S17" s="34"/>
      <c r="T17" s="34"/>
      <c r="U17" s="34"/>
      <c r="V17" s="24" t="e">
        <f t="shared" ref="V17:AK17" ca="1" si="16">V127</f>
        <v>#REF!</v>
      </c>
      <c r="W17" s="24" t="e">
        <f t="shared" ca="1" si="16"/>
        <v>#REF!</v>
      </c>
      <c r="X17" s="24" t="e">
        <f t="shared" ca="1" si="16"/>
        <v>#REF!</v>
      </c>
      <c r="Y17" s="24" t="e">
        <f t="shared" ca="1" si="16"/>
        <v>#REF!</v>
      </c>
      <c r="Z17" s="24" t="e">
        <f t="shared" ca="1" si="16"/>
        <v>#REF!</v>
      </c>
      <c r="AA17" s="24" t="e">
        <f t="shared" ca="1" si="16"/>
        <v>#REF!</v>
      </c>
      <c r="AB17" s="24" t="e">
        <f t="shared" ca="1" si="16"/>
        <v>#REF!</v>
      </c>
      <c r="AC17" s="24" t="e">
        <f t="shared" ca="1" si="16"/>
        <v>#REF!</v>
      </c>
      <c r="AD17" s="24" t="e">
        <f t="shared" ca="1" si="16"/>
        <v>#REF!</v>
      </c>
      <c r="AE17" s="24" t="e">
        <f t="shared" ca="1" si="16"/>
        <v>#REF!</v>
      </c>
      <c r="AF17" s="24" t="e">
        <f t="shared" ca="1" si="16"/>
        <v>#REF!</v>
      </c>
      <c r="AG17" s="24" t="e">
        <f t="shared" ca="1" si="16"/>
        <v>#REF!</v>
      </c>
      <c r="AH17" s="24" t="e">
        <f t="shared" ca="1" si="16"/>
        <v>#REF!</v>
      </c>
      <c r="AI17" s="24" t="e">
        <f t="shared" ca="1" si="16"/>
        <v>#REF!</v>
      </c>
      <c r="AJ17" s="24" t="e">
        <f t="shared" ca="1" si="16"/>
        <v>#REF!</v>
      </c>
      <c r="AK17" s="24" t="e">
        <f t="shared" ca="1" si="16"/>
        <v>#REF!</v>
      </c>
      <c r="AL17" s="24" t="e">
        <f t="shared" ref="AL17:AP17" ca="1" si="17">AL127</f>
        <v>#REF!</v>
      </c>
      <c r="AM17" s="24" t="e">
        <f t="shared" ca="1" si="17"/>
        <v>#REF!</v>
      </c>
      <c r="AN17" s="24" t="e">
        <f t="shared" ca="1" si="17"/>
        <v>#REF!</v>
      </c>
      <c r="AO17" s="24" t="e">
        <f t="shared" ca="1" si="17"/>
        <v>#REF!</v>
      </c>
      <c r="AP17" s="24" t="e">
        <f t="shared" ca="1" si="17"/>
        <v>#REF!</v>
      </c>
      <c r="AW17" s="24" t="e">
        <f ca="1">SUMIF($K$5:$AP$5,AW$5,$K17:$AP17)</f>
        <v>#REF!</v>
      </c>
      <c r="AX17" s="24" t="e">
        <f t="shared" ca="1" si="13"/>
        <v>#REF!</v>
      </c>
      <c r="AY17" s="24" t="e">
        <f t="shared" ca="1" si="13"/>
        <v>#REF!</v>
      </c>
      <c r="AZ17" s="24" t="e">
        <f t="shared" ca="1" si="13"/>
        <v>#REF!</v>
      </c>
      <c r="BA17" s="24" t="e">
        <f t="shared" ca="1" si="13"/>
        <v>#REF!</v>
      </c>
      <c r="BB17" s="24" t="e">
        <f t="shared" ca="1" si="13"/>
        <v>#REF!</v>
      </c>
    </row>
    <row r="18" spans="2:54">
      <c r="C18" s="24" t="s">
        <v>385</v>
      </c>
      <c r="K18" s="34"/>
      <c r="L18" s="34"/>
      <c r="M18" s="34"/>
      <c r="N18" s="34"/>
      <c r="O18" s="34"/>
      <c r="P18" s="34"/>
      <c r="Q18" s="34"/>
      <c r="R18" s="34"/>
      <c r="S18" s="34"/>
      <c r="T18" s="34"/>
      <c r="U18" s="34"/>
      <c r="V18" s="24" t="e">
        <f t="shared" ref="V18:AK18" ca="1" si="18">V163</f>
        <v>#REF!</v>
      </c>
      <c r="W18" s="24" t="e">
        <f t="shared" ca="1" si="18"/>
        <v>#REF!</v>
      </c>
      <c r="X18" s="24" t="e">
        <f t="shared" ca="1" si="18"/>
        <v>#REF!</v>
      </c>
      <c r="Y18" s="24" t="e">
        <f t="shared" ca="1" si="18"/>
        <v>#REF!</v>
      </c>
      <c r="Z18" s="24" t="e">
        <f t="shared" ca="1" si="18"/>
        <v>#REF!</v>
      </c>
      <c r="AA18" s="24" t="e">
        <f t="shared" ca="1" si="18"/>
        <v>#REF!</v>
      </c>
      <c r="AB18" s="24" t="e">
        <f t="shared" ca="1" si="18"/>
        <v>#REF!</v>
      </c>
      <c r="AC18" s="24" t="e">
        <f t="shared" ca="1" si="18"/>
        <v>#REF!</v>
      </c>
      <c r="AD18" s="24" t="e">
        <f t="shared" ca="1" si="18"/>
        <v>#REF!</v>
      </c>
      <c r="AE18" s="24" t="e">
        <f t="shared" ca="1" si="18"/>
        <v>#REF!</v>
      </c>
      <c r="AF18" s="24" t="e">
        <f t="shared" ca="1" si="18"/>
        <v>#REF!</v>
      </c>
      <c r="AG18" s="24" t="e">
        <f t="shared" ca="1" si="18"/>
        <v>#REF!</v>
      </c>
      <c r="AH18" s="24" t="e">
        <f t="shared" ca="1" si="18"/>
        <v>#REF!</v>
      </c>
      <c r="AI18" s="24" t="e">
        <f t="shared" ca="1" si="18"/>
        <v>#REF!</v>
      </c>
      <c r="AJ18" s="24" t="e">
        <f t="shared" ca="1" si="18"/>
        <v>#REF!</v>
      </c>
      <c r="AK18" s="24" t="e">
        <f t="shared" ca="1" si="18"/>
        <v>#REF!</v>
      </c>
      <c r="AL18" s="24" t="e">
        <f t="shared" ref="AL18:AP18" ca="1" si="19">AL163</f>
        <v>#REF!</v>
      </c>
      <c r="AM18" s="24" t="e">
        <f t="shared" ca="1" si="19"/>
        <v>#REF!</v>
      </c>
      <c r="AN18" s="24" t="e">
        <f t="shared" ca="1" si="19"/>
        <v>#REF!</v>
      </c>
      <c r="AO18" s="24" t="e">
        <f t="shared" ca="1" si="19"/>
        <v>#REF!</v>
      </c>
      <c r="AP18" s="24" t="e">
        <f t="shared" ca="1" si="19"/>
        <v>#REF!</v>
      </c>
      <c r="AW18" s="24" t="e">
        <f ca="1">SUMIF($K$5:$AP$5,AW$5,$K18:$AP18)</f>
        <v>#REF!</v>
      </c>
      <c r="AX18" s="24" t="e">
        <f t="shared" ca="1" si="13"/>
        <v>#REF!</v>
      </c>
      <c r="AY18" s="24" t="e">
        <f t="shared" ca="1" si="13"/>
        <v>#REF!</v>
      </c>
      <c r="AZ18" s="24" t="e">
        <f t="shared" ca="1" si="13"/>
        <v>#REF!</v>
      </c>
      <c r="BA18" s="24" t="e">
        <f t="shared" ca="1" si="13"/>
        <v>#REF!</v>
      </c>
      <c r="BB18" s="24" t="e">
        <f t="shared" ca="1" si="13"/>
        <v>#REF!</v>
      </c>
    </row>
    <row r="21" spans="2:54">
      <c r="B21" s="24" t="s">
        <v>386</v>
      </c>
    </row>
    <row r="22" spans="2:54">
      <c r="G22" s="159" t="s">
        <v>66</v>
      </c>
    </row>
    <row r="23" spans="2:54">
      <c r="C23" s="385">
        <v>2019</v>
      </c>
      <c r="D23" s="385"/>
      <c r="E23" s="385"/>
      <c r="F23" s="163">
        <v>1</v>
      </c>
      <c r="G23" s="164">
        <f t="array" ref="G23:G54">TRANSPOSE(K12:AP12)</f>
        <v>0</v>
      </c>
    </row>
    <row r="24" spans="2:54">
      <c r="C24" s="135">
        <f>C23</f>
        <v>2019</v>
      </c>
      <c r="F24" s="163">
        <f>F23+1</f>
        <v>2</v>
      </c>
      <c r="G24" s="164">
        <v>0</v>
      </c>
    </row>
    <row r="25" spans="2:54">
      <c r="C25" s="135">
        <f>C24</f>
        <v>2019</v>
      </c>
      <c r="F25" s="163">
        <f>F24+1</f>
        <v>3</v>
      </c>
      <c r="G25" s="164">
        <v>10875.938</v>
      </c>
      <c r="N25" s="24" t="e">
        <f ca="1">$G25*SUMIF(#REF!,$C25,#REF!)*OFFSET(#REF!,,COUNT($K25:M25))</f>
        <v>#REF!</v>
      </c>
      <c r="O25" s="24" t="e">
        <f ca="1">$G25*SUMIF(#REF!,$C25,#REF!)*OFFSET(#REF!,,COUNT($K25:N25))</f>
        <v>#REF!</v>
      </c>
      <c r="P25" s="24" t="e">
        <f ca="1">$G25*SUMIF(#REF!,$C25,#REF!)*OFFSET(#REF!,,COUNT($K25:O25))</f>
        <v>#REF!</v>
      </c>
      <c r="Q25" s="24" t="e">
        <f ca="1">$G25*SUMIF(#REF!,$C25,#REF!)*OFFSET(#REF!,,COUNT($K25:P25))</f>
        <v>#REF!</v>
      </c>
      <c r="R25" s="24" t="e">
        <f ca="1">$G25*SUMIF(#REF!,$C25,#REF!)*OFFSET(#REF!,,COUNT($K25:Q25))</f>
        <v>#REF!</v>
      </c>
      <c r="S25" s="24" t="e">
        <f ca="1">$G25*SUMIF(#REF!,$C25,#REF!)*OFFSET(#REF!,,COUNT($K25:R25))</f>
        <v>#REF!</v>
      </c>
      <c r="T25" s="24" t="e">
        <f ca="1">$G25*SUMIF(#REF!,$C25,#REF!)*OFFSET(#REF!,,COUNT($K25:S25))</f>
        <v>#REF!</v>
      </c>
      <c r="U25" s="24" t="e">
        <f ca="1">$G25*SUMIF(#REF!,$C25,#REF!)*OFFSET(#REF!,,COUNT($K25:T25))</f>
        <v>#REF!</v>
      </c>
      <c r="V25" s="24" t="e">
        <f ca="1">$G25*SUMIF(#REF!,$C25,#REF!)*OFFSET(#REF!,,COUNT($K25:U25))</f>
        <v>#REF!</v>
      </c>
      <c r="W25" s="24" t="e">
        <f ca="1">$G25*SUMIF(#REF!,$C25,#REF!)*OFFSET(#REF!,,COUNT($K25:V25))</f>
        <v>#REF!</v>
      </c>
      <c r="X25" s="24" t="e">
        <f ca="1">$G25*SUMIF(#REF!,$C25,#REF!)*OFFSET(#REF!,,COUNT($K25:W25))</f>
        <v>#REF!</v>
      </c>
      <c r="Y25" s="24" t="e">
        <f ca="1">$G25*SUMIF(#REF!,$C25,#REF!)*OFFSET(#REF!,,COUNT($K25:X25))</f>
        <v>#REF!</v>
      </c>
      <c r="Z25" s="24" t="e">
        <f ca="1">$G25*SUMIF(#REF!,$C25,#REF!)*OFFSET(#REF!,,COUNT($K25:Y25))</f>
        <v>#REF!</v>
      </c>
      <c r="AA25" s="24" t="e">
        <f ca="1">$G25*SUMIF(#REF!,$C25,#REF!)*OFFSET(#REF!,,COUNT($K25:Z25))</f>
        <v>#REF!</v>
      </c>
      <c r="AB25" s="24" t="e">
        <f ca="1">$G25*SUMIF(#REF!,$C25,#REF!)*OFFSET(#REF!,,COUNT($K25:AA25))</f>
        <v>#REF!</v>
      </c>
      <c r="AC25" s="24" t="e">
        <f ca="1">$G25*SUMIF(#REF!,$C25,#REF!)*OFFSET(#REF!,,COUNT($K25:AB25))</f>
        <v>#REF!</v>
      </c>
      <c r="AD25" s="24" t="e">
        <f ca="1">$G25*SUMIF(#REF!,$C25,#REF!)*OFFSET(#REF!,,COUNT($K25:AC25))</f>
        <v>#REF!</v>
      </c>
      <c r="AE25" s="24" t="e">
        <f ca="1">$G25*SUMIF(#REF!,$C25,#REF!)*OFFSET(#REF!,,COUNT($K25:AD25))</f>
        <v>#REF!</v>
      </c>
      <c r="AF25" s="24" t="e">
        <f ca="1">$G25*SUMIF(#REF!,$C25,#REF!)*OFFSET(#REF!,,COUNT($K25:AE25))</f>
        <v>#REF!</v>
      </c>
      <c r="AG25" s="24" t="e">
        <f ca="1">$G25*SUMIF(#REF!,$C25,#REF!)*OFFSET(#REF!,,COUNT($K25:AF25))</f>
        <v>#REF!</v>
      </c>
      <c r="AH25" s="24" t="e">
        <f ca="1">$G25*SUMIF(#REF!,$C25,#REF!)*OFFSET(#REF!,,COUNT($K25:AG25))</f>
        <v>#REF!</v>
      </c>
      <c r="AI25" s="24" t="e">
        <f ca="1">$G25*SUMIF(#REF!,$C25,#REF!)*OFFSET(#REF!,,COUNT($K25:AH25))</f>
        <v>#REF!</v>
      </c>
      <c r="AJ25" s="24" t="e">
        <f ca="1">$G25*SUMIF(#REF!,$C25,#REF!)*OFFSET(#REF!,,COUNT($K25:AI25))</f>
        <v>#REF!</v>
      </c>
      <c r="AK25" s="24" t="e">
        <f ca="1">$G25*SUMIF(#REF!,$C25,#REF!)*OFFSET(#REF!,,COUNT($K25:AJ25))</f>
        <v>#REF!</v>
      </c>
      <c r="AL25" s="24" t="e">
        <f ca="1">$G25*SUMIF(#REF!,$C25,#REF!)*OFFSET(#REF!,,COUNT($K25:AK25))</f>
        <v>#REF!</v>
      </c>
      <c r="AM25" s="24" t="e">
        <f ca="1">$G25*SUMIF(#REF!,$C25,#REF!)*OFFSET(#REF!,,COUNT($K25:AL25))</f>
        <v>#REF!</v>
      </c>
      <c r="AN25" s="24" t="e">
        <f ca="1">$G25*SUMIF(#REF!,$C25,#REF!)*OFFSET(#REF!,,COUNT($K25:AM25))</f>
        <v>#REF!</v>
      </c>
      <c r="AO25" s="24" t="e">
        <f ca="1">$G25*SUMIF(#REF!,$C25,#REF!)*OFFSET(#REF!,,COUNT($K25:AN25))</f>
        <v>#REF!</v>
      </c>
      <c r="AP25" s="24" t="e">
        <f ca="1">$G25*SUMIF(#REF!,$C25,#REF!)*OFFSET(#REF!,,COUNT($K25:AO25))</f>
        <v>#REF!</v>
      </c>
    </row>
    <row r="26" spans="2:54">
      <c r="C26" s="135">
        <f>C25</f>
        <v>2019</v>
      </c>
      <c r="F26" s="163">
        <f>F25+1</f>
        <v>4</v>
      </c>
      <c r="G26" s="164">
        <v>9600</v>
      </c>
      <c r="O26" s="24" t="e">
        <f ca="1">$G26*SUMIF(#REF!,$C26,#REF!)*OFFSET(#REF!,,COUNT($K26:N26))</f>
        <v>#REF!</v>
      </c>
      <c r="P26" s="24" t="e">
        <f ca="1">$G26*SUMIF(#REF!,$C26,#REF!)*OFFSET(#REF!,,COUNT($K26:O26))</f>
        <v>#REF!</v>
      </c>
      <c r="Q26" s="24" t="e">
        <f ca="1">$G26*SUMIF(#REF!,$C26,#REF!)*OFFSET(#REF!,,COUNT($K26:P26))</f>
        <v>#REF!</v>
      </c>
      <c r="R26" s="24" t="e">
        <f ca="1">$G26*SUMIF(#REF!,$C26,#REF!)*OFFSET(#REF!,,COUNT($K26:Q26))</f>
        <v>#REF!</v>
      </c>
      <c r="S26" s="24" t="e">
        <f ca="1">$G26*SUMIF(#REF!,$C26,#REF!)*OFFSET(#REF!,,COUNT($K26:R26))</f>
        <v>#REF!</v>
      </c>
      <c r="T26" s="24" t="e">
        <f ca="1">$G26*SUMIF(#REF!,$C26,#REF!)*OFFSET(#REF!,,COUNT($K26:S26))</f>
        <v>#REF!</v>
      </c>
      <c r="U26" s="24" t="e">
        <f ca="1">$G26*SUMIF(#REF!,$C26,#REF!)*OFFSET(#REF!,,COUNT($K26:T26))</f>
        <v>#REF!</v>
      </c>
      <c r="V26" s="24" t="e">
        <f ca="1">$G26*SUMIF(#REF!,$C26,#REF!)*OFFSET(#REF!,,COUNT($K26:U26))</f>
        <v>#REF!</v>
      </c>
      <c r="W26" s="24" t="e">
        <f ca="1">$G26*SUMIF(#REF!,$C26,#REF!)*OFFSET(#REF!,,COUNT($K26:V26))</f>
        <v>#REF!</v>
      </c>
      <c r="X26" s="24" t="e">
        <f ca="1">$G26*SUMIF(#REF!,$C26,#REF!)*OFFSET(#REF!,,COUNT($K26:W26))</f>
        <v>#REF!</v>
      </c>
      <c r="Y26" s="24" t="e">
        <f ca="1">$G26*SUMIF(#REF!,$C26,#REF!)*OFFSET(#REF!,,COUNT($K26:X26))</f>
        <v>#REF!</v>
      </c>
      <c r="Z26" s="24" t="e">
        <f ca="1">$G26*SUMIF(#REF!,$C26,#REF!)*OFFSET(#REF!,,COUNT($K26:Y26))</f>
        <v>#REF!</v>
      </c>
      <c r="AA26" s="24" t="e">
        <f ca="1">$G26*SUMIF(#REF!,$C26,#REF!)*OFFSET(#REF!,,COUNT($K26:Z26))</f>
        <v>#REF!</v>
      </c>
      <c r="AB26" s="24" t="e">
        <f ca="1">$G26*SUMIF(#REF!,$C26,#REF!)*OFFSET(#REF!,,COUNT($K26:AA26))</f>
        <v>#REF!</v>
      </c>
      <c r="AC26" s="24" t="e">
        <f ca="1">$G26*SUMIF(#REF!,$C26,#REF!)*OFFSET(#REF!,,COUNT($K26:AB26))</f>
        <v>#REF!</v>
      </c>
      <c r="AD26" s="24" t="e">
        <f ca="1">$G26*SUMIF(#REF!,$C26,#REF!)*OFFSET(#REF!,,COUNT($K26:AC26))</f>
        <v>#REF!</v>
      </c>
      <c r="AE26" s="24" t="e">
        <f ca="1">$G26*SUMIF(#REF!,$C26,#REF!)*OFFSET(#REF!,,COUNT($K26:AD26))</f>
        <v>#REF!</v>
      </c>
      <c r="AF26" s="24" t="e">
        <f ca="1">$G26*SUMIF(#REF!,$C26,#REF!)*OFFSET(#REF!,,COUNT($K26:AE26))</f>
        <v>#REF!</v>
      </c>
      <c r="AG26" s="24" t="e">
        <f ca="1">$G26*SUMIF(#REF!,$C26,#REF!)*OFFSET(#REF!,,COUNT($K26:AF26))</f>
        <v>#REF!</v>
      </c>
      <c r="AH26" s="24" t="e">
        <f ca="1">$G26*SUMIF(#REF!,$C26,#REF!)*OFFSET(#REF!,,COUNT($K26:AG26))</f>
        <v>#REF!</v>
      </c>
      <c r="AI26" s="24" t="e">
        <f ca="1">$G26*SUMIF(#REF!,$C26,#REF!)*OFFSET(#REF!,,COUNT($K26:AH26))</f>
        <v>#REF!</v>
      </c>
      <c r="AJ26" s="24" t="e">
        <f ca="1">$G26*SUMIF(#REF!,$C26,#REF!)*OFFSET(#REF!,,COUNT($K26:AI26))</f>
        <v>#REF!</v>
      </c>
      <c r="AK26" s="24" t="e">
        <f ca="1">$G26*SUMIF(#REF!,$C26,#REF!)*OFFSET(#REF!,,COUNT($K26:AJ26))</f>
        <v>#REF!</v>
      </c>
      <c r="AL26" s="24" t="e">
        <f ca="1">$G26*SUMIF(#REF!,$C26,#REF!)*OFFSET(#REF!,,COUNT($K26:AK26))</f>
        <v>#REF!</v>
      </c>
      <c r="AM26" s="24" t="e">
        <f ca="1">$G26*SUMIF(#REF!,$C26,#REF!)*OFFSET(#REF!,,COUNT($K26:AL26))</f>
        <v>#REF!</v>
      </c>
      <c r="AN26" s="24" t="e">
        <f ca="1">$G26*SUMIF(#REF!,$C26,#REF!)*OFFSET(#REF!,,COUNT($K26:AM26))</f>
        <v>#REF!</v>
      </c>
      <c r="AO26" s="24" t="e">
        <f ca="1">$G26*SUMIF(#REF!,$C26,#REF!)*OFFSET(#REF!,,COUNT($K26:AN26))</f>
        <v>#REF!</v>
      </c>
      <c r="AP26" s="24" t="e">
        <f ca="1">$G26*SUMIF(#REF!,$C26,#REF!)*OFFSET(#REF!,,COUNT($K26:AO26))</f>
        <v>#REF!</v>
      </c>
    </row>
    <row r="27" spans="2:54">
      <c r="C27" s="385">
        <f>C23+1</f>
        <v>2020</v>
      </c>
      <c r="D27" s="385"/>
      <c r="E27" s="385"/>
      <c r="F27" s="163">
        <v>1</v>
      </c>
      <c r="G27" s="164">
        <v>0</v>
      </c>
      <c r="P27" s="24" t="e">
        <f ca="1">$G27*SUMIF(#REF!,$C27,#REF!)*OFFSET(#REF!,,COUNT($K27:O27))</f>
        <v>#REF!</v>
      </c>
      <c r="Q27" s="24" t="e">
        <f ca="1">$G27*SUMIF(#REF!,$C27,#REF!)*OFFSET(#REF!,,COUNT($K27:P27))</f>
        <v>#REF!</v>
      </c>
      <c r="R27" s="24" t="e">
        <f ca="1">$G27*SUMIF(#REF!,$C27,#REF!)*OFFSET(#REF!,,COUNT($K27:Q27))</f>
        <v>#REF!</v>
      </c>
      <c r="S27" s="24" t="e">
        <f ca="1">$G27*SUMIF(#REF!,$C27,#REF!)*OFFSET(#REF!,,COUNT($K27:R27))</f>
        <v>#REF!</v>
      </c>
      <c r="T27" s="24" t="e">
        <f ca="1">$G27*SUMIF(#REF!,$C27,#REF!)*OFFSET(#REF!,,COUNT($K27:S27))</f>
        <v>#REF!</v>
      </c>
      <c r="U27" s="24" t="e">
        <f ca="1">$G27*SUMIF(#REF!,$C27,#REF!)*OFFSET(#REF!,,COUNT($K27:T27))</f>
        <v>#REF!</v>
      </c>
      <c r="V27" s="24" t="e">
        <f ca="1">$G27*SUMIF(#REF!,$C27,#REF!)*OFFSET(#REF!,,COUNT($K27:U27))</f>
        <v>#REF!</v>
      </c>
      <c r="W27" s="24" t="e">
        <f ca="1">$G27*SUMIF(#REF!,$C27,#REF!)*OFFSET(#REF!,,COUNT($K27:V27))</f>
        <v>#REF!</v>
      </c>
      <c r="X27" s="24" t="e">
        <f ca="1">$G27*SUMIF(#REF!,$C27,#REF!)*OFFSET(#REF!,,COUNT($K27:W27))</f>
        <v>#REF!</v>
      </c>
      <c r="Y27" s="24" t="e">
        <f ca="1">$G27*SUMIF(#REF!,$C27,#REF!)*OFFSET(#REF!,,COUNT($K27:X27))</f>
        <v>#REF!</v>
      </c>
      <c r="Z27" s="24" t="e">
        <f ca="1">$G27*SUMIF(#REF!,$C27,#REF!)*OFFSET(#REF!,,COUNT($K27:Y27))</f>
        <v>#REF!</v>
      </c>
      <c r="AA27" s="24" t="e">
        <f ca="1">$G27*SUMIF(#REF!,$C27,#REF!)*OFFSET(#REF!,,COUNT($K27:Z27))</f>
        <v>#REF!</v>
      </c>
      <c r="AB27" s="24" t="e">
        <f ca="1">$G27*SUMIF(#REF!,$C27,#REF!)*OFFSET(#REF!,,COUNT($K27:AA27))</f>
        <v>#REF!</v>
      </c>
      <c r="AC27" s="24" t="e">
        <f ca="1">$G27*SUMIF(#REF!,$C27,#REF!)*OFFSET(#REF!,,COUNT($K27:AB27))</f>
        <v>#REF!</v>
      </c>
      <c r="AD27" s="24" t="e">
        <f ca="1">$G27*SUMIF(#REF!,$C27,#REF!)*OFFSET(#REF!,,COUNT($K27:AC27))</f>
        <v>#REF!</v>
      </c>
      <c r="AE27" s="24" t="e">
        <f ca="1">$G27*SUMIF(#REF!,$C27,#REF!)*OFFSET(#REF!,,COUNT($K27:AD27))</f>
        <v>#REF!</v>
      </c>
      <c r="AF27" s="24" t="e">
        <f ca="1">$G27*SUMIF(#REF!,$C27,#REF!)*OFFSET(#REF!,,COUNT($K27:AE27))</f>
        <v>#REF!</v>
      </c>
      <c r="AG27" s="24" t="e">
        <f ca="1">$G27*SUMIF(#REF!,$C27,#REF!)*OFFSET(#REF!,,COUNT($K27:AF27))</f>
        <v>#REF!</v>
      </c>
      <c r="AH27" s="24" t="e">
        <f ca="1">$G27*SUMIF(#REF!,$C27,#REF!)*OFFSET(#REF!,,COUNT($K27:AG27))</f>
        <v>#REF!</v>
      </c>
      <c r="AI27" s="24" t="e">
        <f ca="1">$G27*SUMIF(#REF!,$C27,#REF!)*OFFSET(#REF!,,COUNT($K27:AH27))</f>
        <v>#REF!</v>
      </c>
      <c r="AJ27" s="24" t="e">
        <f ca="1">$G27*SUMIF(#REF!,$C27,#REF!)*OFFSET(#REF!,,COUNT($K27:AI27))</f>
        <v>#REF!</v>
      </c>
      <c r="AK27" s="24" t="e">
        <f ca="1">$G27*SUMIF(#REF!,$C27,#REF!)*OFFSET(#REF!,,COUNT($K27:AJ27))</f>
        <v>#REF!</v>
      </c>
      <c r="AL27" s="24" t="e">
        <f ca="1">$G27*SUMIF(#REF!,$C27,#REF!)*OFFSET(#REF!,,COUNT($K27:AK27))</f>
        <v>#REF!</v>
      </c>
      <c r="AM27" s="24" t="e">
        <f ca="1">$G27*SUMIF(#REF!,$C27,#REF!)*OFFSET(#REF!,,COUNT($K27:AL27))</f>
        <v>#REF!</v>
      </c>
      <c r="AN27" s="24" t="e">
        <f ca="1">$G27*SUMIF(#REF!,$C27,#REF!)*OFFSET(#REF!,,COUNT($K27:AM27))</f>
        <v>#REF!</v>
      </c>
      <c r="AO27" s="24" t="e">
        <f ca="1">$G27*SUMIF(#REF!,$C27,#REF!)*OFFSET(#REF!,,COUNT($K27:AN27))</f>
        <v>#REF!</v>
      </c>
      <c r="AP27" s="24" t="e">
        <f ca="1">$G27*SUMIF(#REF!,$C27,#REF!)*OFFSET(#REF!,,COUNT($K27:AO27))</f>
        <v>#REF!</v>
      </c>
    </row>
    <row r="28" spans="2:54">
      <c r="C28" s="135">
        <f>C27</f>
        <v>2020</v>
      </c>
      <c r="F28" s="163">
        <f>F27+1</f>
        <v>2</v>
      </c>
      <c r="G28" s="164">
        <v>7440</v>
      </c>
      <c r="Q28" s="24" t="e">
        <f ca="1">$G28*SUMIF(#REF!,$C28,#REF!)*OFFSET(#REF!,,COUNT($K28:P28))</f>
        <v>#REF!</v>
      </c>
      <c r="R28" s="24" t="e">
        <f ca="1">$G28*SUMIF(#REF!,$C28,#REF!)*OFFSET(#REF!,,COUNT($K28:Q28))</f>
        <v>#REF!</v>
      </c>
      <c r="S28" s="24" t="e">
        <f ca="1">$G28*SUMIF(#REF!,$C28,#REF!)*OFFSET(#REF!,,COUNT($K28:R28))</f>
        <v>#REF!</v>
      </c>
      <c r="T28" s="24" t="e">
        <f ca="1">$G28*SUMIF(#REF!,$C28,#REF!)*OFFSET(#REF!,,COUNT($K28:S28))</f>
        <v>#REF!</v>
      </c>
      <c r="U28" s="24" t="e">
        <f ca="1">$G28*SUMIF(#REF!,$C28,#REF!)*OFFSET(#REF!,,COUNT($K28:T28))</f>
        <v>#REF!</v>
      </c>
      <c r="V28" s="24" t="e">
        <f ca="1">$G28*SUMIF(#REF!,$C28,#REF!)*OFFSET(#REF!,,COUNT($K28:U28))</f>
        <v>#REF!</v>
      </c>
      <c r="W28" s="24" t="e">
        <f ca="1">$G28*SUMIF(#REF!,$C28,#REF!)*OFFSET(#REF!,,COUNT($K28:V28))</f>
        <v>#REF!</v>
      </c>
      <c r="X28" s="24" t="e">
        <f ca="1">$G28*SUMIF(#REF!,$C28,#REF!)*OFFSET(#REF!,,COUNT($K28:W28))</f>
        <v>#REF!</v>
      </c>
      <c r="Y28" s="24" t="e">
        <f ca="1">$G28*SUMIF(#REF!,$C28,#REF!)*OFFSET(#REF!,,COUNT($K28:X28))</f>
        <v>#REF!</v>
      </c>
      <c r="Z28" s="24" t="e">
        <f ca="1">$G28*SUMIF(#REF!,$C28,#REF!)*OFFSET(#REF!,,COUNT($K28:Y28))</f>
        <v>#REF!</v>
      </c>
      <c r="AA28" s="24" t="e">
        <f ca="1">$G28*SUMIF(#REF!,$C28,#REF!)*OFFSET(#REF!,,COUNT($K28:Z28))</f>
        <v>#REF!</v>
      </c>
      <c r="AB28" s="24" t="e">
        <f ca="1">$G28*SUMIF(#REF!,$C28,#REF!)*OFFSET(#REF!,,COUNT($K28:AA28))</f>
        <v>#REF!</v>
      </c>
      <c r="AC28" s="24" t="e">
        <f ca="1">$G28*SUMIF(#REF!,$C28,#REF!)*OFFSET(#REF!,,COUNT($K28:AB28))</f>
        <v>#REF!</v>
      </c>
      <c r="AD28" s="24" t="e">
        <f ca="1">$G28*SUMIF(#REF!,$C28,#REF!)*OFFSET(#REF!,,COUNT($K28:AC28))</f>
        <v>#REF!</v>
      </c>
      <c r="AE28" s="24" t="e">
        <f ca="1">$G28*SUMIF(#REF!,$C28,#REF!)*OFFSET(#REF!,,COUNT($K28:AD28))</f>
        <v>#REF!</v>
      </c>
      <c r="AF28" s="24" t="e">
        <f ca="1">$G28*SUMIF(#REF!,$C28,#REF!)*OFFSET(#REF!,,COUNT($K28:AE28))</f>
        <v>#REF!</v>
      </c>
      <c r="AG28" s="24" t="e">
        <f ca="1">$G28*SUMIF(#REF!,$C28,#REF!)*OFFSET(#REF!,,COUNT($K28:AF28))</f>
        <v>#REF!</v>
      </c>
      <c r="AH28" s="24" t="e">
        <f ca="1">$G28*SUMIF(#REF!,$C28,#REF!)*OFFSET(#REF!,,COUNT($K28:AG28))</f>
        <v>#REF!</v>
      </c>
      <c r="AI28" s="24" t="e">
        <f ca="1">$G28*SUMIF(#REF!,$C28,#REF!)*OFFSET(#REF!,,COUNT($K28:AH28))</f>
        <v>#REF!</v>
      </c>
      <c r="AJ28" s="24" t="e">
        <f ca="1">$G28*SUMIF(#REF!,$C28,#REF!)*OFFSET(#REF!,,COUNT($K28:AI28))</f>
        <v>#REF!</v>
      </c>
      <c r="AK28" s="24" t="e">
        <f ca="1">$G28*SUMIF(#REF!,$C28,#REF!)*OFFSET(#REF!,,COUNT($K28:AJ28))</f>
        <v>#REF!</v>
      </c>
      <c r="AL28" s="24" t="e">
        <f ca="1">$G28*SUMIF(#REF!,$C28,#REF!)*OFFSET(#REF!,,COUNT($K28:AK28))</f>
        <v>#REF!</v>
      </c>
      <c r="AM28" s="24" t="e">
        <f ca="1">$G28*SUMIF(#REF!,$C28,#REF!)*OFFSET(#REF!,,COUNT($K28:AL28))</f>
        <v>#REF!</v>
      </c>
      <c r="AN28" s="24" t="e">
        <f ca="1">$G28*SUMIF(#REF!,$C28,#REF!)*OFFSET(#REF!,,COUNT($K28:AM28))</f>
        <v>#REF!</v>
      </c>
      <c r="AO28" s="24" t="e">
        <f ca="1">$G28*SUMIF(#REF!,$C28,#REF!)*OFFSET(#REF!,,COUNT($K28:AN28))</f>
        <v>#REF!</v>
      </c>
      <c r="AP28" s="24" t="e">
        <f ca="1">$G28*SUMIF(#REF!,$C28,#REF!)*OFFSET(#REF!,,COUNT($K28:AO28))</f>
        <v>#REF!</v>
      </c>
    </row>
    <row r="29" spans="2:54">
      <c r="C29" s="135">
        <f>C28</f>
        <v>2020</v>
      </c>
      <c r="F29" s="163">
        <f>F28+1</f>
        <v>3</v>
      </c>
      <c r="G29" s="164">
        <v>19895.201000000001</v>
      </c>
      <c r="R29" s="24" t="e">
        <f ca="1">$G29*SUMIF(#REF!,$C29,#REF!)*OFFSET(#REF!,,COUNT($K29:Q29))</f>
        <v>#REF!</v>
      </c>
      <c r="S29" s="24" t="e">
        <f ca="1">$G29*SUMIF(#REF!,$C29,#REF!)*OFFSET(#REF!,,COUNT($K29:R29))</f>
        <v>#REF!</v>
      </c>
      <c r="T29" s="24" t="e">
        <f ca="1">$G29*SUMIF(#REF!,$C29,#REF!)*OFFSET(#REF!,,COUNT($K29:S29))</f>
        <v>#REF!</v>
      </c>
      <c r="U29" s="24" t="e">
        <f ca="1">$G29*SUMIF(#REF!,$C29,#REF!)*OFFSET(#REF!,,COUNT($K29:T29))</f>
        <v>#REF!</v>
      </c>
      <c r="V29" s="24" t="e">
        <f ca="1">$G29*SUMIF(#REF!,$C29,#REF!)*OFFSET(#REF!,,COUNT($K29:U29))</f>
        <v>#REF!</v>
      </c>
      <c r="W29" s="24" t="e">
        <f ca="1">$G29*SUMIF(#REF!,$C29,#REF!)*OFFSET(#REF!,,COUNT($K29:V29))</f>
        <v>#REF!</v>
      </c>
      <c r="X29" s="24" t="e">
        <f ca="1">$G29*SUMIF(#REF!,$C29,#REF!)*OFFSET(#REF!,,COUNT($K29:W29))</f>
        <v>#REF!</v>
      </c>
      <c r="Y29" s="24" t="e">
        <f ca="1">$G29*SUMIF(#REF!,$C29,#REF!)*OFFSET(#REF!,,COUNT($K29:X29))</f>
        <v>#REF!</v>
      </c>
      <c r="Z29" s="24" t="e">
        <f ca="1">$G29*SUMIF(#REF!,$C29,#REF!)*OFFSET(#REF!,,COUNT($K29:Y29))</f>
        <v>#REF!</v>
      </c>
      <c r="AA29" s="24" t="e">
        <f ca="1">$G29*SUMIF(#REF!,$C29,#REF!)*OFFSET(#REF!,,COUNT($K29:Z29))</f>
        <v>#REF!</v>
      </c>
      <c r="AB29" s="24" t="e">
        <f ca="1">$G29*SUMIF(#REF!,$C29,#REF!)*OFFSET(#REF!,,COUNT($K29:AA29))</f>
        <v>#REF!</v>
      </c>
      <c r="AC29" s="24" t="e">
        <f ca="1">$G29*SUMIF(#REF!,$C29,#REF!)*OFFSET(#REF!,,COUNT($K29:AB29))</f>
        <v>#REF!</v>
      </c>
      <c r="AD29" s="24" t="e">
        <f ca="1">$G29*SUMIF(#REF!,$C29,#REF!)*OFFSET(#REF!,,COUNT($K29:AC29))</f>
        <v>#REF!</v>
      </c>
      <c r="AE29" s="24" t="e">
        <f ca="1">$G29*SUMIF(#REF!,$C29,#REF!)*OFFSET(#REF!,,COUNT($K29:AD29))</f>
        <v>#REF!</v>
      </c>
      <c r="AF29" s="24" t="e">
        <f ca="1">$G29*SUMIF(#REF!,$C29,#REF!)*OFFSET(#REF!,,COUNT($K29:AE29))</f>
        <v>#REF!</v>
      </c>
      <c r="AG29" s="24" t="e">
        <f ca="1">$G29*SUMIF(#REF!,$C29,#REF!)*OFFSET(#REF!,,COUNT($K29:AF29))</f>
        <v>#REF!</v>
      </c>
      <c r="AH29" s="24" t="e">
        <f ca="1">$G29*SUMIF(#REF!,$C29,#REF!)*OFFSET(#REF!,,COUNT($K29:AG29))</f>
        <v>#REF!</v>
      </c>
      <c r="AI29" s="24" t="e">
        <f ca="1">$G29*SUMIF(#REF!,$C29,#REF!)*OFFSET(#REF!,,COUNT($K29:AH29))</f>
        <v>#REF!</v>
      </c>
      <c r="AJ29" s="24" t="e">
        <f ca="1">$G29*SUMIF(#REF!,$C29,#REF!)*OFFSET(#REF!,,COUNT($K29:AI29))</f>
        <v>#REF!</v>
      </c>
      <c r="AK29" s="24" t="e">
        <f ca="1">$G29*SUMIF(#REF!,$C29,#REF!)*OFFSET(#REF!,,COUNT($K29:AJ29))</f>
        <v>#REF!</v>
      </c>
      <c r="AL29" s="24" t="e">
        <f ca="1">$G29*SUMIF(#REF!,$C29,#REF!)*OFFSET(#REF!,,COUNT($K29:AK29))</f>
        <v>#REF!</v>
      </c>
      <c r="AM29" s="24" t="e">
        <f ca="1">$G29*SUMIF(#REF!,$C29,#REF!)*OFFSET(#REF!,,COUNT($K29:AL29))</f>
        <v>#REF!</v>
      </c>
      <c r="AN29" s="24" t="e">
        <f ca="1">$G29*SUMIF(#REF!,$C29,#REF!)*OFFSET(#REF!,,COUNT($K29:AM29))</f>
        <v>#REF!</v>
      </c>
      <c r="AO29" s="24" t="e">
        <f ca="1">$G29*SUMIF(#REF!,$C29,#REF!)*OFFSET(#REF!,,COUNT($K29:AN29))</f>
        <v>#REF!</v>
      </c>
      <c r="AP29" s="24" t="e">
        <f ca="1">$G29*SUMIF(#REF!,$C29,#REF!)*OFFSET(#REF!,,COUNT($K29:AO29))</f>
        <v>#REF!</v>
      </c>
    </row>
    <row r="30" spans="2:54">
      <c r="C30" s="135">
        <f>C29</f>
        <v>2020</v>
      </c>
      <c r="F30" s="163">
        <f>F29+1</f>
        <v>4</v>
      </c>
      <c r="G30" s="164">
        <v>26980</v>
      </c>
      <c r="S30" s="24" t="e">
        <f ca="1">$G30*SUMIF(#REF!,$C30,#REF!)*OFFSET(#REF!,,COUNT($K30:R30))</f>
        <v>#REF!</v>
      </c>
      <c r="T30" s="24" t="e">
        <f ca="1">$G30*SUMIF(#REF!,$C30,#REF!)*OFFSET(#REF!,,COUNT($K30:S30))</f>
        <v>#REF!</v>
      </c>
      <c r="U30" s="24" t="e">
        <f ca="1">$G30*SUMIF(#REF!,$C30,#REF!)*OFFSET(#REF!,,COUNT($K30:T30))</f>
        <v>#REF!</v>
      </c>
      <c r="V30" s="24" t="e">
        <f ca="1">$G30*SUMIF(#REF!,$C30,#REF!)*OFFSET(#REF!,,COUNT($K30:U30))</f>
        <v>#REF!</v>
      </c>
      <c r="W30" s="24" t="e">
        <f ca="1">$G30*SUMIF(#REF!,$C30,#REF!)*OFFSET(#REF!,,COUNT($K30:V30))</f>
        <v>#REF!</v>
      </c>
      <c r="X30" s="24" t="e">
        <f ca="1">$G30*SUMIF(#REF!,$C30,#REF!)*OFFSET(#REF!,,COUNT($K30:W30))</f>
        <v>#REF!</v>
      </c>
      <c r="Y30" s="24" t="e">
        <f ca="1">$G30*SUMIF(#REF!,$C30,#REF!)*OFFSET(#REF!,,COUNT($K30:X30))</f>
        <v>#REF!</v>
      </c>
      <c r="Z30" s="24" t="e">
        <f ca="1">$G30*SUMIF(#REF!,$C30,#REF!)*OFFSET(#REF!,,COUNT($K30:Y30))</f>
        <v>#REF!</v>
      </c>
      <c r="AA30" s="24" t="e">
        <f ca="1">$G30*SUMIF(#REF!,$C30,#REF!)*OFFSET(#REF!,,COUNT($K30:Z30))</f>
        <v>#REF!</v>
      </c>
      <c r="AB30" s="24" t="e">
        <f ca="1">$G30*SUMIF(#REF!,$C30,#REF!)*OFFSET(#REF!,,COUNT($K30:AA30))</f>
        <v>#REF!</v>
      </c>
      <c r="AC30" s="24" t="e">
        <f ca="1">$G30*SUMIF(#REF!,$C30,#REF!)*OFFSET(#REF!,,COUNT($K30:AB30))</f>
        <v>#REF!</v>
      </c>
      <c r="AD30" s="24" t="e">
        <f ca="1">$G30*SUMIF(#REF!,$C30,#REF!)*OFFSET(#REF!,,COUNT($K30:AC30))</f>
        <v>#REF!</v>
      </c>
      <c r="AE30" s="24" t="e">
        <f ca="1">$G30*SUMIF(#REF!,$C30,#REF!)*OFFSET(#REF!,,COUNT($K30:AD30))</f>
        <v>#REF!</v>
      </c>
      <c r="AF30" s="24" t="e">
        <f ca="1">$G30*SUMIF(#REF!,$C30,#REF!)*OFFSET(#REF!,,COUNT($K30:AE30))</f>
        <v>#REF!</v>
      </c>
      <c r="AG30" s="24" t="e">
        <f ca="1">$G30*SUMIF(#REF!,$C30,#REF!)*OFFSET(#REF!,,COUNT($K30:AF30))</f>
        <v>#REF!</v>
      </c>
      <c r="AH30" s="24" t="e">
        <f ca="1">$G30*SUMIF(#REF!,$C30,#REF!)*OFFSET(#REF!,,COUNT($K30:AG30))</f>
        <v>#REF!</v>
      </c>
      <c r="AI30" s="24" t="e">
        <f ca="1">$G30*SUMIF(#REF!,$C30,#REF!)*OFFSET(#REF!,,COUNT($K30:AH30))</f>
        <v>#REF!</v>
      </c>
      <c r="AJ30" s="24" t="e">
        <f ca="1">$G30*SUMIF(#REF!,$C30,#REF!)*OFFSET(#REF!,,COUNT($K30:AI30))</f>
        <v>#REF!</v>
      </c>
      <c r="AK30" s="24" t="e">
        <f ca="1">$G30*SUMIF(#REF!,$C30,#REF!)*OFFSET(#REF!,,COUNT($K30:AJ30))</f>
        <v>#REF!</v>
      </c>
      <c r="AL30" s="24" t="e">
        <f ca="1">$G30*SUMIF(#REF!,$C30,#REF!)*OFFSET(#REF!,,COUNT($K30:AK30))</f>
        <v>#REF!</v>
      </c>
      <c r="AM30" s="24" t="e">
        <f ca="1">$G30*SUMIF(#REF!,$C30,#REF!)*OFFSET(#REF!,,COUNT($K30:AL30))</f>
        <v>#REF!</v>
      </c>
      <c r="AN30" s="24" t="e">
        <f ca="1">$G30*SUMIF(#REF!,$C30,#REF!)*OFFSET(#REF!,,COUNT($K30:AM30))</f>
        <v>#REF!</v>
      </c>
      <c r="AO30" s="24" t="e">
        <f ca="1">$G30*SUMIF(#REF!,$C30,#REF!)*OFFSET(#REF!,,COUNT($K30:AN30))</f>
        <v>#REF!</v>
      </c>
      <c r="AP30" s="24" t="e">
        <f ca="1">$G30*SUMIF(#REF!,$C30,#REF!)*OFFSET(#REF!,,COUNT($K30:AO30))</f>
        <v>#REF!</v>
      </c>
    </row>
    <row r="31" spans="2:54">
      <c r="C31" s="385">
        <f>C27+1</f>
        <v>2021</v>
      </c>
      <c r="D31" s="385"/>
      <c r="E31" s="385"/>
      <c r="F31" s="163">
        <v>1</v>
      </c>
      <c r="G31" s="164">
        <v>2520</v>
      </c>
      <c r="T31" s="24" t="e">
        <f ca="1">$G31*SUMIF(#REF!,$C31,#REF!)*OFFSET(#REF!,,COUNT($K31:S31))</f>
        <v>#REF!</v>
      </c>
      <c r="U31" s="24" t="e">
        <f ca="1">$G31*SUMIF(#REF!,$C31,#REF!)*OFFSET(#REF!,,COUNT($K31:T31))</f>
        <v>#REF!</v>
      </c>
      <c r="V31" s="24" t="e">
        <f ca="1">$G31*SUMIF(#REF!,$C31,#REF!)*OFFSET(#REF!,,COUNT($K31:U31))</f>
        <v>#REF!</v>
      </c>
      <c r="W31" s="24" t="e">
        <f ca="1">$G31*SUMIF(#REF!,$C31,#REF!)*OFFSET(#REF!,,COUNT($K31:V31))</f>
        <v>#REF!</v>
      </c>
      <c r="X31" s="24" t="e">
        <f ca="1">$G31*SUMIF(#REF!,$C31,#REF!)*OFFSET(#REF!,,COUNT($K31:W31))</f>
        <v>#REF!</v>
      </c>
      <c r="Y31" s="24" t="e">
        <f ca="1">$G31*SUMIF(#REF!,$C31,#REF!)*OFFSET(#REF!,,COUNT($K31:X31))</f>
        <v>#REF!</v>
      </c>
      <c r="Z31" s="24" t="e">
        <f ca="1">$G31*SUMIF(#REF!,$C31,#REF!)*OFFSET(#REF!,,COUNT($K31:Y31))</f>
        <v>#REF!</v>
      </c>
      <c r="AA31" s="24" t="e">
        <f ca="1">$G31*SUMIF(#REF!,$C31,#REF!)*OFFSET(#REF!,,COUNT($K31:Z31))</f>
        <v>#REF!</v>
      </c>
      <c r="AB31" s="24" t="e">
        <f ca="1">$G31*SUMIF(#REF!,$C31,#REF!)*OFFSET(#REF!,,COUNT($K31:AA31))</f>
        <v>#REF!</v>
      </c>
      <c r="AC31" s="24" t="e">
        <f ca="1">$G31*SUMIF(#REF!,$C31,#REF!)*OFFSET(#REF!,,COUNT($K31:AB31))</f>
        <v>#REF!</v>
      </c>
      <c r="AD31" s="24" t="e">
        <f ca="1">$G31*SUMIF(#REF!,$C31,#REF!)*OFFSET(#REF!,,COUNT($K31:AC31))</f>
        <v>#REF!</v>
      </c>
      <c r="AE31" s="24" t="e">
        <f ca="1">$G31*SUMIF(#REF!,$C31,#REF!)*OFFSET(#REF!,,COUNT($K31:AD31))</f>
        <v>#REF!</v>
      </c>
      <c r="AF31" s="24" t="e">
        <f ca="1">$G31*SUMIF(#REF!,$C31,#REF!)*OFFSET(#REF!,,COUNT($K31:AE31))</f>
        <v>#REF!</v>
      </c>
      <c r="AG31" s="24" t="e">
        <f ca="1">$G31*SUMIF(#REF!,$C31,#REF!)*OFFSET(#REF!,,COUNT($K31:AF31))</f>
        <v>#REF!</v>
      </c>
      <c r="AH31" s="24" t="e">
        <f ca="1">$G31*SUMIF(#REF!,$C31,#REF!)*OFFSET(#REF!,,COUNT($K31:AG31))</f>
        <v>#REF!</v>
      </c>
      <c r="AI31" s="24" t="e">
        <f ca="1">$G31*SUMIF(#REF!,$C31,#REF!)*OFFSET(#REF!,,COUNT($K31:AH31))</f>
        <v>#REF!</v>
      </c>
      <c r="AJ31" s="24" t="e">
        <f ca="1">$G31*SUMIF(#REF!,$C31,#REF!)*OFFSET(#REF!,,COUNT($K31:AI31))</f>
        <v>#REF!</v>
      </c>
      <c r="AK31" s="24" t="e">
        <f ca="1">$G31*SUMIF(#REF!,$C31,#REF!)*OFFSET(#REF!,,COUNT($K31:AJ31))</f>
        <v>#REF!</v>
      </c>
      <c r="AL31" s="24" t="e">
        <f ca="1">$G31*SUMIF(#REF!,$C31,#REF!)*OFFSET(#REF!,,COUNT($K31:AK31))</f>
        <v>#REF!</v>
      </c>
      <c r="AM31" s="24" t="e">
        <f ca="1">$G31*SUMIF(#REF!,$C31,#REF!)*OFFSET(#REF!,,COUNT($K31:AL31))</f>
        <v>#REF!</v>
      </c>
      <c r="AN31" s="24" t="e">
        <f ca="1">$G31*SUMIF(#REF!,$C31,#REF!)*OFFSET(#REF!,,COUNT($K31:AM31))</f>
        <v>#REF!</v>
      </c>
      <c r="AO31" s="24" t="e">
        <f ca="1">$G31*SUMIF(#REF!,$C31,#REF!)*OFFSET(#REF!,,COUNT($K31:AN31))</f>
        <v>#REF!</v>
      </c>
      <c r="AP31" s="24" t="e">
        <f ca="1">$G31*SUMIF(#REF!,$C31,#REF!)*OFFSET(#REF!,,COUNT($K31:AO31))</f>
        <v>#REF!</v>
      </c>
    </row>
    <row r="32" spans="2:54">
      <c r="C32" s="135">
        <f>C31</f>
        <v>2021</v>
      </c>
      <c r="F32" s="163">
        <f>F31+1</f>
        <v>2</v>
      </c>
      <c r="G32" s="164">
        <v>19310</v>
      </c>
      <c r="U32" s="24" t="e">
        <f ca="1">$G32*SUMIF(#REF!,$C32,#REF!)*OFFSET(#REF!,,COUNT($K32:T32))</f>
        <v>#REF!</v>
      </c>
      <c r="V32" s="24" t="e">
        <f ca="1">$G32*SUMIF(#REF!,$C32,#REF!)*OFFSET(#REF!,,COUNT($K32:U32))</f>
        <v>#REF!</v>
      </c>
      <c r="W32" s="24" t="e">
        <f ca="1">$G32*SUMIF(#REF!,$C32,#REF!)*OFFSET(#REF!,,COUNT($K32:V32))</f>
        <v>#REF!</v>
      </c>
      <c r="X32" s="24" t="e">
        <f ca="1">$G32*SUMIF(#REF!,$C32,#REF!)*OFFSET(#REF!,,COUNT($K32:W32))</f>
        <v>#REF!</v>
      </c>
      <c r="Y32" s="24" t="e">
        <f ca="1">$G32*SUMIF(#REF!,$C32,#REF!)*OFFSET(#REF!,,COUNT($K32:X32))</f>
        <v>#REF!</v>
      </c>
      <c r="Z32" s="24" t="e">
        <f ca="1">$G32*SUMIF(#REF!,$C32,#REF!)*OFFSET(#REF!,,COUNT($K32:Y32))</f>
        <v>#REF!</v>
      </c>
      <c r="AA32" s="24" t="e">
        <f ca="1">$G32*SUMIF(#REF!,$C32,#REF!)*OFFSET(#REF!,,COUNT($K32:Z32))</f>
        <v>#REF!</v>
      </c>
      <c r="AB32" s="24" t="e">
        <f ca="1">$G32*SUMIF(#REF!,$C32,#REF!)*OFFSET(#REF!,,COUNT($K32:AA32))</f>
        <v>#REF!</v>
      </c>
      <c r="AC32" s="24" t="e">
        <f ca="1">$G32*SUMIF(#REF!,$C32,#REF!)*OFFSET(#REF!,,COUNT($K32:AB32))</f>
        <v>#REF!</v>
      </c>
      <c r="AD32" s="24" t="e">
        <f ca="1">$G32*SUMIF(#REF!,$C32,#REF!)*OFFSET(#REF!,,COUNT($K32:AC32))</f>
        <v>#REF!</v>
      </c>
      <c r="AE32" s="24" t="e">
        <f ca="1">$G32*SUMIF(#REF!,$C32,#REF!)*OFFSET(#REF!,,COUNT($K32:AD32))</f>
        <v>#REF!</v>
      </c>
      <c r="AF32" s="24" t="e">
        <f ca="1">$G32*SUMIF(#REF!,$C32,#REF!)*OFFSET(#REF!,,COUNT($K32:AE32))</f>
        <v>#REF!</v>
      </c>
      <c r="AG32" s="24" t="e">
        <f ca="1">$G32*SUMIF(#REF!,$C32,#REF!)*OFFSET(#REF!,,COUNT($K32:AF32))</f>
        <v>#REF!</v>
      </c>
      <c r="AH32" s="24" t="e">
        <f ca="1">$G32*SUMIF(#REF!,$C32,#REF!)*OFFSET(#REF!,,COUNT($K32:AG32))</f>
        <v>#REF!</v>
      </c>
      <c r="AI32" s="24" t="e">
        <f ca="1">$G32*SUMIF(#REF!,$C32,#REF!)*OFFSET(#REF!,,COUNT($K32:AH32))</f>
        <v>#REF!</v>
      </c>
      <c r="AJ32" s="24" t="e">
        <f ca="1">$G32*SUMIF(#REF!,$C32,#REF!)*OFFSET(#REF!,,COUNT($K32:AI32))</f>
        <v>#REF!</v>
      </c>
      <c r="AK32" s="24" t="e">
        <f ca="1">$G32*SUMIF(#REF!,$C32,#REF!)*OFFSET(#REF!,,COUNT($K32:AJ32))</f>
        <v>#REF!</v>
      </c>
      <c r="AL32" s="24" t="e">
        <f ca="1">$G32*SUMIF(#REF!,$C32,#REF!)*OFFSET(#REF!,,COUNT($K32:AK32))</f>
        <v>#REF!</v>
      </c>
      <c r="AM32" s="24" t="e">
        <f ca="1">$G32*SUMIF(#REF!,$C32,#REF!)*OFFSET(#REF!,,COUNT($K32:AL32))</f>
        <v>#REF!</v>
      </c>
      <c r="AN32" s="24" t="e">
        <f ca="1">$G32*SUMIF(#REF!,$C32,#REF!)*OFFSET(#REF!,,COUNT($K32:AM32))</f>
        <v>#REF!</v>
      </c>
      <c r="AO32" s="24" t="e">
        <f ca="1">$G32*SUMIF(#REF!,$C32,#REF!)*OFFSET(#REF!,,COUNT($K32:AN32))</f>
        <v>#REF!</v>
      </c>
      <c r="AP32" s="24" t="e">
        <f ca="1">$G32*SUMIF(#REF!,$C32,#REF!)*OFFSET(#REF!,,COUNT($K32:AO32))</f>
        <v>#REF!</v>
      </c>
    </row>
    <row r="33" spans="3:42">
      <c r="C33" s="135">
        <f>C32</f>
        <v>2021</v>
      </c>
      <c r="F33" s="163">
        <f>F32+1</f>
        <v>3</v>
      </c>
      <c r="G33" s="164">
        <v>33322.231</v>
      </c>
      <c r="V33" s="24" t="e">
        <f ca="1">$G33*SUMIF(#REF!,$C33,#REF!)*OFFSET(#REF!,,COUNT($K33:U33))</f>
        <v>#REF!</v>
      </c>
      <c r="W33" s="24" t="e">
        <f ca="1">$G33*SUMIF(#REF!,$C33,#REF!)*OFFSET(#REF!,,COUNT($K33:V33))</f>
        <v>#REF!</v>
      </c>
      <c r="X33" s="24" t="e">
        <f ca="1">$G33*SUMIF(#REF!,$C33,#REF!)*OFFSET(#REF!,,COUNT($K33:W33))</f>
        <v>#REF!</v>
      </c>
      <c r="Y33" s="24" t="e">
        <f ca="1">$G33*SUMIF(#REF!,$C33,#REF!)*OFFSET(#REF!,,COUNT($K33:X33))</f>
        <v>#REF!</v>
      </c>
      <c r="Z33" s="24" t="e">
        <f ca="1">$G33*SUMIF(#REF!,$C33,#REF!)*OFFSET(#REF!,,COUNT($K33:Y33))</f>
        <v>#REF!</v>
      </c>
      <c r="AA33" s="24" t="e">
        <f ca="1">$G33*SUMIF(#REF!,$C33,#REF!)*OFFSET(#REF!,,COUNT($K33:Z33))</f>
        <v>#REF!</v>
      </c>
      <c r="AB33" s="24" t="e">
        <f ca="1">$G33*SUMIF(#REF!,$C33,#REF!)*OFFSET(#REF!,,COUNT($K33:AA33))</f>
        <v>#REF!</v>
      </c>
      <c r="AC33" s="24" t="e">
        <f ca="1">$G33*SUMIF(#REF!,$C33,#REF!)*OFFSET(#REF!,,COUNT($K33:AB33))</f>
        <v>#REF!</v>
      </c>
      <c r="AD33" s="24" t="e">
        <f ca="1">$G33*SUMIF(#REF!,$C33,#REF!)*OFFSET(#REF!,,COUNT($K33:AC33))</f>
        <v>#REF!</v>
      </c>
      <c r="AE33" s="24" t="e">
        <f ca="1">$G33*SUMIF(#REF!,$C33,#REF!)*OFFSET(#REF!,,COUNT($K33:AD33))</f>
        <v>#REF!</v>
      </c>
      <c r="AF33" s="24" t="e">
        <f ca="1">$G33*SUMIF(#REF!,$C33,#REF!)*OFFSET(#REF!,,COUNT($K33:AE33))</f>
        <v>#REF!</v>
      </c>
      <c r="AG33" s="24" t="e">
        <f ca="1">$G33*SUMIF(#REF!,$C33,#REF!)*OFFSET(#REF!,,COUNT($K33:AF33))</f>
        <v>#REF!</v>
      </c>
      <c r="AH33" s="24" t="e">
        <f ca="1">$G33*SUMIF(#REF!,$C33,#REF!)*OFFSET(#REF!,,COUNT($K33:AG33))</f>
        <v>#REF!</v>
      </c>
      <c r="AI33" s="24" t="e">
        <f ca="1">$G33*SUMIF(#REF!,$C33,#REF!)*OFFSET(#REF!,,COUNT($K33:AH33))</f>
        <v>#REF!</v>
      </c>
      <c r="AJ33" s="24" t="e">
        <f ca="1">$G33*SUMIF(#REF!,$C33,#REF!)*OFFSET(#REF!,,COUNT($K33:AI33))</f>
        <v>#REF!</v>
      </c>
      <c r="AK33" s="24" t="e">
        <f ca="1">$G33*SUMIF(#REF!,$C33,#REF!)*OFFSET(#REF!,,COUNT($K33:AJ33))</f>
        <v>#REF!</v>
      </c>
      <c r="AL33" s="24" t="e">
        <f ca="1">$G33*SUMIF(#REF!,$C33,#REF!)*OFFSET(#REF!,,COUNT($K33:AK33))</f>
        <v>#REF!</v>
      </c>
      <c r="AM33" s="24" t="e">
        <f ca="1">$G33*SUMIF(#REF!,$C33,#REF!)*OFFSET(#REF!,,COUNT($K33:AL33))</f>
        <v>#REF!</v>
      </c>
      <c r="AN33" s="24" t="e">
        <f ca="1">$G33*SUMIF(#REF!,$C33,#REF!)*OFFSET(#REF!,,COUNT($K33:AM33))</f>
        <v>#REF!</v>
      </c>
      <c r="AO33" s="24" t="e">
        <f ca="1">$G33*SUMIF(#REF!,$C33,#REF!)*OFFSET(#REF!,,COUNT($K33:AN33))</f>
        <v>#REF!</v>
      </c>
      <c r="AP33" s="24" t="e">
        <f ca="1">$G33*SUMIF(#REF!,$C33,#REF!)*OFFSET(#REF!,,COUNT($K33:AO33))</f>
        <v>#REF!</v>
      </c>
    </row>
    <row r="34" spans="3:42">
      <c r="C34" s="135">
        <f>C33</f>
        <v>2021</v>
      </c>
      <c r="F34" s="163">
        <f>F33+1</f>
        <v>4</v>
      </c>
      <c r="G34" s="164">
        <v>24672.719000000001</v>
      </c>
      <c r="W34" s="24" t="e">
        <f ca="1">$G34*SUMIF(#REF!,$C34,#REF!)*OFFSET(#REF!,,COUNT($K34:V34))</f>
        <v>#REF!</v>
      </c>
      <c r="X34" s="24" t="e">
        <f ca="1">$G34*SUMIF(#REF!,$C34,#REF!)*OFFSET(#REF!,,COUNT($K34:W34))</f>
        <v>#REF!</v>
      </c>
      <c r="Y34" s="24" t="e">
        <f ca="1">$G34*SUMIF(#REF!,$C34,#REF!)*OFFSET(#REF!,,COUNT($K34:X34))</f>
        <v>#REF!</v>
      </c>
      <c r="Z34" s="24" t="e">
        <f ca="1">$G34*SUMIF(#REF!,$C34,#REF!)*OFFSET(#REF!,,COUNT($K34:Y34))</f>
        <v>#REF!</v>
      </c>
      <c r="AA34" s="24" t="e">
        <f ca="1">$G34*SUMIF(#REF!,$C34,#REF!)*OFFSET(#REF!,,COUNT($K34:Z34))</f>
        <v>#REF!</v>
      </c>
      <c r="AB34" s="24" t="e">
        <f ca="1">$G34*SUMIF(#REF!,$C34,#REF!)*OFFSET(#REF!,,COUNT($K34:AA34))</f>
        <v>#REF!</v>
      </c>
      <c r="AC34" s="24" t="e">
        <f ca="1">$G34*SUMIF(#REF!,$C34,#REF!)*OFFSET(#REF!,,COUNT($K34:AB34))</f>
        <v>#REF!</v>
      </c>
      <c r="AD34" s="24" t="e">
        <f ca="1">$G34*SUMIF(#REF!,$C34,#REF!)*OFFSET(#REF!,,COUNT($K34:AC34))</f>
        <v>#REF!</v>
      </c>
      <c r="AE34" s="24" t="e">
        <f ca="1">$G34*SUMIF(#REF!,$C34,#REF!)*OFFSET(#REF!,,COUNT($K34:AD34))</f>
        <v>#REF!</v>
      </c>
      <c r="AF34" s="24" t="e">
        <f ca="1">$G34*SUMIF(#REF!,$C34,#REF!)*OFFSET(#REF!,,COUNT($K34:AE34))</f>
        <v>#REF!</v>
      </c>
      <c r="AG34" s="24" t="e">
        <f ca="1">$G34*SUMIF(#REF!,$C34,#REF!)*OFFSET(#REF!,,COUNT($K34:AF34))</f>
        <v>#REF!</v>
      </c>
      <c r="AH34" s="24" t="e">
        <f ca="1">$G34*SUMIF(#REF!,$C34,#REF!)*OFFSET(#REF!,,COUNT($K34:AG34))</f>
        <v>#REF!</v>
      </c>
      <c r="AI34" s="24" t="e">
        <f ca="1">$G34*SUMIF(#REF!,$C34,#REF!)*OFFSET(#REF!,,COUNT($K34:AH34))</f>
        <v>#REF!</v>
      </c>
      <c r="AJ34" s="24" t="e">
        <f ca="1">$G34*SUMIF(#REF!,$C34,#REF!)*OFFSET(#REF!,,COUNT($K34:AI34))</f>
        <v>#REF!</v>
      </c>
      <c r="AK34" s="24" t="e">
        <f ca="1">$G34*SUMIF(#REF!,$C34,#REF!)*OFFSET(#REF!,,COUNT($K34:AJ34))</f>
        <v>#REF!</v>
      </c>
      <c r="AL34" s="24" t="e">
        <f ca="1">$G34*SUMIF(#REF!,$C34,#REF!)*OFFSET(#REF!,,COUNT($K34:AK34))</f>
        <v>#REF!</v>
      </c>
      <c r="AM34" s="24" t="e">
        <f ca="1">$G34*SUMIF(#REF!,$C34,#REF!)*OFFSET(#REF!,,COUNT($K34:AL34))</f>
        <v>#REF!</v>
      </c>
      <c r="AN34" s="24" t="e">
        <f ca="1">$G34*SUMIF(#REF!,$C34,#REF!)*OFFSET(#REF!,,COUNT($K34:AM34))</f>
        <v>#REF!</v>
      </c>
      <c r="AO34" s="24" t="e">
        <f ca="1">$G34*SUMIF(#REF!,$C34,#REF!)*OFFSET(#REF!,,COUNT($K34:AN34))</f>
        <v>#REF!</v>
      </c>
      <c r="AP34" s="24" t="e">
        <f ca="1">$G34*SUMIF(#REF!,$C34,#REF!)*OFFSET(#REF!,,COUNT($K34:AO34))</f>
        <v>#REF!</v>
      </c>
    </row>
    <row r="35" spans="3:42">
      <c r="C35" s="385">
        <f>C31+1</f>
        <v>2022</v>
      </c>
      <c r="D35" s="385"/>
      <c r="E35" s="385"/>
      <c r="F35" s="163">
        <v>1</v>
      </c>
      <c r="G35" s="164" t="e">
        <v>#REF!</v>
      </c>
      <c r="X35" s="24" t="e">
        <f ca="1">$G35*SUMIF(#REF!,$C35,#REF!)*OFFSET(#REF!,,COUNT($K35:W35))</f>
        <v>#REF!</v>
      </c>
      <c r="Y35" s="24" t="e">
        <f ca="1">$G35*SUMIF(#REF!,$C35,#REF!)*OFFSET(#REF!,,COUNT($K35:X35))</f>
        <v>#REF!</v>
      </c>
      <c r="Z35" s="24" t="e">
        <f ca="1">$G35*SUMIF(#REF!,$C35,#REF!)*OFFSET(#REF!,,COUNT($K35:Y35))</f>
        <v>#REF!</v>
      </c>
      <c r="AA35" s="24" t="e">
        <f ca="1">$G35*SUMIF(#REF!,$C35,#REF!)*OFFSET(#REF!,,COUNT($K35:Z35))</f>
        <v>#REF!</v>
      </c>
      <c r="AB35" s="24" t="e">
        <f ca="1">$G35*SUMIF(#REF!,$C35,#REF!)*OFFSET(#REF!,,COUNT($K35:AA35))</f>
        <v>#REF!</v>
      </c>
      <c r="AC35" s="24" t="e">
        <f ca="1">$G35*SUMIF(#REF!,$C35,#REF!)*OFFSET(#REF!,,COUNT($K35:AB35))</f>
        <v>#REF!</v>
      </c>
      <c r="AD35" s="24" t="e">
        <f ca="1">$G35*SUMIF(#REF!,$C35,#REF!)*OFFSET(#REF!,,COUNT($K35:AC35))</f>
        <v>#REF!</v>
      </c>
      <c r="AE35" s="24" t="e">
        <f ca="1">$G35*SUMIF(#REF!,$C35,#REF!)*OFFSET(#REF!,,COUNT($K35:AD35))</f>
        <v>#REF!</v>
      </c>
      <c r="AF35" s="24" t="e">
        <f ca="1">$G35*SUMIF(#REF!,$C35,#REF!)*OFFSET(#REF!,,COUNT($K35:AE35))</f>
        <v>#REF!</v>
      </c>
      <c r="AG35" s="24" t="e">
        <f ca="1">$G35*SUMIF(#REF!,$C35,#REF!)*OFFSET(#REF!,,COUNT($K35:AF35))</f>
        <v>#REF!</v>
      </c>
      <c r="AH35" s="24" t="e">
        <f ca="1">$G35*SUMIF(#REF!,$C35,#REF!)*OFFSET(#REF!,,COUNT($K35:AG35))</f>
        <v>#REF!</v>
      </c>
      <c r="AI35" s="24" t="e">
        <f ca="1">$G35*SUMIF(#REF!,$C35,#REF!)*OFFSET(#REF!,,COUNT($K35:AH35))</f>
        <v>#REF!</v>
      </c>
      <c r="AJ35" s="24" t="e">
        <f ca="1">$G35*SUMIF(#REF!,$C35,#REF!)*OFFSET(#REF!,,COUNT($K35:AI35))</f>
        <v>#REF!</v>
      </c>
      <c r="AK35" s="24" t="e">
        <f ca="1">$G35*SUMIF(#REF!,$C35,#REF!)*OFFSET(#REF!,,COUNT($K35:AJ35))</f>
        <v>#REF!</v>
      </c>
      <c r="AL35" s="24" t="e">
        <f ca="1">$G35*SUMIF(#REF!,$C35,#REF!)*OFFSET(#REF!,,COUNT($K35:AK35))</f>
        <v>#REF!</v>
      </c>
      <c r="AM35" s="24" t="e">
        <f ca="1">$G35*SUMIF(#REF!,$C35,#REF!)*OFFSET(#REF!,,COUNT($K35:AL35))</f>
        <v>#REF!</v>
      </c>
      <c r="AN35" s="24" t="e">
        <f ca="1">$G35*SUMIF(#REF!,$C35,#REF!)*OFFSET(#REF!,,COUNT($K35:AM35))</f>
        <v>#REF!</v>
      </c>
      <c r="AO35" s="24" t="e">
        <f ca="1">$G35*SUMIF(#REF!,$C35,#REF!)*OFFSET(#REF!,,COUNT($K35:AN35))</f>
        <v>#REF!</v>
      </c>
      <c r="AP35" s="24" t="e">
        <f ca="1">$G35*SUMIF(#REF!,$C35,#REF!)*OFFSET(#REF!,,COUNT($K35:AO35))</f>
        <v>#REF!</v>
      </c>
    </row>
    <row r="36" spans="3:42">
      <c r="C36" s="135">
        <f>C35</f>
        <v>2022</v>
      </c>
      <c r="F36" s="163">
        <f>F35+1</f>
        <v>2</v>
      </c>
      <c r="G36" s="164" t="e">
        <v>#REF!</v>
      </c>
      <c r="Y36" s="24" t="e">
        <f ca="1">$G36*SUMIF(#REF!,$C36,#REF!)*OFFSET(#REF!,,COUNT($K36:X36))</f>
        <v>#REF!</v>
      </c>
      <c r="Z36" s="24" t="e">
        <f ca="1">$G36*SUMIF(#REF!,$C36,#REF!)*OFFSET(#REF!,,COUNT($K36:Y36))</f>
        <v>#REF!</v>
      </c>
      <c r="AA36" s="24" t="e">
        <f ca="1">$G36*SUMIF(#REF!,$C36,#REF!)*OFFSET(#REF!,,COUNT($K36:Z36))</f>
        <v>#REF!</v>
      </c>
      <c r="AB36" s="24" t="e">
        <f ca="1">$G36*SUMIF(#REF!,$C36,#REF!)*OFFSET(#REF!,,COUNT($K36:AA36))</f>
        <v>#REF!</v>
      </c>
      <c r="AC36" s="24" t="e">
        <f ca="1">$G36*SUMIF(#REF!,$C36,#REF!)*OFFSET(#REF!,,COUNT($K36:AB36))</f>
        <v>#REF!</v>
      </c>
      <c r="AD36" s="24" t="e">
        <f ca="1">$G36*SUMIF(#REF!,$C36,#REF!)*OFFSET(#REF!,,COUNT($K36:AC36))</f>
        <v>#REF!</v>
      </c>
      <c r="AE36" s="24" t="e">
        <f ca="1">$G36*SUMIF(#REF!,$C36,#REF!)*OFFSET(#REF!,,COUNT($K36:AD36))</f>
        <v>#REF!</v>
      </c>
      <c r="AF36" s="24" t="e">
        <f ca="1">$G36*SUMIF(#REF!,$C36,#REF!)*OFFSET(#REF!,,COUNT($K36:AE36))</f>
        <v>#REF!</v>
      </c>
      <c r="AG36" s="24" t="e">
        <f ca="1">$G36*SUMIF(#REF!,$C36,#REF!)*OFFSET(#REF!,,COUNT($K36:AF36))</f>
        <v>#REF!</v>
      </c>
      <c r="AH36" s="24" t="e">
        <f ca="1">$G36*SUMIF(#REF!,$C36,#REF!)*OFFSET(#REF!,,COUNT($K36:AG36))</f>
        <v>#REF!</v>
      </c>
      <c r="AI36" s="24" t="e">
        <f ca="1">$G36*SUMIF(#REF!,$C36,#REF!)*OFFSET(#REF!,,COUNT($K36:AH36))</f>
        <v>#REF!</v>
      </c>
      <c r="AJ36" s="24" t="e">
        <f ca="1">$G36*SUMIF(#REF!,$C36,#REF!)*OFFSET(#REF!,,COUNT($K36:AI36))</f>
        <v>#REF!</v>
      </c>
      <c r="AK36" s="24" t="e">
        <f ca="1">$G36*SUMIF(#REF!,$C36,#REF!)*OFFSET(#REF!,,COUNT($K36:AJ36))</f>
        <v>#REF!</v>
      </c>
      <c r="AL36" s="24" t="e">
        <f ca="1">$G36*SUMIF(#REF!,$C36,#REF!)*OFFSET(#REF!,,COUNT($K36:AK36))</f>
        <v>#REF!</v>
      </c>
      <c r="AM36" s="24" t="e">
        <f ca="1">$G36*SUMIF(#REF!,$C36,#REF!)*OFFSET(#REF!,,COUNT($K36:AL36))</f>
        <v>#REF!</v>
      </c>
      <c r="AN36" s="24" t="e">
        <f ca="1">$G36*SUMIF(#REF!,$C36,#REF!)*OFFSET(#REF!,,COUNT($K36:AM36))</f>
        <v>#REF!</v>
      </c>
      <c r="AO36" s="24" t="e">
        <f ca="1">$G36*SUMIF(#REF!,$C36,#REF!)*OFFSET(#REF!,,COUNT($K36:AN36))</f>
        <v>#REF!</v>
      </c>
      <c r="AP36" s="24" t="e">
        <f ca="1">$G36*SUMIF(#REF!,$C36,#REF!)*OFFSET(#REF!,,COUNT($K36:AO36))</f>
        <v>#REF!</v>
      </c>
    </row>
    <row r="37" spans="3:42">
      <c r="C37" s="135">
        <f>C36</f>
        <v>2022</v>
      </c>
      <c r="F37" s="163">
        <f>F36+1</f>
        <v>3</v>
      </c>
      <c r="G37" s="164" t="e">
        <v>#REF!</v>
      </c>
      <c r="Z37" s="24" t="e">
        <f ca="1">$G37*SUMIF(#REF!,$C37,#REF!)*OFFSET(#REF!,,COUNT($K37:Y37))</f>
        <v>#REF!</v>
      </c>
      <c r="AA37" s="24" t="e">
        <f ca="1">$G37*SUMIF(#REF!,$C37,#REF!)*OFFSET(#REF!,,COUNT($K37:Z37))</f>
        <v>#REF!</v>
      </c>
      <c r="AB37" s="24" t="e">
        <f ca="1">$G37*SUMIF(#REF!,$C37,#REF!)*OFFSET(#REF!,,COUNT($K37:AA37))</f>
        <v>#REF!</v>
      </c>
      <c r="AC37" s="24" t="e">
        <f ca="1">$G37*SUMIF(#REF!,$C37,#REF!)*OFFSET(#REF!,,COUNT($K37:AB37))</f>
        <v>#REF!</v>
      </c>
      <c r="AD37" s="24" t="e">
        <f ca="1">$G37*SUMIF(#REF!,$C37,#REF!)*OFFSET(#REF!,,COUNT($K37:AC37))</f>
        <v>#REF!</v>
      </c>
      <c r="AE37" s="24" t="e">
        <f ca="1">$G37*SUMIF(#REF!,$C37,#REF!)*OFFSET(#REF!,,COUNT($K37:AD37))</f>
        <v>#REF!</v>
      </c>
      <c r="AF37" s="24" t="e">
        <f ca="1">$G37*SUMIF(#REF!,$C37,#REF!)*OFFSET(#REF!,,COUNT($K37:AE37))</f>
        <v>#REF!</v>
      </c>
      <c r="AG37" s="24" t="e">
        <f ca="1">$G37*SUMIF(#REF!,$C37,#REF!)*OFFSET(#REF!,,COUNT($K37:AF37))</f>
        <v>#REF!</v>
      </c>
      <c r="AH37" s="24" t="e">
        <f ca="1">$G37*SUMIF(#REF!,$C37,#REF!)*OFFSET(#REF!,,COUNT($K37:AG37))</f>
        <v>#REF!</v>
      </c>
      <c r="AI37" s="24" t="e">
        <f ca="1">$G37*SUMIF(#REF!,$C37,#REF!)*OFFSET(#REF!,,COUNT($K37:AH37))</f>
        <v>#REF!</v>
      </c>
      <c r="AJ37" s="24" t="e">
        <f ca="1">$G37*SUMIF(#REF!,$C37,#REF!)*OFFSET(#REF!,,COUNT($K37:AI37))</f>
        <v>#REF!</v>
      </c>
      <c r="AK37" s="24" t="e">
        <f ca="1">$G37*SUMIF(#REF!,$C37,#REF!)*OFFSET(#REF!,,COUNT($K37:AJ37))</f>
        <v>#REF!</v>
      </c>
      <c r="AL37" s="24" t="e">
        <f ca="1">$G37*SUMIF(#REF!,$C37,#REF!)*OFFSET(#REF!,,COUNT($K37:AK37))</f>
        <v>#REF!</v>
      </c>
      <c r="AM37" s="24" t="e">
        <f ca="1">$G37*SUMIF(#REF!,$C37,#REF!)*OFFSET(#REF!,,COUNT($K37:AL37))</f>
        <v>#REF!</v>
      </c>
      <c r="AN37" s="24" t="e">
        <f ca="1">$G37*SUMIF(#REF!,$C37,#REF!)*OFFSET(#REF!,,COUNT($K37:AM37))</f>
        <v>#REF!</v>
      </c>
      <c r="AO37" s="24" t="e">
        <f ca="1">$G37*SUMIF(#REF!,$C37,#REF!)*OFFSET(#REF!,,COUNT($K37:AN37))</f>
        <v>#REF!</v>
      </c>
      <c r="AP37" s="24" t="e">
        <f ca="1">$G37*SUMIF(#REF!,$C37,#REF!)*OFFSET(#REF!,,COUNT($K37:AO37))</f>
        <v>#REF!</v>
      </c>
    </row>
    <row r="38" spans="3:42">
      <c r="C38" s="135">
        <f>C37</f>
        <v>2022</v>
      </c>
      <c r="F38" s="163">
        <f>F37+1</f>
        <v>4</v>
      </c>
      <c r="G38" s="164" t="e">
        <v>#REF!</v>
      </c>
      <c r="AA38" s="24" t="e">
        <f ca="1">$G38*SUMIF(#REF!,$C38,#REF!)*OFFSET(#REF!,,COUNT($K38:Z38))</f>
        <v>#REF!</v>
      </c>
      <c r="AB38" s="24" t="e">
        <f ca="1">$G38*SUMIF(#REF!,$C38,#REF!)*OFFSET(#REF!,,COUNT($K38:AA38))</f>
        <v>#REF!</v>
      </c>
      <c r="AC38" s="24" t="e">
        <f ca="1">$G38*SUMIF(#REF!,$C38,#REF!)*OFFSET(#REF!,,COUNT($K38:AB38))</f>
        <v>#REF!</v>
      </c>
      <c r="AD38" s="24" t="e">
        <f ca="1">$G38*SUMIF(#REF!,$C38,#REF!)*OFFSET(#REF!,,COUNT($K38:AC38))</f>
        <v>#REF!</v>
      </c>
      <c r="AE38" s="24" t="e">
        <f ca="1">$G38*SUMIF(#REF!,$C38,#REF!)*OFFSET(#REF!,,COUNT($K38:AD38))</f>
        <v>#REF!</v>
      </c>
      <c r="AF38" s="24" t="e">
        <f ca="1">$G38*SUMIF(#REF!,$C38,#REF!)*OFFSET(#REF!,,COUNT($K38:AE38))</f>
        <v>#REF!</v>
      </c>
      <c r="AG38" s="24" t="e">
        <f ca="1">$G38*SUMIF(#REF!,$C38,#REF!)*OFFSET(#REF!,,COUNT($K38:AF38))</f>
        <v>#REF!</v>
      </c>
      <c r="AH38" s="24" t="e">
        <f ca="1">$G38*SUMIF(#REF!,$C38,#REF!)*OFFSET(#REF!,,COUNT($K38:AG38))</f>
        <v>#REF!</v>
      </c>
      <c r="AI38" s="24" t="e">
        <f ca="1">$G38*SUMIF(#REF!,$C38,#REF!)*OFFSET(#REF!,,COUNT($K38:AH38))</f>
        <v>#REF!</v>
      </c>
      <c r="AJ38" s="24" t="e">
        <f ca="1">$G38*SUMIF(#REF!,$C38,#REF!)*OFFSET(#REF!,,COUNT($K38:AI38))</f>
        <v>#REF!</v>
      </c>
      <c r="AK38" s="24" t="e">
        <f ca="1">$G38*SUMIF(#REF!,$C38,#REF!)*OFFSET(#REF!,,COUNT($K38:AJ38))</f>
        <v>#REF!</v>
      </c>
      <c r="AL38" s="24" t="e">
        <f ca="1">$G38*SUMIF(#REF!,$C38,#REF!)*OFFSET(#REF!,,COUNT($K38:AK38))</f>
        <v>#REF!</v>
      </c>
      <c r="AM38" s="24" t="e">
        <f ca="1">$G38*SUMIF(#REF!,$C38,#REF!)*OFFSET(#REF!,,COUNT($K38:AL38))</f>
        <v>#REF!</v>
      </c>
      <c r="AN38" s="24" t="e">
        <f ca="1">$G38*SUMIF(#REF!,$C38,#REF!)*OFFSET(#REF!,,COUNT($K38:AM38))</f>
        <v>#REF!</v>
      </c>
      <c r="AO38" s="24" t="e">
        <f ca="1">$G38*SUMIF(#REF!,$C38,#REF!)*OFFSET(#REF!,,COUNT($K38:AN38))</f>
        <v>#REF!</v>
      </c>
      <c r="AP38" s="24" t="e">
        <f ca="1">$G38*SUMIF(#REF!,$C38,#REF!)*OFFSET(#REF!,,COUNT($K38:AO38))</f>
        <v>#REF!</v>
      </c>
    </row>
    <row r="39" spans="3:42">
      <c r="C39" s="385">
        <f>C35+1</f>
        <v>2023</v>
      </c>
      <c r="D39" s="385"/>
      <c r="E39" s="385"/>
      <c r="F39" s="163">
        <v>1</v>
      </c>
      <c r="G39" s="164" t="e">
        <v>#REF!</v>
      </c>
      <c r="AB39" s="24" t="e">
        <f ca="1">$G39*SUMIF(#REF!,$C39,#REF!)*OFFSET(#REF!,,COUNT($K39:AA39))</f>
        <v>#REF!</v>
      </c>
      <c r="AC39" s="24" t="e">
        <f ca="1">$G39*SUMIF(#REF!,$C39,#REF!)*OFFSET(#REF!,,COUNT($K39:AB39))</f>
        <v>#REF!</v>
      </c>
      <c r="AD39" s="24" t="e">
        <f ca="1">$G39*SUMIF(#REF!,$C39,#REF!)*OFFSET(#REF!,,COUNT($K39:AC39))</f>
        <v>#REF!</v>
      </c>
      <c r="AE39" s="24" t="e">
        <f ca="1">$G39*SUMIF(#REF!,$C39,#REF!)*OFFSET(#REF!,,COUNT($K39:AD39))</f>
        <v>#REF!</v>
      </c>
      <c r="AF39" s="24" t="e">
        <f ca="1">$G39*SUMIF(#REF!,$C39,#REF!)*OFFSET(#REF!,,COUNT($K39:AE39))</f>
        <v>#REF!</v>
      </c>
      <c r="AG39" s="24" t="e">
        <f ca="1">$G39*SUMIF(#REF!,$C39,#REF!)*OFFSET(#REF!,,COUNT($K39:AF39))</f>
        <v>#REF!</v>
      </c>
      <c r="AH39" s="24" t="e">
        <f ca="1">$G39*SUMIF(#REF!,$C39,#REF!)*OFFSET(#REF!,,COUNT($K39:AG39))</f>
        <v>#REF!</v>
      </c>
      <c r="AI39" s="24" t="e">
        <f ca="1">$G39*SUMIF(#REF!,$C39,#REF!)*OFFSET(#REF!,,COUNT($K39:AH39))</f>
        <v>#REF!</v>
      </c>
      <c r="AJ39" s="24" t="e">
        <f ca="1">$G39*SUMIF(#REF!,$C39,#REF!)*OFFSET(#REF!,,COUNT($K39:AI39))</f>
        <v>#REF!</v>
      </c>
      <c r="AK39" s="24" t="e">
        <f ca="1">$G39*SUMIF(#REF!,$C39,#REF!)*OFFSET(#REF!,,COUNT($K39:AJ39))</f>
        <v>#REF!</v>
      </c>
      <c r="AL39" s="24" t="e">
        <f ca="1">$G39*SUMIF(#REF!,$C39,#REF!)*OFFSET(#REF!,,COUNT($K39:AK39))</f>
        <v>#REF!</v>
      </c>
      <c r="AM39" s="24" t="e">
        <f ca="1">$G39*SUMIF(#REF!,$C39,#REF!)*OFFSET(#REF!,,COUNT($K39:AL39))</f>
        <v>#REF!</v>
      </c>
      <c r="AN39" s="24" t="e">
        <f ca="1">$G39*SUMIF(#REF!,$C39,#REF!)*OFFSET(#REF!,,COUNT($K39:AM39))</f>
        <v>#REF!</v>
      </c>
      <c r="AO39" s="24" t="e">
        <f ca="1">$G39*SUMIF(#REF!,$C39,#REF!)*OFFSET(#REF!,,COUNT($K39:AN39))</f>
        <v>#REF!</v>
      </c>
      <c r="AP39" s="24" t="e">
        <f ca="1">$G39*SUMIF(#REF!,$C39,#REF!)*OFFSET(#REF!,,COUNT($K39:AO39))</f>
        <v>#REF!</v>
      </c>
    </row>
    <row r="40" spans="3:42">
      <c r="C40" s="135">
        <f>C39</f>
        <v>2023</v>
      </c>
      <c r="F40" s="163">
        <f>F39+1</f>
        <v>2</v>
      </c>
      <c r="G40" s="164" t="e">
        <v>#REF!</v>
      </c>
      <c r="AC40" s="24" t="e">
        <f ca="1">$G40*SUMIF(#REF!,$C40,#REF!)*OFFSET(#REF!,,COUNT($K40:AB40))</f>
        <v>#REF!</v>
      </c>
      <c r="AD40" s="24" t="e">
        <f ca="1">$G40*SUMIF(#REF!,$C40,#REF!)*OFFSET(#REF!,,COUNT($K40:AC40))</f>
        <v>#REF!</v>
      </c>
      <c r="AE40" s="24" t="e">
        <f ca="1">$G40*SUMIF(#REF!,$C40,#REF!)*OFFSET(#REF!,,COUNT($K40:AD40))</f>
        <v>#REF!</v>
      </c>
      <c r="AF40" s="24" t="e">
        <f ca="1">$G40*SUMIF(#REF!,$C40,#REF!)*OFFSET(#REF!,,COUNT($K40:AE40))</f>
        <v>#REF!</v>
      </c>
      <c r="AG40" s="24" t="e">
        <f ca="1">$G40*SUMIF(#REF!,$C40,#REF!)*OFFSET(#REF!,,COUNT($K40:AF40))</f>
        <v>#REF!</v>
      </c>
      <c r="AH40" s="24" t="e">
        <f ca="1">$G40*SUMIF(#REF!,$C40,#REF!)*OFFSET(#REF!,,COUNT($K40:AG40))</f>
        <v>#REF!</v>
      </c>
      <c r="AI40" s="24" t="e">
        <f ca="1">$G40*SUMIF(#REF!,$C40,#REF!)*OFFSET(#REF!,,COUNT($K40:AH40))</f>
        <v>#REF!</v>
      </c>
      <c r="AJ40" s="24" t="e">
        <f ca="1">$G40*SUMIF(#REF!,$C40,#REF!)*OFFSET(#REF!,,COUNT($K40:AI40))</f>
        <v>#REF!</v>
      </c>
      <c r="AK40" s="24" t="e">
        <f ca="1">$G40*SUMIF(#REF!,$C40,#REF!)*OFFSET(#REF!,,COUNT($K40:AJ40))</f>
        <v>#REF!</v>
      </c>
      <c r="AL40" s="24" t="e">
        <f ca="1">$G40*SUMIF(#REF!,$C40,#REF!)*OFFSET(#REF!,,COUNT($K40:AK40))</f>
        <v>#REF!</v>
      </c>
      <c r="AM40" s="24" t="e">
        <f ca="1">$G40*SUMIF(#REF!,$C40,#REF!)*OFFSET(#REF!,,COUNT($K40:AL40))</f>
        <v>#REF!</v>
      </c>
      <c r="AN40" s="24" t="e">
        <f ca="1">$G40*SUMIF(#REF!,$C40,#REF!)*OFFSET(#REF!,,COUNT($K40:AM40))</f>
        <v>#REF!</v>
      </c>
      <c r="AO40" s="24" t="e">
        <f ca="1">$G40*SUMIF(#REF!,$C40,#REF!)*OFFSET(#REF!,,COUNT($K40:AN40))</f>
        <v>#REF!</v>
      </c>
      <c r="AP40" s="24" t="e">
        <f ca="1">$G40*SUMIF(#REF!,$C40,#REF!)*OFFSET(#REF!,,COUNT($K40:AO40))</f>
        <v>#REF!</v>
      </c>
    </row>
    <row r="41" spans="3:42">
      <c r="C41" s="135">
        <f>C40</f>
        <v>2023</v>
      </c>
      <c r="F41" s="163">
        <f>F40+1</f>
        <v>3</v>
      </c>
      <c r="G41" s="164" t="e">
        <v>#REF!</v>
      </c>
      <c r="AD41" s="24" t="e">
        <f ca="1">$G41*SUMIF(#REF!,$C41,#REF!)*OFFSET(#REF!,,COUNT($K41:AC41))</f>
        <v>#REF!</v>
      </c>
      <c r="AE41" s="24" t="e">
        <f ca="1">$G41*SUMIF(#REF!,$C41,#REF!)*OFFSET(#REF!,,COUNT($K41:AD41))</f>
        <v>#REF!</v>
      </c>
      <c r="AF41" s="24" t="e">
        <f ca="1">$G41*SUMIF(#REF!,$C41,#REF!)*OFFSET(#REF!,,COUNT($K41:AE41))</f>
        <v>#REF!</v>
      </c>
      <c r="AG41" s="24" t="e">
        <f ca="1">$G41*SUMIF(#REF!,$C41,#REF!)*OFFSET(#REF!,,COUNT($K41:AF41))</f>
        <v>#REF!</v>
      </c>
      <c r="AH41" s="24" t="e">
        <f ca="1">$G41*SUMIF(#REF!,$C41,#REF!)*OFFSET(#REF!,,COUNT($K41:AG41))</f>
        <v>#REF!</v>
      </c>
      <c r="AI41" s="24" t="e">
        <f ca="1">$G41*SUMIF(#REF!,$C41,#REF!)*OFFSET(#REF!,,COUNT($K41:AH41))</f>
        <v>#REF!</v>
      </c>
      <c r="AJ41" s="24" t="e">
        <f ca="1">$G41*SUMIF(#REF!,$C41,#REF!)*OFFSET(#REF!,,COUNT($K41:AI41))</f>
        <v>#REF!</v>
      </c>
      <c r="AK41" s="24" t="e">
        <f ca="1">$G41*SUMIF(#REF!,$C41,#REF!)*OFFSET(#REF!,,COUNT($K41:AJ41))</f>
        <v>#REF!</v>
      </c>
      <c r="AL41" s="24" t="e">
        <f ca="1">$G41*SUMIF(#REF!,$C41,#REF!)*OFFSET(#REF!,,COUNT($K41:AK41))</f>
        <v>#REF!</v>
      </c>
      <c r="AM41" s="24" t="e">
        <f ca="1">$G41*SUMIF(#REF!,$C41,#REF!)*OFFSET(#REF!,,COUNT($K41:AL41))</f>
        <v>#REF!</v>
      </c>
      <c r="AN41" s="24" t="e">
        <f ca="1">$G41*SUMIF(#REF!,$C41,#REF!)*OFFSET(#REF!,,COUNT($K41:AM41))</f>
        <v>#REF!</v>
      </c>
      <c r="AO41" s="24" t="e">
        <f ca="1">$G41*SUMIF(#REF!,$C41,#REF!)*OFFSET(#REF!,,COUNT($K41:AN41))</f>
        <v>#REF!</v>
      </c>
      <c r="AP41" s="24" t="e">
        <f ca="1">$G41*SUMIF(#REF!,$C41,#REF!)*OFFSET(#REF!,,COUNT($K41:AO41))</f>
        <v>#REF!</v>
      </c>
    </row>
    <row r="42" spans="3:42">
      <c r="C42" s="135">
        <f>C41</f>
        <v>2023</v>
      </c>
      <c r="F42" s="163">
        <f>F41+1</f>
        <v>4</v>
      </c>
      <c r="G42" s="164" t="e">
        <v>#REF!</v>
      </c>
      <c r="AE42" s="24" t="e">
        <f ca="1">$G42*SUMIF(#REF!,$C42,#REF!)*OFFSET(#REF!,,COUNT($K42:AD42))</f>
        <v>#REF!</v>
      </c>
      <c r="AF42" s="24" t="e">
        <f ca="1">$G42*SUMIF(#REF!,$C42,#REF!)*OFFSET(#REF!,,COUNT($K42:AE42))</f>
        <v>#REF!</v>
      </c>
      <c r="AG42" s="24" t="e">
        <f ca="1">$G42*SUMIF(#REF!,$C42,#REF!)*OFFSET(#REF!,,COUNT($K42:AF42))</f>
        <v>#REF!</v>
      </c>
      <c r="AH42" s="24" t="e">
        <f ca="1">$G42*SUMIF(#REF!,$C42,#REF!)*OFFSET(#REF!,,COUNT($K42:AG42))</f>
        <v>#REF!</v>
      </c>
      <c r="AI42" s="24" t="e">
        <f ca="1">$G42*SUMIF(#REF!,$C42,#REF!)*OFFSET(#REF!,,COUNT($K42:AH42))</f>
        <v>#REF!</v>
      </c>
      <c r="AJ42" s="24" t="e">
        <f ca="1">$G42*SUMIF(#REF!,$C42,#REF!)*OFFSET(#REF!,,COUNT($K42:AI42))</f>
        <v>#REF!</v>
      </c>
      <c r="AK42" s="24" t="e">
        <f ca="1">$G42*SUMIF(#REF!,$C42,#REF!)*OFFSET(#REF!,,COUNT($K42:AJ42))</f>
        <v>#REF!</v>
      </c>
      <c r="AL42" s="24" t="e">
        <f ca="1">$G42*SUMIF(#REF!,$C42,#REF!)*OFFSET(#REF!,,COUNT($K42:AK42))</f>
        <v>#REF!</v>
      </c>
      <c r="AM42" s="24" t="e">
        <f ca="1">$G42*SUMIF(#REF!,$C42,#REF!)*OFFSET(#REF!,,COUNT($K42:AL42))</f>
        <v>#REF!</v>
      </c>
      <c r="AN42" s="24" t="e">
        <f ca="1">$G42*SUMIF(#REF!,$C42,#REF!)*OFFSET(#REF!,,COUNT($K42:AM42))</f>
        <v>#REF!</v>
      </c>
      <c r="AO42" s="24" t="e">
        <f ca="1">$G42*SUMIF(#REF!,$C42,#REF!)*OFFSET(#REF!,,COUNT($K42:AN42))</f>
        <v>#REF!</v>
      </c>
      <c r="AP42" s="24" t="e">
        <f ca="1">$G42*SUMIF(#REF!,$C42,#REF!)*OFFSET(#REF!,,COUNT($K42:AO42))</f>
        <v>#REF!</v>
      </c>
    </row>
    <row r="43" spans="3:42">
      <c r="C43" s="385">
        <f>C39+1</f>
        <v>2024</v>
      </c>
      <c r="D43" s="385"/>
      <c r="E43" s="385"/>
      <c r="F43" s="163">
        <v>1</v>
      </c>
      <c r="G43" s="164" t="e">
        <v>#REF!</v>
      </c>
      <c r="AF43" s="24" t="e">
        <f ca="1">$G43*SUMIF(#REF!,$C43,#REF!)*OFFSET(#REF!,,COUNT($K43:AE43))</f>
        <v>#REF!</v>
      </c>
      <c r="AG43" s="24" t="e">
        <f ca="1">$G43*SUMIF(#REF!,$C43,#REF!)*OFFSET(#REF!,,COUNT($K43:AF43))</f>
        <v>#REF!</v>
      </c>
      <c r="AH43" s="24" t="e">
        <f ca="1">$G43*SUMIF(#REF!,$C43,#REF!)*OFFSET(#REF!,,COUNT($K43:AG43))</f>
        <v>#REF!</v>
      </c>
      <c r="AI43" s="24" t="e">
        <f ca="1">$G43*SUMIF(#REF!,$C43,#REF!)*OFFSET(#REF!,,COUNT($K43:AH43))</f>
        <v>#REF!</v>
      </c>
      <c r="AJ43" s="24" t="e">
        <f ca="1">$G43*SUMIF(#REF!,$C43,#REF!)*OFFSET(#REF!,,COUNT($K43:AI43))</f>
        <v>#REF!</v>
      </c>
      <c r="AK43" s="24" t="e">
        <f ca="1">$G43*SUMIF(#REF!,$C43,#REF!)*OFFSET(#REF!,,COUNT($K43:AJ43))</f>
        <v>#REF!</v>
      </c>
      <c r="AL43" s="24" t="e">
        <f ca="1">$G43*SUMIF(#REF!,$C43,#REF!)*OFFSET(#REF!,,COUNT($K43:AK43))</f>
        <v>#REF!</v>
      </c>
      <c r="AM43" s="24" t="e">
        <f ca="1">$G43*SUMIF(#REF!,$C43,#REF!)*OFFSET(#REF!,,COUNT($K43:AL43))</f>
        <v>#REF!</v>
      </c>
      <c r="AN43" s="24" t="e">
        <f ca="1">$G43*SUMIF(#REF!,$C43,#REF!)*OFFSET(#REF!,,COUNT($K43:AM43))</f>
        <v>#REF!</v>
      </c>
      <c r="AO43" s="24" t="e">
        <f ca="1">$G43*SUMIF(#REF!,$C43,#REF!)*OFFSET(#REF!,,COUNT($K43:AN43))</f>
        <v>#REF!</v>
      </c>
      <c r="AP43" s="24" t="e">
        <f ca="1">$G43*SUMIF(#REF!,$C43,#REF!)*OFFSET(#REF!,,COUNT($K43:AO43))</f>
        <v>#REF!</v>
      </c>
    </row>
    <row r="44" spans="3:42">
      <c r="C44" s="135">
        <f>C43</f>
        <v>2024</v>
      </c>
      <c r="F44" s="163">
        <f>F43+1</f>
        <v>2</v>
      </c>
      <c r="G44" s="164" t="e">
        <v>#REF!</v>
      </c>
      <c r="AG44" s="24" t="e">
        <f ca="1">$G44*SUMIF(#REF!,$C44,#REF!)*OFFSET(#REF!,,COUNT($K44:AF44))</f>
        <v>#REF!</v>
      </c>
      <c r="AH44" s="24" t="e">
        <f ca="1">$G44*SUMIF(#REF!,$C44,#REF!)*OFFSET(#REF!,,COUNT($K44:AG44))</f>
        <v>#REF!</v>
      </c>
      <c r="AI44" s="24" t="e">
        <f ca="1">$G44*SUMIF(#REF!,$C44,#REF!)*OFFSET(#REF!,,COUNT($K44:AH44))</f>
        <v>#REF!</v>
      </c>
      <c r="AJ44" s="24" t="e">
        <f ca="1">$G44*SUMIF(#REF!,$C44,#REF!)*OFFSET(#REF!,,COUNT($K44:AI44))</f>
        <v>#REF!</v>
      </c>
      <c r="AK44" s="24" t="e">
        <f ca="1">$G44*SUMIF(#REF!,$C44,#REF!)*OFFSET(#REF!,,COUNT($K44:AJ44))</f>
        <v>#REF!</v>
      </c>
      <c r="AL44" s="24" t="e">
        <f ca="1">$G44*SUMIF(#REF!,$C44,#REF!)*OFFSET(#REF!,,COUNT($K44:AK44))</f>
        <v>#REF!</v>
      </c>
      <c r="AM44" s="24" t="e">
        <f ca="1">$G44*SUMIF(#REF!,$C44,#REF!)*OFFSET(#REF!,,COUNT($K44:AL44))</f>
        <v>#REF!</v>
      </c>
      <c r="AN44" s="24" t="e">
        <f ca="1">$G44*SUMIF(#REF!,$C44,#REF!)*OFFSET(#REF!,,COUNT($K44:AM44))</f>
        <v>#REF!</v>
      </c>
      <c r="AO44" s="24" t="e">
        <f ca="1">$G44*SUMIF(#REF!,$C44,#REF!)*OFFSET(#REF!,,COUNT($K44:AN44))</f>
        <v>#REF!</v>
      </c>
      <c r="AP44" s="24" t="e">
        <f ca="1">$G44*SUMIF(#REF!,$C44,#REF!)*OFFSET(#REF!,,COUNT($K44:AO44))</f>
        <v>#REF!</v>
      </c>
    </row>
    <row r="45" spans="3:42">
      <c r="C45" s="135">
        <f>C44</f>
        <v>2024</v>
      </c>
      <c r="F45" s="163">
        <f>F44+1</f>
        <v>3</v>
      </c>
      <c r="G45" s="164" t="e">
        <v>#REF!</v>
      </c>
      <c r="AH45" s="24" t="e">
        <f ca="1">$G45*SUMIF(#REF!,$C45,#REF!)*OFFSET(#REF!,,COUNT($K45:AG45))</f>
        <v>#REF!</v>
      </c>
      <c r="AI45" s="24" t="e">
        <f ca="1">$G45*SUMIF(#REF!,$C45,#REF!)*OFFSET(#REF!,,COUNT($K45:AH45))</f>
        <v>#REF!</v>
      </c>
      <c r="AJ45" s="24" t="e">
        <f ca="1">$G45*SUMIF(#REF!,$C45,#REF!)*OFFSET(#REF!,,COUNT($K45:AI45))</f>
        <v>#REF!</v>
      </c>
      <c r="AK45" s="24" t="e">
        <f ca="1">$G45*SUMIF(#REF!,$C45,#REF!)*OFFSET(#REF!,,COUNT($K45:AJ45))</f>
        <v>#REF!</v>
      </c>
      <c r="AL45" s="24" t="e">
        <f ca="1">$G45*SUMIF(#REF!,$C45,#REF!)*OFFSET(#REF!,,COUNT($K45:AK45))</f>
        <v>#REF!</v>
      </c>
      <c r="AM45" s="24" t="e">
        <f ca="1">$G45*SUMIF(#REF!,$C45,#REF!)*OFFSET(#REF!,,COUNT($K45:AL45))</f>
        <v>#REF!</v>
      </c>
      <c r="AN45" s="24" t="e">
        <f ca="1">$G45*SUMIF(#REF!,$C45,#REF!)*OFFSET(#REF!,,COUNT($K45:AM45))</f>
        <v>#REF!</v>
      </c>
      <c r="AO45" s="24" t="e">
        <f ca="1">$G45*SUMIF(#REF!,$C45,#REF!)*OFFSET(#REF!,,COUNT($K45:AN45))</f>
        <v>#REF!</v>
      </c>
      <c r="AP45" s="24" t="e">
        <f ca="1">$G45*SUMIF(#REF!,$C45,#REF!)*OFFSET(#REF!,,COUNT($K45:AO45))</f>
        <v>#REF!</v>
      </c>
    </row>
    <row r="46" spans="3:42">
      <c r="C46" s="135">
        <f>C45</f>
        <v>2024</v>
      </c>
      <c r="F46" s="163">
        <f>F45+1</f>
        <v>4</v>
      </c>
      <c r="G46" s="164" t="e">
        <v>#REF!</v>
      </c>
      <c r="AI46" s="24" t="e">
        <f ca="1">$G46*SUMIF(#REF!,$C46,#REF!)*OFFSET(#REF!,,COUNT($K46:AH46))</f>
        <v>#REF!</v>
      </c>
      <c r="AJ46" s="24" t="e">
        <f ca="1">$G46*SUMIF(#REF!,$C46,#REF!)*OFFSET(#REF!,,COUNT($K46:AI46))</f>
        <v>#REF!</v>
      </c>
      <c r="AK46" s="24" t="e">
        <f ca="1">$G46*SUMIF(#REF!,$C46,#REF!)*OFFSET(#REF!,,COUNT($K46:AJ46))</f>
        <v>#REF!</v>
      </c>
      <c r="AL46" s="24" t="e">
        <f ca="1">$G46*SUMIF(#REF!,$C46,#REF!)*OFFSET(#REF!,,COUNT($K46:AK46))</f>
        <v>#REF!</v>
      </c>
      <c r="AM46" s="24" t="e">
        <f ca="1">$G46*SUMIF(#REF!,$C46,#REF!)*OFFSET(#REF!,,COUNT($K46:AL46))</f>
        <v>#REF!</v>
      </c>
      <c r="AN46" s="24" t="e">
        <f ca="1">$G46*SUMIF(#REF!,$C46,#REF!)*OFFSET(#REF!,,COUNT($K46:AM46))</f>
        <v>#REF!</v>
      </c>
      <c r="AO46" s="24" t="e">
        <f ca="1">$G46*SUMIF(#REF!,$C46,#REF!)*OFFSET(#REF!,,COUNT($K46:AN46))</f>
        <v>#REF!</v>
      </c>
      <c r="AP46" s="24" t="e">
        <f ca="1">$G46*SUMIF(#REF!,$C46,#REF!)*OFFSET(#REF!,,COUNT($K46:AO46))</f>
        <v>#REF!</v>
      </c>
    </row>
    <row r="47" spans="3:42">
      <c r="C47" s="385">
        <f>C43+1</f>
        <v>2025</v>
      </c>
      <c r="D47" s="385"/>
      <c r="E47" s="385"/>
      <c r="F47" s="163">
        <v>1</v>
      </c>
      <c r="G47" s="164" t="e">
        <v>#REF!</v>
      </c>
      <c r="AJ47" s="24" t="e">
        <f ca="1">$G47*SUMIF(#REF!,$C47,#REF!)*OFFSET(#REF!,,COUNT($K47:AI47))</f>
        <v>#REF!</v>
      </c>
      <c r="AK47" s="24" t="e">
        <f ca="1">$G47*SUMIF(#REF!,$C47,#REF!)*OFFSET(#REF!,,COUNT($K47:AJ47))</f>
        <v>#REF!</v>
      </c>
      <c r="AL47" s="24" t="e">
        <f ca="1">$G47*SUMIF(#REF!,$C47,#REF!)*OFFSET(#REF!,,COUNT($K47:AK47))</f>
        <v>#REF!</v>
      </c>
      <c r="AM47" s="24" t="e">
        <f ca="1">$G47*SUMIF(#REF!,$C47,#REF!)*OFFSET(#REF!,,COUNT($K47:AL47))</f>
        <v>#REF!</v>
      </c>
      <c r="AN47" s="24" t="e">
        <f ca="1">$G47*SUMIF(#REF!,$C47,#REF!)*OFFSET(#REF!,,COUNT($K47:AM47))</f>
        <v>#REF!</v>
      </c>
      <c r="AO47" s="24" t="e">
        <f ca="1">$G47*SUMIF(#REF!,$C47,#REF!)*OFFSET(#REF!,,COUNT($K47:AN47))</f>
        <v>#REF!</v>
      </c>
      <c r="AP47" s="24" t="e">
        <f ca="1">$G47*SUMIF(#REF!,$C47,#REF!)*OFFSET(#REF!,,COUNT($K47:AO47))</f>
        <v>#REF!</v>
      </c>
    </row>
    <row r="48" spans="3:42">
      <c r="C48" s="135">
        <f>C47</f>
        <v>2025</v>
      </c>
      <c r="F48" s="163">
        <f>F47+1</f>
        <v>2</v>
      </c>
      <c r="G48" s="164" t="e">
        <v>#REF!</v>
      </c>
      <c r="AK48" s="24" t="e">
        <f ca="1">$G48*SUMIF(#REF!,$C48,#REF!)*OFFSET(#REF!,,COUNT($K48:AJ48))</f>
        <v>#REF!</v>
      </c>
      <c r="AL48" s="24" t="e">
        <f ca="1">$G48*SUMIF(#REF!,$C48,#REF!)*OFFSET(#REF!,,COUNT($K48:AK48))</f>
        <v>#REF!</v>
      </c>
      <c r="AM48" s="24" t="e">
        <f ca="1">$G48*SUMIF(#REF!,$C48,#REF!)*OFFSET(#REF!,,COUNT($K48:AL48))</f>
        <v>#REF!</v>
      </c>
      <c r="AN48" s="24" t="e">
        <f ca="1">$G48*SUMIF(#REF!,$C48,#REF!)*OFFSET(#REF!,,COUNT($K48:AM48))</f>
        <v>#REF!</v>
      </c>
      <c r="AO48" s="24" t="e">
        <f ca="1">$G48*SUMIF(#REF!,$C48,#REF!)*OFFSET(#REF!,,COUNT($K48:AN48))</f>
        <v>#REF!</v>
      </c>
      <c r="AP48" s="24" t="e">
        <f ca="1">$G48*SUMIF(#REF!,$C48,#REF!)*OFFSET(#REF!,,COUNT($K48:AO48))</f>
        <v>#REF!</v>
      </c>
    </row>
    <row r="49" spans="2:42">
      <c r="C49" s="135">
        <f>C48</f>
        <v>2025</v>
      </c>
      <c r="F49" s="163">
        <f>F48+1</f>
        <v>3</v>
      </c>
      <c r="G49" s="164" t="e">
        <v>#REF!</v>
      </c>
      <c r="AL49" s="24" t="e">
        <f ca="1">$G49*SUMIF(#REF!,$C49,#REF!)*OFFSET(#REF!,,COUNT($K49:AK49))</f>
        <v>#REF!</v>
      </c>
      <c r="AM49" s="24" t="e">
        <f ca="1">$G49*SUMIF(#REF!,$C49,#REF!)*OFFSET(#REF!,,COUNT($K49:AL49))</f>
        <v>#REF!</v>
      </c>
      <c r="AN49" s="24" t="e">
        <f ca="1">$G49*SUMIF(#REF!,$C49,#REF!)*OFFSET(#REF!,,COUNT($K49:AM49))</f>
        <v>#REF!</v>
      </c>
      <c r="AO49" s="24" t="e">
        <f ca="1">$G49*SUMIF(#REF!,$C49,#REF!)*OFFSET(#REF!,,COUNT($K49:AN49))</f>
        <v>#REF!</v>
      </c>
      <c r="AP49" s="24" t="e">
        <f ca="1">$G49*SUMIF(#REF!,$C49,#REF!)*OFFSET(#REF!,,COUNT($K49:AO49))</f>
        <v>#REF!</v>
      </c>
    </row>
    <row r="50" spans="2:42">
      <c r="C50" s="135">
        <f>C49</f>
        <v>2025</v>
      </c>
      <c r="F50" s="163">
        <f>F49+1</f>
        <v>4</v>
      </c>
      <c r="G50" s="164" t="e">
        <v>#REF!</v>
      </c>
      <c r="AM50" s="24" t="e">
        <f ca="1">$G50*SUMIF(#REF!,$C50,#REF!)*OFFSET(#REF!,,COUNT($K50:AL50))</f>
        <v>#REF!</v>
      </c>
      <c r="AN50" s="24" t="e">
        <f ca="1">$G50*SUMIF(#REF!,$C50,#REF!)*OFFSET(#REF!,,COUNT($K50:AM50))</f>
        <v>#REF!</v>
      </c>
      <c r="AO50" s="24" t="e">
        <f ca="1">$G50*SUMIF(#REF!,$C50,#REF!)*OFFSET(#REF!,,COUNT($K50:AN50))</f>
        <v>#REF!</v>
      </c>
      <c r="AP50" s="24" t="e">
        <f ca="1">$G50*SUMIF(#REF!,$C50,#REF!)*OFFSET(#REF!,,COUNT($K50:AO50))</f>
        <v>#REF!</v>
      </c>
    </row>
    <row r="51" spans="2:42">
      <c r="C51" s="385">
        <f>C47+1</f>
        <v>2026</v>
      </c>
      <c r="D51" s="385"/>
      <c r="E51" s="385"/>
      <c r="F51" s="163">
        <v>1</v>
      </c>
      <c r="G51" s="164" t="e">
        <v>#REF!</v>
      </c>
      <c r="AN51" s="24" t="e">
        <f ca="1">$G51*SUMIF(#REF!,$C51,#REF!)*OFFSET(#REF!,,COUNT($K51:AM51))</f>
        <v>#REF!</v>
      </c>
      <c r="AO51" s="24" t="e">
        <f ca="1">$G51*SUMIF(#REF!,$C51,#REF!)*OFFSET(#REF!,,COUNT($K51:AN51))</f>
        <v>#REF!</v>
      </c>
      <c r="AP51" s="24" t="e">
        <f ca="1">$G51*SUMIF(#REF!,$C51,#REF!)*OFFSET(#REF!,,COUNT($K51:AO51))</f>
        <v>#REF!</v>
      </c>
    </row>
    <row r="52" spans="2:42">
      <c r="C52" s="135">
        <f>C51</f>
        <v>2026</v>
      </c>
      <c r="F52" s="163">
        <f>F51+1</f>
        <v>2</v>
      </c>
      <c r="G52" s="164" t="e">
        <v>#REF!</v>
      </c>
      <c r="AO52" s="24" t="e">
        <f ca="1">$G52*SUMIF(#REF!,$C52,#REF!)*OFFSET(#REF!,,COUNT($K52:AN52))</f>
        <v>#REF!</v>
      </c>
      <c r="AP52" s="24" t="e">
        <f ca="1">$G52*SUMIF(#REF!,$C52,#REF!)*OFFSET(#REF!,,COUNT($K52:AO52))</f>
        <v>#REF!</v>
      </c>
    </row>
    <row r="53" spans="2:42">
      <c r="C53" s="135">
        <f>C52</f>
        <v>2026</v>
      </c>
      <c r="F53" s="163">
        <f>F52+1</f>
        <v>3</v>
      </c>
      <c r="G53" s="164" t="e">
        <v>#REF!</v>
      </c>
      <c r="AP53" s="24" t="e">
        <f ca="1">$G53*SUMIF(#REF!,$C53,#REF!)*OFFSET(#REF!,,COUNT($K53:AO53))</f>
        <v>#REF!</v>
      </c>
    </row>
    <row r="54" spans="2:42">
      <c r="C54" s="135">
        <f>C53</f>
        <v>2026</v>
      </c>
      <c r="F54" s="163">
        <f>F53+1</f>
        <v>4</v>
      </c>
      <c r="G54" s="164" t="e">
        <v>#REF!</v>
      </c>
    </row>
    <row r="55" spans="2:42">
      <c r="C55" s="37" t="s">
        <v>84</v>
      </c>
      <c r="D55" s="37"/>
      <c r="E55" s="37"/>
      <c r="F55" s="37"/>
      <c r="G55" s="37"/>
      <c r="H55" s="37"/>
      <c r="I55" s="37"/>
      <c r="J55" s="37"/>
      <c r="K55" s="37"/>
      <c r="L55" s="37"/>
      <c r="M55" s="37"/>
      <c r="N55" s="37"/>
      <c r="O55" s="37" t="e">
        <f ca="1">SUM(O23:O54)</f>
        <v>#REF!</v>
      </c>
      <c r="P55" s="37" t="e">
        <f t="shared" ref="P55:AP55" ca="1" si="20">SUM(P23:P54)</f>
        <v>#REF!</v>
      </c>
      <c r="Q55" s="37" t="e">
        <f t="shared" ca="1" si="20"/>
        <v>#REF!</v>
      </c>
      <c r="R55" s="37" t="e">
        <f t="shared" ca="1" si="20"/>
        <v>#REF!</v>
      </c>
      <c r="S55" s="37" t="e">
        <f t="shared" ca="1" si="20"/>
        <v>#REF!</v>
      </c>
      <c r="T55" s="37" t="e">
        <f t="shared" ca="1" si="20"/>
        <v>#REF!</v>
      </c>
      <c r="U55" s="37" t="e">
        <f t="shared" ca="1" si="20"/>
        <v>#REF!</v>
      </c>
      <c r="V55" s="37" t="e">
        <f t="shared" ca="1" si="20"/>
        <v>#REF!</v>
      </c>
      <c r="W55" s="37" t="e">
        <f t="shared" ca="1" si="20"/>
        <v>#REF!</v>
      </c>
      <c r="X55" s="37" t="e">
        <f t="shared" ca="1" si="20"/>
        <v>#REF!</v>
      </c>
      <c r="Y55" s="37" t="e">
        <f t="shared" ca="1" si="20"/>
        <v>#REF!</v>
      </c>
      <c r="Z55" s="37" t="e">
        <f t="shared" ca="1" si="20"/>
        <v>#REF!</v>
      </c>
      <c r="AA55" s="37" t="e">
        <f t="shared" ca="1" si="20"/>
        <v>#REF!</v>
      </c>
      <c r="AB55" s="37" t="e">
        <f t="shared" ca="1" si="20"/>
        <v>#REF!</v>
      </c>
      <c r="AC55" s="37" t="e">
        <f t="shared" ca="1" si="20"/>
        <v>#REF!</v>
      </c>
      <c r="AD55" s="37" t="e">
        <f t="shared" ca="1" si="20"/>
        <v>#REF!</v>
      </c>
      <c r="AE55" s="37" t="e">
        <f t="shared" ca="1" si="20"/>
        <v>#REF!</v>
      </c>
      <c r="AF55" s="37" t="e">
        <f t="shared" ca="1" si="20"/>
        <v>#REF!</v>
      </c>
      <c r="AG55" s="37" t="e">
        <f t="shared" ca="1" si="20"/>
        <v>#REF!</v>
      </c>
      <c r="AH55" s="37" t="e">
        <f t="shared" ca="1" si="20"/>
        <v>#REF!</v>
      </c>
      <c r="AI55" s="37" t="e">
        <f t="shared" ca="1" si="20"/>
        <v>#REF!</v>
      </c>
      <c r="AJ55" s="37" t="e">
        <f t="shared" ca="1" si="20"/>
        <v>#REF!</v>
      </c>
      <c r="AK55" s="37" t="e">
        <f t="shared" ca="1" si="20"/>
        <v>#REF!</v>
      </c>
      <c r="AL55" s="37" t="e">
        <f t="shared" ca="1" si="20"/>
        <v>#REF!</v>
      </c>
      <c r="AM55" s="37" t="e">
        <f t="shared" ca="1" si="20"/>
        <v>#REF!</v>
      </c>
      <c r="AN55" s="37" t="e">
        <f t="shared" ca="1" si="20"/>
        <v>#REF!</v>
      </c>
      <c r="AO55" s="37" t="e">
        <f t="shared" ca="1" si="20"/>
        <v>#REF!</v>
      </c>
      <c r="AP55" s="37" t="e">
        <f t="shared" ca="1" si="20"/>
        <v>#REF!</v>
      </c>
    </row>
    <row r="57" spans="2:42">
      <c r="B57" s="24" t="s">
        <v>387</v>
      </c>
    </row>
    <row r="58" spans="2:42">
      <c r="G58" s="159" t="s">
        <v>66</v>
      </c>
    </row>
    <row r="59" spans="2:42">
      <c r="C59" s="385">
        <v>2019</v>
      </c>
      <c r="D59" s="385"/>
      <c r="E59" s="385"/>
      <c r="F59" s="163">
        <v>1</v>
      </c>
      <c r="G59" s="164">
        <f>G23</f>
        <v>0</v>
      </c>
    </row>
    <row r="60" spans="2:42">
      <c r="C60" s="135">
        <f>C59</f>
        <v>2019</v>
      </c>
      <c r="F60" s="163">
        <f>F59+1</f>
        <v>2</v>
      </c>
      <c r="G60" s="164">
        <f t="shared" ref="G60:G90" si="21">G24</f>
        <v>0</v>
      </c>
    </row>
    <row r="61" spans="2:42">
      <c r="C61" s="135">
        <f>C60</f>
        <v>2019</v>
      </c>
      <c r="F61" s="163">
        <f>F60+1</f>
        <v>3</v>
      </c>
      <c r="G61" s="164">
        <f t="shared" si="21"/>
        <v>10875.938</v>
      </c>
      <c r="N61" s="24" t="e">
        <f ca="1">$G61*SUMIF(#REF!,$C61,#REF!)*OFFSET(#REF!,,COUNT($K61:M61))</f>
        <v>#REF!</v>
      </c>
      <c r="O61" s="24" t="e">
        <f ca="1">$G61*SUMIF(#REF!,$C61,#REF!)*OFFSET(#REF!,,COUNT($K61:N61))</f>
        <v>#REF!</v>
      </c>
      <c r="P61" s="24" t="e">
        <f ca="1">$G61*SUMIF(#REF!,$C61,#REF!)*OFFSET(#REF!,,COUNT($K61:O61))</f>
        <v>#REF!</v>
      </c>
      <c r="Q61" s="24" t="e">
        <f ca="1">$G61*SUMIF(#REF!,$C61,#REF!)*OFFSET(#REF!,,COUNT($K61:P61))</f>
        <v>#REF!</v>
      </c>
      <c r="R61" s="24" t="e">
        <f ca="1">$G61*SUMIF(#REF!,$C61,#REF!)*OFFSET(#REF!,,COUNT($K61:Q61))</f>
        <v>#REF!</v>
      </c>
      <c r="S61" s="24" t="e">
        <f ca="1">$G61*SUMIF(#REF!,$C61,#REF!)*OFFSET(#REF!,,COUNT($K61:R61))</f>
        <v>#REF!</v>
      </c>
      <c r="T61" s="24" t="e">
        <f ca="1">$G61*SUMIF(#REF!,$C61,#REF!)*OFFSET(#REF!,,COUNT($K61:S61))</f>
        <v>#REF!</v>
      </c>
      <c r="U61" s="24" t="e">
        <f ca="1">$G61*SUMIF(#REF!,$C61,#REF!)*OFFSET(#REF!,,COUNT($K61:T61))</f>
        <v>#REF!</v>
      </c>
      <c r="V61" s="24" t="e">
        <f ca="1">$G61*SUMIF(#REF!,$C61,#REF!)*OFFSET(#REF!,,COUNT($K61:U61))</f>
        <v>#REF!</v>
      </c>
      <c r="W61" s="24" t="e">
        <f ca="1">$G61*SUMIF(#REF!,$C61,#REF!)*OFFSET(#REF!,,COUNT($K61:V61))</f>
        <v>#REF!</v>
      </c>
      <c r="X61" s="24" t="e">
        <f ca="1">$G61*SUMIF(#REF!,$C61,#REF!)*OFFSET(#REF!,,COUNT($K61:W61))</f>
        <v>#REF!</v>
      </c>
      <c r="Y61" s="24" t="e">
        <f ca="1">$G61*SUMIF(#REF!,$C61,#REF!)*OFFSET(#REF!,,COUNT($K61:X61))</f>
        <v>#REF!</v>
      </c>
      <c r="Z61" s="24" t="e">
        <f ca="1">$G61*SUMIF(#REF!,$C61,#REF!)*OFFSET(#REF!,,COUNT($K61:Y61))</f>
        <v>#REF!</v>
      </c>
      <c r="AA61" s="24" t="e">
        <f ca="1">$G61*SUMIF(#REF!,$C61,#REF!)*OFFSET(#REF!,,COUNT($K61:Z61))</f>
        <v>#REF!</v>
      </c>
      <c r="AB61" s="24" t="e">
        <f ca="1">$G61*SUMIF(#REF!,$C61,#REF!)*OFFSET(#REF!,,COUNT($K61:AA61))</f>
        <v>#REF!</v>
      </c>
      <c r="AC61" s="24" t="e">
        <f ca="1">$G61*SUMIF(#REF!,$C61,#REF!)*OFFSET(#REF!,,COUNT($K61:AB61))</f>
        <v>#REF!</v>
      </c>
      <c r="AD61" s="24" t="e">
        <f ca="1">$G61*SUMIF(#REF!,$C61,#REF!)*OFFSET(#REF!,,COUNT($K61:AC61))</f>
        <v>#REF!</v>
      </c>
      <c r="AE61" s="24" t="e">
        <f ca="1">$G61*SUMIF(#REF!,$C61,#REF!)*OFFSET(#REF!,,COUNT($K61:AD61))</f>
        <v>#REF!</v>
      </c>
      <c r="AF61" s="24" t="e">
        <f ca="1">$G61*SUMIF(#REF!,$C61,#REF!)*OFFSET(#REF!,,COUNT($K61:AE61))</f>
        <v>#REF!</v>
      </c>
      <c r="AG61" s="24" t="e">
        <f ca="1">$G61*SUMIF(#REF!,$C61,#REF!)*OFFSET(#REF!,,COUNT($K61:AF61))</f>
        <v>#REF!</v>
      </c>
      <c r="AH61" s="24" t="e">
        <f ca="1">$G61*SUMIF(#REF!,$C61,#REF!)*OFFSET(#REF!,,COUNT($K61:AG61))</f>
        <v>#REF!</v>
      </c>
      <c r="AI61" s="24" t="e">
        <f ca="1">$G61*SUMIF(#REF!,$C61,#REF!)*OFFSET(#REF!,,COUNT($K61:AH61))</f>
        <v>#REF!</v>
      </c>
      <c r="AJ61" s="24" t="e">
        <f ca="1">$G61*SUMIF(#REF!,$C61,#REF!)*OFFSET(#REF!,,COUNT($K61:AI61))</f>
        <v>#REF!</v>
      </c>
      <c r="AK61" s="24" t="e">
        <f ca="1">$G61*SUMIF(#REF!,$C61,#REF!)*OFFSET(#REF!,,COUNT($K61:AJ61))</f>
        <v>#REF!</v>
      </c>
      <c r="AL61" s="24" t="e">
        <f ca="1">$G61*SUMIF(#REF!,$C61,#REF!)*OFFSET(#REF!,,COUNT($K61:AK61))</f>
        <v>#REF!</v>
      </c>
      <c r="AM61" s="24" t="e">
        <f ca="1">$G61*SUMIF(#REF!,$C61,#REF!)*OFFSET(#REF!,,COUNT($K61:AL61))</f>
        <v>#REF!</v>
      </c>
      <c r="AN61" s="24" t="e">
        <f ca="1">$G61*SUMIF(#REF!,$C61,#REF!)*OFFSET(#REF!,,COUNT($K61:AM61))</f>
        <v>#REF!</v>
      </c>
      <c r="AO61" s="24" t="e">
        <f ca="1">$G61*SUMIF(#REF!,$C61,#REF!)*OFFSET(#REF!,,COUNT($K61:AN61))</f>
        <v>#REF!</v>
      </c>
      <c r="AP61" s="24" t="e">
        <f ca="1">$G61*SUMIF(#REF!,$C61,#REF!)*OFFSET(#REF!,,COUNT($K61:AO61))</f>
        <v>#REF!</v>
      </c>
    </row>
    <row r="62" spans="2:42">
      <c r="C62" s="135">
        <f>C61</f>
        <v>2019</v>
      </c>
      <c r="F62" s="163">
        <f>F61+1</f>
        <v>4</v>
      </c>
      <c r="G62" s="164">
        <f t="shared" si="21"/>
        <v>9600</v>
      </c>
      <c r="O62" s="24" t="e">
        <f ca="1">$G62*SUMIF(#REF!,$C62,#REF!)*OFFSET(#REF!,,COUNT($K62:N62))</f>
        <v>#REF!</v>
      </c>
      <c r="P62" s="24" t="e">
        <f ca="1">$G62*SUMIF(#REF!,$C62,#REF!)*OFFSET(#REF!,,COUNT($K62:O62))</f>
        <v>#REF!</v>
      </c>
      <c r="Q62" s="24" t="e">
        <f ca="1">$G62*SUMIF(#REF!,$C62,#REF!)*OFFSET(#REF!,,COUNT($K62:P62))</f>
        <v>#REF!</v>
      </c>
      <c r="R62" s="24" t="e">
        <f ca="1">$G62*SUMIF(#REF!,$C62,#REF!)*OFFSET(#REF!,,COUNT($K62:Q62))</f>
        <v>#REF!</v>
      </c>
      <c r="S62" s="24" t="e">
        <f ca="1">$G62*SUMIF(#REF!,$C62,#REF!)*OFFSET(#REF!,,COUNT($K62:R62))</f>
        <v>#REF!</v>
      </c>
      <c r="T62" s="24" t="e">
        <f ca="1">$G62*SUMIF(#REF!,$C62,#REF!)*OFFSET(#REF!,,COUNT($K62:S62))</f>
        <v>#REF!</v>
      </c>
      <c r="U62" s="24" t="e">
        <f ca="1">$G62*SUMIF(#REF!,$C62,#REF!)*OFFSET(#REF!,,COUNT($K62:T62))</f>
        <v>#REF!</v>
      </c>
      <c r="V62" s="24" t="e">
        <f ca="1">$G62*SUMIF(#REF!,$C62,#REF!)*OFFSET(#REF!,,COUNT($K62:U62))</f>
        <v>#REF!</v>
      </c>
      <c r="W62" s="24" t="e">
        <f ca="1">$G62*SUMIF(#REF!,$C62,#REF!)*OFFSET(#REF!,,COUNT($K62:V62))</f>
        <v>#REF!</v>
      </c>
      <c r="X62" s="24" t="e">
        <f ca="1">$G62*SUMIF(#REF!,$C62,#REF!)*OFFSET(#REF!,,COUNT($K62:W62))</f>
        <v>#REF!</v>
      </c>
      <c r="Y62" s="24" t="e">
        <f ca="1">$G62*SUMIF(#REF!,$C62,#REF!)*OFFSET(#REF!,,COUNT($K62:X62))</f>
        <v>#REF!</v>
      </c>
      <c r="Z62" s="24" t="e">
        <f ca="1">$G62*SUMIF(#REF!,$C62,#REF!)*OFFSET(#REF!,,COUNT($K62:Y62))</f>
        <v>#REF!</v>
      </c>
      <c r="AA62" s="24" t="e">
        <f ca="1">$G62*SUMIF(#REF!,$C62,#REF!)*OFFSET(#REF!,,COUNT($K62:Z62))</f>
        <v>#REF!</v>
      </c>
      <c r="AB62" s="24" t="e">
        <f ca="1">$G62*SUMIF(#REF!,$C62,#REF!)*OFFSET(#REF!,,COUNT($K62:AA62))</f>
        <v>#REF!</v>
      </c>
      <c r="AC62" s="24" t="e">
        <f ca="1">$G62*SUMIF(#REF!,$C62,#REF!)*OFFSET(#REF!,,COUNT($K62:AB62))</f>
        <v>#REF!</v>
      </c>
      <c r="AD62" s="24" t="e">
        <f ca="1">$G62*SUMIF(#REF!,$C62,#REF!)*OFFSET(#REF!,,COUNT($K62:AC62))</f>
        <v>#REF!</v>
      </c>
      <c r="AE62" s="24" t="e">
        <f ca="1">$G62*SUMIF(#REF!,$C62,#REF!)*OFFSET(#REF!,,COUNT($K62:AD62))</f>
        <v>#REF!</v>
      </c>
      <c r="AF62" s="24" t="e">
        <f ca="1">$G62*SUMIF(#REF!,$C62,#REF!)*OFFSET(#REF!,,COUNT($K62:AE62))</f>
        <v>#REF!</v>
      </c>
      <c r="AG62" s="24" t="e">
        <f ca="1">$G62*SUMIF(#REF!,$C62,#REF!)*OFFSET(#REF!,,COUNT($K62:AF62))</f>
        <v>#REF!</v>
      </c>
      <c r="AH62" s="24" t="e">
        <f ca="1">$G62*SUMIF(#REF!,$C62,#REF!)*OFFSET(#REF!,,COUNT($K62:AG62))</f>
        <v>#REF!</v>
      </c>
      <c r="AI62" s="24" t="e">
        <f ca="1">$G62*SUMIF(#REF!,$C62,#REF!)*OFFSET(#REF!,,COUNT($K62:AH62))</f>
        <v>#REF!</v>
      </c>
      <c r="AJ62" s="24" t="e">
        <f ca="1">$G62*SUMIF(#REF!,$C62,#REF!)*OFFSET(#REF!,,COUNT($K62:AI62))</f>
        <v>#REF!</v>
      </c>
      <c r="AK62" s="24" t="e">
        <f ca="1">$G62*SUMIF(#REF!,$C62,#REF!)*OFFSET(#REF!,,COUNT($K62:AJ62))</f>
        <v>#REF!</v>
      </c>
      <c r="AL62" s="24" t="e">
        <f ca="1">$G62*SUMIF(#REF!,$C62,#REF!)*OFFSET(#REF!,,COUNT($K62:AK62))</f>
        <v>#REF!</v>
      </c>
      <c r="AM62" s="24" t="e">
        <f ca="1">$G62*SUMIF(#REF!,$C62,#REF!)*OFFSET(#REF!,,COUNT($K62:AL62))</f>
        <v>#REF!</v>
      </c>
      <c r="AN62" s="24" t="e">
        <f ca="1">$G62*SUMIF(#REF!,$C62,#REF!)*OFFSET(#REF!,,COUNT($K62:AM62))</f>
        <v>#REF!</v>
      </c>
      <c r="AO62" s="24" t="e">
        <f ca="1">$G62*SUMIF(#REF!,$C62,#REF!)*OFFSET(#REF!,,COUNT($K62:AN62))</f>
        <v>#REF!</v>
      </c>
      <c r="AP62" s="24" t="e">
        <f ca="1">$G62*SUMIF(#REF!,$C62,#REF!)*OFFSET(#REF!,,COUNT($K62:AO62))</f>
        <v>#REF!</v>
      </c>
    </row>
    <row r="63" spans="2:42">
      <c r="C63" s="385">
        <f>C59+1</f>
        <v>2020</v>
      </c>
      <c r="D63" s="385"/>
      <c r="E63" s="385"/>
      <c r="F63" s="163">
        <v>1</v>
      </c>
      <c r="G63" s="164">
        <f t="shared" si="21"/>
        <v>0</v>
      </c>
      <c r="P63" s="24" t="e">
        <f ca="1">$G63*SUMIF(#REF!,$C63,#REF!)*OFFSET(#REF!,,COUNT($K63:O63))</f>
        <v>#REF!</v>
      </c>
      <c r="Q63" s="24" t="e">
        <f ca="1">$G63*SUMIF(#REF!,$C63,#REF!)*OFFSET(#REF!,,COUNT($K63:P63))</f>
        <v>#REF!</v>
      </c>
      <c r="R63" s="24" t="e">
        <f ca="1">$G63*SUMIF(#REF!,$C63,#REF!)*OFFSET(#REF!,,COUNT($K63:Q63))</f>
        <v>#REF!</v>
      </c>
      <c r="S63" s="24" t="e">
        <f ca="1">$G63*SUMIF(#REF!,$C63,#REF!)*OFFSET(#REF!,,COUNT($K63:R63))</f>
        <v>#REF!</v>
      </c>
      <c r="T63" s="24" t="e">
        <f ca="1">$G63*SUMIF(#REF!,$C63,#REF!)*OFFSET(#REF!,,COUNT($K63:S63))</f>
        <v>#REF!</v>
      </c>
      <c r="U63" s="24" t="e">
        <f ca="1">$G63*SUMIF(#REF!,$C63,#REF!)*OFFSET(#REF!,,COUNT($K63:T63))</f>
        <v>#REF!</v>
      </c>
      <c r="V63" s="24" t="e">
        <f ca="1">$G63*SUMIF(#REF!,$C63,#REF!)*OFFSET(#REF!,,COUNT($K63:U63))</f>
        <v>#REF!</v>
      </c>
      <c r="W63" s="24" t="e">
        <f ca="1">$G63*SUMIF(#REF!,$C63,#REF!)*OFFSET(#REF!,,COUNT($K63:V63))</f>
        <v>#REF!</v>
      </c>
      <c r="X63" s="24" t="e">
        <f ca="1">$G63*SUMIF(#REF!,$C63,#REF!)*OFFSET(#REF!,,COUNT($K63:W63))</f>
        <v>#REF!</v>
      </c>
      <c r="Y63" s="24" t="e">
        <f ca="1">$G63*SUMIF(#REF!,$C63,#REF!)*OFFSET(#REF!,,COUNT($K63:X63))</f>
        <v>#REF!</v>
      </c>
      <c r="Z63" s="24" t="e">
        <f ca="1">$G63*SUMIF(#REF!,$C63,#REF!)*OFFSET(#REF!,,COUNT($K63:Y63))</f>
        <v>#REF!</v>
      </c>
      <c r="AA63" s="24" t="e">
        <f ca="1">$G63*SUMIF(#REF!,$C63,#REF!)*OFFSET(#REF!,,COUNT($K63:Z63))</f>
        <v>#REF!</v>
      </c>
      <c r="AB63" s="24" t="e">
        <f ca="1">$G63*SUMIF(#REF!,$C63,#REF!)*OFFSET(#REF!,,COUNT($K63:AA63))</f>
        <v>#REF!</v>
      </c>
      <c r="AC63" s="24" t="e">
        <f ca="1">$G63*SUMIF(#REF!,$C63,#REF!)*OFFSET(#REF!,,COUNT($K63:AB63))</f>
        <v>#REF!</v>
      </c>
      <c r="AD63" s="24" t="e">
        <f ca="1">$G63*SUMIF(#REF!,$C63,#REF!)*OFFSET(#REF!,,COUNT($K63:AC63))</f>
        <v>#REF!</v>
      </c>
      <c r="AE63" s="24" t="e">
        <f ca="1">$G63*SUMIF(#REF!,$C63,#REF!)*OFFSET(#REF!,,COUNT($K63:AD63))</f>
        <v>#REF!</v>
      </c>
      <c r="AF63" s="24" t="e">
        <f ca="1">$G63*SUMIF(#REF!,$C63,#REF!)*OFFSET(#REF!,,COUNT($K63:AE63))</f>
        <v>#REF!</v>
      </c>
      <c r="AG63" s="24" t="e">
        <f ca="1">$G63*SUMIF(#REF!,$C63,#REF!)*OFFSET(#REF!,,COUNT($K63:AF63))</f>
        <v>#REF!</v>
      </c>
      <c r="AH63" s="24" t="e">
        <f ca="1">$G63*SUMIF(#REF!,$C63,#REF!)*OFFSET(#REF!,,COUNT($K63:AG63))</f>
        <v>#REF!</v>
      </c>
      <c r="AI63" s="24" t="e">
        <f ca="1">$G63*SUMIF(#REF!,$C63,#REF!)*OFFSET(#REF!,,COUNT($K63:AH63))</f>
        <v>#REF!</v>
      </c>
      <c r="AJ63" s="24" t="e">
        <f ca="1">$G63*SUMIF(#REF!,$C63,#REF!)*OFFSET(#REF!,,COUNT($K63:AI63))</f>
        <v>#REF!</v>
      </c>
      <c r="AK63" s="24" t="e">
        <f ca="1">$G63*SUMIF(#REF!,$C63,#REF!)*OFFSET(#REF!,,COUNT($K63:AJ63))</f>
        <v>#REF!</v>
      </c>
      <c r="AL63" s="24" t="e">
        <f ca="1">$G63*SUMIF(#REF!,$C63,#REF!)*OFFSET(#REF!,,COUNT($K63:AK63))</f>
        <v>#REF!</v>
      </c>
      <c r="AM63" s="24" t="e">
        <f ca="1">$G63*SUMIF(#REF!,$C63,#REF!)*OFFSET(#REF!,,COUNT($K63:AL63))</f>
        <v>#REF!</v>
      </c>
      <c r="AN63" s="24" t="e">
        <f ca="1">$G63*SUMIF(#REF!,$C63,#REF!)*OFFSET(#REF!,,COUNT($K63:AM63))</f>
        <v>#REF!</v>
      </c>
      <c r="AO63" s="24" t="e">
        <f ca="1">$G63*SUMIF(#REF!,$C63,#REF!)*OFFSET(#REF!,,COUNT($K63:AN63))</f>
        <v>#REF!</v>
      </c>
      <c r="AP63" s="24" t="e">
        <f ca="1">$G63*SUMIF(#REF!,$C63,#REF!)*OFFSET(#REF!,,COUNT($K63:AO63))</f>
        <v>#REF!</v>
      </c>
    </row>
    <row r="64" spans="2:42">
      <c r="C64" s="135">
        <f>C63</f>
        <v>2020</v>
      </c>
      <c r="F64" s="163">
        <f>F63+1</f>
        <v>2</v>
      </c>
      <c r="G64" s="164">
        <f t="shared" si="21"/>
        <v>7440</v>
      </c>
      <c r="Q64" s="24" t="e">
        <f ca="1">$G64*SUMIF(#REF!,$C64,#REF!)*OFFSET(#REF!,,COUNT($K64:P64))</f>
        <v>#REF!</v>
      </c>
      <c r="R64" s="24" t="e">
        <f ca="1">$G64*SUMIF(#REF!,$C64,#REF!)*OFFSET(#REF!,,COUNT($K64:Q64))</f>
        <v>#REF!</v>
      </c>
      <c r="S64" s="24" t="e">
        <f ca="1">$G64*SUMIF(#REF!,$C64,#REF!)*OFFSET(#REF!,,COUNT($K64:R64))</f>
        <v>#REF!</v>
      </c>
      <c r="T64" s="24" t="e">
        <f ca="1">$G64*SUMIF(#REF!,$C64,#REF!)*OFFSET(#REF!,,COUNT($K64:S64))</f>
        <v>#REF!</v>
      </c>
      <c r="U64" s="24" t="e">
        <f ca="1">$G64*SUMIF(#REF!,$C64,#REF!)*OFFSET(#REF!,,COUNT($K64:T64))</f>
        <v>#REF!</v>
      </c>
      <c r="V64" s="24" t="e">
        <f ca="1">$G64*SUMIF(#REF!,$C64,#REF!)*OFFSET(#REF!,,COUNT($K64:U64))</f>
        <v>#REF!</v>
      </c>
      <c r="W64" s="24" t="e">
        <f ca="1">$G64*SUMIF(#REF!,$C64,#REF!)*OFFSET(#REF!,,COUNT($K64:V64))</f>
        <v>#REF!</v>
      </c>
      <c r="X64" s="24" t="e">
        <f ca="1">$G64*SUMIF(#REF!,$C64,#REF!)*OFFSET(#REF!,,COUNT($K64:W64))</f>
        <v>#REF!</v>
      </c>
      <c r="Y64" s="24" t="e">
        <f ca="1">$G64*SUMIF(#REF!,$C64,#REF!)*OFFSET(#REF!,,COUNT($K64:X64))</f>
        <v>#REF!</v>
      </c>
      <c r="Z64" s="24" t="e">
        <f ca="1">$G64*SUMIF(#REF!,$C64,#REF!)*OFFSET(#REF!,,COUNT($K64:Y64))</f>
        <v>#REF!</v>
      </c>
      <c r="AA64" s="24" t="e">
        <f ca="1">$G64*SUMIF(#REF!,$C64,#REF!)*OFFSET(#REF!,,COUNT($K64:Z64))</f>
        <v>#REF!</v>
      </c>
      <c r="AB64" s="24" t="e">
        <f ca="1">$G64*SUMIF(#REF!,$C64,#REF!)*OFFSET(#REF!,,COUNT($K64:AA64))</f>
        <v>#REF!</v>
      </c>
      <c r="AC64" s="24" t="e">
        <f ca="1">$G64*SUMIF(#REF!,$C64,#REF!)*OFFSET(#REF!,,COUNT($K64:AB64))</f>
        <v>#REF!</v>
      </c>
      <c r="AD64" s="24" t="e">
        <f ca="1">$G64*SUMIF(#REF!,$C64,#REF!)*OFFSET(#REF!,,COUNT($K64:AC64))</f>
        <v>#REF!</v>
      </c>
      <c r="AE64" s="24" t="e">
        <f ca="1">$G64*SUMIF(#REF!,$C64,#REF!)*OFFSET(#REF!,,COUNT($K64:AD64))</f>
        <v>#REF!</v>
      </c>
      <c r="AF64" s="24" t="e">
        <f ca="1">$G64*SUMIF(#REF!,$C64,#REF!)*OFFSET(#REF!,,COUNT($K64:AE64))</f>
        <v>#REF!</v>
      </c>
      <c r="AG64" s="24" t="e">
        <f ca="1">$G64*SUMIF(#REF!,$C64,#REF!)*OFFSET(#REF!,,COUNT($K64:AF64))</f>
        <v>#REF!</v>
      </c>
      <c r="AH64" s="24" t="e">
        <f ca="1">$G64*SUMIF(#REF!,$C64,#REF!)*OFFSET(#REF!,,COUNT($K64:AG64))</f>
        <v>#REF!</v>
      </c>
      <c r="AI64" s="24" t="e">
        <f ca="1">$G64*SUMIF(#REF!,$C64,#REF!)*OFFSET(#REF!,,COUNT($K64:AH64))</f>
        <v>#REF!</v>
      </c>
      <c r="AJ64" s="24" t="e">
        <f ca="1">$G64*SUMIF(#REF!,$C64,#REF!)*OFFSET(#REF!,,COUNT($K64:AI64))</f>
        <v>#REF!</v>
      </c>
      <c r="AK64" s="24" t="e">
        <f ca="1">$G64*SUMIF(#REF!,$C64,#REF!)*OFFSET(#REF!,,COUNT($K64:AJ64))</f>
        <v>#REF!</v>
      </c>
      <c r="AL64" s="24" t="e">
        <f ca="1">$G64*SUMIF(#REF!,$C64,#REF!)*OFFSET(#REF!,,COUNT($K64:AK64))</f>
        <v>#REF!</v>
      </c>
      <c r="AM64" s="24" t="e">
        <f ca="1">$G64*SUMIF(#REF!,$C64,#REF!)*OFFSET(#REF!,,COUNT($K64:AL64))</f>
        <v>#REF!</v>
      </c>
      <c r="AN64" s="24" t="e">
        <f ca="1">$G64*SUMIF(#REF!,$C64,#REF!)*OFFSET(#REF!,,COUNT($K64:AM64))</f>
        <v>#REF!</v>
      </c>
      <c r="AO64" s="24" t="e">
        <f ca="1">$G64*SUMIF(#REF!,$C64,#REF!)*OFFSET(#REF!,,COUNT($K64:AN64))</f>
        <v>#REF!</v>
      </c>
      <c r="AP64" s="24" t="e">
        <f ca="1">$G64*SUMIF(#REF!,$C64,#REF!)*OFFSET(#REF!,,COUNT($K64:AO64))</f>
        <v>#REF!</v>
      </c>
    </row>
    <row r="65" spans="3:42">
      <c r="C65" s="135">
        <f>C64</f>
        <v>2020</v>
      </c>
      <c r="F65" s="163">
        <f>F64+1</f>
        <v>3</v>
      </c>
      <c r="G65" s="164">
        <f t="shared" si="21"/>
        <v>19895.201000000001</v>
      </c>
      <c r="R65" s="24" t="e">
        <f ca="1">$G65*SUMIF(#REF!,$C65,#REF!)*OFFSET(#REF!,,COUNT($K65:Q65))</f>
        <v>#REF!</v>
      </c>
      <c r="S65" s="24" t="e">
        <f ca="1">$G65*SUMIF(#REF!,$C65,#REF!)*OFFSET(#REF!,,COUNT($K65:R65))</f>
        <v>#REF!</v>
      </c>
      <c r="T65" s="24" t="e">
        <f ca="1">$G65*SUMIF(#REF!,$C65,#REF!)*OFFSET(#REF!,,COUNT($K65:S65))</f>
        <v>#REF!</v>
      </c>
      <c r="U65" s="24" t="e">
        <f ca="1">$G65*SUMIF(#REF!,$C65,#REF!)*OFFSET(#REF!,,COUNT($K65:T65))</f>
        <v>#REF!</v>
      </c>
      <c r="V65" s="24" t="e">
        <f ca="1">$G65*SUMIF(#REF!,$C65,#REF!)*OFFSET(#REF!,,COUNT($K65:U65))</f>
        <v>#REF!</v>
      </c>
      <c r="W65" s="24" t="e">
        <f ca="1">$G65*SUMIF(#REF!,$C65,#REF!)*OFFSET(#REF!,,COUNT($K65:V65))</f>
        <v>#REF!</v>
      </c>
      <c r="X65" s="24" t="e">
        <f ca="1">$G65*SUMIF(#REF!,$C65,#REF!)*OFFSET(#REF!,,COUNT($K65:W65))</f>
        <v>#REF!</v>
      </c>
      <c r="Y65" s="24" t="e">
        <f ca="1">$G65*SUMIF(#REF!,$C65,#REF!)*OFFSET(#REF!,,COUNT($K65:X65))</f>
        <v>#REF!</v>
      </c>
      <c r="Z65" s="24" t="e">
        <f ca="1">$G65*SUMIF(#REF!,$C65,#REF!)*OFFSET(#REF!,,COUNT($K65:Y65))</f>
        <v>#REF!</v>
      </c>
      <c r="AA65" s="24" t="e">
        <f ca="1">$G65*SUMIF(#REF!,$C65,#REF!)*OFFSET(#REF!,,COUNT($K65:Z65))</f>
        <v>#REF!</v>
      </c>
      <c r="AB65" s="24" t="e">
        <f ca="1">$G65*SUMIF(#REF!,$C65,#REF!)*OFFSET(#REF!,,COUNT($K65:AA65))</f>
        <v>#REF!</v>
      </c>
      <c r="AC65" s="24" t="e">
        <f ca="1">$G65*SUMIF(#REF!,$C65,#REF!)*OFFSET(#REF!,,COUNT($K65:AB65))</f>
        <v>#REF!</v>
      </c>
      <c r="AD65" s="24" t="e">
        <f ca="1">$G65*SUMIF(#REF!,$C65,#REF!)*OFFSET(#REF!,,COUNT($K65:AC65))</f>
        <v>#REF!</v>
      </c>
      <c r="AE65" s="24" t="e">
        <f ca="1">$G65*SUMIF(#REF!,$C65,#REF!)*OFFSET(#REF!,,COUNT($K65:AD65))</f>
        <v>#REF!</v>
      </c>
      <c r="AF65" s="24" t="e">
        <f ca="1">$G65*SUMIF(#REF!,$C65,#REF!)*OFFSET(#REF!,,COUNT($K65:AE65))</f>
        <v>#REF!</v>
      </c>
      <c r="AG65" s="24" t="e">
        <f ca="1">$G65*SUMIF(#REF!,$C65,#REF!)*OFFSET(#REF!,,COUNT($K65:AF65))</f>
        <v>#REF!</v>
      </c>
      <c r="AH65" s="24" t="e">
        <f ca="1">$G65*SUMIF(#REF!,$C65,#REF!)*OFFSET(#REF!,,COUNT($K65:AG65))</f>
        <v>#REF!</v>
      </c>
      <c r="AI65" s="24" t="e">
        <f ca="1">$G65*SUMIF(#REF!,$C65,#REF!)*OFFSET(#REF!,,COUNT($K65:AH65))</f>
        <v>#REF!</v>
      </c>
      <c r="AJ65" s="24" t="e">
        <f ca="1">$G65*SUMIF(#REF!,$C65,#REF!)*OFFSET(#REF!,,COUNT($K65:AI65))</f>
        <v>#REF!</v>
      </c>
      <c r="AK65" s="24" t="e">
        <f ca="1">$G65*SUMIF(#REF!,$C65,#REF!)*OFFSET(#REF!,,COUNT($K65:AJ65))</f>
        <v>#REF!</v>
      </c>
      <c r="AL65" s="24" t="e">
        <f ca="1">$G65*SUMIF(#REF!,$C65,#REF!)*OFFSET(#REF!,,COUNT($K65:AK65))</f>
        <v>#REF!</v>
      </c>
      <c r="AM65" s="24" t="e">
        <f ca="1">$G65*SUMIF(#REF!,$C65,#REF!)*OFFSET(#REF!,,COUNT($K65:AL65))</f>
        <v>#REF!</v>
      </c>
      <c r="AN65" s="24" t="e">
        <f ca="1">$G65*SUMIF(#REF!,$C65,#REF!)*OFFSET(#REF!,,COUNT($K65:AM65))</f>
        <v>#REF!</v>
      </c>
      <c r="AO65" s="24" t="e">
        <f ca="1">$G65*SUMIF(#REF!,$C65,#REF!)*OFFSET(#REF!,,COUNT($K65:AN65))</f>
        <v>#REF!</v>
      </c>
      <c r="AP65" s="24" t="e">
        <f ca="1">$G65*SUMIF(#REF!,$C65,#REF!)*OFFSET(#REF!,,COUNT($K65:AO65))</f>
        <v>#REF!</v>
      </c>
    </row>
    <row r="66" spans="3:42">
      <c r="C66" s="135">
        <f>C65</f>
        <v>2020</v>
      </c>
      <c r="F66" s="163">
        <f>F65+1</f>
        <v>4</v>
      </c>
      <c r="G66" s="164">
        <f t="shared" si="21"/>
        <v>26980</v>
      </c>
      <c r="S66" s="24" t="e">
        <f ca="1">$G66*SUMIF(#REF!,$C66,#REF!)*OFFSET(#REF!,,COUNT($K66:R66))</f>
        <v>#REF!</v>
      </c>
      <c r="T66" s="24" t="e">
        <f ca="1">$G66*SUMIF(#REF!,$C66,#REF!)*OFFSET(#REF!,,COUNT($K66:S66))</f>
        <v>#REF!</v>
      </c>
      <c r="U66" s="24" t="e">
        <f ca="1">$G66*SUMIF(#REF!,$C66,#REF!)*OFFSET(#REF!,,COUNT($K66:T66))</f>
        <v>#REF!</v>
      </c>
      <c r="V66" s="24" t="e">
        <f ca="1">$G66*SUMIF(#REF!,$C66,#REF!)*OFFSET(#REF!,,COUNT($K66:U66))</f>
        <v>#REF!</v>
      </c>
      <c r="W66" s="24" t="e">
        <f ca="1">$G66*SUMIF(#REF!,$C66,#REF!)*OFFSET(#REF!,,COUNT($K66:V66))</f>
        <v>#REF!</v>
      </c>
      <c r="X66" s="24" t="e">
        <f ca="1">$G66*SUMIF(#REF!,$C66,#REF!)*OFFSET(#REF!,,COUNT($K66:W66))</f>
        <v>#REF!</v>
      </c>
      <c r="Y66" s="24" t="e">
        <f ca="1">$G66*SUMIF(#REF!,$C66,#REF!)*OFFSET(#REF!,,COUNT($K66:X66))</f>
        <v>#REF!</v>
      </c>
      <c r="Z66" s="24" t="e">
        <f ca="1">$G66*SUMIF(#REF!,$C66,#REF!)*OFFSET(#REF!,,COUNT($K66:Y66))</f>
        <v>#REF!</v>
      </c>
      <c r="AA66" s="24" t="e">
        <f ca="1">$G66*SUMIF(#REF!,$C66,#REF!)*OFFSET(#REF!,,COUNT($K66:Z66))</f>
        <v>#REF!</v>
      </c>
      <c r="AB66" s="24" t="e">
        <f ca="1">$G66*SUMIF(#REF!,$C66,#REF!)*OFFSET(#REF!,,COUNT($K66:AA66))</f>
        <v>#REF!</v>
      </c>
      <c r="AC66" s="24" t="e">
        <f ca="1">$G66*SUMIF(#REF!,$C66,#REF!)*OFFSET(#REF!,,COUNT($K66:AB66))</f>
        <v>#REF!</v>
      </c>
      <c r="AD66" s="24" t="e">
        <f ca="1">$G66*SUMIF(#REF!,$C66,#REF!)*OFFSET(#REF!,,COUNT($K66:AC66))</f>
        <v>#REF!</v>
      </c>
      <c r="AE66" s="24" t="e">
        <f ca="1">$G66*SUMIF(#REF!,$C66,#REF!)*OFFSET(#REF!,,COUNT($K66:AD66))</f>
        <v>#REF!</v>
      </c>
      <c r="AF66" s="24" t="e">
        <f ca="1">$G66*SUMIF(#REF!,$C66,#REF!)*OFFSET(#REF!,,COUNT($K66:AE66))</f>
        <v>#REF!</v>
      </c>
      <c r="AG66" s="24" t="e">
        <f ca="1">$G66*SUMIF(#REF!,$C66,#REF!)*OFFSET(#REF!,,COUNT($K66:AF66))</f>
        <v>#REF!</v>
      </c>
      <c r="AH66" s="24" t="e">
        <f ca="1">$G66*SUMIF(#REF!,$C66,#REF!)*OFFSET(#REF!,,COUNT($K66:AG66))</f>
        <v>#REF!</v>
      </c>
      <c r="AI66" s="24" t="e">
        <f ca="1">$G66*SUMIF(#REF!,$C66,#REF!)*OFFSET(#REF!,,COUNT($K66:AH66))</f>
        <v>#REF!</v>
      </c>
      <c r="AJ66" s="24" t="e">
        <f ca="1">$G66*SUMIF(#REF!,$C66,#REF!)*OFFSET(#REF!,,COUNT($K66:AI66))</f>
        <v>#REF!</v>
      </c>
      <c r="AK66" s="24" t="e">
        <f ca="1">$G66*SUMIF(#REF!,$C66,#REF!)*OFFSET(#REF!,,COUNT($K66:AJ66))</f>
        <v>#REF!</v>
      </c>
      <c r="AL66" s="24" t="e">
        <f ca="1">$G66*SUMIF(#REF!,$C66,#REF!)*OFFSET(#REF!,,COUNT($K66:AK66))</f>
        <v>#REF!</v>
      </c>
      <c r="AM66" s="24" t="e">
        <f ca="1">$G66*SUMIF(#REF!,$C66,#REF!)*OFFSET(#REF!,,COUNT($K66:AL66))</f>
        <v>#REF!</v>
      </c>
      <c r="AN66" s="24" t="e">
        <f ca="1">$G66*SUMIF(#REF!,$C66,#REF!)*OFFSET(#REF!,,COUNT($K66:AM66))</f>
        <v>#REF!</v>
      </c>
      <c r="AO66" s="24" t="e">
        <f ca="1">$G66*SUMIF(#REF!,$C66,#REF!)*OFFSET(#REF!,,COUNT($K66:AN66))</f>
        <v>#REF!</v>
      </c>
      <c r="AP66" s="24" t="e">
        <f ca="1">$G66*SUMIF(#REF!,$C66,#REF!)*OFFSET(#REF!,,COUNT($K66:AO66))</f>
        <v>#REF!</v>
      </c>
    </row>
    <row r="67" spans="3:42">
      <c r="C67" s="385">
        <f>C63+1</f>
        <v>2021</v>
      </c>
      <c r="D67" s="385"/>
      <c r="E67" s="385"/>
      <c r="F67" s="163">
        <v>1</v>
      </c>
      <c r="G67" s="164">
        <f t="shared" si="21"/>
        <v>2520</v>
      </c>
      <c r="T67" s="24" t="e">
        <f ca="1">$G67*SUMIF(#REF!,$C67,#REF!)*OFFSET(#REF!,,COUNT($K67:S67))</f>
        <v>#REF!</v>
      </c>
      <c r="U67" s="24" t="e">
        <f ca="1">$G67*SUMIF(#REF!,$C67,#REF!)*OFFSET(#REF!,,COUNT($K67:T67))</f>
        <v>#REF!</v>
      </c>
      <c r="V67" s="24" t="e">
        <f ca="1">$G67*SUMIF(#REF!,$C67,#REF!)*OFFSET(#REF!,,COUNT($K67:U67))</f>
        <v>#REF!</v>
      </c>
      <c r="W67" s="24" t="e">
        <f ca="1">$G67*SUMIF(#REF!,$C67,#REF!)*OFFSET(#REF!,,COUNT($K67:V67))</f>
        <v>#REF!</v>
      </c>
      <c r="X67" s="24" t="e">
        <f ca="1">$G67*SUMIF(#REF!,$C67,#REF!)*OFFSET(#REF!,,COUNT($K67:W67))</f>
        <v>#REF!</v>
      </c>
      <c r="Y67" s="24" t="e">
        <f ca="1">$G67*SUMIF(#REF!,$C67,#REF!)*OFFSET(#REF!,,COUNT($K67:X67))</f>
        <v>#REF!</v>
      </c>
      <c r="Z67" s="24" t="e">
        <f ca="1">$G67*SUMIF(#REF!,$C67,#REF!)*OFFSET(#REF!,,COUNT($K67:Y67))</f>
        <v>#REF!</v>
      </c>
      <c r="AA67" s="24" t="e">
        <f ca="1">$G67*SUMIF(#REF!,$C67,#REF!)*OFFSET(#REF!,,COUNT($K67:Z67))</f>
        <v>#REF!</v>
      </c>
      <c r="AB67" s="24" t="e">
        <f ca="1">$G67*SUMIF(#REF!,$C67,#REF!)*OFFSET(#REF!,,COUNT($K67:AA67))</f>
        <v>#REF!</v>
      </c>
      <c r="AC67" s="24" t="e">
        <f ca="1">$G67*SUMIF(#REF!,$C67,#REF!)*OFFSET(#REF!,,COUNT($K67:AB67))</f>
        <v>#REF!</v>
      </c>
      <c r="AD67" s="24" t="e">
        <f ca="1">$G67*SUMIF(#REF!,$C67,#REF!)*OFFSET(#REF!,,COUNT($K67:AC67))</f>
        <v>#REF!</v>
      </c>
      <c r="AE67" s="24" t="e">
        <f ca="1">$G67*SUMIF(#REF!,$C67,#REF!)*OFFSET(#REF!,,COUNT($K67:AD67))</f>
        <v>#REF!</v>
      </c>
      <c r="AF67" s="24" t="e">
        <f ca="1">$G67*SUMIF(#REF!,$C67,#REF!)*OFFSET(#REF!,,COUNT($K67:AE67))</f>
        <v>#REF!</v>
      </c>
      <c r="AG67" s="24" t="e">
        <f ca="1">$G67*SUMIF(#REF!,$C67,#REF!)*OFFSET(#REF!,,COUNT($K67:AF67))</f>
        <v>#REF!</v>
      </c>
      <c r="AH67" s="24" t="e">
        <f ca="1">$G67*SUMIF(#REF!,$C67,#REF!)*OFFSET(#REF!,,COUNT($K67:AG67))</f>
        <v>#REF!</v>
      </c>
      <c r="AI67" s="24" t="e">
        <f ca="1">$G67*SUMIF(#REF!,$C67,#REF!)*OFFSET(#REF!,,COUNT($K67:AH67))</f>
        <v>#REF!</v>
      </c>
      <c r="AJ67" s="24" t="e">
        <f ca="1">$G67*SUMIF(#REF!,$C67,#REF!)*OFFSET(#REF!,,COUNT($K67:AI67))</f>
        <v>#REF!</v>
      </c>
      <c r="AK67" s="24" t="e">
        <f ca="1">$G67*SUMIF(#REF!,$C67,#REF!)*OFFSET(#REF!,,COUNT($K67:AJ67))</f>
        <v>#REF!</v>
      </c>
      <c r="AL67" s="24" t="e">
        <f ca="1">$G67*SUMIF(#REF!,$C67,#REF!)*OFFSET(#REF!,,COUNT($K67:AK67))</f>
        <v>#REF!</v>
      </c>
      <c r="AM67" s="24" t="e">
        <f ca="1">$G67*SUMIF(#REF!,$C67,#REF!)*OFFSET(#REF!,,COUNT($K67:AL67))</f>
        <v>#REF!</v>
      </c>
      <c r="AN67" s="24" t="e">
        <f ca="1">$G67*SUMIF(#REF!,$C67,#REF!)*OFFSET(#REF!,,COUNT($K67:AM67))</f>
        <v>#REF!</v>
      </c>
      <c r="AO67" s="24" t="e">
        <f ca="1">$G67*SUMIF(#REF!,$C67,#REF!)*OFFSET(#REF!,,COUNT($K67:AN67))</f>
        <v>#REF!</v>
      </c>
      <c r="AP67" s="24" t="e">
        <f ca="1">$G67*SUMIF(#REF!,$C67,#REF!)*OFFSET(#REF!,,COUNT($K67:AO67))</f>
        <v>#REF!</v>
      </c>
    </row>
    <row r="68" spans="3:42">
      <c r="C68" s="135">
        <f>C67</f>
        <v>2021</v>
      </c>
      <c r="F68" s="163">
        <f>F67+1</f>
        <v>2</v>
      </c>
      <c r="G68" s="164">
        <f t="shared" si="21"/>
        <v>19310</v>
      </c>
      <c r="U68" s="24" t="e">
        <f ca="1">$G68*SUMIF(#REF!,$C68,#REF!)*OFFSET(#REF!,,COUNT($K68:T68))</f>
        <v>#REF!</v>
      </c>
      <c r="V68" s="24" t="e">
        <f ca="1">$G68*SUMIF(#REF!,$C68,#REF!)*OFFSET(#REF!,,COUNT($K68:U68))</f>
        <v>#REF!</v>
      </c>
      <c r="W68" s="24" t="e">
        <f ca="1">$G68*SUMIF(#REF!,$C68,#REF!)*OFFSET(#REF!,,COUNT($K68:V68))</f>
        <v>#REF!</v>
      </c>
      <c r="X68" s="24" t="e">
        <f ca="1">$G68*SUMIF(#REF!,$C68,#REF!)*OFFSET(#REF!,,COUNT($K68:W68))</f>
        <v>#REF!</v>
      </c>
      <c r="Y68" s="24" t="e">
        <f ca="1">$G68*SUMIF(#REF!,$C68,#REF!)*OFFSET(#REF!,,COUNT($K68:X68))</f>
        <v>#REF!</v>
      </c>
      <c r="Z68" s="24" t="e">
        <f ca="1">$G68*SUMIF(#REF!,$C68,#REF!)*OFFSET(#REF!,,COUNT($K68:Y68))</f>
        <v>#REF!</v>
      </c>
      <c r="AA68" s="24" t="e">
        <f ca="1">$G68*SUMIF(#REF!,$C68,#REF!)*OFFSET(#REF!,,COUNT($K68:Z68))</f>
        <v>#REF!</v>
      </c>
      <c r="AB68" s="24" t="e">
        <f ca="1">$G68*SUMIF(#REF!,$C68,#REF!)*OFFSET(#REF!,,COUNT($K68:AA68))</f>
        <v>#REF!</v>
      </c>
      <c r="AC68" s="24" t="e">
        <f ca="1">$G68*SUMIF(#REF!,$C68,#REF!)*OFFSET(#REF!,,COUNT($K68:AB68))</f>
        <v>#REF!</v>
      </c>
      <c r="AD68" s="24" t="e">
        <f ca="1">$G68*SUMIF(#REF!,$C68,#REF!)*OFFSET(#REF!,,COUNT($K68:AC68))</f>
        <v>#REF!</v>
      </c>
      <c r="AE68" s="24" t="e">
        <f ca="1">$G68*SUMIF(#REF!,$C68,#REF!)*OFFSET(#REF!,,COUNT($K68:AD68))</f>
        <v>#REF!</v>
      </c>
      <c r="AF68" s="24" t="e">
        <f ca="1">$G68*SUMIF(#REF!,$C68,#REF!)*OFFSET(#REF!,,COUNT($K68:AE68))</f>
        <v>#REF!</v>
      </c>
      <c r="AG68" s="24" t="e">
        <f ca="1">$G68*SUMIF(#REF!,$C68,#REF!)*OFFSET(#REF!,,COUNT($K68:AF68))</f>
        <v>#REF!</v>
      </c>
      <c r="AH68" s="24" t="e">
        <f ca="1">$G68*SUMIF(#REF!,$C68,#REF!)*OFFSET(#REF!,,COUNT($K68:AG68))</f>
        <v>#REF!</v>
      </c>
      <c r="AI68" s="24" t="e">
        <f ca="1">$G68*SUMIF(#REF!,$C68,#REF!)*OFFSET(#REF!,,COUNT($K68:AH68))</f>
        <v>#REF!</v>
      </c>
      <c r="AJ68" s="24" t="e">
        <f ca="1">$G68*SUMIF(#REF!,$C68,#REF!)*OFFSET(#REF!,,COUNT($K68:AI68))</f>
        <v>#REF!</v>
      </c>
      <c r="AK68" s="24" t="e">
        <f ca="1">$G68*SUMIF(#REF!,$C68,#REF!)*OFFSET(#REF!,,COUNT($K68:AJ68))</f>
        <v>#REF!</v>
      </c>
      <c r="AL68" s="24" t="e">
        <f ca="1">$G68*SUMIF(#REF!,$C68,#REF!)*OFFSET(#REF!,,COUNT($K68:AK68))</f>
        <v>#REF!</v>
      </c>
      <c r="AM68" s="24" t="e">
        <f ca="1">$G68*SUMIF(#REF!,$C68,#REF!)*OFFSET(#REF!,,COUNT($K68:AL68))</f>
        <v>#REF!</v>
      </c>
      <c r="AN68" s="24" t="e">
        <f ca="1">$G68*SUMIF(#REF!,$C68,#REF!)*OFFSET(#REF!,,COUNT($K68:AM68))</f>
        <v>#REF!</v>
      </c>
      <c r="AO68" s="24" t="e">
        <f ca="1">$G68*SUMIF(#REF!,$C68,#REF!)*OFFSET(#REF!,,COUNT($K68:AN68))</f>
        <v>#REF!</v>
      </c>
      <c r="AP68" s="24" t="e">
        <f ca="1">$G68*SUMIF(#REF!,$C68,#REF!)*OFFSET(#REF!,,COUNT($K68:AO68))</f>
        <v>#REF!</v>
      </c>
    </row>
    <row r="69" spans="3:42">
      <c r="C69" s="135">
        <f>C68</f>
        <v>2021</v>
      </c>
      <c r="F69" s="163">
        <f>F68+1</f>
        <v>3</v>
      </c>
      <c r="G69" s="164">
        <f t="shared" si="21"/>
        <v>33322.231</v>
      </c>
      <c r="V69" s="24" t="e">
        <f ca="1">$G69*SUMIF(#REF!,$C69,#REF!)*OFFSET(#REF!,,COUNT($K69:U69))</f>
        <v>#REF!</v>
      </c>
      <c r="W69" s="24" t="e">
        <f ca="1">$G69*SUMIF(#REF!,$C69,#REF!)*OFFSET(#REF!,,COUNT($K69:V69))</f>
        <v>#REF!</v>
      </c>
      <c r="X69" s="24" t="e">
        <f ca="1">$G69*SUMIF(#REF!,$C69,#REF!)*OFFSET(#REF!,,COUNT($K69:W69))</f>
        <v>#REF!</v>
      </c>
      <c r="Y69" s="24" t="e">
        <f ca="1">$G69*SUMIF(#REF!,$C69,#REF!)*OFFSET(#REF!,,COUNT($K69:X69))</f>
        <v>#REF!</v>
      </c>
      <c r="Z69" s="24" t="e">
        <f ca="1">$G69*SUMIF(#REF!,$C69,#REF!)*OFFSET(#REF!,,COUNT($K69:Y69))</f>
        <v>#REF!</v>
      </c>
      <c r="AA69" s="24" t="e">
        <f ca="1">$G69*SUMIF(#REF!,$C69,#REF!)*OFFSET(#REF!,,COUNT($K69:Z69))</f>
        <v>#REF!</v>
      </c>
      <c r="AB69" s="24" t="e">
        <f ca="1">$G69*SUMIF(#REF!,$C69,#REF!)*OFFSET(#REF!,,COUNT($K69:AA69))</f>
        <v>#REF!</v>
      </c>
      <c r="AC69" s="24" t="e">
        <f ca="1">$G69*SUMIF(#REF!,$C69,#REF!)*OFFSET(#REF!,,COUNT($K69:AB69))</f>
        <v>#REF!</v>
      </c>
      <c r="AD69" s="24" t="e">
        <f ca="1">$G69*SUMIF(#REF!,$C69,#REF!)*OFFSET(#REF!,,COUNT($K69:AC69))</f>
        <v>#REF!</v>
      </c>
      <c r="AE69" s="24" t="e">
        <f ca="1">$G69*SUMIF(#REF!,$C69,#REF!)*OFFSET(#REF!,,COUNT($K69:AD69))</f>
        <v>#REF!</v>
      </c>
      <c r="AF69" s="24" t="e">
        <f ca="1">$G69*SUMIF(#REF!,$C69,#REF!)*OFFSET(#REF!,,COUNT($K69:AE69))</f>
        <v>#REF!</v>
      </c>
      <c r="AG69" s="24" t="e">
        <f ca="1">$G69*SUMIF(#REF!,$C69,#REF!)*OFFSET(#REF!,,COUNT($K69:AF69))</f>
        <v>#REF!</v>
      </c>
      <c r="AH69" s="24" t="e">
        <f ca="1">$G69*SUMIF(#REF!,$C69,#REF!)*OFFSET(#REF!,,COUNT($K69:AG69))</f>
        <v>#REF!</v>
      </c>
      <c r="AI69" s="24" t="e">
        <f ca="1">$G69*SUMIF(#REF!,$C69,#REF!)*OFFSET(#REF!,,COUNT($K69:AH69))</f>
        <v>#REF!</v>
      </c>
      <c r="AJ69" s="24" t="e">
        <f ca="1">$G69*SUMIF(#REF!,$C69,#REF!)*OFFSET(#REF!,,COUNT($K69:AI69))</f>
        <v>#REF!</v>
      </c>
      <c r="AK69" s="24" t="e">
        <f ca="1">$G69*SUMIF(#REF!,$C69,#REF!)*OFFSET(#REF!,,COUNT($K69:AJ69))</f>
        <v>#REF!</v>
      </c>
      <c r="AL69" s="24" t="e">
        <f ca="1">$G69*SUMIF(#REF!,$C69,#REF!)*OFFSET(#REF!,,COUNT($K69:AK69))</f>
        <v>#REF!</v>
      </c>
      <c r="AM69" s="24" t="e">
        <f ca="1">$G69*SUMIF(#REF!,$C69,#REF!)*OFFSET(#REF!,,COUNT($K69:AL69))</f>
        <v>#REF!</v>
      </c>
      <c r="AN69" s="24" t="e">
        <f ca="1">$G69*SUMIF(#REF!,$C69,#REF!)*OFFSET(#REF!,,COUNT($K69:AM69))</f>
        <v>#REF!</v>
      </c>
      <c r="AO69" s="24" t="e">
        <f ca="1">$G69*SUMIF(#REF!,$C69,#REF!)*OFFSET(#REF!,,COUNT($K69:AN69))</f>
        <v>#REF!</v>
      </c>
      <c r="AP69" s="24" t="e">
        <f ca="1">$G69*SUMIF(#REF!,$C69,#REF!)*OFFSET(#REF!,,COUNT($K69:AO69))</f>
        <v>#REF!</v>
      </c>
    </row>
    <row r="70" spans="3:42">
      <c r="C70" s="135">
        <f>C69</f>
        <v>2021</v>
      </c>
      <c r="F70" s="163">
        <f>F69+1</f>
        <v>4</v>
      </c>
      <c r="G70" s="164">
        <f t="shared" si="21"/>
        <v>24672.719000000001</v>
      </c>
      <c r="W70" s="24" t="e">
        <f ca="1">$G70*SUMIF(#REF!,$C70,#REF!)*OFFSET(#REF!,,COUNT($K70:V70))</f>
        <v>#REF!</v>
      </c>
      <c r="X70" s="24" t="e">
        <f ca="1">$G70*SUMIF(#REF!,$C70,#REF!)*OFFSET(#REF!,,COUNT($K70:W70))</f>
        <v>#REF!</v>
      </c>
      <c r="Y70" s="24" t="e">
        <f ca="1">$G70*SUMIF(#REF!,$C70,#REF!)*OFFSET(#REF!,,COUNT($K70:X70))</f>
        <v>#REF!</v>
      </c>
      <c r="Z70" s="24" t="e">
        <f ca="1">$G70*SUMIF(#REF!,$C70,#REF!)*OFFSET(#REF!,,COUNT($K70:Y70))</f>
        <v>#REF!</v>
      </c>
      <c r="AA70" s="24" t="e">
        <f ca="1">$G70*SUMIF(#REF!,$C70,#REF!)*OFFSET(#REF!,,COUNT($K70:Z70))</f>
        <v>#REF!</v>
      </c>
      <c r="AB70" s="24" t="e">
        <f ca="1">$G70*SUMIF(#REF!,$C70,#REF!)*OFFSET(#REF!,,COUNT($K70:AA70))</f>
        <v>#REF!</v>
      </c>
      <c r="AC70" s="24" t="e">
        <f ca="1">$G70*SUMIF(#REF!,$C70,#REF!)*OFFSET(#REF!,,COUNT($K70:AB70))</f>
        <v>#REF!</v>
      </c>
      <c r="AD70" s="24" t="e">
        <f ca="1">$G70*SUMIF(#REF!,$C70,#REF!)*OFFSET(#REF!,,COUNT($K70:AC70))</f>
        <v>#REF!</v>
      </c>
      <c r="AE70" s="24" t="e">
        <f ca="1">$G70*SUMIF(#REF!,$C70,#REF!)*OFFSET(#REF!,,COUNT($K70:AD70))</f>
        <v>#REF!</v>
      </c>
      <c r="AF70" s="24" t="e">
        <f ca="1">$G70*SUMIF(#REF!,$C70,#REF!)*OFFSET(#REF!,,COUNT($K70:AE70))</f>
        <v>#REF!</v>
      </c>
      <c r="AG70" s="24" t="e">
        <f ca="1">$G70*SUMIF(#REF!,$C70,#REF!)*OFFSET(#REF!,,COUNT($K70:AF70))</f>
        <v>#REF!</v>
      </c>
      <c r="AH70" s="24" t="e">
        <f ca="1">$G70*SUMIF(#REF!,$C70,#REF!)*OFFSET(#REF!,,COUNT($K70:AG70))</f>
        <v>#REF!</v>
      </c>
      <c r="AI70" s="24" t="e">
        <f ca="1">$G70*SUMIF(#REF!,$C70,#REF!)*OFFSET(#REF!,,COUNT($K70:AH70))</f>
        <v>#REF!</v>
      </c>
      <c r="AJ70" s="24" t="e">
        <f ca="1">$G70*SUMIF(#REF!,$C70,#REF!)*OFFSET(#REF!,,COUNT($K70:AI70))</f>
        <v>#REF!</v>
      </c>
      <c r="AK70" s="24" t="e">
        <f ca="1">$G70*SUMIF(#REF!,$C70,#REF!)*OFFSET(#REF!,,COUNT($K70:AJ70))</f>
        <v>#REF!</v>
      </c>
      <c r="AL70" s="24" t="e">
        <f ca="1">$G70*SUMIF(#REF!,$C70,#REF!)*OFFSET(#REF!,,COUNT($K70:AK70))</f>
        <v>#REF!</v>
      </c>
      <c r="AM70" s="24" t="e">
        <f ca="1">$G70*SUMIF(#REF!,$C70,#REF!)*OFFSET(#REF!,,COUNT($K70:AL70))</f>
        <v>#REF!</v>
      </c>
      <c r="AN70" s="24" t="e">
        <f ca="1">$G70*SUMIF(#REF!,$C70,#REF!)*OFFSET(#REF!,,COUNT($K70:AM70))</f>
        <v>#REF!</v>
      </c>
      <c r="AO70" s="24" t="e">
        <f ca="1">$G70*SUMIF(#REF!,$C70,#REF!)*OFFSET(#REF!,,COUNT($K70:AN70))</f>
        <v>#REF!</v>
      </c>
      <c r="AP70" s="24" t="e">
        <f ca="1">$G70*SUMIF(#REF!,$C70,#REF!)*OFFSET(#REF!,,COUNT($K70:AO70))</f>
        <v>#REF!</v>
      </c>
    </row>
    <row r="71" spans="3:42">
      <c r="C71" s="385">
        <f>C67+1</f>
        <v>2022</v>
      </c>
      <c r="D71" s="385"/>
      <c r="E71" s="385"/>
      <c r="F71" s="163">
        <v>1</v>
      </c>
      <c r="G71" s="164" t="e">
        <f t="shared" si="21"/>
        <v>#REF!</v>
      </c>
      <c r="X71" s="24" t="e">
        <f ca="1">$G71*SUMIF(#REF!,$C71,#REF!)*OFFSET(#REF!,,COUNT($K71:W71))</f>
        <v>#REF!</v>
      </c>
      <c r="Y71" s="24" t="e">
        <f ca="1">$G71*SUMIF(#REF!,$C71,#REF!)*OFFSET(#REF!,,COUNT($K71:X71))</f>
        <v>#REF!</v>
      </c>
      <c r="Z71" s="24" t="e">
        <f ca="1">$G71*SUMIF(#REF!,$C71,#REF!)*OFFSET(#REF!,,COUNT($K71:Y71))</f>
        <v>#REF!</v>
      </c>
      <c r="AA71" s="24" t="e">
        <f ca="1">$G71*SUMIF(#REF!,$C71,#REF!)*OFFSET(#REF!,,COUNT($K71:Z71))</f>
        <v>#REF!</v>
      </c>
      <c r="AB71" s="24" t="e">
        <f ca="1">$G71*SUMIF(#REF!,$C71,#REF!)*OFFSET(#REF!,,COUNT($K71:AA71))</f>
        <v>#REF!</v>
      </c>
      <c r="AC71" s="24" t="e">
        <f ca="1">$G71*SUMIF(#REF!,$C71,#REF!)*OFFSET(#REF!,,COUNT($K71:AB71))</f>
        <v>#REF!</v>
      </c>
      <c r="AD71" s="24" t="e">
        <f ca="1">$G71*SUMIF(#REF!,$C71,#REF!)*OFFSET(#REF!,,COUNT($K71:AC71))</f>
        <v>#REF!</v>
      </c>
      <c r="AE71" s="24" t="e">
        <f ca="1">$G71*SUMIF(#REF!,$C71,#REF!)*OFFSET(#REF!,,COUNT($K71:AD71))</f>
        <v>#REF!</v>
      </c>
      <c r="AF71" s="24" t="e">
        <f ca="1">$G71*SUMIF(#REF!,$C71,#REF!)*OFFSET(#REF!,,COUNT($K71:AE71))</f>
        <v>#REF!</v>
      </c>
      <c r="AG71" s="24" t="e">
        <f ca="1">$G71*SUMIF(#REF!,$C71,#REF!)*OFFSET(#REF!,,COUNT($K71:AF71))</f>
        <v>#REF!</v>
      </c>
      <c r="AH71" s="24" t="e">
        <f ca="1">$G71*SUMIF(#REF!,$C71,#REF!)*OFFSET(#REF!,,COUNT($K71:AG71))</f>
        <v>#REF!</v>
      </c>
      <c r="AI71" s="24" t="e">
        <f ca="1">$G71*SUMIF(#REF!,$C71,#REF!)*OFFSET(#REF!,,COUNT($K71:AH71))</f>
        <v>#REF!</v>
      </c>
      <c r="AJ71" s="24" t="e">
        <f ca="1">$G71*SUMIF(#REF!,$C71,#REF!)*OFFSET(#REF!,,COUNT($K71:AI71))</f>
        <v>#REF!</v>
      </c>
      <c r="AK71" s="24" t="e">
        <f ca="1">$G71*SUMIF(#REF!,$C71,#REF!)*OFFSET(#REF!,,COUNT($K71:AJ71))</f>
        <v>#REF!</v>
      </c>
      <c r="AL71" s="24" t="e">
        <f ca="1">$G71*SUMIF(#REF!,$C71,#REF!)*OFFSET(#REF!,,COUNT($K71:AK71))</f>
        <v>#REF!</v>
      </c>
      <c r="AM71" s="24" t="e">
        <f ca="1">$G71*SUMIF(#REF!,$C71,#REF!)*OFFSET(#REF!,,COUNT($K71:AL71))</f>
        <v>#REF!</v>
      </c>
      <c r="AN71" s="24" t="e">
        <f ca="1">$G71*SUMIF(#REF!,$C71,#REF!)*OFFSET(#REF!,,COUNT($K71:AM71))</f>
        <v>#REF!</v>
      </c>
      <c r="AO71" s="24" t="e">
        <f ca="1">$G71*SUMIF(#REF!,$C71,#REF!)*OFFSET(#REF!,,COUNT($K71:AN71))</f>
        <v>#REF!</v>
      </c>
      <c r="AP71" s="24" t="e">
        <f ca="1">$G71*SUMIF(#REF!,$C71,#REF!)*OFFSET(#REF!,,COUNT($K71:AO71))</f>
        <v>#REF!</v>
      </c>
    </row>
    <row r="72" spans="3:42">
      <c r="C72" s="135">
        <f>C71</f>
        <v>2022</v>
      </c>
      <c r="F72" s="163">
        <f>F71+1</f>
        <v>2</v>
      </c>
      <c r="G72" s="164" t="e">
        <f t="shared" si="21"/>
        <v>#REF!</v>
      </c>
      <c r="Y72" s="24" t="e">
        <f ca="1">$G72*SUMIF(#REF!,$C72,#REF!)*OFFSET(#REF!,,COUNT($K72:X72))</f>
        <v>#REF!</v>
      </c>
      <c r="Z72" s="24" t="e">
        <f ca="1">$G72*SUMIF(#REF!,$C72,#REF!)*OFFSET(#REF!,,COUNT($K72:Y72))</f>
        <v>#REF!</v>
      </c>
      <c r="AA72" s="24" t="e">
        <f ca="1">$G72*SUMIF(#REF!,$C72,#REF!)*OFFSET(#REF!,,COUNT($K72:Z72))</f>
        <v>#REF!</v>
      </c>
      <c r="AB72" s="24" t="e">
        <f ca="1">$G72*SUMIF(#REF!,$C72,#REF!)*OFFSET(#REF!,,COUNT($K72:AA72))</f>
        <v>#REF!</v>
      </c>
      <c r="AC72" s="24" t="e">
        <f ca="1">$G72*SUMIF(#REF!,$C72,#REF!)*OFFSET(#REF!,,COUNT($K72:AB72))</f>
        <v>#REF!</v>
      </c>
      <c r="AD72" s="24" t="e">
        <f ca="1">$G72*SUMIF(#REF!,$C72,#REF!)*OFFSET(#REF!,,COUNT($K72:AC72))</f>
        <v>#REF!</v>
      </c>
      <c r="AE72" s="24" t="e">
        <f ca="1">$G72*SUMIF(#REF!,$C72,#REF!)*OFFSET(#REF!,,COUNT($K72:AD72))</f>
        <v>#REF!</v>
      </c>
      <c r="AF72" s="24" t="e">
        <f ca="1">$G72*SUMIF(#REF!,$C72,#REF!)*OFFSET(#REF!,,COUNT($K72:AE72))</f>
        <v>#REF!</v>
      </c>
      <c r="AG72" s="24" t="e">
        <f ca="1">$G72*SUMIF(#REF!,$C72,#REF!)*OFFSET(#REF!,,COUNT($K72:AF72))</f>
        <v>#REF!</v>
      </c>
      <c r="AH72" s="24" t="e">
        <f ca="1">$G72*SUMIF(#REF!,$C72,#REF!)*OFFSET(#REF!,,COUNT($K72:AG72))</f>
        <v>#REF!</v>
      </c>
      <c r="AI72" s="24" t="e">
        <f ca="1">$G72*SUMIF(#REF!,$C72,#REF!)*OFFSET(#REF!,,COUNT($K72:AH72))</f>
        <v>#REF!</v>
      </c>
      <c r="AJ72" s="24" t="e">
        <f ca="1">$G72*SUMIF(#REF!,$C72,#REF!)*OFFSET(#REF!,,COUNT($K72:AI72))</f>
        <v>#REF!</v>
      </c>
      <c r="AK72" s="24" t="e">
        <f ca="1">$G72*SUMIF(#REF!,$C72,#REF!)*OFFSET(#REF!,,COUNT($K72:AJ72))</f>
        <v>#REF!</v>
      </c>
      <c r="AL72" s="24" t="e">
        <f ca="1">$G72*SUMIF(#REF!,$C72,#REF!)*OFFSET(#REF!,,COUNT($K72:AK72))</f>
        <v>#REF!</v>
      </c>
      <c r="AM72" s="24" t="e">
        <f ca="1">$G72*SUMIF(#REF!,$C72,#REF!)*OFFSET(#REF!,,COUNT($K72:AL72))</f>
        <v>#REF!</v>
      </c>
      <c r="AN72" s="24" t="e">
        <f ca="1">$G72*SUMIF(#REF!,$C72,#REF!)*OFFSET(#REF!,,COUNT($K72:AM72))</f>
        <v>#REF!</v>
      </c>
      <c r="AO72" s="24" t="e">
        <f ca="1">$G72*SUMIF(#REF!,$C72,#REF!)*OFFSET(#REF!,,COUNT($K72:AN72))</f>
        <v>#REF!</v>
      </c>
      <c r="AP72" s="24" t="e">
        <f ca="1">$G72*SUMIF(#REF!,$C72,#REF!)*OFFSET(#REF!,,COUNT($K72:AO72))</f>
        <v>#REF!</v>
      </c>
    </row>
    <row r="73" spans="3:42">
      <c r="C73" s="135">
        <f>C72</f>
        <v>2022</v>
      </c>
      <c r="F73" s="163">
        <f>F72+1</f>
        <v>3</v>
      </c>
      <c r="G73" s="164" t="e">
        <f t="shared" si="21"/>
        <v>#REF!</v>
      </c>
      <c r="Z73" s="24" t="e">
        <f ca="1">$G73*SUMIF(#REF!,$C73,#REF!)*OFFSET(#REF!,,COUNT($K73:Y73))</f>
        <v>#REF!</v>
      </c>
      <c r="AA73" s="24" t="e">
        <f ca="1">$G73*SUMIF(#REF!,$C73,#REF!)*OFFSET(#REF!,,COUNT($K73:Z73))</f>
        <v>#REF!</v>
      </c>
      <c r="AB73" s="24" t="e">
        <f ca="1">$G73*SUMIF(#REF!,$C73,#REF!)*OFFSET(#REF!,,COUNT($K73:AA73))</f>
        <v>#REF!</v>
      </c>
      <c r="AC73" s="24" t="e">
        <f ca="1">$G73*SUMIF(#REF!,$C73,#REF!)*OFFSET(#REF!,,COUNT($K73:AB73))</f>
        <v>#REF!</v>
      </c>
      <c r="AD73" s="24" t="e">
        <f ca="1">$G73*SUMIF(#REF!,$C73,#REF!)*OFFSET(#REF!,,COUNT($K73:AC73))</f>
        <v>#REF!</v>
      </c>
      <c r="AE73" s="24" t="e">
        <f ca="1">$G73*SUMIF(#REF!,$C73,#REF!)*OFFSET(#REF!,,COUNT($K73:AD73))</f>
        <v>#REF!</v>
      </c>
      <c r="AF73" s="24" t="e">
        <f ca="1">$G73*SUMIF(#REF!,$C73,#REF!)*OFFSET(#REF!,,COUNT($K73:AE73))</f>
        <v>#REF!</v>
      </c>
      <c r="AG73" s="24" t="e">
        <f ca="1">$G73*SUMIF(#REF!,$C73,#REF!)*OFFSET(#REF!,,COUNT($K73:AF73))</f>
        <v>#REF!</v>
      </c>
      <c r="AH73" s="24" t="e">
        <f ca="1">$G73*SUMIF(#REF!,$C73,#REF!)*OFFSET(#REF!,,COUNT($K73:AG73))</f>
        <v>#REF!</v>
      </c>
      <c r="AI73" s="24" t="e">
        <f ca="1">$G73*SUMIF(#REF!,$C73,#REF!)*OFFSET(#REF!,,COUNT($K73:AH73))</f>
        <v>#REF!</v>
      </c>
      <c r="AJ73" s="24" t="e">
        <f ca="1">$G73*SUMIF(#REF!,$C73,#REF!)*OFFSET(#REF!,,COUNT($K73:AI73))</f>
        <v>#REF!</v>
      </c>
      <c r="AK73" s="24" t="e">
        <f ca="1">$G73*SUMIF(#REF!,$C73,#REF!)*OFFSET(#REF!,,COUNT($K73:AJ73))</f>
        <v>#REF!</v>
      </c>
      <c r="AL73" s="24" t="e">
        <f ca="1">$G73*SUMIF(#REF!,$C73,#REF!)*OFFSET(#REF!,,COUNT($K73:AK73))</f>
        <v>#REF!</v>
      </c>
      <c r="AM73" s="24" t="e">
        <f ca="1">$G73*SUMIF(#REF!,$C73,#REF!)*OFFSET(#REF!,,COUNT($K73:AL73))</f>
        <v>#REF!</v>
      </c>
      <c r="AN73" s="24" t="e">
        <f ca="1">$G73*SUMIF(#REF!,$C73,#REF!)*OFFSET(#REF!,,COUNT($K73:AM73))</f>
        <v>#REF!</v>
      </c>
      <c r="AO73" s="24" t="e">
        <f ca="1">$G73*SUMIF(#REF!,$C73,#REF!)*OFFSET(#REF!,,COUNT($K73:AN73))</f>
        <v>#REF!</v>
      </c>
      <c r="AP73" s="24" t="e">
        <f ca="1">$G73*SUMIF(#REF!,$C73,#REF!)*OFFSET(#REF!,,COUNT($K73:AO73))</f>
        <v>#REF!</v>
      </c>
    </row>
    <row r="74" spans="3:42">
      <c r="C74" s="135">
        <f>C73</f>
        <v>2022</v>
      </c>
      <c r="F74" s="163">
        <f>F73+1</f>
        <v>4</v>
      </c>
      <c r="G74" s="164" t="e">
        <f t="shared" si="21"/>
        <v>#REF!</v>
      </c>
      <c r="AA74" s="24" t="e">
        <f ca="1">$G74*SUMIF(#REF!,$C74,#REF!)*OFFSET(#REF!,,COUNT($K74:Z74))</f>
        <v>#REF!</v>
      </c>
      <c r="AB74" s="24" t="e">
        <f ca="1">$G74*SUMIF(#REF!,$C74,#REF!)*OFFSET(#REF!,,COUNT($K74:AA74))</f>
        <v>#REF!</v>
      </c>
      <c r="AC74" s="24" t="e">
        <f ca="1">$G74*SUMIF(#REF!,$C74,#REF!)*OFFSET(#REF!,,COUNT($K74:AB74))</f>
        <v>#REF!</v>
      </c>
      <c r="AD74" s="24" t="e">
        <f ca="1">$G74*SUMIF(#REF!,$C74,#REF!)*OFFSET(#REF!,,COUNT($K74:AC74))</f>
        <v>#REF!</v>
      </c>
      <c r="AE74" s="24" t="e">
        <f ca="1">$G74*SUMIF(#REF!,$C74,#REF!)*OFFSET(#REF!,,COUNT($K74:AD74))</f>
        <v>#REF!</v>
      </c>
      <c r="AF74" s="24" t="e">
        <f ca="1">$G74*SUMIF(#REF!,$C74,#REF!)*OFFSET(#REF!,,COUNT($K74:AE74))</f>
        <v>#REF!</v>
      </c>
      <c r="AG74" s="24" t="e">
        <f ca="1">$G74*SUMIF(#REF!,$C74,#REF!)*OFFSET(#REF!,,COUNT($K74:AF74))</f>
        <v>#REF!</v>
      </c>
      <c r="AH74" s="24" t="e">
        <f ca="1">$G74*SUMIF(#REF!,$C74,#REF!)*OFFSET(#REF!,,COUNT($K74:AG74))</f>
        <v>#REF!</v>
      </c>
      <c r="AI74" s="24" t="e">
        <f ca="1">$G74*SUMIF(#REF!,$C74,#REF!)*OFFSET(#REF!,,COUNT($K74:AH74))</f>
        <v>#REF!</v>
      </c>
      <c r="AJ74" s="24" t="e">
        <f ca="1">$G74*SUMIF(#REF!,$C74,#REF!)*OFFSET(#REF!,,COUNT($K74:AI74))</f>
        <v>#REF!</v>
      </c>
      <c r="AK74" s="24" t="e">
        <f ca="1">$G74*SUMIF(#REF!,$C74,#REF!)*OFFSET(#REF!,,COUNT($K74:AJ74))</f>
        <v>#REF!</v>
      </c>
      <c r="AL74" s="24" t="e">
        <f ca="1">$G74*SUMIF(#REF!,$C74,#REF!)*OFFSET(#REF!,,COUNT($K74:AK74))</f>
        <v>#REF!</v>
      </c>
      <c r="AM74" s="24" t="e">
        <f ca="1">$G74*SUMIF(#REF!,$C74,#REF!)*OFFSET(#REF!,,COUNT($K74:AL74))</f>
        <v>#REF!</v>
      </c>
      <c r="AN74" s="24" t="e">
        <f ca="1">$G74*SUMIF(#REF!,$C74,#REF!)*OFFSET(#REF!,,COUNT($K74:AM74))</f>
        <v>#REF!</v>
      </c>
      <c r="AO74" s="24" t="e">
        <f ca="1">$G74*SUMIF(#REF!,$C74,#REF!)*OFFSET(#REF!,,COUNT($K74:AN74))</f>
        <v>#REF!</v>
      </c>
      <c r="AP74" s="24" t="e">
        <f ca="1">$G74*SUMIF(#REF!,$C74,#REF!)*OFFSET(#REF!,,COUNT($K74:AO74))</f>
        <v>#REF!</v>
      </c>
    </row>
    <row r="75" spans="3:42">
      <c r="C75" s="385">
        <f>C71+1</f>
        <v>2023</v>
      </c>
      <c r="D75" s="385"/>
      <c r="E75" s="385"/>
      <c r="F75" s="163">
        <v>1</v>
      </c>
      <c r="G75" s="164" t="e">
        <f t="shared" si="21"/>
        <v>#REF!</v>
      </c>
      <c r="AB75" s="24" t="e">
        <f ca="1">$G75*SUMIF(#REF!,$C75,#REF!)*OFFSET(#REF!,,COUNT($K75:AA75))</f>
        <v>#REF!</v>
      </c>
      <c r="AC75" s="24" t="e">
        <f ca="1">$G75*SUMIF(#REF!,$C75,#REF!)*OFFSET(#REF!,,COUNT($K75:AB75))</f>
        <v>#REF!</v>
      </c>
      <c r="AD75" s="24" t="e">
        <f ca="1">$G75*SUMIF(#REF!,$C75,#REF!)*OFFSET(#REF!,,COUNT($K75:AC75))</f>
        <v>#REF!</v>
      </c>
      <c r="AE75" s="24" t="e">
        <f ca="1">$G75*SUMIF(#REF!,$C75,#REF!)*OFFSET(#REF!,,COUNT($K75:AD75))</f>
        <v>#REF!</v>
      </c>
      <c r="AF75" s="24" t="e">
        <f ca="1">$G75*SUMIF(#REF!,$C75,#REF!)*OFFSET(#REF!,,COUNT($K75:AE75))</f>
        <v>#REF!</v>
      </c>
      <c r="AG75" s="24" t="e">
        <f ca="1">$G75*SUMIF(#REF!,$C75,#REF!)*OFFSET(#REF!,,COUNT($K75:AF75))</f>
        <v>#REF!</v>
      </c>
      <c r="AH75" s="24" t="e">
        <f ca="1">$G75*SUMIF(#REF!,$C75,#REF!)*OFFSET(#REF!,,COUNT($K75:AG75))</f>
        <v>#REF!</v>
      </c>
      <c r="AI75" s="24" t="e">
        <f ca="1">$G75*SUMIF(#REF!,$C75,#REF!)*OFFSET(#REF!,,COUNT($K75:AH75))</f>
        <v>#REF!</v>
      </c>
      <c r="AJ75" s="24" t="e">
        <f ca="1">$G75*SUMIF(#REF!,$C75,#REF!)*OFFSET(#REF!,,COUNT($K75:AI75))</f>
        <v>#REF!</v>
      </c>
      <c r="AK75" s="24" t="e">
        <f ca="1">$G75*SUMIF(#REF!,$C75,#REF!)*OFFSET(#REF!,,COUNT($K75:AJ75))</f>
        <v>#REF!</v>
      </c>
      <c r="AL75" s="24" t="e">
        <f ca="1">$G75*SUMIF(#REF!,$C75,#REF!)*OFFSET(#REF!,,COUNT($K75:AK75))</f>
        <v>#REF!</v>
      </c>
      <c r="AM75" s="24" t="e">
        <f ca="1">$G75*SUMIF(#REF!,$C75,#REF!)*OFFSET(#REF!,,COUNT($K75:AL75))</f>
        <v>#REF!</v>
      </c>
      <c r="AN75" s="24" t="e">
        <f ca="1">$G75*SUMIF(#REF!,$C75,#REF!)*OFFSET(#REF!,,COUNT($K75:AM75))</f>
        <v>#REF!</v>
      </c>
      <c r="AO75" s="24" t="e">
        <f ca="1">$G75*SUMIF(#REF!,$C75,#REF!)*OFFSET(#REF!,,COUNT($K75:AN75))</f>
        <v>#REF!</v>
      </c>
      <c r="AP75" s="24" t="e">
        <f ca="1">$G75*SUMIF(#REF!,$C75,#REF!)*OFFSET(#REF!,,COUNT($K75:AO75))</f>
        <v>#REF!</v>
      </c>
    </row>
    <row r="76" spans="3:42">
      <c r="C76" s="135">
        <f>C75</f>
        <v>2023</v>
      </c>
      <c r="F76" s="163">
        <f>F75+1</f>
        <v>2</v>
      </c>
      <c r="G76" s="164" t="e">
        <f t="shared" si="21"/>
        <v>#REF!</v>
      </c>
      <c r="AC76" s="24" t="e">
        <f ca="1">$G76*SUMIF(#REF!,$C76,#REF!)*OFFSET(#REF!,,COUNT($K76:AB76))</f>
        <v>#REF!</v>
      </c>
      <c r="AD76" s="24" t="e">
        <f ca="1">$G76*SUMIF(#REF!,$C76,#REF!)*OFFSET(#REF!,,COUNT($K76:AC76))</f>
        <v>#REF!</v>
      </c>
      <c r="AE76" s="24" t="e">
        <f ca="1">$G76*SUMIF(#REF!,$C76,#REF!)*OFFSET(#REF!,,COUNT($K76:AD76))</f>
        <v>#REF!</v>
      </c>
      <c r="AF76" s="24" t="e">
        <f ca="1">$G76*SUMIF(#REF!,$C76,#REF!)*OFFSET(#REF!,,COUNT($K76:AE76))</f>
        <v>#REF!</v>
      </c>
      <c r="AG76" s="24" t="e">
        <f ca="1">$G76*SUMIF(#REF!,$C76,#REF!)*OFFSET(#REF!,,COUNT($K76:AF76))</f>
        <v>#REF!</v>
      </c>
      <c r="AH76" s="24" t="e">
        <f ca="1">$G76*SUMIF(#REF!,$C76,#REF!)*OFFSET(#REF!,,COUNT($K76:AG76))</f>
        <v>#REF!</v>
      </c>
      <c r="AI76" s="24" t="e">
        <f ca="1">$G76*SUMIF(#REF!,$C76,#REF!)*OFFSET(#REF!,,COUNT($K76:AH76))</f>
        <v>#REF!</v>
      </c>
      <c r="AJ76" s="24" t="e">
        <f ca="1">$G76*SUMIF(#REF!,$C76,#REF!)*OFFSET(#REF!,,COUNT($K76:AI76))</f>
        <v>#REF!</v>
      </c>
      <c r="AK76" s="24" t="e">
        <f ca="1">$G76*SUMIF(#REF!,$C76,#REF!)*OFFSET(#REF!,,COUNT($K76:AJ76))</f>
        <v>#REF!</v>
      </c>
      <c r="AL76" s="24" t="e">
        <f ca="1">$G76*SUMIF(#REF!,$C76,#REF!)*OFFSET(#REF!,,COUNT($K76:AK76))</f>
        <v>#REF!</v>
      </c>
      <c r="AM76" s="24" t="e">
        <f ca="1">$G76*SUMIF(#REF!,$C76,#REF!)*OFFSET(#REF!,,COUNT($K76:AL76))</f>
        <v>#REF!</v>
      </c>
      <c r="AN76" s="24" t="e">
        <f ca="1">$G76*SUMIF(#REF!,$C76,#REF!)*OFFSET(#REF!,,COUNT($K76:AM76))</f>
        <v>#REF!</v>
      </c>
      <c r="AO76" s="24" t="e">
        <f ca="1">$G76*SUMIF(#REF!,$C76,#REF!)*OFFSET(#REF!,,COUNT($K76:AN76))</f>
        <v>#REF!</v>
      </c>
      <c r="AP76" s="24" t="e">
        <f ca="1">$G76*SUMIF(#REF!,$C76,#REF!)*OFFSET(#REF!,,COUNT($K76:AO76))</f>
        <v>#REF!</v>
      </c>
    </row>
    <row r="77" spans="3:42">
      <c r="C77" s="135">
        <f>C76</f>
        <v>2023</v>
      </c>
      <c r="F77" s="163">
        <f>F76+1</f>
        <v>3</v>
      </c>
      <c r="G77" s="164" t="e">
        <f t="shared" si="21"/>
        <v>#REF!</v>
      </c>
      <c r="AD77" s="24" t="e">
        <f ca="1">$G77*SUMIF(#REF!,$C77,#REF!)*OFFSET(#REF!,,COUNT($K77:AC77))</f>
        <v>#REF!</v>
      </c>
      <c r="AE77" s="24" t="e">
        <f ca="1">$G77*SUMIF(#REF!,$C77,#REF!)*OFFSET(#REF!,,COUNT($K77:AD77))</f>
        <v>#REF!</v>
      </c>
      <c r="AF77" s="24" t="e">
        <f ca="1">$G77*SUMIF(#REF!,$C77,#REF!)*OFFSET(#REF!,,COUNT($K77:AE77))</f>
        <v>#REF!</v>
      </c>
      <c r="AG77" s="24" t="e">
        <f ca="1">$G77*SUMIF(#REF!,$C77,#REF!)*OFFSET(#REF!,,COUNT($K77:AF77))</f>
        <v>#REF!</v>
      </c>
      <c r="AH77" s="24" t="e">
        <f ca="1">$G77*SUMIF(#REF!,$C77,#REF!)*OFFSET(#REF!,,COUNT($K77:AG77))</f>
        <v>#REF!</v>
      </c>
      <c r="AI77" s="24" t="e">
        <f ca="1">$G77*SUMIF(#REF!,$C77,#REF!)*OFFSET(#REF!,,COUNT($K77:AH77))</f>
        <v>#REF!</v>
      </c>
      <c r="AJ77" s="24" t="e">
        <f ca="1">$G77*SUMIF(#REF!,$C77,#REF!)*OFFSET(#REF!,,COUNT($K77:AI77))</f>
        <v>#REF!</v>
      </c>
      <c r="AK77" s="24" t="e">
        <f ca="1">$G77*SUMIF(#REF!,$C77,#REF!)*OFFSET(#REF!,,COUNT($K77:AJ77))</f>
        <v>#REF!</v>
      </c>
      <c r="AL77" s="24" t="e">
        <f ca="1">$G77*SUMIF(#REF!,$C77,#REF!)*OFFSET(#REF!,,COUNT($K77:AK77))</f>
        <v>#REF!</v>
      </c>
      <c r="AM77" s="24" t="e">
        <f ca="1">$G77*SUMIF(#REF!,$C77,#REF!)*OFFSET(#REF!,,COUNT($K77:AL77))</f>
        <v>#REF!</v>
      </c>
      <c r="AN77" s="24" t="e">
        <f ca="1">$G77*SUMIF(#REF!,$C77,#REF!)*OFFSET(#REF!,,COUNT($K77:AM77))</f>
        <v>#REF!</v>
      </c>
      <c r="AO77" s="24" t="e">
        <f ca="1">$G77*SUMIF(#REF!,$C77,#REF!)*OFFSET(#REF!,,COUNT($K77:AN77))</f>
        <v>#REF!</v>
      </c>
      <c r="AP77" s="24" t="e">
        <f ca="1">$G77*SUMIF(#REF!,$C77,#REF!)*OFFSET(#REF!,,COUNT($K77:AO77))</f>
        <v>#REF!</v>
      </c>
    </row>
    <row r="78" spans="3:42">
      <c r="C78" s="135">
        <f>C77</f>
        <v>2023</v>
      </c>
      <c r="F78" s="163">
        <f>F77+1</f>
        <v>4</v>
      </c>
      <c r="G78" s="164" t="e">
        <f t="shared" si="21"/>
        <v>#REF!</v>
      </c>
      <c r="AE78" s="24" t="e">
        <f ca="1">$G78*SUMIF(#REF!,$C78,#REF!)*OFFSET(#REF!,,COUNT($K78:AD78))</f>
        <v>#REF!</v>
      </c>
      <c r="AF78" s="24" t="e">
        <f ca="1">$G78*SUMIF(#REF!,$C78,#REF!)*OFFSET(#REF!,,COUNT($K78:AE78))</f>
        <v>#REF!</v>
      </c>
      <c r="AG78" s="24" t="e">
        <f ca="1">$G78*SUMIF(#REF!,$C78,#REF!)*OFFSET(#REF!,,COUNT($K78:AF78))</f>
        <v>#REF!</v>
      </c>
      <c r="AH78" s="24" t="e">
        <f ca="1">$G78*SUMIF(#REF!,$C78,#REF!)*OFFSET(#REF!,,COUNT($K78:AG78))</f>
        <v>#REF!</v>
      </c>
      <c r="AI78" s="24" t="e">
        <f ca="1">$G78*SUMIF(#REF!,$C78,#REF!)*OFFSET(#REF!,,COUNT($K78:AH78))</f>
        <v>#REF!</v>
      </c>
      <c r="AJ78" s="24" t="e">
        <f ca="1">$G78*SUMIF(#REF!,$C78,#REF!)*OFFSET(#REF!,,COUNT($K78:AI78))</f>
        <v>#REF!</v>
      </c>
      <c r="AK78" s="24" t="e">
        <f ca="1">$G78*SUMIF(#REF!,$C78,#REF!)*OFFSET(#REF!,,COUNT($K78:AJ78))</f>
        <v>#REF!</v>
      </c>
      <c r="AL78" s="24" t="e">
        <f ca="1">$G78*SUMIF(#REF!,$C78,#REF!)*OFFSET(#REF!,,COUNT($K78:AK78))</f>
        <v>#REF!</v>
      </c>
      <c r="AM78" s="24" t="e">
        <f ca="1">$G78*SUMIF(#REF!,$C78,#REF!)*OFFSET(#REF!,,COUNT($K78:AL78))</f>
        <v>#REF!</v>
      </c>
      <c r="AN78" s="24" t="e">
        <f ca="1">$G78*SUMIF(#REF!,$C78,#REF!)*OFFSET(#REF!,,COUNT($K78:AM78))</f>
        <v>#REF!</v>
      </c>
      <c r="AO78" s="24" t="e">
        <f ca="1">$G78*SUMIF(#REF!,$C78,#REF!)*OFFSET(#REF!,,COUNT($K78:AN78))</f>
        <v>#REF!</v>
      </c>
      <c r="AP78" s="24" t="e">
        <f ca="1">$G78*SUMIF(#REF!,$C78,#REF!)*OFFSET(#REF!,,COUNT($K78:AO78))</f>
        <v>#REF!</v>
      </c>
    </row>
    <row r="79" spans="3:42">
      <c r="C79" s="385">
        <f>C75+1</f>
        <v>2024</v>
      </c>
      <c r="D79" s="385"/>
      <c r="E79" s="385"/>
      <c r="F79" s="163">
        <v>1</v>
      </c>
      <c r="G79" s="164" t="e">
        <f t="shared" si="21"/>
        <v>#REF!</v>
      </c>
      <c r="AF79" s="24" t="e">
        <f ca="1">$G79*SUMIF(#REF!,$C79,#REF!)*OFFSET(#REF!,,COUNT($K79:AE79))</f>
        <v>#REF!</v>
      </c>
      <c r="AG79" s="24" t="e">
        <f ca="1">$G79*SUMIF(#REF!,$C79,#REF!)*OFFSET(#REF!,,COUNT($K79:AF79))</f>
        <v>#REF!</v>
      </c>
      <c r="AH79" s="24" t="e">
        <f ca="1">$G79*SUMIF(#REF!,$C79,#REF!)*OFFSET(#REF!,,COUNT($K79:AG79))</f>
        <v>#REF!</v>
      </c>
      <c r="AI79" s="24" t="e">
        <f ca="1">$G79*SUMIF(#REF!,$C79,#REF!)*OFFSET(#REF!,,COUNT($K79:AH79))</f>
        <v>#REF!</v>
      </c>
      <c r="AJ79" s="24" t="e">
        <f ca="1">$G79*SUMIF(#REF!,$C79,#REF!)*OFFSET(#REF!,,COUNT($K79:AI79))</f>
        <v>#REF!</v>
      </c>
      <c r="AK79" s="24" t="e">
        <f ca="1">$G79*SUMIF(#REF!,$C79,#REF!)*OFFSET(#REF!,,COUNT($K79:AJ79))</f>
        <v>#REF!</v>
      </c>
      <c r="AL79" s="24" t="e">
        <f ca="1">$G79*SUMIF(#REF!,$C79,#REF!)*OFFSET(#REF!,,COUNT($K79:AK79))</f>
        <v>#REF!</v>
      </c>
      <c r="AM79" s="24" t="e">
        <f ca="1">$G79*SUMIF(#REF!,$C79,#REF!)*OFFSET(#REF!,,COUNT($K79:AL79))</f>
        <v>#REF!</v>
      </c>
      <c r="AN79" s="24" t="e">
        <f ca="1">$G79*SUMIF(#REF!,$C79,#REF!)*OFFSET(#REF!,,COUNT($K79:AM79))</f>
        <v>#REF!</v>
      </c>
      <c r="AO79" s="24" t="e">
        <f ca="1">$G79*SUMIF(#REF!,$C79,#REF!)*OFFSET(#REF!,,COUNT($K79:AN79))</f>
        <v>#REF!</v>
      </c>
      <c r="AP79" s="24" t="e">
        <f ca="1">$G79*SUMIF(#REF!,$C79,#REF!)*OFFSET(#REF!,,COUNT($K79:AO79))</f>
        <v>#REF!</v>
      </c>
    </row>
    <row r="80" spans="3:42">
      <c r="C80" s="135">
        <f>C79</f>
        <v>2024</v>
      </c>
      <c r="F80" s="163">
        <f>F79+1</f>
        <v>2</v>
      </c>
      <c r="G80" s="164" t="e">
        <f t="shared" si="21"/>
        <v>#REF!</v>
      </c>
      <c r="AG80" s="24" t="e">
        <f ca="1">$G80*SUMIF(#REF!,$C80,#REF!)*OFFSET(#REF!,,COUNT($K80:AF80))</f>
        <v>#REF!</v>
      </c>
      <c r="AH80" s="24" t="e">
        <f ca="1">$G80*SUMIF(#REF!,$C80,#REF!)*OFFSET(#REF!,,COUNT($K80:AG80))</f>
        <v>#REF!</v>
      </c>
      <c r="AI80" s="24" t="e">
        <f ca="1">$G80*SUMIF(#REF!,$C80,#REF!)*OFFSET(#REF!,,COUNT($K80:AH80))</f>
        <v>#REF!</v>
      </c>
      <c r="AJ80" s="24" t="e">
        <f ca="1">$G80*SUMIF(#REF!,$C80,#REF!)*OFFSET(#REF!,,COUNT($K80:AI80))</f>
        <v>#REF!</v>
      </c>
      <c r="AK80" s="24" t="e">
        <f ca="1">$G80*SUMIF(#REF!,$C80,#REF!)*OFFSET(#REF!,,COUNT($K80:AJ80))</f>
        <v>#REF!</v>
      </c>
      <c r="AL80" s="24" t="e">
        <f ca="1">$G80*SUMIF(#REF!,$C80,#REF!)*OFFSET(#REF!,,COUNT($K80:AK80))</f>
        <v>#REF!</v>
      </c>
      <c r="AM80" s="24" t="e">
        <f ca="1">$G80*SUMIF(#REF!,$C80,#REF!)*OFFSET(#REF!,,COUNT($K80:AL80))</f>
        <v>#REF!</v>
      </c>
      <c r="AN80" s="24" t="e">
        <f ca="1">$G80*SUMIF(#REF!,$C80,#REF!)*OFFSET(#REF!,,COUNT($K80:AM80))</f>
        <v>#REF!</v>
      </c>
      <c r="AO80" s="24" t="e">
        <f ca="1">$G80*SUMIF(#REF!,$C80,#REF!)*OFFSET(#REF!,,COUNT($K80:AN80))</f>
        <v>#REF!</v>
      </c>
      <c r="AP80" s="24" t="e">
        <f ca="1">$G80*SUMIF(#REF!,$C80,#REF!)*OFFSET(#REF!,,COUNT($K80:AO80))</f>
        <v>#REF!</v>
      </c>
    </row>
    <row r="81" spans="2:42">
      <c r="C81" s="135">
        <f>C80</f>
        <v>2024</v>
      </c>
      <c r="F81" s="163">
        <f>F80+1</f>
        <v>3</v>
      </c>
      <c r="G81" s="164" t="e">
        <f t="shared" si="21"/>
        <v>#REF!</v>
      </c>
      <c r="AH81" s="24" t="e">
        <f ca="1">$G81*SUMIF(#REF!,$C81,#REF!)*OFFSET(#REF!,,COUNT($K81:AG81))</f>
        <v>#REF!</v>
      </c>
      <c r="AI81" s="24" t="e">
        <f ca="1">$G81*SUMIF(#REF!,$C81,#REF!)*OFFSET(#REF!,,COUNT($K81:AH81))</f>
        <v>#REF!</v>
      </c>
      <c r="AJ81" s="24" t="e">
        <f ca="1">$G81*SUMIF(#REF!,$C81,#REF!)*OFFSET(#REF!,,COUNT($K81:AI81))</f>
        <v>#REF!</v>
      </c>
      <c r="AK81" s="24" t="e">
        <f ca="1">$G81*SUMIF(#REF!,$C81,#REF!)*OFFSET(#REF!,,COUNT($K81:AJ81))</f>
        <v>#REF!</v>
      </c>
      <c r="AL81" s="24" t="e">
        <f ca="1">$G81*SUMIF(#REF!,$C81,#REF!)*OFFSET(#REF!,,COUNT($K81:AK81))</f>
        <v>#REF!</v>
      </c>
      <c r="AM81" s="24" t="e">
        <f ca="1">$G81*SUMIF(#REF!,$C81,#REF!)*OFFSET(#REF!,,COUNT($K81:AL81))</f>
        <v>#REF!</v>
      </c>
      <c r="AN81" s="24" t="e">
        <f ca="1">$G81*SUMIF(#REF!,$C81,#REF!)*OFFSET(#REF!,,COUNT($K81:AM81))</f>
        <v>#REF!</v>
      </c>
      <c r="AO81" s="24" t="e">
        <f ca="1">$G81*SUMIF(#REF!,$C81,#REF!)*OFFSET(#REF!,,COUNT($K81:AN81))</f>
        <v>#REF!</v>
      </c>
      <c r="AP81" s="24" t="e">
        <f ca="1">$G81*SUMIF(#REF!,$C81,#REF!)*OFFSET(#REF!,,COUNT($K81:AO81))</f>
        <v>#REF!</v>
      </c>
    </row>
    <row r="82" spans="2:42">
      <c r="C82" s="135">
        <f>C81</f>
        <v>2024</v>
      </c>
      <c r="F82" s="163">
        <f>F81+1</f>
        <v>4</v>
      </c>
      <c r="G82" s="164" t="e">
        <f t="shared" si="21"/>
        <v>#REF!</v>
      </c>
      <c r="AI82" s="24" t="e">
        <f ca="1">$G82*SUMIF(#REF!,$C82,#REF!)*OFFSET(#REF!,,COUNT($K82:AH82))</f>
        <v>#REF!</v>
      </c>
      <c r="AJ82" s="24" t="e">
        <f ca="1">$G82*SUMIF(#REF!,$C82,#REF!)*OFFSET(#REF!,,COUNT($K82:AI82))</f>
        <v>#REF!</v>
      </c>
      <c r="AK82" s="24" t="e">
        <f ca="1">$G82*SUMIF(#REF!,$C82,#REF!)*OFFSET(#REF!,,COUNT($K82:AJ82))</f>
        <v>#REF!</v>
      </c>
      <c r="AL82" s="24" t="e">
        <f ca="1">$G82*SUMIF(#REF!,$C82,#REF!)*OFFSET(#REF!,,COUNT($K82:AK82))</f>
        <v>#REF!</v>
      </c>
      <c r="AM82" s="24" t="e">
        <f ca="1">$G82*SUMIF(#REF!,$C82,#REF!)*OFFSET(#REF!,,COUNT($K82:AL82))</f>
        <v>#REF!</v>
      </c>
      <c r="AN82" s="24" t="e">
        <f ca="1">$G82*SUMIF(#REF!,$C82,#REF!)*OFFSET(#REF!,,COUNT($K82:AM82))</f>
        <v>#REF!</v>
      </c>
      <c r="AO82" s="24" t="e">
        <f ca="1">$G82*SUMIF(#REF!,$C82,#REF!)*OFFSET(#REF!,,COUNT($K82:AN82))</f>
        <v>#REF!</v>
      </c>
      <c r="AP82" s="24" t="e">
        <f ca="1">$G82*SUMIF(#REF!,$C82,#REF!)*OFFSET(#REF!,,COUNT($K82:AO82))</f>
        <v>#REF!</v>
      </c>
    </row>
    <row r="83" spans="2:42">
      <c r="C83" s="385">
        <f>C79+1</f>
        <v>2025</v>
      </c>
      <c r="D83" s="385"/>
      <c r="E83" s="385"/>
      <c r="F83" s="163">
        <v>1</v>
      </c>
      <c r="G83" s="164" t="e">
        <f t="shared" si="21"/>
        <v>#REF!</v>
      </c>
      <c r="AJ83" s="24" t="e">
        <f ca="1">$G83*SUMIF(#REF!,$C83,#REF!)*OFFSET(#REF!,,COUNT($K83:AI83))</f>
        <v>#REF!</v>
      </c>
      <c r="AK83" s="24" t="e">
        <f ca="1">$G83*SUMIF(#REF!,$C83,#REF!)*OFFSET(#REF!,,COUNT($K83:AJ83))</f>
        <v>#REF!</v>
      </c>
      <c r="AL83" s="24" t="e">
        <f ca="1">$G83*SUMIF(#REF!,$C83,#REF!)*OFFSET(#REF!,,COUNT($K83:AK83))</f>
        <v>#REF!</v>
      </c>
      <c r="AM83" s="24" t="e">
        <f ca="1">$G83*SUMIF(#REF!,$C83,#REF!)*OFFSET(#REF!,,COUNT($K83:AL83))</f>
        <v>#REF!</v>
      </c>
      <c r="AN83" s="24" t="e">
        <f ca="1">$G83*SUMIF(#REF!,$C83,#REF!)*OFFSET(#REF!,,COUNT($K83:AM83))</f>
        <v>#REF!</v>
      </c>
      <c r="AO83" s="24" t="e">
        <f ca="1">$G83*SUMIF(#REF!,$C83,#REF!)*OFFSET(#REF!,,COUNT($K83:AN83))</f>
        <v>#REF!</v>
      </c>
      <c r="AP83" s="24" t="e">
        <f ca="1">$G83*SUMIF(#REF!,$C83,#REF!)*OFFSET(#REF!,,COUNT($K83:AO83))</f>
        <v>#REF!</v>
      </c>
    </row>
    <row r="84" spans="2:42">
      <c r="C84" s="135">
        <f>C83</f>
        <v>2025</v>
      </c>
      <c r="F84" s="163">
        <f>F83+1</f>
        <v>2</v>
      </c>
      <c r="G84" s="164" t="e">
        <f t="shared" si="21"/>
        <v>#REF!</v>
      </c>
      <c r="AK84" s="24" t="e">
        <f ca="1">$G84*SUMIF(#REF!,$C84,#REF!)*OFFSET(#REF!,,COUNT($K84:AJ84))</f>
        <v>#REF!</v>
      </c>
      <c r="AL84" s="24" t="e">
        <f ca="1">$G84*SUMIF(#REF!,$C84,#REF!)*OFFSET(#REF!,,COUNT($K84:AK84))</f>
        <v>#REF!</v>
      </c>
      <c r="AM84" s="24" t="e">
        <f ca="1">$G84*SUMIF(#REF!,$C84,#REF!)*OFFSET(#REF!,,COUNT($K84:AL84))</f>
        <v>#REF!</v>
      </c>
      <c r="AN84" s="24" t="e">
        <f ca="1">$G84*SUMIF(#REF!,$C84,#REF!)*OFFSET(#REF!,,COUNT($K84:AM84))</f>
        <v>#REF!</v>
      </c>
      <c r="AO84" s="24" t="e">
        <f ca="1">$G84*SUMIF(#REF!,$C84,#REF!)*OFFSET(#REF!,,COUNT($K84:AN84))</f>
        <v>#REF!</v>
      </c>
      <c r="AP84" s="24" t="e">
        <f ca="1">$G84*SUMIF(#REF!,$C84,#REF!)*OFFSET(#REF!,,COUNT($K84:AO84))</f>
        <v>#REF!</v>
      </c>
    </row>
    <row r="85" spans="2:42">
      <c r="C85" s="135">
        <f>C84</f>
        <v>2025</v>
      </c>
      <c r="F85" s="163">
        <f>F84+1</f>
        <v>3</v>
      </c>
      <c r="G85" s="164" t="e">
        <f t="shared" si="21"/>
        <v>#REF!</v>
      </c>
      <c r="AL85" s="24" t="e">
        <f ca="1">$G85*SUMIF(#REF!,$C85,#REF!)*OFFSET(#REF!,,COUNT($K85:AK85))</f>
        <v>#REF!</v>
      </c>
      <c r="AM85" s="24" t="e">
        <f ca="1">$G85*SUMIF(#REF!,$C85,#REF!)*OFFSET(#REF!,,COUNT($K85:AL85))</f>
        <v>#REF!</v>
      </c>
      <c r="AN85" s="24" t="e">
        <f ca="1">$G85*SUMIF(#REF!,$C85,#REF!)*OFFSET(#REF!,,COUNT($K85:AM85))</f>
        <v>#REF!</v>
      </c>
      <c r="AO85" s="24" t="e">
        <f ca="1">$G85*SUMIF(#REF!,$C85,#REF!)*OFFSET(#REF!,,COUNT($K85:AN85))</f>
        <v>#REF!</v>
      </c>
      <c r="AP85" s="24" t="e">
        <f ca="1">$G85*SUMIF(#REF!,$C85,#REF!)*OFFSET(#REF!,,COUNT($K85:AO85))</f>
        <v>#REF!</v>
      </c>
    </row>
    <row r="86" spans="2:42">
      <c r="C86" s="135">
        <f>C85</f>
        <v>2025</v>
      </c>
      <c r="F86" s="163">
        <f>F85+1</f>
        <v>4</v>
      </c>
      <c r="G86" s="164" t="e">
        <f t="shared" si="21"/>
        <v>#REF!</v>
      </c>
      <c r="AM86" s="24" t="e">
        <f ca="1">$G86*SUMIF(#REF!,$C86,#REF!)*OFFSET(#REF!,,COUNT($K86:AL86))</f>
        <v>#REF!</v>
      </c>
      <c r="AN86" s="24" t="e">
        <f ca="1">$G86*SUMIF(#REF!,$C86,#REF!)*OFFSET(#REF!,,COUNT($K86:AM86))</f>
        <v>#REF!</v>
      </c>
      <c r="AO86" s="24" t="e">
        <f ca="1">$G86*SUMIF(#REF!,$C86,#REF!)*OFFSET(#REF!,,COUNT($K86:AN86))</f>
        <v>#REF!</v>
      </c>
      <c r="AP86" s="24" t="e">
        <f ca="1">$G86*SUMIF(#REF!,$C86,#REF!)*OFFSET(#REF!,,COUNT($K86:AO86))</f>
        <v>#REF!</v>
      </c>
    </row>
    <row r="87" spans="2:42">
      <c r="C87" s="385">
        <f>C83+1</f>
        <v>2026</v>
      </c>
      <c r="D87" s="385"/>
      <c r="E87" s="385"/>
      <c r="F87" s="163">
        <v>1</v>
      </c>
      <c r="G87" s="164" t="e">
        <f t="shared" si="21"/>
        <v>#REF!</v>
      </c>
      <c r="AN87" s="24" t="e">
        <f ca="1">$G87*SUMIF(#REF!,$C87,#REF!)*OFFSET(#REF!,,COUNT($K87:AM87))</f>
        <v>#REF!</v>
      </c>
      <c r="AO87" s="24" t="e">
        <f ca="1">$G87*SUMIF(#REF!,$C87,#REF!)*OFFSET(#REF!,,COUNT($K87:AN87))</f>
        <v>#REF!</v>
      </c>
      <c r="AP87" s="24" t="e">
        <f ca="1">$G87*SUMIF(#REF!,$C87,#REF!)*OFFSET(#REF!,,COUNT($K87:AO87))</f>
        <v>#REF!</v>
      </c>
    </row>
    <row r="88" spans="2:42">
      <c r="C88" s="135">
        <f>C87</f>
        <v>2026</v>
      </c>
      <c r="F88" s="163">
        <f>F87+1</f>
        <v>2</v>
      </c>
      <c r="G88" s="164" t="e">
        <f t="shared" si="21"/>
        <v>#REF!</v>
      </c>
      <c r="AO88" s="24" t="e">
        <f ca="1">$G88*SUMIF(#REF!,$C88,#REF!)*OFFSET(#REF!,,COUNT($K88:AN88))</f>
        <v>#REF!</v>
      </c>
      <c r="AP88" s="24" t="e">
        <f ca="1">$G88*SUMIF(#REF!,$C88,#REF!)*OFFSET(#REF!,,COUNT($K88:AO88))</f>
        <v>#REF!</v>
      </c>
    </row>
    <row r="89" spans="2:42">
      <c r="C89" s="135">
        <f>C88</f>
        <v>2026</v>
      </c>
      <c r="F89" s="163">
        <f>F88+1</f>
        <v>3</v>
      </c>
      <c r="G89" s="164" t="e">
        <f t="shared" si="21"/>
        <v>#REF!</v>
      </c>
      <c r="AP89" s="24" t="e">
        <f ca="1">$G89*SUMIF(#REF!,$C89,#REF!)*OFFSET(#REF!,,COUNT($K89:AO89))</f>
        <v>#REF!</v>
      </c>
    </row>
    <row r="90" spans="2:42">
      <c r="C90" s="135">
        <f>C89</f>
        <v>2026</v>
      </c>
      <c r="F90" s="163">
        <f>F89+1</f>
        <v>4</v>
      </c>
      <c r="G90" s="164" t="e">
        <f t="shared" si="21"/>
        <v>#REF!</v>
      </c>
    </row>
    <row r="91" spans="2:42">
      <c r="C91" s="37" t="s">
        <v>84</v>
      </c>
      <c r="D91" s="37"/>
      <c r="E91" s="37"/>
      <c r="F91" s="37"/>
      <c r="G91" s="37"/>
      <c r="H91" s="37"/>
      <c r="I91" s="37"/>
      <c r="J91" s="37"/>
      <c r="K91" s="37"/>
      <c r="L91" s="37"/>
      <c r="M91" s="37"/>
      <c r="N91" s="37"/>
      <c r="O91" s="37" t="e">
        <f ca="1">SUM(O59:O90)</f>
        <v>#REF!</v>
      </c>
      <c r="P91" s="37" t="e">
        <f t="shared" ref="P91" ca="1" si="22">SUM(P59:P90)</f>
        <v>#REF!</v>
      </c>
      <c r="Q91" s="37" t="e">
        <f t="shared" ref="Q91" ca="1" si="23">SUM(Q59:Q90)</f>
        <v>#REF!</v>
      </c>
      <c r="R91" s="37" t="e">
        <f t="shared" ref="R91" ca="1" si="24">SUM(R59:R90)</f>
        <v>#REF!</v>
      </c>
      <c r="S91" s="37" t="e">
        <f t="shared" ref="S91" ca="1" si="25">SUM(S59:S90)</f>
        <v>#REF!</v>
      </c>
      <c r="T91" s="37" t="e">
        <f t="shared" ref="T91" ca="1" si="26">SUM(T59:T90)</f>
        <v>#REF!</v>
      </c>
      <c r="U91" s="37" t="e">
        <f t="shared" ref="U91" ca="1" si="27">SUM(U59:U90)</f>
        <v>#REF!</v>
      </c>
      <c r="V91" s="37" t="e">
        <f t="shared" ref="V91" ca="1" si="28">SUM(V59:V90)</f>
        <v>#REF!</v>
      </c>
      <c r="W91" s="37" t="e">
        <f t="shared" ref="W91" ca="1" si="29">SUM(W59:W90)</f>
        <v>#REF!</v>
      </c>
      <c r="X91" s="37" t="e">
        <f t="shared" ref="X91" ca="1" si="30">SUM(X59:X90)</f>
        <v>#REF!</v>
      </c>
      <c r="Y91" s="37" t="e">
        <f t="shared" ref="Y91" ca="1" si="31">SUM(Y59:Y90)</f>
        <v>#REF!</v>
      </c>
      <c r="Z91" s="37" t="e">
        <f t="shared" ref="Z91" ca="1" si="32">SUM(Z59:Z90)</f>
        <v>#REF!</v>
      </c>
      <c r="AA91" s="37" t="e">
        <f t="shared" ref="AA91" ca="1" si="33">SUM(AA59:AA90)</f>
        <v>#REF!</v>
      </c>
      <c r="AB91" s="37" t="e">
        <f t="shared" ref="AB91" ca="1" si="34">SUM(AB59:AB90)</f>
        <v>#REF!</v>
      </c>
      <c r="AC91" s="37" t="e">
        <f t="shared" ref="AC91" ca="1" si="35">SUM(AC59:AC90)</f>
        <v>#REF!</v>
      </c>
      <c r="AD91" s="37" t="e">
        <f t="shared" ref="AD91" ca="1" si="36">SUM(AD59:AD90)</f>
        <v>#REF!</v>
      </c>
      <c r="AE91" s="37" t="e">
        <f t="shared" ref="AE91" ca="1" si="37">SUM(AE59:AE90)</f>
        <v>#REF!</v>
      </c>
      <c r="AF91" s="37" t="e">
        <f t="shared" ref="AF91" ca="1" si="38">SUM(AF59:AF90)</f>
        <v>#REF!</v>
      </c>
      <c r="AG91" s="37" t="e">
        <f t="shared" ref="AG91" ca="1" si="39">SUM(AG59:AG90)</f>
        <v>#REF!</v>
      </c>
      <c r="AH91" s="37" t="e">
        <f t="shared" ref="AH91" ca="1" si="40">SUM(AH59:AH90)</f>
        <v>#REF!</v>
      </c>
      <c r="AI91" s="37" t="e">
        <f t="shared" ref="AI91" ca="1" si="41">SUM(AI59:AI90)</f>
        <v>#REF!</v>
      </c>
      <c r="AJ91" s="37" t="e">
        <f t="shared" ref="AJ91" ca="1" si="42">SUM(AJ59:AJ90)</f>
        <v>#REF!</v>
      </c>
      <c r="AK91" s="37" t="e">
        <f t="shared" ref="AK91" ca="1" si="43">SUM(AK59:AK90)</f>
        <v>#REF!</v>
      </c>
      <c r="AL91" s="37" t="e">
        <f t="shared" ref="AL91" ca="1" si="44">SUM(AL59:AL90)</f>
        <v>#REF!</v>
      </c>
      <c r="AM91" s="37" t="e">
        <f t="shared" ref="AM91" ca="1" si="45">SUM(AM59:AM90)</f>
        <v>#REF!</v>
      </c>
      <c r="AN91" s="37" t="e">
        <f t="shared" ref="AN91" ca="1" si="46">SUM(AN59:AN90)</f>
        <v>#REF!</v>
      </c>
      <c r="AO91" s="37" t="e">
        <f t="shared" ref="AO91" ca="1" si="47">SUM(AO59:AO90)</f>
        <v>#REF!</v>
      </c>
      <c r="AP91" s="37" t="e">
        <f t="shared" ref="AP91" ca="1" si="48">SUM(AP59:AP90)</f>
        <v>#REF!</v>
      </c>
    </row>
    <row r="93" spans="2:42">
      <c r="B93" s="24" t="s">
        <v>388</v>
      </c>
    </row>
    <row r="94" spans="2:42">
      <c r="G94" s="159" t="s">
        <v>66</v>
      </c>
    </row>
    <row r="95" spans="2:42">
      <c r="C95" s="385">
        <v>2019</v>
      </c>
      <c r="D95" s="385"/>
      <c r="E95" s="385"/>
      <c r="F95" s="163">
        <v>1</v>
      </c>
      <c r="G95" s="164">
        <f>G59</f>
        <v>0</v>
      </c>
    </row>
    <row r="96" spans="2:42">
      <c r="C96" s="135">
        <f>C95</f>
        <v>2019</v>
      </c>
      <c r="F96" s="163">
        <f>F95+1</f>
        <v>2</v>
      </c>
      <c r="G96" s="164">
        <f t="shared" ref="G96:G126" si="49">G60</f>
        <v>0</v>
      </c>
    </row>
    <row r="97" spans="3:42">
      <c r="C97" s="135">
        <f>C96</f>
        <v>2019</v>
      </c>
      <c r="F97" s="163">
        <f>F96+1</f>
        <v>3</v>
      </c>
      <c r="G97" s="164">
        <f t="shared" si="49"/>
        <v>10875.938</v>
      </c>
      <c r="N97" s="24" t="e">
        <f ca="1">$G97*SUMIF(#REF!,$C97,#REF!)*OFFSET(#REF!,,COUNT($K97:M97))</f>
        <v>#REF!</v>
      </c>
      <c r="O97" s="24" t="e">
        <f ca="1">$G97*SUMIF(#REF!,$C97,#REF!)*OFFSET(#REF!,,COUNT($K97:N97))</f>
        <v>#REF!</v>
      </c>
      <c r="P97" s="24" t="e">
        <f ca="1">$G97*SUMIF(#REF!,$C97,#REF!)*OFFSET(#REF!,,COUNT($K97:O97))</f>
        <v>#REF!</v>
      </c>
      <c r="Q97" s="24" t="e">
        <f ca="1">$G97*SUMIF(#REF!,$C97,#REF!)*OFFSET(#REF!,,COUNT($K97:P97))</f>
        <v>#REF!</v>
      </c>
      <c r="R97" s="24" t="e">
        <f ca="1">$G97*SUMIF(#REF!,$C97,#REF!)*OFFSET(#REF!,,COUNT($K97:Q97))</f>
        <v>#REF!</v>
      </c>
      <c r="S97" s="24" t="e">
        <f ca="1">$G97*SUMIF(#REF!,$C97,#REF!)*OFFSET(#REF!,,COUNT($K97:R97))</f>
        <v>#REF!</v>
      </c>
      <c r="T97" s="24" t="e">
        <f ca="1">$G97*SUMIF(#REF!,$C97,#REF!)*OFFSET(#REF!,,COUNT($K97:S97))</f>
        <v>#REF!</v>
      </c>
      <c r="U97" s="24" t="e">
        <f ca="1">$G97*SUMIF(#REF!,$C97,#REF!)*OFFSET(#REF!,,COUNT($K97:T97))</f>
        <v>#REF!</v>
      </c>
      <c r="V97" s="24" t="e">
        <f ca="1">$G97*SUMIF(#REF!,$C97,#REF!)*OFFSET(#REF!,,COUNT($K97:U97))</f>
        <v>#REF!</v>
      </c>
      <c r="W97" s="24" t="e">
        <f ca="1">$G97*SUMIF(#REF!,$C97,#REF!)*OFFSET(#REF!,,COUNT($K97:V97))</f>
        <v>#REF!</v>
      </c>
      <c r="X97" s="24" t="e">
        <f ca="1">$G97*SUMIF(#REF!,$C97,#REF!)*OFFSET(#REF!,,COUNT($K97:W97))</f>
        <v>#REF!</v>
      </c>
      <c r="Y97" s="24" t="e">
        <f ca="1">$G97*SUMIF(#REF!,$C97,#REF!)*OFFSET(#REF!,,COUNT($K97:X97))</f>
        <v>#REF!</v>
      </c>
      <c r="Z97" s="24" t="e">
        <f ca="1">$G97*SUMIF(#REF!,$C97,#REF!)*OFFSET(#REF!,,COUNT($K97:Y97))</f>
        <v>#REF!</v>
      </c>
      <c r="AA97" s="24" t="e">
        <f ca="1">$G97*SUMIF(#REF!,$C97,#REF!)*OFFSET(#REF!,,COUNT($K97:Z97))</f>
        <v>#REF!</v>
      </c>
      <c r="AB97" s="24" t="e">
        <f ca="1">$G97*SUMIF(#REF!,$C97,#REF!)*OFFSET(#REF!,,COUNT($K97:AA97))</f>
        <v>#REF!</v>
      </c>
      <c r="AC97" s="24" t="e">
        <f ca="1">$G97*SUMIF(#REF!,$C97,#REF!)*OFFSET(#REF!,,COUNT($K97:AB97))</f>
        <v>#REF!</v>
      </c>
      <c r="AD97" s="24" t="e">
        <f ca="1">$G97*SUMIF(#REF!,$C97,#REF!)*OFFSET(#REF!,,COUNT($K97:AC97))</f>
        <v>#REF!</v>
      </c>
      <c r="AE97" s="24" t="e">
        <f ca="1">$G97*SUMIF(#REF!,$C97,#REF!)*OFFSET(#REF!,,COUNT($K97:AD97))</f>
        <v>#REF!</v>
      </c>
      <c r="AF97" s="24" t="e">
        <f ca="1">$G97*SUMIF(#REF!,$C97,#REF!)*OFFSET(#REF!,,COUNT($K97:AE97))</f>
        <v>#REF!</v>
      </c>
      <c r="AG97" s="24" t="e">
        <f ca="1">$G97*SUMIF(#REF!,$C97,#REF!)*OFFSET(#REF!,,COUNT($K97:AF97))</f>
        <v>#REF!</v>
      </c>
      <c r="AH97" s="24" t="e">
        <f ca="1">$G97*SUMIF(#REF!,$C97,#REF!)*OFFSET(#REF!,,COUNT($K97:AG97))</f>
        <v>#REF!</v>
      </c>
      <c r="AI97" s="24" t="e">
        <f ca="1">$G97*SUMIF(#REF!,$C97,#REF!)*OFFSET(#REF!,,COUNT($K97:AH97))</f>
        <v>#REF!</v>
      </c>
      <c r="AJ97" s="24" t="e">
        <f ca="1">$G97*SUMIF(#REF!,$C97,#REF!)*OFFSET(#REF!,,COUNT($K97:AI97))</f>
        <v>#REF!</v>
      </c>
      <c r="AK97" s="24" t="e">
        <f ca="1">$G97*SUMIF(#REF!,$C97,#REF!)*OFFSET(#REF!,,COUNT($K97:AJ97))</f>
        <v>#REF!</v>
      </c>
      <c r="AL97" s="24" t="e">
        <f ca="1">$G97*SUMIF(#REF!,$C97,#REF!)*OFFSET(#REF!,,COUNT($K97:AK97))</f>
        <v>#REF!</v>
      </c>
      <c r="AM97" s="24" t="e">
        <f ca="1">$G97*SUMIF(#REF!,$C97,#REF!)*OFFSET(#REF!,,COUNT($K97:AL97))</f>
        <v>#REF!</v>
      </c>
      <c r="AN97" s="24" t="e">
        <f ca="1">$G97*SUMIF(#REF!,$C97,#REF!)*OFFSET(#REF!,,COUNT($K97:AM97))</f>
        <v>#REF!</v>
      </c>
      <c r="AO97" s="24" t="e">
        <f ca="1">$G97*SUMIF(#REF!,$C97,#REF!)*OFFSET(#REF!,,COUNT($K97:AN97))</f>
        <v>#REF!</v>
      </c>
      <c r="AP97" s="24" t="e">
        <f ca="1">$G97*SUMIF(#REF!,$C97,#REF!)*OFFSET(#REF!,,COUNT($K97:AO97))</f>
        <v>#REF!</v>
      </c>
    </row>
    <row r="98" spans="3:42">
      <c r="C98" s="135">
        <f>C97</f>
        <v>2019</v>
      </c>
      <c r="F98" s="163">
        <f>F97+1</f>
        <v>4</v>
      </c>
      <c r="G98" s="164">
        <f t="shared" si="49"/>
        <v>9600</v>
      </c>
      <c r="O98" s="24" t="e">
        <f ca="1">$G98*SUMIF(#REF!,$C98,#REF!)*OFFSET(#REF!,,COUNT($K98:N98))</f>
        <v>#REF!</v>
      </c>
      <c r="P98" s="24" t="e">
        <f ca="1">$G98*SUMIF(#REF!,$C98,#REF!)*OFFSET(#REF!,,COUNT($K98:O98))</f>
        <v>#REF!</v>
      </c>
      <c r="Q98" s="24" t="e">
        <f ca="1">$G98*SUMIF(#REF!,$C98,#REF!)*OFFSET(#REF!,,COUNT($K98:P98))</f>
        <v>#REF!</v>
      </c>
      <c r="R98" s="24" t="e">
        <f ca="1">$G98*SUMIF(#REF!,$C98,#REF!)*OFFSET(#REF!,,COUNT($K98:Q98))</f>
        <v>#REF!</v>
      </c>
      <c r="S98" s="24" t="e">
        <f ca="1">$G98*SUMIF(#REF!,$C98,#REF!)*OFFSET(#REF!,,COUNT($K98:R98))</f>
        <v>#REF!</v>
      </c>
      <c r="T98" s="24" t="e">
        <f ca="1">$G98*SUMIF(#REF!,$C98,#REF!)*OFFSET(#REF!,,COUNT($K98:S98))</f>
        <v>#REF!</v>
      </c>
      <c r="U98" s="24" t="e">
        <f ca="1">$G98*SUMIF(#REF!,$C98,#REF!)*OFFSET(#REF!,,COUNT($K98:T98))</f>
        <v>#REF!</v>
      </c>
      <c r="V98" s="24" t="e">
        <f ca="1">$G98*SUMIF(#REF!,$C98,#REF!)*OFFSET(#REF!,,COUNT($K98:U98))</f>
        <v>#REF!</v>
      </c>
      <c r="W98" s="24" t="e">
        <f ca="1">$G98*SUMIF(#REF!,$C98,#REF!)*OFFSET(#REF!,,COUNT($K98:V98))</f>
        <v>#REF!</v>
      </c>
      <c r="X98" s="24" t="e">
        <f ca="1">$G98*SUMIF(#REF!,$C98,#REF!)*OFFSET(#REF!,,COUNT($K98:W98))</f>
        <v>#REF!</v>
      </c>
      <c r="Y98" s="24" t="e">
        <f ca="1">$G98*SUMIF(#REF!,$C98,#REF!)*OFFSET(#REF!,,COUNT($K98:X98))</f>
        <v>#REF!</v>
      </c>
      <c r="Z98" s="24" t="e">
        <f ca="1">$G98*SUMIF(#REF!,$C98,#REF!)*OFFSET(#REF!,,COUNT($K98:Y98))</f>
        <v>#REF!</v>
      </c>
      <c r="AA98" s="24" t="e">
        <f ca="1">$G98*SUMIF(#REF!,$C98,#REF!)*OFFSET(#REF!,,COUNT($K98:Z98))</f>
        <v>#REF!</v>
      </c>
      <c r="AB98" s="24" t="e">
        <f ca="1">$G98*SUMIF(#REF!,$C98,#REF!)*OFFSET(#REF!,,COUNT($K98:AA98))</f>
        <v>#REF!</v>
      </c>
      <c r="AC98" s="24" t="e">
        <f ca="1">$G98*SUMIF(#REF!,$C98,#REF!)*OFFSET(#REF!,,COUNT($K98:AB98))</f>
        <v>#REF!</v>
      </c>
      <c r="AD98" s="24" t="e">
        <f ca="1">$G98*SUMIF(#REF!,$C98,#REF!)*OFFSET(#REF!,,COUNT($K98:AC98))</f>
        <v>#REF!</v>
      </c>
      <c r="AE98" s="24" t="e">
        <f ca="1">$G98*SUMIF(#REF!,$C98,#REF!)*OFFSET(#REF!,,COUNT($K98:AD98))</f>
        <v>#REF!</v>
      </c>
      <c r="AF98" s="24" t="e">
        <f ca="1">$G98*SUMIF(#REF!,$C98,#REF!)*OFFSET(#REF!,,COUNT($K98:AE98))</f>
        <v>#REF!</v>
      </c>
      <c r="AG98" s="24" t="e">
        <f ca="1">$G98*SUMIF(#REF!,$C98,#REF!)*OFFSET(#REF!,,COUNT($K98:AF98))</f>
        <v>#REF!</v>
      </c>
      <c r="AH98" s="24" t="e">
        <f ca="1">$G98*SUMIF(#REF!,$C98,#REF!)*OFFSET(#REF!,,COUNT($K98:AG98))</f>
        <v>#REF!</v>
      </c>
      <c r="AI98" s="24" t="e">
        <f ca="1">$G98*SUMIF(#REF!,$C98,#REF!)*OFFSET(#REF!,,COUNT($K98:AH98))</f>
        <v>#REF!</v>
      </c>
      <c r="AJ98" s="24" t="e">
        <f ca="1">$G98*SUMIF(#REF!,$C98,#REF!)*OFFSET(#REF!,,COUNT($K98:AI98))</f>
        <v>#REF!</v>
      </c>
      <c r="AK98" s="24" t="e">
        <f ca="1">$G98*SUMIF(#REF!,$C98,#REF!)*OFFSET(#REF!,,COUNT($K98:AJ98))</f>
        <v>#REF!</v>
      </c>
      <c r="AL98" s="24" t="e">
        <f ca="1">$G98*SUMIF(#REF!,$C98,#REF!)*OFFSET(#REF!,,COUNT($K98:AK98))</f>
        <v>#REF!</v>
      </c>
      <c r="AM98" s="24" t="e">
        <f ca="1">$G98*SUMIF(#REF!,$C98,#REF!)*OFFSET(#REF!,,COUNT($K98:AL98))</f>
        <v>#REF!</v>
      </c>
      <c r="AN98" s="24" t="e">
        <f ca="1">$G98*SUMIF(#REF!,$C98,#REF!)*OFFSET(#REF!,,COUNT($K98:AM98))</f>
        <v>#REF!</v>
      </c>
      <c r="AO98" s="24" t="e">
        <f ca="1">$G98*SUMIF(#REF!,$C98,#REF!)*OFFSET(#REF!,,COUNT($K98:AN98))</f>
        <v>#REF!</v>
      </c>
      <c r="AP98" s="24" t="e">
        <f ca="1">$G98*SUMIF(#REF!,$C98,#REF!)*OFFSET(#REF!,,COUNT($K98:AO98))</f>
        <v>#REF!</v>
      </c>
    </row>
    <row r="99" spans="3:42">
      <c r="C99" s="385">
        <f>C95+1</f>
        <v>2020</v>
      </c>
      <c r="D99" s="385"/>
      <c r="E99" s="385"/>
      <c r="F99" s="163">
        <v>1</v>
      </c>
      <c r="G99" s="164">
        <f t="shared" si="49"/>
        <v>0</v>
      </c>
      <c r="P99" s="24" t="e">
        <f ca="1">$G99*SUMIF(#REF!,$C99,#REF!)*OFFSET(#REF!,,COUNT($K99:O99))</f>
        <v>#REF!</v>
      </c>
      <c r="Q99" s="24" t="e">
        <f ca="1">$G99*SUMIF(#REF!,$C99,#REF!)*OFFSET(#REF!,,COUNT($K99:P99))</f>
        <v>#REF!</v>
      </c>
      <c r="R99" s="24" t="e">
        <f ca="1">$G99*SUMIF(#REF!,$C99,#REF!)*OFFSET(#REF!,,COUNT($K99:Q99))</f>
        <v>#REF!</v>
      </c>
      <c r="S99" s="24" t="e">
        <f ca="1">$G99*SUMIF(#REF!,$C99,#REF!)*OFFSET(#REF!,,COUNT($K99:R99))</f>
        <v>#REF!</v>
      </c>
      <c r="T99" s="24" t="e">
        <f ca="1">$G99*SUMIF(#REF!,$C99,#REF!)*OFFSET(#REF!,,COUNT($K99:S99))</f>
        <v>#REF!</v>
      </c>
      <c r="U99" s="24" t="e">
        <f ca="1">$G99*SUMIF(#REF!,$C99,#REF!)*OFFSET(#REF!,,COUNT($K99:T99))</f>
        <v>#REF!</v>
      </c>
      <c r="V99" s="24" t="e">
        <f ca="1">$G99*SUMIF(#REF!,$C99,#REF!)*OFFSET(#REF!,,COUNT($K99:U99))</f>
        <v>#REF!</v>
      </c>
      <c r="W99" s="24" t="e">
        <f ca="1">$G99*SUMIF(#REF!,$C99,#REF!)*OFFSET(#REF!,,COUNT($K99:V99))</f>
        <v>#REF!</v>
      </c>
      <c r="X99" s="24" t="e">
        <f ca="1">$G99*SUMIF(#REF!,$C99,#REF!)*OFFSET(#REF!,,COUNT($K99:W99))</f>
        <v>#REF!</v>
      </c>
      <c r="Y99" s="24" t="e">
        <f ca="1">$G99*SUMIF(#REF!,$C99,#REF!)*OFFSET(#REF!,,COUNT($K99:X99))</f>
        <v>#REF!</v>
      </c>
      <c r="Z99" s="24" t="e">
        <f ca="1">$G99*SUMIF(#REF!,$C99,#REF!)*OFFSET(#REF!,,COUNT($K99:Y99))</f>
        <v>#REF!</v>
      </c>
      <c r="AA99" s="24" t="e">
        <f ca="1">$G99*SUMIF(#REF!,$C99,#REF!)*OFFSET(#REF!,,COUNT($K99:Z99))</f>
        <v>#REF!</v>
      </c>
      <c r="AB99" s="24" t="e">
        <f ca="1">$G99*SUMIF(#REF!,$C99,#REF!)*OFFSET(#REF!,,COUNT($K99:AA99))</f>
        <v>#REF!</v>
      </c>
      <c r="AC99" s="24" t="e">
        <f ca="1">$G99*SUMIF(#REF!,$C99,#REF!)*OFFSET(#REF!,,COUNT($K99:AB99))</f>
        <v>#REF!</v>
      </c>
      <c r="AD99" s="24" t="e">
        <f ca="1">$G99*SUMIF(#REF!,$C99,#REF!)*OFFSET(#REF!,,COUNT($K99:AC99))</f>
        <v>#REF!</v>
      </c>
      <c r="AE99" s="24" t="e">
        <f ca="1">$G99*SUMIF(#REF!,$C99,#REF!)*OFFSET(#REF!,,COUNT($K99:AD99))</f>
        <v>#REF!</v>
      </c>
      <c r="AF99" s="24" t="e">
        <f ca="1">$G99*SUMIF(#REF!,$C99,#REF!)*OFFSET(#REF!,,COUNT($K99:AE99))</f>
        <v>#REF!</v>
      </c>
      <c r="AG99" s="24" t="e">
        <f ca="1">$G99*SUMIF(#REF!,$C99,#REF!)*OFFSET(#REF!,,COUNT($K99:AF99))</f>
        <v>#REF!</v>
      </c>
      <c r="AH99" s="24" t="e">
        <f ca="1">$G99*SUMIF(#REF!,$C99,#REF!)*OFFSET(#REF!,,COUNT($K99:AG99))</f>
        <v>#REF!</v>
      </c>
      <c r="AI99" s="24" t="e">
        <f ca="1">$G99*SUMIF(#REF!,$C99,#REF!)*OFFSET(#REF!,,COUNT($K99:AH99))</f>
        <v>#REF!</v>
      </c>
      <c r="AJ99" s="24" t="e">
        <f ca="1">$G99*SUMIF(#REF!,$C99,#REF!)*OFFSET(#REF!,,COUNT($K99:AI99))</f>
        <v>#REF!</v>
      </c>
      <c r="AK99" s="24" t="e">
        <f ca="1">$G99*SUMIF(#REF!,$C99,#REF!)*OFFSET(#REF!,,COUNT($K99:AJ99))</f>
        <v>#REF!</v>
      </c>
      <c r="AL99" s="24" t="e">
        <f ca="1">$G99*SUMIF(#REF!,$C99,#REF!)*OFFSET(#REF!,,COUNT($K99:AK99))</f>
        <v>#REF!</v>
      </c>
      <c r="AM99" s="24" t="e">
        <f ca="1">$G99*SUMIF(#REF!,$C99,#REF!)*OFFSET(#REF!,,COUNT($K99:AL99))</f>
        <v>#REF!</v>
      </c>
      <c r="AN99" s="24" t="e">
        <f ca="1">$G99*SUMIF(#REF!,$C99,#REF!)*OFFSET(#REF!,,COUNT($K99:AM99))</f>
        <v>#REF!</v>
      </c>
      <c r="AO99" s="24" t="e">
        <f ca="1">$G99*SUMIF(#REF!,$C99,#REF!)*OFFSET(#REF!,,COUNT($K99:AN99))</f>
        <v>#REF!</v>
      </c>
      <c r="AP99" s="24" t="e">
        <f ca="1">$G99*SUMIF(#REF!,$C99,#REF!)*OFFSET(#REF!,,COUNT($K99:AO99))</f>
        <v>#REF!</v>
      </c>
    </row>
    <row r="100" spans="3:42">
      <c r="C100" s="135">
        <f>C99</f>
        <v>2020</v>
      </c>
      <c r="F100" s="163">
        <f>F99+1</f>
        <v>2</v>
      </c>
      <c r="G100" s="164">
        <f t="shared" si="49"/>
        <v>7440</v>
      </c>
      <c r="Q100" s="24" t="e">
        <f ca="1">$G100*SUMIF(#REF!,$C100,#REF!)*OFFSET(#REF!,,COUNT($K100:P100))</f>
        <v>#REF!</v>
      </c>
      <c r="R100" s="24" t="e">
        <f ca="1">$G100*SUMIF(#REF!,$C100,#REF!)*OFFSET(#REF!,,COUNT($K100:Q100))</f>
        <v>#REF!</v>
      </c>
      <c r="S100" s="24" t="e">
        <f ca="1">$G100*SUMIF(#REF!,$C100,#REF!)*OFFSET(#REF!,,COUNT($K100:R100))</f>
        <v>#REF!</v>
      </c>
      <c r="T100" s="24" t="e">
        <f ca="1">$G100*SUMIF(#REF!,$C100,#REF!)*OFFSET(#REF!,,COUNT($K100:S100))</f>
        <v>#REF!</v>
      </c>
      <c r="U100" s="24" t="e">
        <f ca="1">$G100*SUMIF(#REF!,$C100,#REF!)*OFFSET(#REF!,,COUNT($K100:T100))</f>
        <v>#REF!</v>
      </c>
      <c r="V100" s="24" t="e">
        <f ca="1">$G100*SUMIF(#REF!,$C100,#REF!)*OFFSET(#REF!,,COUNT($K100:U100))</f>
        <v>#REF!</v>
      </c>
      <c r="W100" s="24" t="e">
        <f ca="1">$G100*SUMIF(#REF!,$C100,#REF!)*OFFSET(#REF!,,COUNT($K100:V100))</f>
        <v>#REF!</v>
      </c>
      <c r="X100" s="24" t="e">
        <f ca="1">$G100*SUMIF(#REF!,$C100,#REF!)*OFFSET(#REF!,,COUNT($K100:W100))</f>
        <v>#REF!</v>
      </c>
      <c r="Y100" s="24" t="e">
        <f ca="1">$G100*SUMIF(#REF!,$C100,#REF!)*OFFSET(#REF!,,COUNT($K100:X100))</f>
        <v>#REF!</v>
      </c>
      <c r="Z100" s="24" t="e">
        <f ca="1">$G100*SUMIF(#REF!,$C100,#REF!)*OFFSET(#REF!,,COUNT($K100:Y100))</f>
        <v>#REF!</v>
      </c>
      <c r="AA100" s="24" t="e">
        <f ca="1">$G100*SUMIF(#REF!,$C100,#REF!)*OFFSET(#REF!,,COUNT($K100:Z100))</f>
        <v>#REF!</v>
      </c>
      <c r="AB100" s="24" t="e">
        <f ca="1">$G100*SUMIF(#REF!,$C100,#REF!)*OFFSET(#REF!,,COUNT($K100:AA100))</f>
        <v>#REF!</v>
      </c>
      <c r="AC100" s="24" t="e">
        <f ca="1">$G100*SUMIF(#REF!,$C100,#REF!)*OFFSET(#REF!,,COUNT($K100:AB100))</f>
        <v>#REF!</v>
      </c>
      <c r="AD100" s="24" t="e">
        <f ca="1">$G100*SUMIF(#REF!,$C100,#REF!)*OFFSET(#REF!,,COUNT($K100:AC100))</f>
        <v>#REF!</v>
      </c>
      <c r="AE100" s="24" t="e">
        <f ca="1">$G100*SUMIF(#REF!,$C100,#REF!)*OFFSET(#REF!,,COUNT($K100:AD100))</f>
        <v>#REF!</v>
      </c>
      <c r="AF100" s="24" t="e">
        <f ca="1">$G100*SUMIF(#REF!,$C100,#REF!)*OFFSET(#REF!,,COUNT($K100:AE100))</f>
        <v>#REF!</v>
      </c>
      <c r="AG100" s="24" t="e">
        <f ca="1">$G100*SUMIF(#REF!,$C100,#REF!)*OFFSET(#REF!,,COUNT($K100:AF100))</f>
        <v>#REF!</v>
      </c>
      <c r="AH100" s="24" t="e">
        <f ca="1">$G100*SUMIF(#REF!,$C100,#REF!)*OFFSET(#REF!,,COUNT($K100:AG100))</f>
        <v>#REF!</v>
      </c>
      <c r="AI100" s="24" t="e">
        <f ca="1">$G100*SUMIF(#REF!,$C100,#REF!)*OFFSET(#REF!,,COUNT($K100:AH100))</f>
        <v>#REF!</v>
      </c>
      <c r="AJ100" s="24" t="e">
        <f ca="1">$G100*SUMIF(#REF!,$C100,#REF!)*OFFSET(#REF!,,COUNT($K100:AI100))</f>
        <v>#REF!</v>
      </c>
      <c r="AK100" s="24" t="e">
        <f ca="1">$G100*SUMIF(#REF!,$C100,#REF!)*OFFSET(#REF!,,COUNT($K100:AJ100))</f>
        <v>#REF!</v>
      </c>
      <c r="AL100" s="24" t="e">
        <f ca="1">$G100*SUMIF(#REF!,$C100,#REF!)*OFFSET(#REF!,,COUNT($K100:AK100))</f>
        <v>#REF!</v>
      </c>
      <c r="AM100" s="24" t="e">
        <f ca="1">$G100*SUMIF(#REF!,$C100,#REF!)*OFFSET(#REF!,,COUNT($K100:AL100))</f>
        <v>#REF!</v>
      </c>
      <c r="AN100" s="24" t="e">
        <f ca="1">$G100*SUMIF(#REF!,$C100,#REF!)*OFFSET(#REF!,,COUNT($K100:AM100))</f>
        <v>#REF!</v>
      </c>
      <c r="AO100" s="24" t="e">
        <f ca="1">$G100*SUMIF(#REF!,$C100,#REF!)*OFFSET(#REF!,,COUNT($K100:AN100))</f>
        <v>#REF!</v>
      </c>
      <c r="AP100" s="24" t="e">
        <f ca="1">$G100*SUMIF(#REF!,$C100,#REF!)*OFFSET(#REF!,,COUNT($K100:AO100))</f>
        <v>#REF!</v>
      </c>
    </row>
    <row r="101" spans="3:42">
      <c r="C101" s="135">
        <f>C100</f>
        <v>2020</v>
      </c>
      <c r="F101" s="163">
        <f>F100+1</f>
        <v>3</v>
      </c>
      <c r="G101" s="164">
        <f t="shared" si="49"/>
        <v>19895.201000000001</v>
      </c>
      <c r="R101" s="24" t="e">
        <f ca="1">$G101*SUMIF(#REF!,$C101,#REF!)*OFFSET(#REF!,,COUNT($K101:Q101))</f>
        <v>#REF!</v>
      </c>
      <c r="S101" s="24" t="e">
        <f ca="1">$G101*SUMIF(#REF!,$C101,#REF!)*OFFSET(#REF!,,COUNT($K101:R101))</f>
        <v>#REF!</v>
      </c>
      <c r="T101" s="24" t="e">
        <f ca="1">$G101*SUMIF(#REF!,$C101,#REF!)*OFFSET(#REF!,,COUNT($K101:S101))</f>
        <v>#REF!</v>
      </c>
      <c r="U101" s="24" t="e">
        <f ca="1">$G101*SUMIF(#REF!,$C101,#REF!)*OFFSET(#REF!,,COUNT($K101:T101))</f>
        <v>#REF!</v>
      </c>
      <c r="V101" s="24" t="e">
        <f ca="1">$G101*SUMIF(#REF!,$C101,#REF!)*OFFSET(#REF!,,COUNT($K101:U101))</f>
        <v>#REF!</v>
      </c>
      <c r="W101" s="24" t="e">
        <f ca="1">$G101*SUMIF(#REF!,$C101,#REF!)*OFFSET(#REF!,,COUNT($K101:V101))</f>
        <v>#REF!</v>
      </c>
      <c r="X101" s="24" t="e">
        <f ca="1">$G101*SUMIF(#REF!,$C101,#REF!)*OFFSET(#REF!,,COUNT($K101:W101))</f>
        <v>#REF!</v>
      </c>
      <c r="Y101" s="24" t="e">
        <f ca="1">$G101*SUMIF(#REF!,$C101,#REF!)*OFFSET(#REF!,,COUNT($K101:X101))</f>
        <v>#REF!</v>
      </c>
      <c r="Z101" s="24" t="e">
        <f ca="1">$G101*SUMIF(#REF!,$C101,#REF!)*OFFSET(#REF!,,COUNT($K101:Y101))</f>
        <v>#REF!</v>
      </c>
      <c r="AA101" s="24" t="e">
        <f ca="1">$G101*SUMIF(#REF!,$C101,#REF!)*OFFSET(#REF!,,COUNT($K101:Z101))</f>
        <v>#REF!</v>
      </c>
      <c r="AB101" s="24" t="e">
        <f ca="1">$G101*SUMIF(#REF!,$C101,#REF!)*OFFSET(#REF!,,COUNT($K101:AA101))</f>
        <v>#REF!</v>
      </c>
      <c r="AC101" s="24" t="e">
        <f ca="1">$G101*SUMIF(#REF!,$C101,#REF!)*OFFSET(#REF!,,COUNT($K101:AB101))</f>
        <v>#REF!</v>
      </c>
      <c r="AD101" s="24" t="e">
        <f ca="1">$G101*SUMIF(#REF!,$C101,#REF!)*OFFSET(#REF!,,COUNT($K101:AC101))</f>
        <v>#REF!</v>
      </c>
      <c r="AE101" s="24" t="e">
        <f ca="1">$G101*SUMIF(#REF!,$C101,#REF!)*OFFSET(#REF!,,COUNT($K101:AD101))</f>
        <v>#REF!</v>
      </c>
      <c r="AF101" s="24" t="e">
        <f ca="1">$G101*SUMIF(#REF!,$C101,#REF!)*OFFSET(#REF!,,COUNT($K101:AE101))</f>
        <v>#REF!</v>
      </c>
      <c r="AG101" s="24" t="e">
        <f ca="1">$G101*SUMIF(#REF!,$C101,#REF!)*OFFSET(#REF!,,COUNT($K101:AF101))</f>
        <v>#REF!</v>
      </c>
      <c r="AH101" s="24" t="e">
        <f ca="1">$G101*SUMIF(#REF!,$C101,#REF!)*OFFSET(#REF!,,COUNT($K101:AG101))</f>
        <v>#REF!</v>
      </c>
      <c r="AI101" s="24" t="e">
        <f ca="1">$G101*SUMIF(#REF!,$C101,#REF!)*OFFSET(#REF!,,COUNT($K101:AH101))</f>
        <v>#REF!</v>
      </c>
      <c r="AJ101" s="24" t="e">
        <f ca="1">$G101*SUMIF(#REF!,$C101,#REF!)*OFFSET(#REF!,,COUNT($K101:AI101))</f>
        <v>#REF!</v>
      </c>
      <c r="AK101" s="24" t="e">
        <f ca="1">$G101*SUMIF(#REF!,$C101,#REF!)*OFFSET(#REF!,,COUNT($K101:AJ101))</f>
        <v>#REF!</v>
      </c>
      <c r="AL101" s="24" t="e">
        <f ca="1">$G101*SUMIF(#REF!,$C101,#REF!)*OFFSET(#REF!,,COUNT($K101:AK101))</f>
        <v>#REF!</v>
      </c>
      <c r="AM101" s="24" t="e">
        <f ca="1">$G101*SUMIF(#REF!,$C101,#REF!)*OFFSET(#REF!,,COUNT($K101:AL101))</f>
        <v>#REF!</v>
      </c>
      <c r="AN101" s="24" t="e">
        <f ca="1">$G101*SUMIF(#REF!,$C101,#REF!)*OFFSET(#REF!,,COUNT($K101:AM101))</f>
        <v>#REF!</v>
      </c>
      <c r="AO101" s="24" t="e">
        <f ca="1">$G101*SUMIF(#REF!,$C101,#REF!)*OFFSET(#REF!,,COUNT($K101:AN101))</f>
        <v>#REF!</v>
      </c>
      <c r="AP101" s="24" t="e">
        <f ca="1">$G101*SUMIF(#REF!,$C101,#REF!)*OFFSET(#REF!,,COUNT($K101:AO101))</f>
        <v>#REF!</v>
      </c>
    </row>
    <row r="102" spans="3:42">
      <c r="C102" s="135">
        <f>C101</f>
        <v>2020</v>
      </c>
      <c r="F102" s="163">
        <f>F101+1</f>
        <v>4</v>
      </c>
      <c r="G102" s="164">
        <f t="shared" si="49"/>
        <v>26980</v>
      </c>
      <c r="S102" s="24" t="e">
        <f ca="1">$G102*SUMIF(#REF!,$C102,#REF!)*OFFSET(#REF!,,COUNT($K102:R102))</f>
        <v>#REF!</v>
      </c>
      <c r="T102" s="24" t="e">
        <f ca="1">$G102*SUMIF(#REF!,$C102,#REF!)*OFFSET(#REF!,,COUNT($K102:S102))</f>
        <v>#REF!</v>
      </c>
      <c r="U102" s="24" t="e">
        <f ca="1">$G102*SUMIF(#REF!,$C102,#REF!)*OFFSET(#REF!,,COUNT($K102:T102))</f>
        <v>#REF!</v>
      </c>
      <c r="V102" s="24" t="e">
        <f ca="1">$G102*SUMIF(#REF!,$C102,#REF!)*OFFSET(#REF!,,COUNT($K102:U102))</f>
        <v>#REF!</v>
      </c>
      <c r="W102" s="24" t="e">
        <f ca="1">$G102*SUMIF(#REF!,$C102,#REF!)*OFFSET(#REF!,,COUNT($K102:V102))</f>
        <v>#REF!</v>
      </c>
      <c r="X102" s="24" t="e">
        <f ca="1">$G102*SUMIF(#REF!,$C102,#REF!)*OFFSET(#REF!,,COUNT($K102:W102))</f>
        <v>#REF!</v>
      </c>
      <c r="Y102" s="24" t="e">
        <f ca="1">$G102*SUMIF(#REF!,$C102,#REF!)*OFFSET(#REF!,,COUNT($K102:X102))</f>
        <v>#REF!</v>
      </c>
      <c r="Z102" s="24" t="e">
        <f ca="1">$G102*SUMIF(#REF!,$C102,#REF!)*OFFSET(#REF!,,COUNT($K102:Y102))</f>
        <v>#REF!</v>
      </c>
      <c r="AA102" s="24" t="e">
        <f ca="1">$G102*SUMIF(#REF!,$C102,#REF!)*OFFSET(#REF!,,COUNT($K102:Z102))</f>
        <v>#REF!</v>
      </c>
      <c r="AB102" s="24" t="e">
        <f ca="1">$G102*SUMIF(#REF!,$C102,#REF!)*OFFSET(#REF!,,COUNT($K102:AA102))</f>
        <v>#REF!</v>
      </c>
      <c r="AC102" s="24" t="e">
        <f ca="1">$G102*SUMIF(#REF!,$C102,#REF!)*OFFSET(#REF!,,COUNT($K102:AB102))</f>
        <v>#REF!</v>
      </c>
      <c r="AD102" s="24" t="e">
        <f ca="1">$G102*SUMIF(#REF!,$C102,#REF!)*OFFSET(#REF!,,COUNT($K102:AC102))</f>
        <v>#REF!</v>
      </c>
      <c r="AE102" s="24" t="e">
        <f ca="1">$G102*SUMIF(#REF!,$C102,#REF!)*OFFSET(#REF!,,COUNT($K102:AD102))</f>
        <v>#REF!</v>
      </c>
      <c r="AF102" s="24" t="e">
        <f ca="1">$G102*SUMIF(#REF!,$C102,#REF!)*OFFSET(#REF!,,COUNT($K102:AE102))</f>
        <v>#REF!</v>
      </c>
      <c r="AG102" s="24" t="e">
        <f ca="1">$G102*SUMIF(#REF!,$C102,#REF!)*OFFSET(#REF!,,COUNT($K102:AF102))</f>
        <v>#REF!</v>
      </c>
      <c r="AH102" s="24" t="e">
        <f ca="1">$G102*SUMIF(#REF!,$C102,#REF!)*OFFSET(#REF!,,COUNT($K102:AG102))</f>
        <v>#REF!</v>
      </c>
      <c r="AI102" s="24" t="e">
        <f ca="1">$G102*SUMIF(#REF!,$C102,#REF!)*OFFSET(#REF!,,COUNT($K102:AH102))</f>
        <v>#REF!</v>
      </c>
      <c r="AJ102" s="24" t="e">
        <f ca="1">$G102*SUMIF(#REF!,$C102,#REF!)*OFFSET(#REF!,,COUNT($K102:AI102))</f>
        <v>#REF!</v>
      </c>
      <c r="AK102" s="24" t="e">
        <f ca="1">$G102*SUMIF(#REF!,$C102,#REF!)*OFFSET(#REF!,,COUNT($K102:AJ102))</f>
        <v>#REF!</v>
      </c>
      <c r="AL102" s="24" t="e">
        <f ca="1">$G102*SUMIF(#REF!,$C102,#REF!)*OFFSET(#REF!,,COUNT($K102:AK102))</f>
        <v>#REF!</v>
      </c>
      <c r="AM102" s="24" t="e">
        <f ca="1">$G102*SUMIF(#REF!,$C102,#REF!)*OFFSET(#REF!,,COUNT($K102:AL102))</f>
        <v>#REF!</v>
      </c>
      <c r="AN102" s="24" t="e">
        <f ca="1">$G102*SUMIF(#REF!,$C102,#REF!)*OFFSET(#REF!,,COUNT($K102:AM102))</f>
        <v>#REF!</v>
      </c>
      <c r="AO102" s="24" t="e">
        <f ca="1">$G102*SUMIF(#REF!,$C102,#REF!)*OFFSET(#REF!,,COUNT($K102:AN102))</f>
        <v>#REF!</v>
      </c>
      <c r="AP102" s="24" t="e">
        <f ca="1">$G102*SUMIF(#REF!,$C102,#REF!)*OFFSET(#REF!,,COUNT($K102:AO102))</f>
        <v>#REF!</v>
      </c>
    </row>
    <row r="103" spans="3:42">
      <c r="C103" s="385">
        <f>C99+1</f>
        <v>2021</v>
      </c>
      <c r="D103" s="385"/>
      <c r="E103" s="385"/>
      <c r="F103" s="163">
        <v>1</v>
      </c>
      <c r="G103" s="164">
        <f t="shared" si="49"/>
        <v>2520</v>
      </c>
      <c r="T103" s="24" t="e">
        <f ca="1">$G103*SUMIF(#REF!,$C103,#REF!)*OFFSET(#REF!,,COUNT($K103:S103))</f>
        <v>#REF!</v>
      </c>
      <c r="U103" s="24" t="e">
        <f ca="1">$G103*SUMIF(#REF!,$C103,#REF!)*OFFSET(#REF!,,COUNT($K103:T103))</f>
        <v>#REF!</v>
      </c>
      <c r="V103" s="24" t="e">
        <f ca="1">$G103*SUMIF(#REF!,$C103,#REF!)*OFFSET(#REF!,,COUNT($K103:U103))</f>
        <v>#REF!</v>
      </c>
      <c r="W103" s="24" t="e">
        <f ca="1">$G103*SUMIF(#REF!,$C103,#REF!)*OFFSET(#REF!,,COUNT($K103:V103))</f>
        <v>#REF!</v>
      </c>
      <c r="X103" s="24" t="e">
        <f ca="1">$G103*SUMIF(#REF!,$C103,#REF!)*OFFSET(#REF!,,COUNT($K103:W103))</f>
        <v>#REF!</v>
      </c>
      <c r="Y103" s="24" t="e">
        <f ca="1">$G103*SUMIF(#REF!,$C103,#REF!)*OFFSET(#REF!,,COUNT($K103:X103))</f>
        <v>#REF!</v>
      </c>
      <c r="Z103" s="24" t="e">
        <f ca="1">$G103*SUMIF(#REF!,$C103,#REF!)*OFFSET(#REF!,,COUNT($K103:Y103))</f>
        <v>#REF!</v>
      </c>
      <c r="AA103" s="24" t="e">
        <f ca="1">$G103*SUMIF(#REF!,$C103,#REF!)*OFFSET(#REF!,,COUNT($K103:Z103))</f>
        <v>#REF!</v>
      </c>
      <c r="AB103" s="24" t="e">
        <f ca="1">$G103*SUMIF(#REF!,$C103,#REF!)*OFFSET(#REF!,,COUNT($K103:AA103))</f>
        <v>#REF!</v>
      </c>
      <c r="AC103" s="24" t="e">
        <f ca="1">$G103*SUMIF(#REF!,$C103,#REF!)*OFFSET(#REF!,,COUNT($K103:AB103))</f>
        <v>#REF!</v>
      </c>
      <c r="AD103" s="24" t="e">
        <f ca="1">$G103*SUMIF(#REF!,$C103,#REF!)*OFFSET(#REF!,,COUNT($K103:AC103))</f>
        <v>#REF!</v>
      </c>
      <c r="AE103" s="24" t="e">
        <f ca="1">$G103*SUMIF(#REF!,$C103,#REF!)*OFFSET(#REF!,,COUNT($K103:AD103))</f>
        <v>#REF!</v>
      </c>
      <c r="AF103" s="24" t="e">
        <f ca="1">$G103*SUMIF(#REF!,$C103,#REF!)*OFFSET(#REF!,,COUNT($K103:AE103))</f>
        <v>#REF!</v>
      </c>
      <c r="AG103" s="24" t="e">
        <f ca="1">$G103*SUMIF(#REF!,$C103,#REF!)*OFFSET(#REF!,,COUNT($K103:AF103))</f>
        <v>#REF!</v>
      </c>
      <c r="AH103" s="24" t="e">
        <f ca="1">$G103*SUMIF(#REF!,$C103,#REF!)*OFFSET(#REF!,,COUNT($K103:AG103))</f>
        <v>#REF!</v>
      </c>
      <c r="AI103" s="24" t="e">
        <f ca="1">$G103*SUMIF(#REF!,$C103,#REF!)*OFFSET(#REF!,,COUNT($K103:AH103))</f>
        <v>#REF!</v>
      </c>
      <c r="AJ103" s="24" t="e">
        <f ca="1">$G103*SUMIF(#REF!,$C103,#REF!)*OFFSET(#REF!,,COUNT($K103:AI103))</f>
        <v>#REF!</v>
      </c>
      <c r="AK103" s="24" t="e">
        <f ca="1">$G103*SUMIF(#REF!,$C103,#REF!)*OFFSET(#REF!,,COUNT($K103:AJ103))</f>
        <v>#REF!</v>
      </c>
      <c r="AL103" s="24" t="e">
        <f ca="1">$G103*SUMIF(#REF!,$C103,#REF!)*OFFSET(#REF!,,COUNT($K103:AK103))</f>
        <v>#REF!</v>
      </c>
      <c r="AM103" s="24" t="e">
        <f ca="1">$G103*SUMIF(#REF!,$C103,#REF!)*OFFSET(#REF!,,COUNT($K103:AL103))</f>
        <v>#REF!</v>
      </c>
      <c r="AN103" s="24" t="e">
        <f ca="1">$G103*SUMIF(#REF!,$C103,#REF!)*OFFSET(#REF!,,COUNT($K103:AM103))</f>
        <v>#REF!</v>
      </c>
      <c r="AO103" s="24" t="e">
        <f ca="1">$G103*SUMIF(#REF!,$C103,#REF!)*OFFSET(#REF!,,COUNT($K103:AN103))</f>
        <v>#REF!</v>
      </c>
      <c r="AP103" s="24" t="e">
        <f ca="1">$G103*SUMIF(#REF!,$C103,#REF!)*OFFSET(#REF!,,COUNT($K103:AO103))</f>
        <v>#REF!</v>
      </c>
    </row>
    <row r="104" spans="3:42">
      <c r="C104" s="135">
        <f>C103</f>
        <v>2021</v>
      </c>
      <c r="F104" s="163">
        <f>F103+1</f>
        <v>2</v>
      </c>
      <c r="G104" s="164">
        <f t="shared" si="49"/>
        <v>19310</v>
      </c>
      <c r="U104" s="24" t="e">
        <f ca="1">$G104*SUMIF(#REF!,$C104,#REF!)*OFFSET(#REF!,,COUNT($K104:T104))</f>
        <v>#REF!</v>
      </c>
      <c r="V104" s="24" t="e">
        <f ca="1">$G104*SUMIF(#REF!,$C104,#REF!)*OFFSET(#REF!,,COUNT($K104:U104))</f>
        <v>#REF!</v>
      </c>
      <c r="W104" s="24" t="e">
        <f ca="1">$G104*SUMIF(#REF!,$C104,#REF!)*OFFSET(#REF!,,COUNT($K104:V104))</f>
        <v>#REF!</v>
      </c>
      <c r="X104" s="24" t="e">
        <f ca="1">$G104*SUMIF(#REF!,$C104,#REF!)*OFFSET(#REF!,,COUNT($K104:W104))</f>
        <v>#REF!</v>
      </c>
      <c r="Y104" s="24" t="e">
        <f ca="1">$G104*SUMIF(#REF!,$C104,#REF!)*OFFSET(#REF!,,COUNT($K104:X104))</f>
        <v>#REF!</v>
      </c>
      <c r="Z104" s="24" t="e">
        <f ca="1">$G104*SUMIF(#REF!,$C104,#REF!)*OFFSET(#REF!,,COUNT($K104:Y104))</f>
        <v>#REF!</v>
      </c>
      <c r="AA104" s="24" t="e">
        <f ca="1">$G104*SUMIF(#REF!,$C104,#REF!)*OFFSET(#REF!,,COUNT($K104:Z104))</f>
        <v>#REF!</v>
      </c>
      <c r="AB104" s="24" t="e">
        <f ca="1">$G104*SUMIF(#REF!,$C104,#REF!)*OFFSET(#REF!,,COUNT($K104:AA104))</f>
        <v>#REF!</v>
      </c>
      <c r="AC104" s="24" t="e">
        <f ca="1">$G104*SUMIF(#REF!,$C104,#REF!)*OFFSET(#REF!,,COUNT($K104:AB104))</f>
        <v>#REF!</v>
      </c>
      <c r="AD104" s="24" t="e">
        <f ca="1">$G104*SUMIF(#REF!,$C104,#REF!)*OFFSET(#REF!,,COUNT($K104:AC104))</f>
        <v>#REF!</v>
      </c>
      <c r="AE104" s="24" t="e">
        <f ca="1">$G104*SUMIF(#REF!,$C104,#REF!)*OFFSET(#REF!,,COUNT($K104:AD104))</f>
        <v>#REF!</v>
      </c>
      <c r="AF104" s="24" t="e">
        <f ca="1">$G104*SUMIF(#REF!,$C104,#REF!)*OFFSET(#REF!,,COUNT($K104:AE104))</f>
        <v>#REF!</v>
      </c>
      <c r="AG104" s="24" t="e">
        <f ca="1">$G104*SUMIF(#REF!,$C104,#REF!)*OFFSET(#REF!,,COUNT($K104:AF104))</f>
        <v>#REF!</v>
      </c>
      <c r="AH104" s="24" t="e">
        <f ca="1">$G104*SUMIF(#REF!,$C104,#REF!)*OFFSET(#REF!,,COUNT($K104:AG104))</f>
        <v>#REF!</v>
      </c>
      <c r="AI104" s="24" t="e">
        <f ca="1">$G104*SUMIF(#REF!,$C104,#REF!)*OFFSET(#REF!,,COUNT($K104:AH104))</f>
        <v>#REF!</v>
      </c>
      <c r="AJ104" s="24" t="e">
        <f ca="1">$G104*SUMIF(#REF!,$C104,#REF!)*OFFSET(#REF!,,COUNT($K104:AI104))</f>
        <v>#REF!</v>
      </c>
      <c r="AK104" s="24" t="e">
        <f ca="1">$G104*SUMIF(#REF!,$C104,#REF!)*OFFSET(#REF!,,COUNT($K104:AJ104))</f>
        <v>#REF!</v>
      </c>
      <c r="AL104" s="24" t="e">
        <f ca="1">$G104*SUMIF(#REF!,$C104,#REF!)*OFFSET(#REF!,,COUNT($K104:AK104))</f>
        <v>#REF!</v>
      </c>
      <c r="AM104" s="24" t="e">
        <f ca="1">$G104*SUMIF(#REF!,$C104,#REF!)*OFFSET(#REF!,,COUNT($K104:AL104))</f>
        <v>#REF!</v>
      </c>
      <c r="AN104" s="24" t="e">
        <f ca="1">$G104*SUMIF(#REF!,$C104,#REF!)*OFFSET(#REF!,,COUNT($K104:AM104))</f>
        <v>#REF!</v>
      </c>
      <c r="AO104" s="24" t="e">
        <f ca="1">$G104*SUMIF(#REF!,$C104,#REF!)*OFFSET(#REF!,,COUNT($K104:AN104))</f>
        <v>#REF!</v>
      </c>
      <c r="AP104" s="24" t="e">
        <f ca="1">$G104*SUMIF(#REF!,$C104,#REF!)*OFFSET(#REF!,,COUNT($K104:AO104))</f>
        <v>#REF!</v>
      </c>
    </row>
    <row r="105" spans="3:42">
      <c r="C105" s="135">
        <f>C104</f>
        <v>2021</v>
      </c>
      <c r="F105" s="163">
        <f>F104+1</f>
        <v>3</v>
      </c>
      <c r="G105" s="164">
        <f t="shared" si="49"/>
        <v>33322.231</v>
      </c>
      <c r="V105" s="24" t="e">
        <f ca="1">$G105*SUMIF(#REF!,$C105,#REF!)*OFFSET(#REF!,,COUNT($K105:U105))</f>
        <v>#REF!</v>
      </c>
      <c r="W105" s="24" t="e">
        <f ca="1">$G105*SUMIF(#REF!,$C105,#REF!)*OFFSET(#REF!,,COUNT($K105:V105))</f>
        <v>#REF!</v>
      </c>
      <c r="X105" s="24" t="e">
        <f ca="1">$G105*SUMIF(#REF!,$C105,#REF!)*OFFSET(#REF!,,COUNT($K105:W105))</f>
        <v>#REF!</v>
      </c>
      <c r="Y105" s="24" t="e">
        <f ca="1">$G105*SUMIF(#REF!,$C105,#REF!)*OFFSET(#REF!,,COUNT($K105:X105))</f>
        <v>#REF!</v>
      </c>
      <c r="Z105" s="24" t="e">
        <f ca="1">$G105*SUMIF(#REF!,$C105,#REF!)*OFFSET(#REF!,,COUNT($K105:Y105))</f>
        <v>#REF!</v>
      </c>
      <c r="AA105" s="24" t="e">
        <f ca="1">$G105*SUMIF(#REF!,$C105,#REF!)*OFFSET(#REF!,,COUNT($K105:Z105))</f>
        <v>#REF!</v>
      </c>
      <c r="AB105" s="24" t="e">
        <f ca="1">$G105*SUMIF(#REF!,$C105,#REF!)*OFFSET(#REF!,,COUNT($K105:AA105))</f>
        <v>#REF!</v>
      </c>
      <c r="AC105" s="24" t="e">
        <f ca="1">$G105*SUMIF(#REF!,$C105,#REF!)*OFFSET(#REF!,,COUNT($K105:AB105))</f>
        <v>#REF!</v>
      </c>
      <c r="AD105" s="24" t="e">
        <f ca="1">$G105*SUMIF(#REF!,$C105,#REF!)*OFFSET(#REF!,,COUNT($K105:AC105))</f>
        <v>#REF!</v>
      </c>
      <c r="AE105" s="24" t="e">
        <f ca="1">$G105*SUMIF(#REF!,$C105,#REF!)*OFFSET(#REF!,,COUNT($K105:AD105))</f>
        <v>#REF!</v>
      </c>
      <c r="AF105" s="24" t="e">
        <f ca="1">$G105*SUMIF(#REF!,$C105,#REF!)*OFFSET(#REF!,,COUNT($K105:AE105))</f>
        <v>#REF!</v>
      </c>
      <c r="AG105" s="24" t="e">
        <f ca="1">$G105*SUMIF(#REF!,$C105,#REF!)*OFFSET(#REF!,,COUNT($K105:AF105))</f>
        <v>#REF!</v>
      </c>
      <c r="AH105" s="24" t="e">
        <f ca="1">$G105*SUMIF(#REF!,$C105,#REF!)*OFFSET(#REF!,,COUNT($K105:AG105))</f>
        <v>#REF!</v>
      </c>
      <c r="AI105" s="24" t="e">
        <f ca="1">$G105*SUMIF(#REF!,$C105,#REF!)*OFFSET(#REF!,,COUNT($K105:AH105))</f>
        <v>#REF!</v>
      </c>
      <c r="AJ105" s="24" t="e">
        <f ca="1">$G105*SUMIF(#REF!,$C105,#REF!)*OFFSET(#REF!,,COUNT($K105:AI105))</f>
        <v>#REF!</v>
      </c>
      <c r="AK105" s="24" t="e">
        <f ca="1">$G105*SUMIF(#REF!,$C105,#REF!)*OFFSET(#REF!,,COUNT($K105:AJ105))</f>
        <v>#REF!</v>
      </c>
      <c r="AL105" s="24" t="e">
        <f ca="1">$G105*SUMIF(#REF!,$C105,#REF!)*OFFSET(#REF!,,COUNT($K105:AK105))</f>
        <v>#REF!</v>
      </c>
      <c r="AM105" s="24" t="e">
        <f ca="1">$G105*SUMIF(#REF!,$C105,#REF!)*OFFSET(#REF!,,COUNT($K105:AL105))</f>
        <v>#REF!</v>
      </c>
      <c r="AN105" s="24" t="e">
        <f ca="1">$G105*SUMIF(#REF!,$C105,#REF!)*OFFSET(#REF!,,COUNT($K105:AM105))</f>
        <v>#REF!</v>
      </c>
      <c r="AO105" s="24" t="e">
        <f ca="1">$G105*SUMIF(#REF!,$C105,#REF!)*OFFSET(#REF!,,COUNT($K105:AN105))</f>
        <v>#REF!</v>
      </c>
      <c r="AP105" s="24" t="e">
        <f ca="1">$G105*SUMIF(#REF!,$C105,#REF!)*OFFSET(#REF!,,COUNT($K105:AO105))</f>
        <v>#REF!</v>
      </c>
    </row>
    <row r="106" spans="3:42">
      <c r="C106" s="135">
        <f>C105</f>
        <v>2021</v>
      </c>
      <c r="F106" s="163">
        <f>F105+1</f>
        <v>4</v>
      </c>
      <c r="G106" s="164">
        <f t="shared" si="49"/>
        <v>24672.719000000001</v>
      </c>
      <c r="W106" s="24" t="e">
        <f ca="1">$G106*SUMIF(#REF!,$C106,#REF!)*OFFSET(#REF!,,COUNT($K106:V106))</f>
        <v>#REF!</v>
      </c>
      <c r="X106" s="24" t="e">
        <f ca="1">$G106*SUMIF(#REF!,$C106,#REF!)*OFFSET(#REF!,,COUNT($K106:W106))</f>
        <v>#REF!</v>
      </c>
      <c r="Y106" s="24" t="e">
        <f ca="1">$G106*SUMIF(#REF!,$C106,#REF!)*OFFSET(#REF!,,COUNT($K106:X106))</f>
        <v>#REF!</v>
      </c>
      <c r="Z106" s="24" t="e">
        <f ca="1">$G106*SUMIF(#REF!,$C106,#REF!)*OFFSET(#REF!,,COUNT($K106:Y106))</f>
        <v>#REF!</v>
      </c>
      <c r="AA106" s="24" t="e">
        <f ca="1">$G106*SUMIF(#REF!,$C106,#REF!)*OFFSET(#REF!,,COUNT($K106:Z106))</f>
        <v>#REF!</v>
      </c>
      <c r="AB106" s="24" t="e">
        <f ca="1">$G106*SUMIF(#REF!,$C106,#REF!)*OFFSET(#REF!,,COUNT($K106:AA106))</f>
        <v>#REF!</v>
      </c>
      <c r="AC106" s="24" t="e">
        <f ca="1">$G106*SUMIF(#REF!,$C106,#REF!)*OFFSET(#REF!,,COUNT($K106:AB106))</f>
        <v>#REF!</v>
      </c>
      <c r="AD106" s="24" t="e">
        <f ca="1">$G106*SUMIF(#REF!,$C106,#REF!)*OFFSET(#REF!,,COUNT($K106:AC106))</f>
        <v>#REF!</v>
      </c>
      <c r="AE106" s="24" t="e">
        <f ca="1">$G106*SUMIF(#REF!,$C106,#REF!)*OFFSET(#REF!,,COUNT($K106:AD106))</f>
        <v>#REF!</v>
      </c>
      <c r="AF106" s="24" t="e">
        <f ca="1">$G106*SUMIF(#REF!,$C106,#REF!)*OFFSET(#REF!,,COUNT($K106:AE106))</f>
        <v>#REF!</v>
      </c>
      <c r="AG106" s="24" t="e">
        <f ca="1">$G106*SUMIF(#REF!,$C106,#REF!)*OFFSET(#REF!,,COUNT($K106:AF106))</f>
        <v>#REF!</v>
      </c>
      <c r="AH106" s="24" t="e">
        <f ca="1">$G106*SUMIF(#REF!,$C106,#REF!)*OFFSET(#REF!,,COUNT($K106:AG106))</f>
        <v>#REF!</v>
      </c>
      <c r="AI106" s="24" t="e">
        <f ca="1">$G106*SUMIF(#REF!,$C106,#REF!)*OFFSET(#REF!,,COUNT($K106:AH106))</f>
        <v>#REF!</v>
      </c>
      <c r="AJ106" s="24" t="e">
        <f ca="1">$G106*SUMIF(#REF!,$C106,#REF!)*OFFSET(#REF!,,COUNT($K106:AI106))</f>
        <v>#REF!</v>
      </c>
      <c r="AK106" s="24" t="e">
        <f ca="1">$G106*SUMIF(#REF!,$C106,#REF!)*OFFSET(#REF!,,COUNT($K106:AJ106))</f>
        <v>#REF!</v>
      </c>
      <c r="AL106" s="24" t="e">
        <f ca="1">$G106*SUMIF(#REF!,$C106,#REF!)*OFFSET(#REF!,,COUNT($K106:AK106))</f>
        <v>#REF!</v>
      </c>
      <c r="AM106" s="24" t="e">
        <f ca="1">$G106*SUMIF(#REF!,$C106,#REF!)*OFFSET(#REF!,,COUNT($K106:AL106))</f>
        <v>#REF!</v>
      </c>
      <c r="AN106" s="24" t="e">
        <f ca="1">$G106*SUMIF(#REF!,$C106,#REF!)*OFFSET(#REF!,,COUNT($K106:AM106))</f>
        <v>#REF!</v>
      </c>
      <c r="AO106" s="24" t="e">
        <f ca="1">$G106*SUMIF(#REF!,$C106,#REF!)*OFFSET(#REF!,,COUNT($K106:AN106))</f>
        <v>#REF!</v>
      </c>
      <c r="AP106" s="24" t="e">
        <f ca="1">$G106*SUMIF(#REF!,$C106,#REF!)*OFFSET(#REF!,,COUNT($K106:AO106))</f>
        <v>#REF!</v>
      </c>
    </row>
    <row r="107" spans="3:42">
      <c r="C107" s="385">
        <f>C103+1</f>
        <v>2022</v>
      </c>
      <c r="D107" s="385"/>
      <c r="E107" s="385"/>
      <c r="F107" s="163">
        <v>1</v>
      </c>
      <c r="G107" s="164" t="e">
        <f t="shared" si="49"/>
        <v>#REF!</v>
      </c>
      <c r="X107" s="24" t="e">
        <f ca="1">$G107*SUMIF(#REF!,$C107,#REF!)*OFFSET(#REF!,,COUNT($K107:W107))</f>
        <v>#REF!</v>
      </c>
      <c r="Y107" s="24" t="e">
        <f ca="1">$G107*SUMIF(#REF!,$C107,#REF!)*OFFSET(#REF!,,COUNT($K107:X107))</f>
        <v>#REF!</v>
      </c>
      <c r="Z107" s="24" t="e">
        <f ca="1">$G107*SUMIF(#REF!,$C107,#REF!)*OFFSET(#REF!,,COUNT($K107:Y107))</f>
        <v>#REF!</v>
      </c>
      <c r="AA107" s="24" t="e">
        <f ca="1">$G107*SUMIF(#REF!,$C107,#REF!)*OFFSET(#REF!,,COUNT($K107:Z107))</f>
        <v>#REF!</v>
      </c>
      <c r="AB107" s="24" t="e">
        <f ca="1">$G107*SUMIF(#REF!,$C107,#REF!)*OFFSET(#REF!,,COUNT($K107:AA107))</f>
        <v>#REF!</v>
      </c>
      <c r="AC107" s="24" t="e">
        <f ca="1">$G107*SUMIF(#REF!,$C107,#REF!)*OFFSET(#REF!,,COUNT($K107:AB107))</f>
        <v>#REF!</v>
      </c>
      <c r="AD107" s="24" t="e">
        <f ca="1">$G107*SUMIF(#REF!,$C107,#REF!)*OFFSET(#REF!,,COUNT($K107:AC107))</f>
        <v>#REF!</v>
      </c>
      <c r="AE107" s="24" t="e">
        <f ca="1">$G107*SUMIF(#REF!,$C107,#REF!)*OFFSET(#REF!,,COUNT($K107:AD107))</f>
        <v>#REF!</v>
      </c>
      <c r="AF107" s="24" t="e">
        <f ca="1">$G107*SUMIF(#REF!,$C107,#REF!)*OFFSET(#REF!,,COUNT($K107:AE107))</f>
        <v>#REF!</v>
      </c>
      <c r="AG107" s="24" t="e">
        <f ca="1">$G107*SUMIF(#REF!,$C107,#REF!)*OFFSET(#REF!,,COUNT($K107:AF107))</f>
        <v>#REF!</v>
      </c>
      <c r="AH107" s="24" t="e">
        <f ca="1">$G107*SUMIF(#REF!,$C107,#REF!)*OFFSET(#REF!,,COUNT($K107:AG107))</f>
        <v>#REF!</v>
      </c>
      <c r="AI107" s="24" t="e">
        <f ca="1">$G107*SUMIF(#REF!,$C107,#REF!)*OFFSET(#REF!,,COUNT($K107:AH107))</f>
        <v>#REF!</v>
      </c>
      <c r="AJ107" s="24" t="e">
        <f ca="1">$G107*SUMIF(#REF!,$C107,#REF!)*OFFSET(#REF!,,COUNT($K107:AI107))</f>
        <v>#REF!</v>
      </c>
      <c r="AK107" s="24" t="e">
        <f ca="1">$G107*SUMIF(#REF!,$C107,#REF!)*OFFSET(#REF!,,COUNT($K107:AJ107))</f>
        <v>#REF!</v>
      </c>
      <c r="AL107" s="24" t="e">
        <f ca="1">$G107*SUMIF(#REF!,$C107,#REF!)*OFFSET(#REF!,,COUNT($K107:AK107))</f>
        <v>#REF!</v>
      </c>
      <c r="AM107" s="24" t="e">
        <f ca="1">$G107*SUMIF(#REF!,$C107,#REF!)*OFFSET(#REF!,,COUNT($K107:AL107))</f>
        <v>#REF!</v>
      </c>
      <c r="AN107" s="24" t="e">
        <f ca="1">$G107*SUMIF(#REF!,$C107,#REF!)*OFFSET(#REF!,,COUNT($K107:AM107))</f>
        <v>#REF!</v>
      </c>
      <c r="AO107" s="24" t="e">
        <f ca="1">$G107*SUMIF(#REF!,$C107,#REF!)*OFFSET(#REF!,,COUNT($K107:AN107))</f>
        <v>#REF!</v>
      </c>
      <c r="AP107" s="24" t="e">
        <f ca="1">$G107*SUMIF(#REF!,$C107,#REF!)*OFFSET(#REF!,,COUNT($K107:AO107))</f>
        <v>#REF!</v>
      </c>
    </row>
    <row r="108" spans="3:42">
      <c r="C108" s="135">
        <f>C107</f>
        <v>2022</v>
      </c>
      <c r="F108" s="163">
        <f>F107+1</f>
        <v>2</v>
      </c>
      <c r="G108" s="164" t="e">
        <f t="shared" si="49"/>
        <v>#REF!</v>
      </c>
      <c r="Y108" s="24" t="e">
        <f ca="1">$G108*SUMIF(#REF!,$C108,#REF!)*OFFSET(#REF!,,COUNT($K108:X108))</f>
        <v>#REF!</v>
      </c>
      <c r="Z108" s="24" t="e">
        <f ca="1">$G108*SUMIF(#REF!,$C108,#REF!)*OFFSET(#REF!,,COUNT($K108:Y108))</f>
        <v>#REF!</v>
      </c>
      <c r="AA108" s="24" t="e">
        <f ca="1">$G108*SUMIF(#REF!,$C108,#REF!)*OFFSET(#REF!,,COUNT($K108:Z108))</f>
        <v>#REF!</v>
      </c>
      <c r="AB108" s="24" t="e">
        <f ca="1">$G108*SUMIF(#REF!,$C108,#REF!)*OFFSET(#REF!,,COUNT($K108:AA108))</f>
        <v>#REF!</v>
      </c>
      <c r="AC108" s="24" t="e">
        <f ca="1">$G108*SUMIF(#REF!,$C108,#REF!)*OFFSET(#REF!,,COUNT($K108:AB108))</f>
        <v>#REF!</v>
      </c>
      <c r="AD108" s="24" t="e">
        <f ca="1">$G108*SUMIF(#REF!,$C108,#REF!)*OFFSET(#REF!,,COUNT($K108:AC108))</f>
        <v>#REF!</v>
      </c>
      <c r="AE108" s="24" t="e">
        <f ca="1">$G108*SUMIF(#REF!,$C108,#REF!)*OFFSET(#REF!,,COUNT($K108:AD108))</f>
        <v>#REF!</v>
      </c>
      <c r="AF108" s="24" t="e">
        <f ca="1">$G108*SUMIF(#REF!,$C108,#REF!)*OFFSET(#REF!,,COUNT($K108:AE108))</f>
        <v>#REF!</v>
      </c>
      <c r="AG108" s="24" t="e">
        <f ca="1">$G108*SUMIF(#REF!,$C108,#REF!)*OFFSET(#REF!,,COUNT($K108:AF108))</f>
        <v>#REF!</v>
      </c>
      <c r="AH108" s="24" t="e">
        <f ca="1">$G108*SUMIF(#REF!,$C108,#REF!)*OFFSET(#REF!,,COUNT($K108:AG108))</f>
        <v>#REF!</v>
      </c>
      <c r="AI108" s="24" t="e">
        <f ca="1">$G108*SUMIF(#REF!,$C108,#REF!)*OFFSET(#REF!,,COUNT($K108:AH108))</f>
        <v>#REF!</v>
      </c>
      <c r="AJ108" s="24" t="e">
        <f ca="1">$G108*SUMIF(#REF!,$C108,#REF!)*OFFSET(#REF!,,COUNT($K108:AI108))</f>
        <v>#REF!</v>
      </c>
      <c r="AK108" s="24" t="e">
        <f ca="1">$G108*SUMIF(#REF!,$C108,#REF!)*OFFSET(#REF!,,COUNT($K108:AJ108))</f>
        <v>#REF!</v>
      </c>
      <c r="AL108" s="24" t="e">
        <f ca="1">$G108*SUMIF(#REF!,$C108,#REF!)*OFFSET(#REF!,,COUNT($K108:AK108))</f>
        <v>#REF!</v>
      </c>
      <c r="AM108" s="24" t="e">
        <f ca="1">$G108*SUMIF(#REF!,$C108,#REF!)*OFFSET(#REF!,,COUNT($K108:AL108))</f>
        <v>#REF!</v>
      </c>
      <c r="AN108" s="24" t="e">
        <f ca="1">$G108*SUMIF(#REF!,$C108,#REF!)*OFFSET(#REF!,,COUNT($K108:AM108))</f>
        <v>#REF!</v>
      </c>
      <c r="AO108" s="24" t="e">
        <f ca="1">$G108*SUMIF(#REF!,$C108,#REF!)*OFFSET(#REF!,,COUNT($K108:AN108))</f>
        <v>#REF!</v>
      </c>
      <c r="AP108" s="24" t="e">
        <f ca="1">$G108*SUMIF(#REF!,$C108,#REF!)*OFFSET(#REF!,,COUNT($K108:AO108))</f>
        <v>#REF!</v>
      </c>
    </row>
    <row r="109" spans="3:42">
      <c r="C109" s="135">
        <f>C108</f>
        <v>2022</v>
      </c>
      <c r="F109" s="163">
        <f>F108+1</f>
        <v>3</v>
      </c>
      <c r="G109" s="164" t="e">
        <f t="shared" si="49"/>
        <v>#REF!</v>
      </c>
      <c r="Z109" s="24" t="e">
        <f ca="1">$G109*SUMIF(#REF!,$C109,#REF!)*OFFSET(#REF!,,COUNT($K109:Y109))</f>
        <v>#REF!</v>
      </c>
      <c r="AA109" s="24" t="e">
        <f ca="1">$G109*SUMIF(#REF!,$C109,#REF!)*OFFSET(#REF!,,COUNT($K109:Z109))</f>
        <v>#REF!</v>
      </c>
      <c r="AB109" s="24" t="e">
        <f ca="1">$G109*SUMIF(#REF!,$C109,#REF!)*OFFSET(#REF!,,COUNT($K109:AA109))</f>
        <v>#REF!</v>
      </c>
      <c r="AC109" s="24" t="e">
        <f ca="1">$G109*SUMIF(#REF!,$C109,#REF!)*OFFSET(#REF!,,COUNT($K109:AB109))</f>
        <v>#REF!</v>
      </c>
      <c r="AD109" s="24" t="e">
        <f ca="1">$G109*SUMIF(#REF!,$C109,#REF!)*OFFSET(#REF!,,COUNT($K109:AC109))</f>
        <v>#REF!</v>
      </c>
      <c r="AE109" s="24" t="e">
        <f ca="1">$G109*SUMIF(#REF!,$C109,#REF!)*OFFSET(#REF!,,COUNT($K109:AD109))</f>
        <v>#REF!</v>
      </c>
      <c r="AF109" s="24" t="e">
        <f ca="1">$G109*SUMIF(#REF!,$C109,#REF!)*OFFSET(#REF!,,COUNT($K109:AE109))</f>
        <v>#REF!</v>
      </c>
      <c r="AG109" s="24" t="e">
        <f ca="1">$G109*SUMIF(#REF!,$C109,#REF!)*OFFSET(#REF!,,COUNT($K109:AF109))</f>
        <v>#REF!</v>
      </c>
      <c r="AH109" s="24" t="e">
        <f ca="1">$G109*SUMIF(#REF!,$C109,#REF!)*OFFSET(#REF!,,COUNT($K109:AG109))</f>
        <v>#REF!</v>
      </c>
      <c r="AI109" s="24" t="e">
        <f ca="1">$G109*SUMIF(#REF!,$C109,#REF!)*OFFSET(#REF!,,COUNT($K109:AH109))</f>
        <v>#REF!</v>
      </c>
      <c r="AJ109" s="24" t="e">
        <f ca="1">$G109*SUMIF(#REF!,$C109,#REF!)*OFFSET(#REF!,,COUNT($K109:AI109))</f>
        <v>#REF!</v>
      </c>
      <c r="AK109" s="24" t="e">
        <f ca="1">$G109*SUMIF(#REF!,$C109,#REF!)*OFFSET(#REF!,,COUNT($K109:AJ109))</f>
        <v>#REF!</v>
      </c>
      <c r="AL109" s="24" t="e">
        <f ca="1">$G109*SUMIF(#REF!,$C109,#REF!)*OFFSET(#REF!,,COUNT($K109:AK109))</f>
        <v>#REF!</v>
      </c>
      <c r="AM109" s="24" t="e">
        <f ca="1">$G109*SUMIF(#REF!,$C109,#REF!)*OFFSET(#REF!,,COUNT($K109:AL109))</f>
        <v>#REF!</v>
      </c>
      <c r="AN109" s="24" t="e">
        <f ca="1">$G109*SUMIF(#REF!,$C109,#REF!)*OFFSET(#REF!,,COUNT($K109:AM109))</f>
        <v>#REF!</v>
      </c>
      <c r="AO109" s="24" t="e">
        <f ca="1">$G109*SUMIF(#REF!,$C109,#REF!)*OFFSET(#REF!,,COUNT($K109:AN109))</f>
        <v>#REF!</v>
      </c>
      <c r="AP109" s="24" t="e">
        <f ca="1">$G109*SUMIF(#REF!,$C109,#REF!)*OFFSET(#REF!,,COUNT($K109:AO109))</f>
        <v>#REF!</v>
      </c>
    </row>
    <row r="110" spans="3:42">
      <c r="C110" s="135">
        <f>C109</f>
        <v>2022</v>
      </c>
      <c r="F110" s="163">
        <f>F109+1</f>
        <v>4</v>
      </c>
      <c r="G110" s="164" t="e">
        <f t="shared" si="49"/>
        <v>#REF!</v>
      </c>
      <c r="AA110" s="24" t="e">
        <f ca="1">$G110*SUMIF(#REF!,$C110,#REF!)*OFFSET(#REF!,,COUNT($K110:Z110))</f>
        <v>#REF!</v>
      </c>
      <c r="AB110" s="24" t="e">
        <f ca="1">$G110*SUMIF(#REF!,$C110,#REF!)*OFFSET(#REF!,,COUNT($K110:AA110))</f>
        <v>#REF!</v>
      </c>
      <c r="AC110" s="24" t="e">
        <f ca="1">$G110*SUMIF(#REF!,$C110,#REF!)*OFFSET(#REF!,,COUNT($K110:AB110))</f>
        <v>#REF!</v>
      </c>
      <c r="AD110" s="24" t="e">
        <f ca="1">$G110*SUMIF(#REF!,$C110,#REF!)*OFFSET(#REF!,,COUNT($K110:AC110))</f>
        <v>#REF!</v>
      </c>
      <c r="AE110" s="24" t="e">
        <f ca="1">$G110*SUMIF(#REF!,$C110,#REF!)*OFFSET(#REF!,,COUNT($K110:AD110))</f>
        <v>#REF!</v>
      </c>
      <c r="AF110" s="24" t="e">
        <f ca="1">$G110*SUMIF(#REF!,$C110,#REF!)*OFFSET(#REF!,,COUNT($K110:AE110))</f>
        <v>#REF!</v>
      </c>
      <c r="AG110" s="24" t="e">
        <f ca="1">$G110*SUMIF(#REF!,$C110,#REF!)*OFFSET(#REF!,,COUNT($K110:AF110))</f>
        <v>#REF!</v>
      </c>
      <c r="AH110" s="24" t="e">
        <f ca="1">$G110*SUMIF(#REF!,$C110,#REF!)*OFFSET(#REF!,,COUNT($K110:AG110))</f>
        <v>#REF!</v>
      </c>
      <c r="AI110" s="24" t="e">
        <f ca="1">$G110*SUMIF(#REF!,$C110,#REF!)*OFFSET(#REF!,,COUNT($K110:AH110))</f>
        <v>#REF!</v>
      </c>
      <c r="AJ110" s="24" t="e">
        <f ca="1">$G110*SUMIF(#REF!,$C110,#REF!)*OFFSET(#REF!,,COUNT($K110:AI110))</f>
        <v>#REF!</v>
      </c>
      <c r="AK110" s="24" t="e">
        <f ca="1">$G110*SUMIF(#REF!,$C110,#REF!)*OFFSET(#REF!,,COUNT($K110:AJ110))</f>
        <v>#REF!</v>
      </c>
      <c r="AL110" s="24" t="e">
        <f ca="1">$G110*SUMIF(#REF!,$C110,#REF!)*OFFSET(#REF!,,COUNT($K110:AK110))</f>
        <v>#REF!</v>
      </c>
      <c r="AM110" s="24" t="e">
        <f ca="1">$G110*SUMIF(#REF!,$C110,#REF!)*OFFSET(#REF!,,COUNT($K110:AL110))</f>
        <v>#REF!</v>
      </c>
      <c r="AN110" s="24" t="e">
        <f ca="1">$G110*SUMIF(#REF!,$C110,#REF!)*OFFSET(#REF!,,COUNT($K110:AM110))</f>
        <v>#REF!</v>
      </c>
      <c r="AO110" s="24" t="e">
        <f ca="1">$G110*SUMIF(#REF!,$C110,#REF!)*OFFSET(#REF!,,COUNT($K110:AN110))</f>
        <v>#REF!</v>
      </c>
      <c r="AP110" s="24" t="e">
        <f ca="1">$G110*SUMIF(#REF!,$C110,#REF!)*OFFSET(#REF!,,COUNT($K110:AO110))</f>
        <v>#REF!</v>
      </c>
    </row>
    <row r="111" spans="3:42">
      <c r="C111" s="385">
        <f>C107+1</f>
        <v>2023</v>
      </c>
      <c r="D111" s="385"/>
      <c r="E111" s="385"/>
      <c r="F111" s="163">
        <v>1</v>
      </c>
      <c r="G111" s="164" t="e">
        <f t="shared" si="49"/>
        <v>#REF!</v>
      </c>
      <c r="AB111" s="24" t="e">
        <f ca="1">$G111*SUMIF(#REF!,$C111,#REF!)*OFFSET(#REF!,,COUNT($K111:AA111))</f>
        <v>#REF!</v>
      </c>
      <c r="AC111" s="24" t="e">
        <f ca="1">$G111*SUMIF(#REF!,$C111,#REF!)*OFFSET(#REF!,,COUNT($K111:AB111))</f>
        <v>#REF!</v>
      </c>
      <c r="AD111" s="24" t="e">
        <f ca="1">$G111*SUMIF(#REF!,$C111,#REF!)*OFFSET(#REF!,,COUNT($K111:AC111))</f>
        <v>#REF!</v>
      </c>
      <c r="AE111" s="24" t="e">
        <f ca="1">$G111*SUMIF(#REF!,$C111,#REF!)*OFFSET(#REF!,,COUNT($K111:AD111))</f>
        <v>#REF!</v>
      </c>
      <c r="AF111" s="24" t="e">
        <f ca="1">$G111*SUMIF(#REF!,$C111,#REF!)*OFFSET(#REF!,,COUNT($K111:AE111))</f>
        <v>#REF!</v>
      </c>
      <c r="AG111" s="24" t="e">
        <f ca="1">$G111*SUMIF(#REF!,$C111,#REF!)*OFFSET(#REF!,,COUNT($K111:AF111))</f>
        <v>#REF!</v>
      </c>
      <c r="AH111" s="24" t="e">
        <f ca="1">$G111*SUMIF(#REF!,$C111,#REF!)*OFFSET(#REF!,,COUNT($K111:AG111))</f>
        <v>#REF!</v>
      </c>
      <c r="AI111" s="24" t="e">
        <f ca="1">$G111*SUMIF(#REF!,$C111,#REF!)*OFFSET(#REF!,,COUNT($K111:AH111))</f>
        <v>#REF!</v>
      </c>
      <c r="AJ111" s="24" t="e">
        <f ca="1">$G111*SUMIF(#REF!,$C111,#REF!)*OFFSET(#REF!,,COUNT($K111:AI111))</f>
        <v>#REF!</v>
      </c>
      <c r="AK111" s="24" t="e">
        <f ca="1">$G111*SUMIF(#REF!,$C111,#REF!)*OFFSET(#REF!,,COUNT($K111:AJ111))</f>
        <v>#REF!</v>
      </c>
      <c r="AL111" s="24" t="e">
        <f ca="1">$G111*SUMIF(#REF!,$C111,#REF!)*OFFSET(#REF!,,COUNT($K111:AK111))</f>
        <v>#REF!</v>
      </c>
      <c r="AM111" s="24" t="e">
        <f ca="1">$G111*SUMIF(#REF!,$C111,#REF!)*OFFSET(#REF!,,COUNT($K111:AL111))</f>
        <v>#REF!</v>
      </c>
      <c r="AN111" s="24" t="e">
        <f ca="1">$G111*SUMIF(#REF!,$C111,#REF!)*OFFSET(#REF!,,COUNT($K111:AM111))</f>
        <v>#REF!</v>
      </c>
      <c r="AO111" s="24" t="e">
        <f ca="1">$G111*SUMIF(#REF!,$C111,#REF!)*OFFSET(#REF!,,COUNT($K111:AN111))</f>
        <v>#REF!</v>
      </c>
      <c r="AP111" s="24" t="e">
        <f ca="1">$G111*SUMIF(#REF!,$C111,#REF!)*OFFSET(#REF!,,COUNT($K111:AO111))</f>
        <v>#REF!</v>
      </c>
    </row>
    <row r="112" spans="3:42">
      <c r="C112" s="135">
        <f>C111</f>
        <v>2023</v>
      </c>
      <c r="F112" s="163">
        <f>F111+1</f>
        <v>2</v>
      </c>
      <c r="G112" s="164" t="e">
        <f t="shared" si="49"/>
        <v>#REF!</v>
      </c>
      <c r="AC112" s="24" t="e">
        <f ca="1">$G112*SUMIF(#REF!,$C112,#REF!)*OFFSET(#REF!,,COUNT($K112:AB112))</f>
        <v>#REF!</v>
      </c>
      <c r="AD112" s="24" t="e">
        <f ca="1">$G112*SUMIF(#REF!,$C112,#REF!)*OFFSET(#REF!,,COUNT($K112:AC112))</f>
        <v>#REF!</v>
      </c>
      <c r="AE112" s="24" t="e">
        <f ca="1">$G112*SUMIF(#REF!,$C112,#REF!)*OFFSET(#REF!,,COUNT($K112:AD112))</f>
        <v>#REF!</v>
      </c>
      <c r="AF112" s="24" t="e">
        <f ca="1">$G112*SUMIF(#REF!,$C112,#REF!)*OFFSET(#REF!,,COUNT($K112:AE112))</f>
        <v>#REF!</v>
      </c>
      <c r="AG112" s="24" t="e">
        <f ca="1">$G112*SUMIF(#REF!,$C112,#REF!)*OFFSET(#REF!,,COUNT($K112:AF112))</f>
        <v>#REF!</v>
      </c>
      <c r="AH112" s="24" t="e">
        <f ca="1">$G112*SUMIF(#REF!,$C112,#REF!)*OFFSET(#REF!,,COUNT($K112:AG112))</f>
        <v>#REF!</v>
      </c>
      <c r="AI112" s="24" t="e">
        <f ca="1">$G112*SUMIF(#REF!,$C112,#REF!)*OFFSET(#REF!,,COUNT($K112:AH112))</f>
        <v>#REF!</v>
      </c>
      <c r="AJ112" s="24" t="e">
        <f ca="1">$G112*SUMIF(#REF!,$C112,#REF!)*OFFSET(#REF!,,COUNT($K112:AI112))</f>
        <v>#REF!</v>
      </c>
      <c r="AK112" s="24" t="e">
        <f ca="1">$G112*SUMIF(#REF!,$C112,#REF!)*OFFSET(#REF!,,COUNT($K112:AJ112))</f>
        <v>#REF!</v>
      </c>
      <c r="AL112" s="24" t="e">
        <f ca="1">$G112*SUMIF(#REF!,$C112,#REF!)*OFFSET(#REF!,,COUNT($K112:AK112))</f>
        <v>#REF!</v>
      </c>
      <c r="AM112" s="24" t="e">
        <f ca="1">$G112*SUMIF(#REF!,$C112,#REF!)*OFFSET(#REF!,,COUNT($K112:AL112))</f>
        <v>#REF!</v>
      </c>
      <c r="AN112" s="24" t="e">
        <f ca="1">$G112*SUMIF(#REF!,$C112,#REF!)*OFFSET(#REF!,,COUNT($K112:AM112))</f>
        <v>#REF!</v>
      </c>
      <c r="AO112" s="24" t="e">
        <f ca="1">$G112*SUMIF(#REF!,$C112,#REF!)*OFFSET(#REF!,,COUNT($K112:AN112))</f>
        <v>#REF!</v>
      </c>
      <c r="AP112" s="24" t="e">
        <f ca="1">$G112*SUMIF(#REF!,$C112,#REF!)*OFFSET(#REF!,,COUNT($K112:AO112))</f>
        <v>#REF!</v>
      </c>
    </row>
    <row r="113" spans="3:42">
      <c r="C113" s="135">
        <f>C112</f>
        <v>2023</v>
      </c>
      <c r="F113" s="163">
        <f>F112+1</f>
        <v>3</v>
      </c>
      <c r="G113" s="164" t="e">
        <f t="shared" si="49"/>
        <v>#REF!</v>
      </c>
      <c r="AD113" s="24" t="e">
        <f ca="1">$G113*SUMIF(#REF!,$C113,#REF!)*OFFSET(#REF!,,COUNT($K113:AC113))</f>
        <v>#REF!</v>
      </c>
      <c r="AE113" s="24" t="e">
        <f ca="1">$G113*SUMIF(#REF!,$C113,#REF!)*OFFSET(#REF!,,COUNT($K113:AD113))</f>
        <v>#REF!</v>
      </c>
      <c r="AF113" s="24" t="e">
        <f ca="1">$G113*SUMIF(#REF!,$C113,#REF!)*OFFSET(#REF!,,COUNT($K113:AE113))</f>
        <v>#REF!</v>
      </c>
      <c r="AG113" s="24" t="e">
        <f ca="1">$G113*SUMIF(#REF!,$C113,#REF!)*OFFSET(#REF!,,COUNT($K113:AF113))</f>
        <v>#REF!</v>
      </c>
      <c r="AH113" s="24" t="e">
        <f ca="1">$G113*SUMIF(#REF!,$C113,#REF!)*OFFSET(#REF!,,COUNT($K113:AG113))</f>
        <v>#REF!</v>
      </c>
      <c r="AI113" s="24" t="e">
        <f ca="1">$G113*SUMIF(#REF!,$C113,#REF!)*OFFSET(#REF!,,COUNT($K113:AH113))</f>
        <v>#REF!</v>
      </c>
      <c r="AJ113" s="24" t="e">
        <f ca="1">$G113*SUMIF(#REF!,$C113,#REF!)*OFFSET(#REF!,,COUNT($K113:AI113))</f>
        <v>#REF!</v>
      </c>
      <c r="AK113" s="24" t="e">
        <f ca="1">$G113*SUMIF(#REF!,$C113,#REF!)*OFFSET(#REF!,,COUNT($K113:AJ113))</f>
        <v>#REF!</v>
      </c>
      <c r="AL113" s="24" t="e">
        <f ca="1">$G113*SUMIF(#REF!,$C113,#REF!)*OFFSET(#REF!,,COUNT($K113:AK113))</f>
        <v>#REF!</v>
      </c>
      <c r="AM113" s="24" t="e">
        <f ca="1">$G113*SUMIF(#REF!,$C113,#REF!)*OFFSET(#REF!,,COUNT($K113:AL113))</f>
        <v>#REF!</v>
      </c>
      <c r="AN113" s="24" t="e">
        <f ca="1">$G113*SUMIF(#REF!,$C113,#REF!)*OFFSET(#REF!,,COUNT($K113:AM113))</f>
        <v>#REF!</v>
      </c>
      <c r="AO113" s="24" t="e">
        <f ca="1">$G113*SUMIF(#REF!,$C113,#REF!)*OFFSET(#REF!,,COUNT($K113:AN113))</f>
        <v>#REF!</v>
      </c>
      <c r="AP113" s="24" t="e">
        <f ca="1">$G113*SUMIF(#REF!,$C113,#REF!)*OFFSET(#REF!,,COUNT($K113:AO113))</f>
        <v>#REF!</v>
      </c>
    </row>
    <row r="114" spans="3:42">
      <c r="C114" s="135">
        <f>C113</f>
        <v>2023</v>
      </c>
      <c r="F114" s="163">
        <f>F113+1</f>
        <v>4</v>
      </c>
      <c r="G114" s="164" t="e">
        <f t="shared" si="49"/>
        <v>#REF!</v>
      </c>
      <c r="AE114" s="24" t="e">
        <f ca="1">$G114*SUMIF(#REF!,$C114,#REF!)*OFFSET(#REF!,,COUNT($K114:AD114))</f>
        <v>#REF!</v>
      </c>
      <c r="AF114" s="24" t="e">
        <f ca="1">$G114*SUMIF(#REF!,$C114,#REF!)*OFFSET(#REF!,,COUNT($K114:AE114))</f>
        <v>#REF!</v>
      </c>
      <c r="AG114" s="24" t="e">
        <f ca="1">$G114*SUMIF(#REF!,$C114,#REF!)*OFFSET(#REF!,,COUNT($K114:AF114))</f>
        <v>#REF!</v>
      </c>
      <c r="AH114" s="24" t="e">
        <f ca="1">$G114*SUMIF(#REF!,$C114,#REF!)*OFFSET(#REF!,,COUNT($K114:AG114))</f>
        <v>#REF!</v>
      </c>
      <c r="AI114" s="24" t="e">
        <f ca="1">$G114*SUMIF(#REF!,$C114,#REF!)*OFFSET(#REF!,,COUNT($K114:AH114))</f>
        <v>#REF!</v>
      </c>
      <c r="AJ114" s="24" t="e">
        <f ca="1">$G114*SUMIF(#REF!,$C114,#REF!)*OFFSET(#REF!,,COUNT($K114:AI114))</f>
        <v>#REF!</v>
      </c>
      <c r="AK114" s="24" t="e">
        <f ca="1">$G114*SUMIF(#REF!,$C114,#REF!)*OFFSET(#REF!,,COUNT($K114:AJ114))</f>
        <v>#REF!</v>
      </c>
      <c r="AL114" s="24" t="e">
        <f ca="1">$G114*SUMIF(#REF!,$C114,#REF!)*OFFSET(#REF!,,COUNT($K114:AK114))</f>
        <v>#REF!</v>
      </c>
      <c r="AM114" s="24" t="e">
        <f ca="1">$G114*SUMIF(#REF!,$C114,#REF!)*OFFSET(#REF!,,COUNT($K114:AL114))</f>
        <v>#REF!</v>
      </c>
      <c r="AN114" s="24" t="e">
        <f ca="1">$G114*SUMIF(#REF!,$C114,#REF!)*OFFSET(#REF!,,COUNT($K114:AM114))</f>
        <v>#REF!</v>
      </c>
      <c r="AO114" s="24" t="e">
        <f ca="1">$G114*SUMIF(#REF!,$C114,#REF!)*OFFSET(#REF!,,COUNT($K114:AN114))</f>
        <v>#REF!</v>
      </c>
      <c r="AP114" s="24" t="e">
        <f ca="1">$G114*SUMIF(#REF!,$C114,#REF!)*OFFSET(#REF!,,COUNT($K114:AO114))</f>
        <v>#REF!</v>
      </c>
    </row>
    <row r="115" spans="3:42">
      <c r="C115" s="385">
        <f>C111+1</f>
        <v>2024</v>
      </c>
      <c r="D115" s="385"/>
      <c r="E115" s="385"/>
      <c r="F115" s="163">
        <v>1</v>
      </c>
      <c r="G115" s="164" t="e">
        <f t="shared" si="49"/>
        <v>#REF!</v>
      </c>
      <c r="AF115" s="24" t="e">
        <f ca="1">$G115*SUMIF(#REF!,$C115,#REF!)*OFFSET(#REF!,,COUNT($K115:AE115))</f>
        <v>#REF!</v>
      </c>
      <c r="AG115" s="24" t="e">
        <f ca="1">$G115*SUMIF(#REF!,$C115,#REF!)*OFFSET(#REF!,,COUNT($K115:AF115))</f>
        <v>#REF!</v>
      </c>
      <c r="AH115" s="24" t="e">
        <f ca="1">$G115*SUMIF(#REF!,$C115,#REF!)*OFFSET(#REF!,,COUNT($K115:AG115))</f>
        <v>#REF!</v>
      </c>
      <c r="AI115" s="24" t="e">
        <f ca="1">$G115*SUMIF(#REF!,$C115,#REF!)*OFFSET(#REF!,,COUNT($K115:AH115))</f>
        <v>#REF!</v>
      </c>
      <c r="AJ115" s="24" t="e">
        <f ca="1">$G115*SUMIF(#REF!,$C115,#REF!)*OFFSET(#REF!,,COUNT($K115:AI115))</f>
        <v>#REF!</v>
      </c>
      <c r="AK115" s="24" t="e">
        <f ca="1">$G115*SUMIF(#REF!,$C115,#REF!)*OFFSET(#REF!,,COUNT($K115:AJ115))</f>
        <v>#REF!</v>
      </c>
      <c r="AL115" s="24" t="e">
        <f ca="1">$G115*SUMIF(#REF!,$C115,#REF!)*OFFSET(#REF!,,COUNT($K115:AK115))</f>
        <v>#REF!</v>
      </c>
      <c r="AM115" s="24" t="e">
        <f ca="1">$G115*SUMIF(#REF!,$C115,#REF!)*OFFSET(#REF!,,COUNT($K115:AL115))</f>
        <v>#REF!</v>
      </c>
      <c r="AN115" s="24" t="e">
        <f ca="1">$G115*SUMIF(#REF!,$C115,#REF!)*OFFSET(#REF!,,COUNT($K115:AM115))</f>
        <v>#REF!</v>
      </c>
      <c r="AO115" s="24" t="e">
        <f ca="1">$G115*SUMIF(#REF!,$C115,#REF!)*OFFSET(#REF!,,COUNT($K115:AN115))</f>
        <v>#REF!</v>
      </c>
      <c r="AP115" s="24" t="e">
        <f ca="1">$G115*SUMIF(#REF!,$C115,#REF!)*OFFSET(#REF!,,COUNT($K115:AO115))</f>
        <v>#REF!</v>
      </c>
    </row>
    <row r="116" spans="3:42">
      <c r="C116" s="135">
        <f>C115</f>
        <v>2024</v>
      </c>
      <c r="F116" s="163">
        <f>F115+1</f>
        <v>2</v>
      </c>
      <c r="G116" s="164" t="e">
        <f t="shared" si="49"/>
        <v>#REF!</v>
      </c>
      <c r="AG116" s="24" t="e">
        <f ca="1">$G116*SUMIF(#REF!,$C116,#REF!)*OFFSET(#REF!,,COUNT($K116:AF116))</f>
        <v>#REF!</v>
      </c>
      <c r="AH116" s="24" t="e">
        <f ca="1">$G116*SUMIF(#REF!,$C116,#REF!)*OFFSET(#REF!,,COUNT($K116:AG116))</f>
        <v>#REF!</v>
      </c>
      <c r="AI116" s="24" t="e">
        <f ca="1">$G116*SUMIF(#REF!,$C116,#REF!)*OFFSET(#REF!,,COUNT($K116:AH116))</f>
        <v>#REF!</v>
      </c>
      <c r="AJ116" s="24" t="e">
        <f ca="1">$G116*SUMIF(#REF!,$C116,#REF!)*OFFSET(#REF!,,COUNT($K116:AI116))</f>
        <v>#REF!</v>
      </c>
      <c r="AK116" s="24" t="e">
        <f ca="1">$G116*SUMIF(#REF!,$C116,#REF!)*OFFSET(#REF!,,COUNT($K116:AJ116))</f>
        <v>#REF!</v>
      </c>
      <c r="AL116" s="24" t="e">
        <f ca="1">$G116*SUMIF(#REF!,$C116,#REF!)*OFFSET(#REF!,,COUNT($K116:AK116))</f>
        <v>#REF!</v>
      </c>
      <c r="AM116" s="24" t="e">
        <f ca="1">$G116*SUMIF(#REF!,$C116,#REF!)*OFFSET(#REF!,,COUNT($K116:AL116))</f>
        <v>#REF!</v>
      </c>
      <c r="AN116" s="24" t="e">
        <f ca="1">$G116*SUMIF(#REF!,$C116,#REF!)*OFFSET(#REF!,,COUNT($K116:AM116))</f>
        <v>#REF!</v>
      </c>
      <c r="AO116" s="24" t="e">
        <f ca="1">$G116*SUMIF(#REF!,$C116,#REF!)*OFFSET(#REF!,,COUNT($K116:AN116))</f>
        <v>#REF!</v>
      </c>
      <c r="AP116" s="24" t="e">
        <f ca="1">$G116*SUMIF(#REF!,$C116,#REF!)*OFFSET(#REF!,,COUNT($K116:AO116))</f>
        <v>#REF!</v>
      </c>
    </row>
    <row r="117" spans="3:42">
      <c r="C117" s="135">
        <f>C116</f>
        <v>2024</v>
      </c>
      <c r="F117" s="163">
        <f>F116+1</f>
        <v>3</v>
      </c>
      <c r="G117" s="164" t="e">
        <f t="shared" si="49"/>
        <v>#REF!</v>
      </c>
      <c r="AH117" s="24" t="e">
        <f ca="1">$G117*SUMIF(#REF!,$C117,#REF!)*OFFSET(#REF!,,COUNT($K117:AG117))</f>
        <v>#REF!</v>
      </c>
      <c r="AI117" s="24" t="e">
        <f ca="1">$G117*SUMIF(#REF!,$C117,#REF!)*OFFSET(#REF!,,COUNT($K117:AH117))</f>
        <v>#REF!</v>
      </c>
      <c r="AJ117" s="24" t="e">
        <f ca="1">$G117*SUMIF(#REF!,$C117,#REF!)*OFFSET(#REF!,,COUNT($K117:AI117))</f>
        <v>#REF!</v>
      </c>
      <c r="AK117" s="24" t="e">
        <f ca="1">$G117*SUMIF(#REF!,$C117,#REF!)*OFFSET(#REF!,,COUNT($K117:AJ117))</f>
        <v>#REF!</v>
      </c>
      <c r="AL117" s="24" t="e">
        <f ca="1">$G117*SUMIF(#REF!,$C117,#REF!)*OFFSET(#REF!,,COUNT($K117:AK117))</f>
        <v>#REF!</v>
      </c>
      <c r="AM117" s="24" t="e">
        <f ca="1">$G117*SUMIF(#REF!,$C117,#REF!)*OFFSET(#REF!,,COUNT($K117:AL117))</f>
        <v>#REF!</v>
      </c>
      <c r="AN117" s="24" t="e">
        <f ca="1">$G117*SUMIF(#REF!,$C117,#REF!)*OFFSET(#REF!,,COUNT($K117:AM117))</f>
        <v>#REF!</v>
      </c>
      <c r="AO117" s="24" t="e">
        <f ca="1">$G117*SUMIF(#REF!,$C117,#REF!)*OFFSET(#REF!,,COUNT($K117:AN117))</f>
        <v>#REF!</v>
      </c>
      <c r="AP117" s="24" t="e">
        <f ca="1">$G117*SUMIF(#REF!,$C117,#REF!)*OFFSET(#REF!,,COUNT($K117:AO117))</f>
        <v>#REF!</v>
      </c>
    </row>
    <row r="118" spans="3:42">
      <c r="C118" s="135">
        <f>C117</f>
        <v>2024</v>
      </c>
      <c r="F118" s="163">
        <f>F117+1</f>
        <v>4</v>
      </c>
      <c r="G118" s="164" t="e">
        <f t="shared" si="49"/>
        <v>#REF!</v>
      </c>
      <c r="AI118" s="24" t="e">
        <f ca="1">$G118*SUMIF(#REF!,$C118,#REF!)*OFFSET(#REF!,,COUNT($K118:AH118))</f>
        <v>#REF!</v>
      </c>
      <c r="AJ118" s="24" t="e">
        <f ca="1">$G118*SUMIF(#REF!,$C118,#REF!)*OFFSET(#REF!,,COUNT($K118:AI118))</f>
        <v>#REF!</v>
      </c>
      <c r="AK118" s="24" t="e">
        <f ca="1">$G118*SUMIF(#REF!,$C118,#REF!)*OFFSET(#REF!,,COUNT($K118:AJ118))</f>
        <v>#REF!</v>
      </c>
      <c r="AL118" s="24" t="e">
        <f ca="1">$G118*SUMIF(#REF!,$C118,#REF!)*OFFSET(#REF!,,COUNT($K118:AK118))</f>
        <v>#REF!</v>
      </c>
      <c r="AM118" s="24" t="e">
        <f ca="1">$G118*SUMIF(#REF!,$C118,#REF!)*OFFSET(#REF!,,COUNT($K118:AL118))</f>
        <v>#REF!</v>
      </c>
      <c r="AN118" s="24" t="e">
        <f ca="1">$G118*SUMIF(#REF!,$C118,#REF!)*OFFSET(#REF!,,COUNT($K118:AM118))</f>
        <v>#REF!</v>
      </c>
      <c r="AO118" s="24" t="e">
        <f ca="1">$G118*SUMIF(#REF!,$C118,#REF!)*OFFSET(#REF!,,COUNT($K118:AN118))</f>
        <v>#REF!</v>
      </c>
      <c r="AP118" s="24" t="e">
        <f ca="1">$G118*SUMIF(#REF!,$C118,#REF!)*OFFSET(#REF!,,COUNT($K118:AO118))</f>
        <v>#REF!</v>
      </c>
    </row>
    <row r="119" spans="3:42">
      <c r="C119" s="385">
        <f>C115+1</f>
        <v>2025</v>
      </c>
      <c r="D119" s="385"/>
      <c r="E119" s="385"/>
      <c r="F119" s="163">
        <v>1</v>
      </c>
      <c r="G119" s="164" t="e">
        <f t="shared" si="49"/>
        <v>#REF!</v>
      </c>
      <c r="AJ119" s="24" t="e">
        <f ca="1">$G119*SUMIF(#REF!,$C119,#REF!)*OFFSET(#REF!,,COUNT($K119:AI119))</f>
        <v>#REF!</v>
      </c>
      <c r="AK119" s="24" t="e">
        <f ca="1">$G119*SUMIF(#REF!,$C119,#REF!)*OFFSET(#REF!,,COUNT($K119:AJ119))</f>
        <v>#REF!</v>
      </c>
      <c r="AL119" s="24" t="e">
        <f ca="1">$G119*SUMIF(#REF!,$C119,#REF!)*OFFSET(#REF!,,COUNT($K119:AK119))</f>
        <v>#REF!</v>
      </c>
      <c r="AM119" s="24" t="e">
        <f ca="1">$G119*SUMIF(#REF!,$C119,#REF!)*OFFSET(#REF!,,COUNT($K119:AL119))</f>
        <v>#REF!</v>
      </c>
      <c r="AN119" s="24" t="e">
        <f ca="1">$G119*SUMIF(#REF!,$C119,#REF!)*OFFSET(#REF!,,COUNT($K119:AM119))</f>
        <v>#REF!</v>
      </c>
      <c r="AO119" s="24" t="e">
        <f ca="1">$G119*SUMIF(#REF!,$C119,#REF!)*OFFSET(#REF!,,COUNT($K119:AN119))</f>
        <v>#REF!</v>
      </c>
      <c r="AP119" s="24" t="e">
        <f ca="1">$G119*SUMIF(#REF!,$C119,#REF!)*OFFSET(#REF!,,COUNT($K119:AO119))</f>
        <v>#REF!</v>
      </c>
    </row>
    <row r="120" spans="3:42">
      <c r="C120" s="135">
        <f>C119</f>
        <v>2025</v>
      </c>
      <c r="F120" s="163">
        <f>F119+1</f>
        <v>2</v>
      </c>
      <c r="G120" s="164" t="e">
        <f t="shared" si="49"/>
        <v>#REF!</v>
      </c>
      <c r="AK120" s="24" t="e">
        <f ca="1">$G120*SUMIF(#REF!,$C120,#REF!)*OFFSET(#REF!,,COUNT($K120:AJ120))</f>
        <v>#REF!</v>
      </c>
      <c r="AL120" s="24" t="e">
        <f ca="1">$G120*SUMIF(#REF!,$C120,#REF!)*OFFSET(#REF!,,COUNT($K120:AK120))</f>
        <v>#REF!</v>
      </c>
      <c r="AM120" s="24" t="e">
        <f ca="1">$G120*SUMIF(#REF!,$C120,#REF!)*OFFSET(#REF!,,COUNT($K120:AL120))</f>
        <v>#REF!</v>
      </c>
      <c r="AN120" s="24" t="e">
        <f ca="1">$G120*SUMIF(#REF!,$C120,#REF!)*OFFSET(#REF!,,COUNT($K120:AM120))</f>
        <v>#REF!</v>
      </c>
      <c r="AO120" s="24" t="e">
        <f ca="1">$G120*SUMIF(#REF!,$C120,#REF!)*OFFSET(#REF!,,COUNT($K120:AN120))</f>
        <v>#REF!</v>
      </c>
      <c r="AP120" s="24" t="e">
        <f ca="1">$G120*SUMIF(#REF!,$C120,#REF!)*OFFSET(#REF!,,COUNT($K120:AO120))</f>
        <v>#REF!</v>
      </c>
    </row>
    <row r="121" spans="3:42">
      <c r="C121" s="135">
        <f>C120</f>
        <v>2025</v>
      </c>
      <c r="F121" s="163">
        <f>F120+1</f>
        <v>3</v>
      </c>
      <c r="G121" s="164" t="e">
        <f t="shared" si="49"/>
        <v>#REF!</v>
      </c>
      <c r="AL121" s="24" t="e">
        <f ca="1">$G121*SUMIF(#REF!,$C121,#REF!)*OFFSET(#REF!,,COUNT($K121:AK121))</f>
        <v>#REF!</v>
      </c>
      <c r="AM121" s="24" t="e">
        <f ca="1">$G121*SUMIF(#REF!,$C121,#REF!)*OFFSET(#REF!,,COUNT($K121:AL121))</f>
        <v>#REF!</v>
      </c>
      <c r="AN121" s="24" t="e">
        <f ca="1">$G121*SUMIF(#REF!,$C121,#REF!)*OFFSET(#REF!,,COUNT($K121:AM121))</f>
        <v>#REF!</v>
      </c>
      <c r="AO121" s="24" t="e">
        <f ca="1">$G121*SUMIF(#REF!,$C121,#REF!)*OFFSET(#REF!,,COUNT($K121:AN121))</f>
        <v>#REF!</v>
      </c>
      <c r="AP121" s="24" t="e">
        <f ca="1">$G121*SUMIF(#REF!,$C121,#REF!)*OFFSET(#REF!,,COUNT($K121:AO121))</f>
        <v>#REF!</v>
      </c>
    </row>
    <row r="122" spans="3:42">
      <c r="C122" s="135">
        <f>C121</f>
        <v>2025</v>
      </c>
      <c r="F122" s="163">
        <f>F121+1</f>
        <v>4</v>
      </c>
      <c r="G122" s="164" t="e">
        <f t="shared" si="49"/>
        <v>#REF!</v>
      </c>
      <c r="AM122" s="24" t="e">
        <f ca="1">$G122*SUMIF(#REF!,$C122,#REF!)*OFFSET(#REF!,,COUNT($K122:AL122))</f>
        <v>#REF!</v>
      </c>
      <c r="AN122" s="24" t="e">
        <f ca="1">$G122*SUMIF(#REF!,$C122,#REF!)*OFFSET(#REF!,,COUNT($K122:AM122))</f>
        <v>#REF!</v>
      </c>
      <c r="AO122" s="24" t="e">
        <f ca="1">$G122*SUMIF(#REF!,$C122,#REF!)*OFFSET(#REF!,,COUNT($K122:AN122))</f>
        <v>#REF!</v>
      </c>
      <c r="AP122" s="24" t="e">
        <f ca="1">$G122*SUMIF(#REF!,$C122,#REF!)*OFFSET(#REF!,,COUNT($K122:AO122))</f>
        <v>#REF!</v>
      </c>
    </row>
    <row r="123" spans="3:42">
      <c r="C123" s="385">
        <f>C119+1</f>
        <v>2026</v>
      </c>
      <c r="D123" s="385"/>
      <c r="E123" s="385"/>
      <c r="F123" s="163">
        <v>1</v>
      </c>
      <c r="G123" s="164" t="e">
        <f t="shared" si="49"/>
        <v>#REF!</v>
      </c>
      <c r="AN123" s="24" t="e">
        <f ca="1">$G123*SUMIF(#REF!,$C123,#REF!)*OFFSET(#REF!,,COUNT($K123:AM123))</f>
        <v>#REF!</v>
      </c>
      <c r="AO123" s="24" t="e">
        <f ca="1">$G123*SUMIF(#REF!,$C123,#REF!)*OFFSET(#REF!,,COUNT($K123:AN123))</f>
        <v>#REF!</v>
      </c>
      <c r="AP123" s="24" t="e">
        <f ca="1">$G123*SUMIF(#REF!,$C123,#REF!)*OFFSET(#REF!,,COUNT($K123:AO123))</f>
        <v>#REF!</v>
      </c>
    </row>
    <row r="124" spans="3:42">
      <c r="C124" s="135">
        <f>C123</f>
        <v>2026</v>
      </c>
      <c r="F124" s="163">
        <f>F123+1</f>
        <v>2</v>
      </c>
      <c r="G124" s="164" t="e">
        <f t="shared" si="49"/>
        <v>#REF!</v>
      </c>
      <c r="AO124" s="24" t="e">
        <f ca="1">$G124*SUMIF(#REF!,$C124,#REF!)*OFFSET(#REF!,,COUNT($K124:AN124))</f>
        <v>#REF!</v>
      </c>
      <c r="AP124" s="24" t="e">
        <f ca="1">$G124*SUMIF(#REF!,$C124,#REF!)*OFFSET(#REF!,,COUNT($K124:AO124))</f>
        <v>#REF!</v>
      </c>
    </row>
    <row r="125" spans="3:42">
      <c r="C125" s="135">
        <f>C124</f>
        <v>2026</v>
      </c>
      <c r="F125" s="163">
        <f>F124+1</f>
        <v>3</v>
      </c>
      <c r="G125" s="164" t="e">
        <f t="shared" si="49"/>
        <v>#REF!</v>
      </c>
      <c r="AP125" s="24" t="e">
        <f ca="1">$G125*SUMIF(#REF!,$C125,#REF!)*OFFSET(#REF!,,COUNT($K125:AO125))</f>
        <v>#REF!</v>
      </c>
    </row>
    <row r="126" spans="3:42">
      <c r="C126" s="135">
        <f>C125</f>
        <v>2026</v>
      </c>
      <c r="F126" s="163">
        <f>F125+1</f>
        <v>4</v>
      </c>
      <c r="G126" s="164" t="e">
        <f t="shared" si="49"/>
        <v>#REF!</v>
      </c>
    </row>
    <row r="127" spans="3:42">
      <c r="C127" s="37" t="s">
        <v>84</v>
      </c>
      <c r="D127" s="37"/>
      <c r="E127" s="37"/>
      <c r="F127" s="37"/>
      <c r="G127" s="37"/>
      <c r="H127" s="37"/>
      <c r="I127" s="37"/>
      <c r="J127" s="37"/>
      <c r="K127" s="37"/>
      <c r="L127" s="37"/>
      <c r="M127" s="37"/>
      <c r="N127" s="37"/>
      <c r="O127" s="37" t="e">
        <f ca="1">SUM(O95:O126)</f>
        <v>#REF!</v>
      </c>
      <c r="P127" s="37" t="e">
        <f t="shared" ref="P127" ca="1" si="50">SUM(P95:P126)</f>
        <v>#REF!</v>
      </c>
      <c r="Q127" s="37" t="e">
        <f t="shared" ref="Q127" ca="1" si="51">SUM(Q95:Q126)</f>
        <v>#REF!</v>
      </c>
      <c r="R127" s="37" t="e">
        <f t="shared" ref="R127" ca="1" si="52">SUM(R95:R126)</f>
        <v>#REF!</v>
      </c>
      <c r="S127" s="37" t="e">
        <f t="shared" ref="S127" ca="1" si="53">SUM(S95:S126)</f>
        <v>#REF!</v>
      </c>
      <c r="T127" s="37" t="e">
        <f t="shared" ref="T127" ca="1" si="54">SUM(T95:T126)</f>
        <v>#REF!</v>
      </c>
      <c r="U127" s="37" t="e">
        <f t="shared" ref="U127" ca="1" si="55">SUM(U95:U126)</f>
        <v>#REF!</v>
      </c>
      <c r="V127" s="37" t="e">
        <f t="shared" ref="V127" ca="1" si="56">SUM(V95:V126)</f>
        <v>#REF!</v>
      </c>
      <c r="W127" s="37" t="e">
        <f t="shared" ref="W127" ca="1" si="57">SUM(W95:W126)</f>
        <v>#REF!</v>
      </c>
      <c r="X127" s="37" t="e">
        <f t="shared" ref="X127" ca="1" si="58">SUM(X95:X126)</f>
        <v>#REF!</v>
      </c>
      <c r="Y127" s="37" t="e">
        <f t="shared" ref="Y127" ca="1" si="59">SUM(Y95:Y126)</f>
        <v>#REF!</v>
      </c>
      <c r="Z127" s="37" t="e">
        <f t="shared" ref="Z127" ca="1" si="60">SUM(Z95:Z126)</f>
        <v>#REF!</v>
      </c>
      <c r="AA127" s="37" t="e">
        <f t="shared" ref="AA127" ca="1" si="61">SUM(AA95:AA126)</f>
        <v>#REF!</v>
      </c>
      <c r="AB127" s="37" t="e">
        <f t="shared" ref="AB127" ca="1" si="62">SUM(AB95:AB126)</f>
        <v>#REF!</v>
      </c>
      <c r="AC127" s="37" t="e">
        <f t="shared" ref="AC127" ca="1" si="63">SUM(AC95:AC126)</f>
        <v>#REF!</v>
      </c>
      <c r="AD127" s="37" t="e">
        <f t="shared" ref="AD127" ca="1" si="64">SUM(AD95:AD126)</f>
        <v>#REF!</v>
      </c>
      <c r="AE127" s="37" t="e">
        <f t="shared" ref="AE127" ca="1" si="65">SUM(AE95:AE126)</f>
        <v>#REF!</v>
      </c>
      <c r="AF127" s="37" t="e">
        <f t="shared" ref="AF127" ca="1" si="66">SUM(AF95:AF126)</f>
        <v>#REF!</v>
      </c>
      <c r="AG127" s="37" t="e">
        <f t="shared" ref="AG127" ca="1" si="67">SUM(AG95:AG126)</f>
        <v>#REF!</v>
      </c>
      <c r="AH127" s="37" t="e">
        <f t="shared" ref="AH127" ca="1" si="68">SUM(AH95:AH126)</f>
        <v>#REF!</v>
      </c>
      <c r="AI127" s="37" t="e">
        <f t="shared" ref="AI127" ca="1" si="69">SUM(AI95:AI126)</f>
        <v>#REF!</v>
      </c>
      <c r="AJ127" s="37" t="e">
        <f t="shared" ref="AJ127" ca="1" si="70">SUM(AJ95:AJ126)</f>
        <v>#REF!</v>
      </c>
      <c r="AK127" s="37" t="e">
        <f t="shared" ref="AK127" ca="1" si="71">SUM(AK95:AK126)</f>
        <v>#REF!</v>
      </c>
      <c r="AL127" s="37" t="e">
        <f t="shared" ref="AL127" ca="1" si="72">SUM(AL95:AL126)</f>
        <v>#REF!</v>
      </c>
      <c r="AM127" s="37" t="e">
        <f t="shared" ref="AM127" ca="1" si="73">SUM(AM95:AM126)</f>
        <v>#REF!</v>
      </c>
      <c r="AN127" s="37" t="e">
        <f t="shared" ref="AN127" ca="1" si="74">SUM(AN95:AN126)</f>
        <v>#REF!</v>
      </c>
      <c r="AO127" s="37" t="e">
        <f t="shared" ref="AO127" ca="1" si="75">SUM(AO95:AO126)</f>
        <v>#REF!</v>
      </c>
      <c r="AP127" s="37" t="e">
        <f t="shared" ref="AP127" ca="1" si="76">SUM(AP95:AP126)</f>
        <v>#REF!</v>
      </c>
    </row>
    <row r="129" spans="2:42">
      <c r="B129" s="24" t="s">
        <v>389</v>
      </c>
    </row>
    <row r="130" spans="2:42">
      <c r="G130" s="159" t="s">
        <v>66</v>
      </c>
    </row>
    <row r="131" spans="2:42">
      <c r="C131" s="385">
        <v>2019</v>
      </c>
      <c r="D131" s="385"/>
      <c r="E131" s="385"/>
      <c r="F131" s="163">
        <v>1</v>
      </c>
      <c r="G131" s="164">
        <f>G95</f>
        <v>0</v>
      </c>
    </row>
    <row r="132" spans="2:42">
      <c r="C132" s="135">
        <f>C131</f>
        <v>2019</v>
      </c>
      <c r="F132" s="163">
        <f>F131+1</f>
        <v>2</v>
      </c>
      <c r="G132" s="164">
        <f t="shared" ref="G132:G162" si="77">G96</f>
        <v>0</v>
      </c>
    </row>
    <row r="133" spans="2:42">
      <c r="C133" s="135">
        <f>C132</f>
        <v>2019</v>
      </c>
      <c r="F133" s="163">
        <f>F132+1</f>
        <v>3</v>
      </c>
      <c r="G133" s="164">
        <f t="shared" si="77"/>
        <v>10875.938</v>
      </c>
      <c r="N133" s="24" t="e">
        <f ca="1">$G133*SUMIF(#REF!,$C133,#REF!)*OFFSET(#REF!,,COUNT($K133:M133))</f>
        <v>#REF!</v>
      </c>
      <c r="O133" s="24" t="e">
        <f ca="1">$G133*SUMIF(#REF!,$C133,#REF!)*OFFSET(#REF!,,COUNT($K133:N133))</f>
        <v>#REF!</v>
      </c>
      <c r="P133" s="24" t="e">
        <f ca="1">$G133*SUMIF(#REF!,$C133,#REF!)*OFFSET(#REF!,,COUNT($K133:O133))</f>
        <v>#REF!</v>
      </c>
      <c r="Q133" s="24" t="e">
        <f ca="1">$G133*SUMIF(#REF!,$C133,#REF!)*OFFSET(#REF!,,COUNT($K133:P133))</f>
        <v>#REF!</v>
      </c>
      <c r="R133" s="24" t="e">
        <f ca="1">$G133*SUMIF(#REF!,$C133,#REF!)*OFFSET(#REF!,,COUNT($K133:Q133))</f>
        <v>#REF!</v>
      </c>
      <c r="S133" s="24" t="e">
        <f ca="1">$G133*SUMIF(#REF!,$C133,#REF!)*OFFSET(#REF!,,COUNT($K133:R133))</f>
        <v>#REF!</v>
      </c>
      <c r="T133" s="24" t="e">
        <f ca="1">$G133*SUMIF(#REF!,$C133,#REF!)*OFFSET(#REF!,,COUNT($K133:S133))</f>
        <v>#REF!</v>
      </c>
      <c r="U133" s="24" t="e">
        <f ca="1">$G133*SUMIF(#REF!,$C133,#REF!)*OFFSET(#REF!,,COUNT($K133:T133))</f>
        <v>#REF!</v>
      </c>
      <c r="V133" s="24" t="e">
        <f ca="1">$G133*SUMIF(#REF!,$C133,#REF!)*OFFSET(#REF!,,COUNT($K133:U133))</f>
        <v>#REF!</v>
      </c>
      <c r="W133" s="24" t="e">
        <f ca="1">$G133*SUMIF(#REF!,$C133,#REF!)*OFFSET(#REF!,,COUNT($K133:V133))</f>
        <v>#REF!</v>
      </c>
      <c r="X133" s="24" t="e">
        <f ca="1">$G133*SUMIF(#REF!,$C133,#REF!)*OFFSET(#REF!,,COUNT($K133:W133))</f>
        <v>#REF!</v>
      </c>
      <c r="Y133" s="24" t="e">
        <f ca="1">$G133*SUMIF(#REF!,$C133,#REF!)*OFFSET(#REF!,,COUNT($K133:X133))</f>
        <v>#REF!</v>
      </c>
      <c r="Z133" s="24" t="e">
        <f ca="1">$G133*SUMIF(#REF!,$C133,#REF!)*OFFSET(#REF!,,COUNT($K133:Y133))</f>
        <v>#REF!</v>
      </c>
      <c r="AA133" s="24" t="e">
        <f ca="1">$G133*SUMIF(#REF!,$C133,#REF!)*OFFSET(#REF!,,COUNT($K133:Z133))</f>
        <v>#REF!</v>
      </c>
      <c r="AB133" s="24" t="e">
        <f ca="1">$G133*SUMIF(#REF!,$C133,#REF!)*OFFSET(#REF!,,COUNT($K133:AA133))</f>
        <v>#REF!</v>
      </c>
      <c r="AC133" s="24" t="e">
        <f ca="1">$G133*SUMIF(#REF!,$C133,#REF!)*OFFSET(#REF!,,COUNT($K133:AB133))</f>
        <v>#REF!</v>
      </c>
      <c r="AD133" s="24" t="e">
        <f ca="1">$G133*SUMIF(#REF!,$C133,#REF!)*OFFSET(#REF!,,COUNT($K133:AC133))</f>
        <v>#REF!</v>
      </c>
      <c r="AE133" s="24" t="e">
        <f ca="1">$G133*SUMIF(#REF!,$C133,#REF!)*OFFSET(#REF!,,COUNT($K133:AD133))</f>
        <v>#REF!</v>
      </c>
      <c r="AF133" s="24" t="e">
        <f ca="1">$G133*SUMIF(#REF!,$C133,#REF!)*OFFSET(#REF!,,COUNT($K133:AE133))</f>
        <v>#REF!</v>
      </c>
      <c r="AG133" s="24" t="e">
        <f ca="1">$G133*SUMIF(#REF!,$C133,#REF!)*OFFSET(#REF!,,COUNT($K133:AF133))</f>
        <v>#REF!</v>
      </c>
      <c r="AH133" s="24" t="e">
        <f ca="1">$G133*SUMIF(#REF!,$C133,#REF!)*OFFSET(#REF!,,COUNT($K133:AG133))</f>
        <v>#REF!</v>
      </c>
      <c r="AI133" s="24" t="e">
        <f ca="1">$G133*SUMIF(#REF!,$C133,#REF!)*OFFSET(#REF!,,COUNT($K133:AH133))</f>
        <v>#REF!</v>
      </c>
      <c r="AJ133" s="24" t="e">
        <f ca="1">$G133*SUMIF(#REF!,$C133,#REF!)*OFFSET(#REF!,,COUNT($K133:AI133))</f>
        <v>#REF!</v>
      </c>
      <c r="AK133" s="24" t="e">
        <f ca="1">$G133*SUMIF(#REF!,$C133,#REF!)*OFFSET(#REF!,,COUNT($K133:AJ133))</f>
        <v>#REF!</v>
      </c>
      <c r="AL133" s="24" t="e">
        <f ca="1">$G133*SUMIF(#REF!,$C133,#REF!)*OFFSET(#REF!,,COUNT($K133:AK133))</f>
        <v>#REF!</v>
      </c>
      <c r="AM133" s="24" t="e">
        <f ca="1">$G133*SUMIF(#REF!,$C133,#REF!)*OFFSET(#REF!,,COUNT($K133:AL133))</f>
        <v>#REF!</v>
      </c>
      <c r="AN133" s="24" t="e">
        <f ca="1">$G133*SUMIF(#REF!,$C133,#REF!)*OFFSET(#REF!,,COUNT($K133:AM133))</f>
        <v>#REF!</v>
      </c>
      <c r="AO133" s="24" t="e">
        <f ca="1">$G133*SUMIF(#REF!,$C133,#REF!)*OFFSET(#REF!,,COUNT($K133:AN133))</f>
        <v>#REF!</v>
      </c>
      <c r="AP133" s="24" t="e">
        <f ca="1">$G133*SUMIF(#REF!,$C133,#REF!)*OFFSET(#REF!,,COUNT($K133:AO133))</f>
        <v>#REF!</v>
      </c>
    </row>
    <row r="134" spans="2:42">
      <c r="C134" s="135">
        <f>C133</f>
        <v>2019</v>
      </c>
      <c r="F134" s="163">
        <f>F133+1</f>
        <v>4</v>
      </c>
      <c r="G134" s="164">
        <f t="shared" si="77"/>
        <v>9600</v>
      </c>
      <c r="O134" s="24" t="e">
        <f ca="1">$G134*SUMIF(#REF!,$C134,#REF!)*OFFSET(#REF!,,COUNT($K134:N134))</f>
        <v>#REF!</v>
      </c>
      <c r="P134" s="24" t="e">
        <f ca="1">$G134*SUMIF(#REF!,$C134,#REF!)*OFFSET(#REF!,,COUNT($K134:O134))</f>
        <v>#REF!</v>
      </c>
      <c r="Q134" s="24" t="e">
        <f ca="1">$G134*SUMIF(#REF!,$C134,#REF!)*OFFSET(#REF!,,COUNT($K134:P134))</f>
        <v>#REF!</v>
      </c>
      <c r="R134" s="24" t="e">
        <f ca="1">$G134*SUMIF(#REF!,$C134,#REF!)*OFFSET(#REF!,,COUNT($K134:Q134))</f>
        <v>#REF!</v>
      </c>
      <c r="S134" s="24" t="e">
        <f ca="1">$G134*SUMIF(#REF!,$C134,#REF!)*OFFSET(#REF!,,COUNT($K134:R134))</f>
        <v>#REF!</v>
      </c>
      <c r="T134" s="24" t="e">
        <f ca="1">$G134*SUMIF(#REF!,$C134,#REF!)*OFFSET(#REF!,,COUNT($K134:S134))</f>
        <v>#REF!</v>
      </c>
      <c r="U134" s="24" t="e">
        <f ca="1">$G134*SUMIF(#REF!,$C134,#REF!)*OFFSET(#REF!,,COUNT($K134:T134))</f>
        <v>#REF!</v>
      </c>
      <c r="V134" s="24" t="e">
        <f ca="1">$G134*SUMIF(#REF!,$C134,#REF!)*OFFSET(#REF!,,COUNT($K134:U134))</f>
        <v>#REF!</v>
      </c>
      <c r="W134" s="24" t="e">
        <f ca="1">$G134*SUMIF(#REF!,$C134,#REF!)*OFFSET(#REF!,,COUNT($K134:V134))</f>
        <v>#REF!</v>
      </c>
      <c r="X134" s="24" t="e">
        <f ca="1">$G134*SUMIF(#REF!,$C134,#REF!)*OFFSET(#REF!,,COUNT($K134:W134))</f>
        <v>#REF!</v>
      </c>
      <c r="Y134" s="24" t="e">
        <f ca="1">$G134*SUMIF(#REF!,$C134,#REF!)*OFFSET(#REF!,,COUNT($K134:X134))</f>
        <v>#REF!</v>
      </c>
      <c r="Z134" s="24" t="e">
        <f ca="1">$G134*SUMIF(#REF!,$C134,#REF!)*OFFSET(#REF!,,COUNT($K134:Y134))</f>
        <v>#REF!</v>
      </c>
      <c r="AA134" s="24" t="e">
        <f ca="1">$G134*SUMIF(#REF!,$C134,#REF!)*OFFSET(#REF!,,COUNT($K134:Z134))</f>
        <v>#REF!</v>
      </c>
      <c r="AB134" s="24" t="e">
        <f ca="1">$G134*SUMIF(#REF!,$C134,#REF!)*OFFSET(#REF!,,COUNT($K134:AA134))</f>
        <v>#REF!</v>
      </c>
      <c r="AC134" s="24" t="e">
        <f ca="1">$G134*SUMIF(#REF!,$C134,#REF!)*OFFSET(#REF!,,COUNT($K134:AB134))</f>
        <v>#REF!</v>
      </c>
      <c r="AD134" s="24" t="e">
        <f ca="1">$G134*SUMIF(#REF!,$C134,#REF!)*OFFSET(#REF!,,COUNT($K134:AC134))</f>
        <v>#REF!</v>
      </c>
      <c r="AE134" s="24" t="e">
        <f ca="1">$G134*SUMIF(#REF!,$C134,#REF!)*OFFSET(#REF!,,COUNT($K134:AD134))</f>
        <v>#REF!</v>
      </c>
      <c r="AF134" s="24" t="e">
        <f ca="1">$G134*SUMIF(#REF!,$C134,#REF!)*OFFSET(#REF!,,COUNT($K134:AE134))</f>
        <v>#REF!</v>
      </c>
      <c r="AG134" s="24" t="e">
        <f ca="1">$G134*SUMIF(#REF!,$C134,#REF!)*OFFSET(#REF!,,COUNT($K134:AF134))</f>
        <v>#REF!</v>
      </c>
      <c r="AH134" s="24" t="e">
        <f ca="1">$G134*SUMIF(#REF!,$C134,#REF!)*OFFSET(#REF!,,COUNT($K134:AG134))</f>
        <v>#REF!</v>
      </c>
      <c r="AI134" s="24" t="e">
        <f ca="1">$G134*SUMIF(#REF!,$C134,#REF!)*OFFSET(#REF!,,COUNT($K134:AH134))</f>
        <v>#REF!</v>
      </c>
      <c r="AJ134" s="24" t="e">
        <f ca="1">$G134*SUMIF(#REF!,$C134,#REF!)*OFFSET(#REF!,,COUNT($K134:AI134))</f>
        <v>#REF!</v>
      </c>
      <c r="AK134" s="24" t="e">
        <f ca="1">$G134*SUMIF(#REF!,$C134,#REF!)*OFFSET(#REF!,,COUNT($K134:AJ134))</f>
        <v>#REF!</v>
      </c>
      <c r="AL134" s="24" t="e">
        <f ca="1">$G134*SUMIF(#REF!,$C134,#REF!)*OFFSET(#REF!,,COUNT($K134:AK134))</f>
        <v>#REF!</v>
      </c>
      <c r="AM134" s="24" t="e">
        <f ca="1">$G134*SUMIF(#REF!,$C134,#REF!)*OFFSET(#REF!,,COUNT($K134:AL134))</f>
        <v>#REF!</v>
      </c>
      <c r="AN134" s="24" t="e">
        <f ca="1">$G134*SUMIF(#REF!,$C134,#REF!)*OFFSET(#REF!,,COUNT($K134:AM134))</f>
        <v>#REF!</v>
      </c>
      <c r="AO134" s="24" t="e">
        <f ca="1">$G134*SUMIF(#REF!,$C134,#REF!)*OFFSET(#REF!,,COUNT($K134:AN134))</f>
        <v>#REF!</v>
      </c>
      <c r="AP134" s="24" t="e">
        <f ca="1">$G134*SUMIF(#REF!,$C134,#REF!)*OFFSET(#REF!,,COUNT($K134:AO134))</f>
        <v>#REF!</v>
      </c>
    </row>
    <row r="135" spans="2:42">
      <c r="C135" s="385">
        <f>C131+1</f>
        <v>2020</v>
      </c>
      <c r="D135" s="385"/>
      <c r="E135" s="385"/>
      <c r="F135" s="163">
        <v>1</v>
      </c>
      <c r="G135" s="164">
        <f t="shared" si="77"/>
        <v>0</v>
      </c>
      <c r="P135" s="24" t="e">
        <f ca="1">$G135*SUMIF(#REF!,$C135,#REF!)*OFFSET(#REF!,,COUNT($K135:O135))</f>
        <v>#REF!</v>
      </c>
      <c r="Q135" s="24" t="e">
        <f ca="1">$G135*SUMIF(#REF!,$C135,#REF!)*OFFSET(#REF!,,COUNT($K135:P135))</f>
        <v>#REF!</v>
      </c>
      <c r="R135" s="24" t="e">
        <f ca="1">$G135*SUMIF(#REF!,$C135,#REF!)*OFFSET(#REF!,,COUNT($K135:Q135))</f>
        <v>#REF!</v>
      </c>
      <c r="S135" s="24" t="e">
        <f ca="1">$G135*SUMIF(#REF!,$C135,#REF!)*OFFSET(#REF!,,COUNT($K135:R135))</f>
        <v>#REF!</v>
      </c>
      <c r="T135" s="24" t="e">
        <f ca="1">$G135*SUMIF(#REF!,$C135,#REF!)*OFFSET(#REF!,,COUNT($K135:S135))</f>
        <v>#REF!</v>
      </c>
      <c r="U135" s="24" t="e">
        <f ca="1">$G135*SUMIF(#REF!,$C135,#REF!)*OFFSET(#REF!,,COUNT($K135:T135))</f>
        <v>#REF!</v>
      </c>
      <c r="V135" s="24" t="e">
        <f ca="1">$G135*SUMIF(#REF!,$C135,#REF!)*OFFSET(#REF!,,COUNT($K135:U135))</f>
        <v>#REF!</v>
      </c>
      <c r="W135" s="24" t="e">
        <f ca="1">$G135*SUMIF(#REF!,$C135,#REF!)*OFFSET(#REF!,,COUNT($K135:V135))</f>
        <v>#REF!</v>
      </c>
      <c r="X135" s="24" t="e">
        <f ca="1">$G135*SUMIF(#REF!,$C135,#REF!)*OFFSET(#REF!,,COUNT($K135:W135))</f>
        <v>#REF!</v>
      </c>
      <c r="Y135" s="24" t="e">
        <f ca="1">$G135*SUMIF(#REF!,$C135,#REF!)*OFFSET(#REF!,,COUNT($K135:X135))</f>
        <v>#REF!</v>
      </c>
      <c r="Z135" s="24" t="e">
        <f ca="1">$G135*SUMIF(#REF!,$C135,#REF!)*OFFSET(#REF!,,COUNT($K135:Y135))</f>
        <v>#REF!</v>
      </c>
      <c r="AA135" s="24" t="e">
        <f ca="1">$G135*SUMIF(#REF!,$C135,#REF!)*OFFSET(#REF!,,COUNT($K135:Z135))</f>
        <v>#REF!</v>
      </c>
      <c r="AB135" s="24" t="e">
        <f ca="1">$G135*SUMIF(#REF!,$C135,#REF!)*OFFSET(#REF!,,COUNT($K135:AA135))</f>
        <v>#REF!</v>
      </c>
      <c r="AC135" s="24" t="e">
        <f ca="1">$G135*SUMIF(#REF!,$C135,#REF!)*OFFSET(#REF!,,COUNT($K135:AB135))</f>
        <v>#REF!</v>
      </c>
      <c r="AD135" s="24" t="e">
        <f ca="1">$G135*SUMIF(#REF!,$C135,#REF!)*OFFSET(#REF!,,COUNT($K135:AC135))</f>
        <v>#REF!</v>
      </c>
      <c r="AE135" s="24" t="e">
        <f ca="1">$G135*SUMIF(#REF!,$C135,#REF!)*OFFSET(#REF!,,COUNT($K135:AD135))</f>
        <v>#REF!</v>
      </c>
      <c r="AF135" s="24" t="e">
        <f ca="1">$G135*SUMIF(#REF!,$C135,#REF!)*OFFSET(#REF!,,COUNT($K135:AE135))</f>
        <v>#REF!</v>
      </c>
      <c r="AG135" s="24" t="e">
        <f ca="1">$G135*SUMIF(#REF!,$C135,#REF!)*OFFSET(#REF!,,COUNT($K135:AF135))</f>
        <v>#REF!</v>
      </c>
      <c r="AH135" s="24" t="e">
        <f ca="1">$G135*SUMIF(#REF!,$C135,#REF!)*OFFSET(#REF!,,COUNT($K135:AG135))</f>
        <v>#REF!</v>
      </c>
      <c r="AI135" s="24" t="e">
        <f ca="1">$G135*SUMIF(#REF!,$C135,#REF!)*OFFSET(#REF!,,COUNT($K135:AH135))</f>
        <v>#REF!</v>
      </c>
      <c r="AJ135" s="24" t="e">
        <f ca="1">$G135*SUMIF(#REF!,$C135,#REF!)*OFFSET(#REF!,,COUNT($K135:AI135))</f>
        <v>#REF!</v>
      </c>
      <c r="AK135" s="24" t="e">
        <f ca="1">$G135*SUMIF(#REF!,$C135,#REF!)*OFFSET(#REF!,,COUNT($K135:AJ135))</f>
        <v>#REF!</v>
      </c>
      <c r="AL135" s="24" t="e">
        <f ca="1">$G135*SUMIF(#REF!,$C135,#REF!)*OFFSET(#REF!,,COUNT($K135:AK135))</f>
        <v>#REF!</v>
      </c>
      <c r="AM135" s="24" t="e">
        <f ca="1">$G135*SUMIF(#REF!,$C135,#REF!)*OFFSET(#REF!,,COUNT($K135:AL135))</f>
        <v>#REF!</v>
      </c>
      <c r="AN135" s="24" t="e">
        <f ca="1">$G135*SUMIF(#REF!,$C135,#REF!)*OFFSET(#REF!,,COUNT($K135:AM135))</f>
        <v>#REF!</v>
      </c>
      <c r="AO135" s="24" t="e">
        <f ca="1">$G135*SUMIF(#REF!,$C135,#REF!)*OFFSET(#REF!,,COUNT($K135:AN135))</f>
        <v>#REF!</v>
      </c>
      <c r="AP135" s="24" t="e">
        <f ca="1">$G135*SUMIF(#REF!,$C135,#REF!)*OFFSET(#REF!,,COUNT($K135:AO135))</f>
        <v>#REF!</v>
      </c>
    </row>
    <row r="136" spans="2:42">
      <c r="C136" s="135">
        <f>C135</f>
        <v>2020</v>
      </c>
      <c r="F136" s="163">
        <f>F135+1</f>
        <v>2</v>
      </c>
      <c r="G136" s="164">
        <f t="shared" si="77"/>
        <v>7440</v>
      </c>
      <c r="Q136" s="24" t="e">
        <f ca="1">$G136*SUMIF(#REF!,$C136,#REF!)*OFFSET(#REF!,,COUNT($K136:P136))</f>
        <v>#REF!</v>
      </c>
      <c r="R136" s="24" t="e">
        <f ca="1">$G136*SUMIF(#REF!,$C136,#REF!)*OFFSET(#REF!,,COUNT($K136:Q136))</f>
        <v>#REF!</v>
      </c>
      <c r="S136" s="24" t="e">
        <f ca="1">$G136*SUMIF(#REF!,$C136,#REF!)*OFFSET(#REF!,,COUNT($K136:R136))</f>
        <v>#REF!</v>
      </c>
      <c r="T136" s="24" t="e">
        <f ca="1">$G136*SUMIF(#REF!,$C136,#REF!)*OFFSET(#REF!,,COUNT($K136:S136))</f>
        <v>#REF!</v>
      </c>
      <c r="U136" s="24" t="e">
        <f ca="1">$G136*SUMIF(#REF!,$C136,#REF!)*OFFSET(#REF!,,COUNT($K136:T136))</f>
        <v>#REF!</v>
      </c>
      <c r="V136" s="24" t="e">
        <f ca="1">$G136*SUMIF(#REF!,$C136,#REF!)*OFFSET(#REF!,,COUNT($K136:U136))</f>
        <v>#REF!</v>
      </c>
      <c r="W136" s="24" t="e">
        <f ca="1">$G136*SUMIF(#REF!,$C136,#REF!)*OFFSET(#REF!,,COUNT($K136:V136))</f>
        <v>#REF!</v>
      </c>
      <c r="X136" s="24" t="e">
        <f ca="1">$G136*SUMIF(#REF!,$C136,#REF!)*OFFSET(#REF!,,COUNT($K136:W136))</f>
        <v>#REF!</v>
      </c>
      <c r="Y136" s="24" t="e">
        <f ca="1">$G136*SUMIF(#REF!,$C136,#REF!)*OFFSET(#REF!,,COUNT($K136:X136))</f>
        <v>#REF!</v>
      </c>
      <c r="Z136" s="24" t="e">
        <f ca="1">$G136*SUMIF(#REF!,$C136,#REF!)*OFFSET(#REF!,,COUNT($K136:Y136))</f>
        <v>#REF!</v>
      </c>
      <c r="AA136" s="24" t="e">
        <f ca="1">$G136*SUMIF(#REF!,$C136,#REF!)*OFFSET(#REF!,,COUNT($K136:Z136))</f>
        <v>#REF!</v>
      </c>
      <c r="AB136" s="24" t="e">
        <f ca="1">$G136*SUMIF(#REF!,$C136,#REF!)*OFFSET(#REF!,,COUNT($K136:AA136))</f>
        <v>#REF!</v>
      </c>
      <c r="AC136" s="24" t="e">
        <f ca="1">$G136*SUMIF(#REF!,$C136,#REF!)*OFFSET(#REF!,,COUNT($K136:AB136))</f>
        <v>#REF!</v>
      </c>
      <c r="AD136" s="24" t="e">
        <f ca="1">$G136*SUMIF(#REF!,$C136,#REF!)*OFFSET(#REF!,,COUNT($K136:AC136))</f>
        <v>#REF!</v>
      </c>
      <c r="AE136" s="24" t="e">
        <f ca="1">$G136*SUMIF(#REF!,$C136,#REF!)*OFFSET(#REF!,,COUNT($K136:AD136))</f>
        <v>#REF!</v>
      </c>
      <c r="AF136" s="24" t="e">
        <f ca="1">$G136*SUMIF(#REF!,$C136,#REF!)*OFFSET(#REF!,,COUNT($K136:AE136))</f>
        <v>#REF!</v>
      </c>
      <c r="AG136" s="24" t="e">
        <f ca="1">$G136*SUMIF(#REF!,$C136,#REF!)*OFFSET(#REF!,,COUNT($K136:AF136))</f>
        <v>#REF!</v>
      </c>
      <c r="AH136" s="24" t="e">
        <f ca="1">$G136*SUMIF(#REF!,$C136,#REF!)*OFFSET(#REF!,,COUNT($K136:AG136))</f>
        <v>#REF!</v>
      </c>
      <c r="AI136" s="24" t="e">
        <f ca="1">$G136*SUMIF(#REF!,$C136,#REF!)*OFFSET(#REF!,,COUNT($K136:AH136))</f>
        <v>#REF!</v>
      </c>
      <c r="AJ136" s="24" t="e">
        <f ca="1">$G136*SUMIF(#REF!,$C136,#REF!)*OFFSET(#REF!,,COUNT($K136:AI136))</f>
        <v>#REF!</v>
      </c>
      <c r="AK136" s="24" t="e">
        <f ca="1">$G136*SUMIF(#REF!,$C136,#REF!)*OFFSET(#REF!,,COUNT($K136:AJ136))</f>
        <v>#REF!</v>
      </c>
      <c r="AL136" s="24" t="e">
        <f ca="1">$G136*SUMIF(#REF!,$C136,#REF!)*OFFSET(#REF!,,COUNT($K136:AK136))</f>
        <v>#REF!</v>
      </c>
      <c r="AM136" s="24" t="e">
        <f ca="1">$G136*SUMIF(#REF!,$C136,#REF!)*OFFSET(#REF!,,COUNT($K136:AL136))</f>
        <v>#REF!</v>
      </c>
      <c r="AN136" s="24" t="e">
        <f ca="1">$G136*SUMIF(#REF!,$C136,#REF!)*OFFSET(#REF!,,COUNT($K136:AM136))</f>
        <v>#REF!</v>
      </c>
      <c r="AO136" s="24" t="e">
        <f ca="1">$G136*SUMIF(#REF!,$C136,#REF!)*OFFSET(#REF!,,COUNT($K136:AN136))</f>
        <v>#REF!</v>
      </c>
      <c r="AP136" s="24" t="e">
        <f ca="1">$G136*SUMIF(#REF!,$C136,#REF!)*OFFSET(#REF!,,COUNT($K136:AO136))</f>
        <v>#REF!</v>
      </c>
    </row>
    <row r="137" spans="2:42">
      <c r="C137" s="135">
        <f>C136</f>
        <v>2020</v>
      </c>
      <c r="F137" s="163">
        <f>F136+1</f>
        <v>3</v>
      </c>
      <c r="G137" s="164">
        <f t="shared" si="77"/>
        <v>19895.201000000001</v>
      </c>
      <c r="R137" s="24" t="e">
        <f ca="1">$G137*SUMIF(#REF!,$C137,#REF!)*OFFSET(#REF!,,COUNT($K137:Q137))</f>
        <v>#REF!</v>
      </c>
      <c r="S137" s="24" t="e">
        <f ca="1">$G137*SUMIF(#REF!,$C137,#REF!)*OFFSET(#REF!,,COUNT($K137:R137))</f>
        <v>#REF!</v>
      </c>
      <c r="T137" s="24" t="e">
        <f ca="1">$G137*SUMIF(#REF!,$C137,#REF!)*OFFSET(#REF!,,COUNT($K137:S137))</f>
        <v>#REF!</v>
      </c>
      <c r="U137" s="24" t="e">
        <f ca="1">$G137*SUMIF(#REF!,$C137,#REF!)*OFFSET(#REF!,,COUNT($K137:T137))</f>
        <v>#REF!</v>
      </c>
      <c r="V137" s="24" t="e">
        <f ca="1">$G137*SUMIF(#REF!,$C137,#REF!)*OFFSET(#REF!,,COUNT($K137:U137))</f>
        <v>#REF!</v>
      </c>
      <c r="W137" s="24" t="e">
        <f ca="1">$G137*SUMIF(#REF!,$C137,#REF!)*OFFSET(#REF!,,COUNT($K137:V137))</f>
        <v>#REF!</v>
      </c>
      <c r="X137" s="24" t="e">
        <f ca="1">$G137*SUMIF(#REF!,$C137,#REF!)*OFFSET(#REF!,,COUNT($K137:W137))</f>
        <v>#REF!</v>
      </c>
      <c r="Y137" s="24" t="e">
        <f ca="1">$G137*SUMIF(#REF!,$C137,#REF!)*OFFSET(#REF!,,COUNT($K137:X137))</f>
        <v>#REF!</v>
      </c>
      <c r="Z137" s="24" t="e">
        <f ca="1">$G137*SUMIF(#REF!,$C137,#REF!)*OFFSET(#REF!,,COUNT($K137:Y137))</f>
        <v>#REF!</v>
      </c>
      <c r="AA137" s="24" t="e">
        <f ca="1">$G137*SUMIF(#REF!,$C137,#REF!)*OFFSET(#REF!,,COUNT($K137:Z137))</f>
        <v>#REF!</v>
      </c>
      <c r="AB137" s="24" t="e">
        <f ca="1">$G137*SUMIF(#REF!,$C137,#REF!)*OFFSET(#REF!,,COUNT($K137:AA137))</f>
        <v>#REF!</v>
      </c>
      <c r="AC137" s="24" t="e">
        <f ca="1">$G137*SUMIF(#REF!,$C137,#REF!)*OFFSET(#REF!,,COUNT($K137:AB137))</f>
        <v>#REF!</v>
      </c>
      <c r="AD137" s="24" t="e">
        <f ca="1">$G137*SUMIF(#REF!,$C137,#REF!)*OFFSET(#REF!,,COUNT($K137:AC137))</f>
        <v>#REF!</v>
      </c>
      <c r="AE137" s="24" t="e">
        <f ca="1">$G137*SUMIF(#REF!,$C137,#REF!)*OFFSET(#REF!,,COUNT($K137:AD137))</f>
        <v>#REF!</v>
      </c>
      <c r="AF137" s="24" t="e">
        <f ca="1">$G137*SUMIF(#REF!,$C137,#REF!)*OFFSET(#REF!,,COUNT($K137:AE137))</f>
        <v>#REF!</v>
      </c>
      <c r="AG137" s="24" t="e">
        <f ca="1">$G137*SUMIF(#REF!,$C137,#REF!)*OFFSET(#REF!,,COUNT($K137:AF137))</f>
        <v>#REF!</v>
      </c>
      <c r="AH137" s="24" t="e">
        <f ca="1">$G137*SUMIF(#REF!,$C137,#REF!)*OFFSET(#REF!,,COUNT($K137:AG137))</f>
        <v>#REF!</v>
      </c>
      <c r="AI137" s="24" t="e">
        <f ca="1">$G137*SUMIF(#REF!,$C137,#REF!)*OFFSET(#REF!,,COUNT($K137:AH137))</f>
        <v>#REF!</v>
      </c>
      <c r="AJ137" s="24" t="e">
        <f ca="1">$G137*SUMIF(#REF!,$C137,#REF!)*OFFSET(#REF!,,COUNT($K137:AI137))</f>
        <v>#REF!</v>
      </c>
      <c r="AK137" s="24" t="e">
        <f ca="1">$G137*SUMIF(#REF!,$C137,#REF!)*OFFSET(#REF!,,COUNT($K137:AJ137))</f>
        <v>#REF!</v>
      </c>
      <c r="AL137" s="24" t="e">
        <f ca="1">$G137*SUMIF(#REF!,$C137,#REF!)*OFFSET(#REF!,,COUNT($K137:AK137))</f>
        <v>#REF!</v>
      </c>
      <c r="AM137" s="24" t="e">
        <f ca="1">$G137*SUMIF(#REF!,$C137,#REF!)*OFFSET(#REF!,,COUNT($K137:AL137))</f>
        <v>#REF!</v>
      </c>
      <c r="AN137" s="24" t="e">
        <f ca="1">$G137*SUMIF(#REF!,$C137,#REF!)*OFFSET(#REF!,,COUNT($K137:AM137))</f>
        <v>#REF!</v>
      </c>
      <c r="AO137" s="24" t="e">
        <f ca="1">$G137*SUMIF(#REF!,$C137,#REF!)*OFFSET(#REF!,,COUNT($K137:AN137))</f>
        <v>#REF!</v>
      </c>
      <c r="AP137" s="24" t="e">
        <f ca="1">$G137*SUMIF(#REF!,$C137,#REF!)*OFFSET(#REF!,,COUNT($K137:AO137))</f>
        <v>#REF!</v>
      </c>
    </row>
    <row r="138" spans="2:42">
      <c r="C138" s="135">
        <f>C137</f>
        <v>2020</v>
      </c>
      <c r="F138" s="163">
        <f>F137+1</f>
        <v>4</v>
      </c>
      <c r="G138" s="164">
        <f t="shared" si="77"/>
        <v>26980</v>
      </c>
      <c r="S138" s="24" t="e">
        <f ca="1">$G138*SUMIF(#REF!,$C138,#REF!)*OFFSET(#REF!,,COUNT($K138:R138))</f>
        <v>#REF!</v>
      </c>
      <c r="T138" s="24" t="e">
        <f ca="1">$G138*SUMIF(#REF!,$C138,#REF!)*OFFSET(#REF!,,COUNT($K138:S138))</f>
        <v>#REF!</v>
      </c>
      <c r="U138" s="24" t="e">
        <f ca="1">$G138*SUMIF(#REF!,$C138,#REF!)*OFFSET(#REF!,,COUNT($K138:T138))</f>
        <v>#REF!</v>
      </c>
      <c r="V138" s="24" t="e">
        <f ca="1">$G138*SUMIF(#REF!,$C138,#REF!)*OFFSET(#REF!,,COUNT($K138:U138))</f>
        <v>#REF!</v>
      </c>
      <c r="W138" s="24" t="e">
        <f ca="1">$G138*SUMIF(#REF!,$C138,#REF!)*OFFSET(#REF!,,COUNT($K138:V138))</f>
        <v>#REF!</v>
      </c>
      <c r="X138" s="24" t="e">
        <f ca="1">$G138*SUMIF(#REF!,$C138,#REF!)*OFFSET(#REF!,,COUNT($K138:W138))</f>
        <v>#REF!</v>
      </c>
      <c r="Y138" s="24" t="e">
        <f ca="1">$G138*SUMIF(#REF!,$C138,#REF!)*OFFSET(#REF!,,COUNT($K138:X138))</f>
        <v>#REF!</v>
      </c>
      <c r="Z138" s="24" t="e">
        <f ca="1">$G138*SUMIF(#REF!,$C138,#REF!)*OFFSET(#REF!,,COUNT($K138:Y138))</f>
        <v>#REF!</v>
      </c>
      <c r="AA138" s="24" t="e">
        <f ca="1">$G138*SUMIF(#REF!,$C138,#REF!)*OFFSET(#REF!,,COUNT($K138:Z138))</f>
        <v>#REF!</v>
      </c>
      <c r="AB138" s="24" t="e">
        <f ca="1">$G138*SUMIF(#REF!,$C138,#REF!)*OFFSET(#REF!,,COUNT($K138:AA138))</f>
        <v>#REF!</v>
      </c>
      <c r="AC138" s="24" t="e">
        <f ca="1">$G138*SUMIF(#REF!,$C138,#REF!)*OFFSET(#REF!,,COUNT($K138:AB138))</f>
        <v>#REF!</v>
      </c>
      <c r="AD138" s="24" t="e">
        <f ca="1">$G138*SUMIF(#REF!,$C138,#REF!)*OFFSET(#REF!,,COUNT($K138:AC138))</f>
        <v>#REF!</v>
      </c>
      <c r="AE138" s="24" t="e">
        <f ca="1">$G138*SUMIF(#REF!,$C138,#REF!)*OFFSET(#REF!,,COUNT($K138:AD138))</f>
        <v>#REF!</v>
      </c>
      <c r="AF138" s="24" t="e">
        <f ca="1">$G138*SUMIF(#REF!,$C138,#REF!)*OFFSET(#REF!,,COUNT($K138:AE138))</f>
        <v>#REF!</v>
      </c>
      <c r="AG138" s="24" t="e">
        <f ca="1">$G138*SUMIF(#REF!,$C138,#REF!)*OFFSET(#REF!,,COUNT($K138:AF138))</f>
        <v>#REF!</v>
      </c>
      <c r="AH138" s="24" t="e">
        <f ca="1">$G138*SUMIF(#REF!,$C138,#REF!)*OFFSET(#REF!,,COUNT($K138:AG138))</f>
        <v>#REF!</v>
      </c>
      <c r="AI138" s="24" t="e">
        <f ca="1">$G138*SUMIF(#REF!,$C138,#REF!)*OFFSET(#REF!,,COUNT($K138:AH138))</f>
        <v>#REF!</v>
      </c>
      <c r="AJ138" s="24" t="e">
        <f ca="1">$G138*SUMIF(#REF!,$C138,#REF!)*OFFSET(#REF!,,COUNT($K138:AI138))</f>
        <v>#REF!</v>
      </c>
      <c r="AK138" s="24" t="e">
        <f ca="1">$G138*SUMIF(#REF!,$C138,#REF!)*OFFSET(#REF!,,COUNT($K138:AJ138))</f>
        <v>#REF!</v>
      </c>
      <c r="AL138" s="24" t="e">
        <f ca="1">$G138*SUMIF(#REF!,$C138,#REF!)*OFFSET(#REF!,,COUNT($K138:AK138))</f>
        <v>#REF!</v>
      </c>
      <c r="AM138" s="24" t="e">
        <f ca="1">$G138*SUMIF(#REF!,$C138,#REF!)*OFFSET(#REF!,,COUNT($K138:AL138))</f>
        <v>#REF!</v>
      </c>
      <c r="AN138" s="24" t="e">
        <f ca="1">$G138*SUMIF(#REF!,$C138,#REF!)*OFFSET(#REF!,,COUNT($K138:AM138))</f>
        <v>#REF!</v>
      </c>
      <c r="AO138" s="24" t="e">
        <f ca="1">$G138*SUMIF(#REF!,$C138,#REF!)*OFFSET(#REF!,,COUNT($K138:AN138))</f>
        <v>#REF!</v>
      </c>
      <c r="AP138" s="24" t="e">
        <f ca="1">$G138*SUMIF(#REF!,$C138,#REF!)*OFFSET(#REF!,,COUNT($K138:AO138))</f>
        <v>#REF!</v>
      </c>
    </row>
    <row r="139" spans="2:42">
      <c r="C139" s="385">
        <f>C135+1</f>
        <v>2021</v>
      </c>
      <c r="D139" s="385"/>
      <c r="E139" s="385"/>
      <c r="F139" s="163">
        <v>1</v>
      </c>
      <c r="G139" s="164">
        <f t="shared" si="77"/>
        <v>2520</v>
      </c>
      <c r="T139" s="24" t="e">
        <f ca="1">$G139*SUMIF(#REF!,$C139,#REF!)*OFFSET(#REF!,,COUNT($K139:S139))</f>
        <v>#REF!</v>
      </c>
      <c r="U139" s="24" t="e">
        <f ca="1">$G139*SUMIF(#REF!,$C139,#REF!)*OFFSET(#REF!,,COUNT($K139:T139))</f>
        <v>#REF!</v>
      </c>
      <c r="V139" s="24" t="e">
        <f ca="1">$G139*SUMIF(#REF!,$C139,#REF!)*OFFSET(#REF!,,COUNT($K139:U139))</f>
        <v>#REF!</v>
      </c>
      <c r="W139" s="24" t="e">
        <f ca="1">$G139*SUMIF(#REF!,$C139,#REF!)*OFFSET(#REF!,,COUNT($K139:V139))</f>
        <v>#REF!</v>
      </c>
      <c r="X139" s="24" t="e">
        <f ca="1">$G139*SUMIF(#REF!,$C139,#REF!)*OFFSET(#REF!,,COUNT($K139:W139))</f>
        <v>#REF!</v>
      </c>
      <c r="Y139" s="24" t="e">
        <f ca="1">$G139*SUMIF(#REF!,$C139,#REF!)*OFFSET(#REF!,,COUNT($K139:X139))</f>
        <v>#REF!</v>
      </c>
      <c r="Z139" s="24" t="e">
        <f ca="1">$G139*SUMIF(#REF!,$C139,#REF!)*OFFSET(#REF!,,COUNT($K139:Y139))</f>
        <v>#REF!</v>
      </c>
      <c r="AA139" s="24" t="e">
        <f ca="1">$G139*SUMIF(#REF!,$C139,#REF!)*OFFSET(#REF!,,COUNT($K139:Z139))</f>
        <v>#REF!</v>
      </c>
      <c r="AB139" s="24" t="e">
        <f ca="1">$G139*SUMIF(#REF!,$C139,#REF!)*OFFSET(#REF!,,COUNT($K139:AA139))</f>
        <v>#REF!</v>
      </c>
      <c r="AC139" s="24" t="e">
        <f ca="1">$G139*SUMIF(#REF!,$C139,#REF!)*OFFSET(#REF!,,COUNT($K139:AB139))</f>
        <v>#REF!</v>
      </c>
      <c r="AD139" s="24" t="e">
        <f ca="1">$G139*SUMIF(#REF!,$C139,#REF!)*OFFSET(#REF!,,COUNT($K139:AC139))</f>
        <v>#REF!</v>
      </c>
      <c r="AE139" s="24" t="e">
        <f ca="1">$G139*SUMIF(#REF!,$C139,#REF!)*OFFSET(#REF!,,COUNT($K139:AD139))</f>
        <v>#REF!</v>
      </c>
      <c r="AF139" s="24" t="e">
        <f ca="1">$G139*SUMIF(#REF!,$C139,#REF!)*OFFSET(#REF!,,COUNT($K139:AE139))</f>
        <v>#REF!</v>
      </c>
      <c r="AG139" s="24" t="e">
        <f ca="1">$G139*SUMIF(#REF!,$C139,#REF!)*OFFSET(#REF!,,COUNT($K139:AF139))</f>
        <v>#REF!</v>
      </c>
      <c r="AH139" s="24" t="e">
        <f ca="1">$G139*SUMIF(#REF!,$C139,#REF!)*OFFSET(#REF!,,COUNT($K139:AG139))</f>
        <v>#REF!</v>
      </c>
      <c r="AI139" s="24" t="e">
        <f ca="1">$G139*SUMIF(#REF!,$C139,#REF!)*OFFSET(#REF!,,COUNT($K139:AH139))</f>
        <v>#REF!</v>
      </c>
      <c r="AJ139" s="24" t="e">
        <f ca="1">$G139*SUMIF(#REF!,$C139,#REF!)*OFFSET(#REF!,,COUNT($K139:AI139))</f>
        <v>#REF!</v>
      </c>
      <c r="AK139" s="24" t="e">
        <f ca="1">$G139*SUMIF(#REF!,$C139,#REF!)*OFFSET(#REF!,,COUNT($K139:AJ139))</f>
        <v>#REF!</v>
      </c>
      <c r="AL139" s="24" t="e">
        <f ca="1">$G139*SUMIF(#REF!,$C139,#REF!)*OFFSET(#REF!,,COUNT($K139:AK139))</f>
        <v>#REF!</v>
      </c>
      <c r="AM139" s="24" t="e">
        <f ca="1">$G139*SUMIF(#REF!,$C139,#REF!)*OFFSET(#REF!,,COUNT($K139:AL139))</f>
        <v>#REF!</v>
      </c>
      <c r="AN139" s="24" t="e">
        <f ca="1">$G139*SUMIF(#REF!,$C139,#REF!)*OFFSET(#REF!,,COUNT($K139:AM139))</f>
        <v>#REF!</v>
      </c>
      <c r="AO139" s="24" t="e">
        <f ca="1">$G139*SUMIF(#REF!,$C139,#REF!)*OFFSET(#REF!,,COUNT($K139:AN139))</f>
        <v>#REF!</v>
      </c>
      <c r="AP139" s="24" t="e">
        <f ca="1">$G139*SUMIF(#REF!,$C139,#REF!)*OFFSET(#REF!,,COUNT($K139:AO139))</f>
        <v>#REF!</v>
      </c>
    </row>
    <row r="140" spans="2:42">
      <c r="C140" s="135">
        <f>C139</f>
        <v>2021</v>
      </c>
      <c r="F140" s="163">
        <f>F139+1</f>
        <v>2</v>
      </c>
      <c r="G140" s="164">
        <f t="shared" si="77"/>
        <v>19310</v>
      </c>
      <c r="U140" s="24" t="e">
        <f ca="1">$G140*SUMIF(#REF!,$C140,#REF!)*OFFSET(#REF!,,COUNT($K140:T140))</f>
        <v>#REF!</v>
      </c>
      <c r="V140" s="24" t="e">
        <f ca="1">$G140*SUMIF(#REF!,$C140,#REF!)*OFFSET(#REF!,,COUNT($K140:U140))</f>
        <v>#REF!</v>
      </c>
      <c r="W140" s="24" t="e">
        <f ca="1">$G140*SUMIF(#REF!,$C140,#REF!)*OFFSET(#REF!,,COUNT($K140:V140))</f>
        <v>#REF!</v>
      </c>
      <c r="X140" s="24" t="e">
        <f ca="1">$G140*SUMIF(#REF!,$C140,#REF!)*OFFSET(#REF!,,COUNT($K140:W140))</f>
        <v>#REF!</v>
      </c>
      <c r="Y140" s="24" t="e">
        <f ca="1">$G140*SUMIF(#REF!,$C140,#REF!)*OFFSET(#REF!,,COUNT($K140:X140))</f>
        <v>#REF!</v>
      </c>
      <c r="Z140" s="24" t="e">
        <f ca="1">$G140*SUMIF(#REF!,$C140,#REF!)*OFFSET(#REF!,,COUNT($K140:Y140))</f>
        <v>#REF!</v>
      </c>
      <c r="AA140" s="24" t="e">
        <f ca="1">$G140*SUMIF(#REF!,$C140,#REF!)*OFFSET(#REF!,,COUNT($K140:Z140))</f>
        <v>#REF!</v>
      </c>
      <c r="AB140" s="24" t="e">
        <f ca="1">$G140*SUMIF(#REF!,$C140,#REF!)*OFFSET(#REF!,,COUNT($K140:AA140))</f>
        <v>#REF!</v>
      </c>
      <c r="AC140" s="24" t="e">
        <f ca="1">$G140*SUMIF(#REF!,$C140,#REF!)*OFFSET(#REF!,,COUNT($K140:AB140))</f>
        <v>#REF!</v>
      </c>
      <c r="AD140" s="24" t="e">
        <f ca="1">$G140*SUMIF(#REF!,$C140,#REF!)*OFFSET(#REF!,,COUNT($K140:AC140))</f>
        <v>#REF!</v>
      </c>
      <c r="AE140" s="24" t="e">
        <f ca="1">$G140*SUMIF(#REF!,$C140,#REF!)*OFFSET(#REF!,,COUNT($K140:AD140))</f>
        <v>#REF!</v>
      </c>
      <c r="AF140" s="24" t="e">
        <f ca="1">$G140*SUMIF(#REF!,$C140,#REF!)*OFFSET(#REF!,,COUNT($K140:AE140))</f>
        <v>#REF!</v>
      </c>
      <c r="AG140" s="24" t="e">
        <f ca="1">$G140*SUMIF(#REF!,$C140,#REF!)*OFFSET(#REF!,,COUNT($K140:AF140))</f>
        <v>#REF!</v>
      </c>
      <c r="AH140" s="24" t="e">
        <f ca="1">$G140*SUMIF(#REF!,$C140,#REF!)*OFFSET(#REF!,,COUNT($K140:AG140))</f>
        <v>#REF!</v>
      </c>
      <c r="AI140" s="24" t="e">
        <f ca="1">$G140*SUMIF(#REF!,$C140,#REF!)*OFFSET(#REF!,,COUNT($K140:AH140))</f>
        <v>#REF!</v>
      </c>
      <c r="AJ140" s="24" t="e">
        <f ca="1">$G140*SUMIF(#REF!,$C140,#REF!)*OFFSET(#REF!,,COUNT($K140:AI140))</f>
        <v>#REF!</v>
      </c>
      <c r="AK140" s="24" t="e">
        <f ca="1">$G140*SUMIF(#REF!,$C140,#REF!)*OFFSET(#REF!,,COUNT($K140:AJ140))</f>
        <v>#REF!</v>
      </c>
      <c r="AL140" s="24" t="e">
        <f ca="1">$G140*SUMIF(#REF!,$C140,#REF!)*OFFSET(#REF!,,COUNT($K140:AK140))</f>
        <v>#REF!</v>
      </c>
      <c r="AM140" s="24" t="e">
        <f ca="1">$G140*SUMIF(#REF!,$C140,#REF!)*OFFSET(#REF!,,COUNT($K140:AL140))</f>
        <v>#REF!</v>
      </c>
      <c r="AN140" s="24" t="e">
        <f ca="1">$G140*SUMIF(#REF!,$C140,#REF!)*OFFSET(#REF!,,COUNT($K140:AM140))</f>
        <v>#REF!</v>
      </c>
      <c r="AO140" s="24" t="e">
        <f ca="1">$G140*SUMIF(#REF!,$C140,#REF!)*OFFSET(#REF!,,COUNT($K140:AN140))</f>
        <v>#REF!</v>
      </c>
      <c r="AP140" s="24" t="e">
        <f ca="1">$G140*SUMIF(#REF!,$C140,#REF!)*OFFSET(#REF!,,COUNT($K140:AO140))</f>
        <v>#REF!</v>
      </c>
    </row>
    <row r="141" spans="2:42">
      <c r="C141" s="135">
        <f>C140</f>
        <v>2021</v>
      </c>
      <c r="F141" s="163">
        <f>F140+1</f>
        <v>3</v>
      </c>
      <c r="G141" s="164">
        <f t="shared" si="77"/>
        <v>33322.231</v>
      </c>
      <c r="V141" s="24" t="e">
        <f ca="1">$G141*SUMIF(#REF!,$C141,#REF!)*OFFSET(#REF!,,COUNT($K141:U141))</f>
        <v>#REF!</v>
      </c>
      <c r="W141" s="24" t="e">
        <f ca="1">$G141*SUMIF(#REF!,$C141,#REF!)*OFFSET(#REF!,,COUNT($K141:V141))</f>
        <v>#REF!</v>
      </c>
      <c r="X141" s="24" t="e">
        <f ca="1">$G141*SUMIF(#REF!,$C141,#REF!)*OFFSET(#REF!,,COUNT($K141:W141))</f>
        <v>#REF!</v>
      </c>
      <c r="Y141" s="24" t="e">
        <f ca="1">$G141*SUMIF(#REF!,$C141,#REF!)*OFFSET(#REF!,,COUNT($K141:X141))</f>
        <v>#REF!</v>
      </c>
      <c r="Z141" s="24" t="e">
        <f ca="1">$G141*SUMIF(#REF!,$C141,#REF!)*OFFSET(#REF!,,COUNT($K141:Y141))</f>
        <v>#REF!</v>
      </c>
      <c r="AA141" s="24" t="e">
        <f ca="1">$G141*SUMIF(#REF!,$C141,#REF!)*OFFSET(#REF!,,COUNT($K141:Z141))</f>
        <v>#REF!</v>
      </c>
      <c r="AB141" s="24" t="e">
        <f ca="1">$G141*SUMIF(#REF!,$C141,#REF!)*OFFSET(#REF!,,COUNT($K141:AA141))</f>
        <v>#REF!</v>
      </c>
      <c r="AC141" s="24" t="e">
        <f ca="1">$G141*SUMIF(#REF!,$C141,#REF!)*OFFSET(#REF!,,COUNT($K141:AB141))</f>
        <v>#REF!</v>
      </c>
      <c r="AD141" s="24" t="e">
        <f ca="1">$G141*SUMIF(#REF!,$C141,#REF!)*OFFSET(#REF!,,COUNT($K141:AC141))</f>
        <v>#REF!</v>
      </c>
      <c r="AE141" s="24" t="e">
        <f ca="1">$G141*SUMIF(#REF!,$C141,#REF!)*OFFSET(#REF!,,COUNT($K141:AD141))</f>
        <v>#REF!</v>
      </c>
      <c r="AF141" s="24" t="e">
        <f ca="1">$G141*SUMIF(#REF!,$C141,#REF!)*OFFSET(#REF!,,COUNT($K141:AE141))</f>
        <v>#REF!</v>
      </c>
      <c r="AG141" s="24" t="e">
        <f ca="1">$G141*SUMIF(#REF!,$C141,#REF!)*OFFSET(#REF!,,COUNT($K141:AF141))</f>
        <v>#REF!</v>
      </c>
      <c r="AH141" s="24" t="e">
        <f ca="1">$G141*SUMIF(#REF!,$C141,#REF!)*OFFSET(#REF!,,COUNT($K141:AG141))</f>
        <v>#REF!</v>
      </c>
      <c r="AI141" s="24" t="e">
        <f ca="1">$G141*SUMIF(#REF!,$C141,#REF!)*OFFSET(#REF!,,COUNT($K141:AH141))</f>
        <v>#REF!</v>
      </c>
      <c r="AJ141" s="24" t="e">
        <f ca="1">$G141*SUMIF(#REF!,$C141,#REF!)*OFFSET(#REF!,,COUNT($K141:AI141))</f>
        <v>#REF!</v>
      </c>
      <c r="AK141" s="24" t="e">
        <f ca="1">$G141*SUMIF(#REF!,$C141,#REF!)*OFFSET(#REF!,,COUNT($K141:AJ141))</f>
        <v>#REF!</v>
      </c>
      <c r="AL141" s="24" t="e">
        <f ca="1">$G141*SUMIF(#REF!,$C141,#REF!)*OFFSET(#REF!,,COUNT($K141:AK141))</f>
        <v>#REF!</v>
      </c>
      <c r="AM141" s="24" t="e">
        <f ca="1">$G141*SUMIF(#REF!,$C141,#REF!)*OFFSET(#REF!,,COUNT($K141:AL141))</f>
        <v>#REF!</v>
      </c>
      <c r="AN141" s="24" t="e">
        <f ca="1">$G141*SUMIF(#REF!,$C141,#REF!)*OFFSET(#REF!,,COUNT($K141:AM141))</f>
        <v>#REF!</v>
      </c>
      <c r="AO141" s="24" t="e">
        <f ca="1">$G141*SUMIF(#REF!,$C141,#REF!)*OFFSET(#REF!,,COUNT($K141:AN141))</f>
        <v>#REF!</v>
      </c>
      <c r="AP141" s="24" t="e">
        <f ca="1">$G141*SUMIF(#REF!,$C141,#REF!)*OFFSET(#REF!,,COUNT($K141:AO141))</f>
        <v>#REF!</v>
      </c>
    </row>
    <row r="142" spans="2:42">
      <c r="C142" s="135">
        <f>C141</f>
        <v>2021</v>
      </c>
      <c r="F142" s="163">
        <f>F141+1</f>
        <v>4</v>
      </c>
      <c r="G142" s="164">
        <f t="shared" si="77"/>
        <v>24672.719000000001</v>
      </c>
      <c r="W142" s="24" t="e">
        <f ca="1">$G142*SUMIF(#REF!,$C142,#REF!)*OFFSET(#REF!,,COUNT($K142:V142))</f>
        <v>#REF!</v>
      </c>
      <c r="X142" s="24" t="e">
        <f ca="1">$G142*SUMIF(#REF!,$C142,#REF!)*OFFSET(#REF!,,COUNT($K142:W142))</f>
        <v>#REF!</v>
      </c>
      <c r="Y142" s="24" t="e">
        <f ca="1">$G142*SUMIF(#REF!,$C142,#REF!)*OFFSET(#REF!,,COUNT($K142:X142))</f>
        <v>#REF!</v>
      </c>
      <c r="Z142" s="24" t="e">
        <f ca="1">$G142*SUMIF(#REF!,$C142,#REF!)*OFFSET(#REF!,,COUNT($K142:Y142))</f>
        <v>#REF!</v>
      </c>
      <c r="AA142" s="24" t="e">
        <f ca="1">$G142*SUMIF(#REF!,$C142,#REF!)*OFFSET(#REF!,,COUNT($K142:Z142))</f>
        <v>#REF!</v>
      </c>
      <c r="AB142" s="24" t="e">
        <f ca="1">$G142*SUMIF(#REF!,$C142,#REF!)*OFFSET(#REF!,,COUNT($K142:AA142))</f>
        <v>#REF!</v>
      </c>
      <c r="AC142" s="24" t="e">
        <f ca="1">$G142*SUMIF(#REF!,$C142,#REF!)*OFFSET(#REF!,,COUNT($K142:AB142))</f>
        <v>#REF!</v>
      </c>
      <c r="AD142" s="24" t="e">
        <f ca="1">$G142*SUMIF(#REF!,$C142,#REF!)*OFFSET(#REF!,,COUNT($K142:AC142))</f>
        <v>#REF!</v>
      </c>
      <c r="AE142" s="24" t="e">
        <f ca="1">$G142*SUMIF(#REF!,$C142,#REF!)*OFFSET(#REF!,,COUNT($K142:AD142))</f>
        <v>#REF!</v>
      </c>
      <c r="AF142" s="24" t="e">
        <f ca="1">$G142*SUMIF(#REF!,$C142,#REF!)*OFFSET(#REF!,,COUNT($K142:AE142))</f>
        <v>#REF!</v>
      </c>
      <c r="AG142" s="24" t="e">
        <f ca="1">$G142*SUMIF(#REF!,$C142,#REF!)*OFFSET(#REF!,,COUNT($K142:AF142))</f>
        <v>#REF!</v>
      </c>
      <c r="AH142" s="24" t="e">
        <f ca="1">$G142*SUMIF(#REF!,$C142,#REF!)*OFFSET(#REF!,,COUNT($K142:AG142))</f>
        <v>#REF!</v>
      </c>
      <c r="AI142" s="24" t="e">
        <f ca="1">$G142*SUMIF(#REF!,$C142,#REF!)*OFFSET(#REF!,,COUNT($K142:AH142))</f>
        <v>#REF!</v>
      </c>
      <c r="AJ142" s="24" t="e">
        <f ca="1">$G142*SUMIF(#REF!,$C142,#REF!)*OFFSET(#REF!,,COUNT($K142:AI142))</f>
        <v>#REF!</v>
      </c>
      <c r="AK142" s="24" t="e">
        <f ca="1">$G142*SUMIF(#REF!,$C142,#REF!)*OFFSET(#REF!,,COUNT($K142:AJ142))</f>
        <v>#REF!</v>
      </c>
      <c r="AL142" s="24" t="e">
        <f ca="1">$G142*SUMIF(#REF!,$C142,#REF!)*OFFSET(#REF!,,COUNT($K142:AK142))</f>
        <v>#REF!</v>
      </c>
      <c r="AM142" s="24" t="e">
        <f ca="1">$G142*SUMIF(#REF!,$C142,#REF!)*OFFSET(#REF!,,COUNT($K142:AL142))</f>
        <v>#REF!</v>
      </c>
      <c r="AN142" s="24" t="e">
        <f ca="1">$G142*SUMIF(#REF!,$C142,#REF!)*OFFSET(#REF!,,COUNT($K142:AM142))</f>
        <v>#REF!</v>
      </c>
      <c r="AO142" s="24" t="e">
        <f ca="1">$G142*SUMIF(#REF!,$C142,#REF!)*OFFSET(#REF!,,COUNT($K142:AN142))</f>
        <v>#REF!</v>
      </c>
      <c r="AP142" s="24" t="e">
        <f ca="1">$G142*SUMIF(#REF!,$C142,#REF!)*OFFSET(#REF!,,COUNT($K142:AO142))</f>
        <v>#REF!</v>
      </c>
    </row>
    <row r="143" spans="2:42">
      <c r="C143" s="385">
        <f>C139+1</f>
        <v>2022</v>
      </c>
      <c r="D143" s="385"/>
      <c r="E143" s="385"/>
      <c r="F143" s="163">
        <v>1</v>
      </c>
      <c r="G143" s="164" t="e">
        <f t="shared" si="77"/>
        <v>#REF!</v>
      </c>
      <c r="X143" s="24" t="e">
        <f ca="1">$G143*SUMIF(#REF!,$C143,#REF!)*OFFSET(#REF!,,COUNT($K143:W143))</f>
        <v>#REF!</v>
      </c>
      <c r="Y143" s="24" t="e">
        <f ca="1">$G143*SUMIF(#REF!,$C143,#REF!)*OFFSET(#REF!,,COUNT($K143:X143))</f>
        <v>#REF!</v>
      </c>
      <c r="Z143" s="24" t="e">
        <f ca="1">$G143*SUMIF(#REF!,$C143,#REF!)*OFFSET(#REF!,,COUNT($K143:Y143))</f>
        <v>#REF!</v>
      </c>
      <c r="AA143" s="24" t="e">
        <f ca="1">$G143*SUMIF(#REF!,$C143,#REF!)*OFFSET(#REF!,,COUNT($K143:Z143))</f>
        <v>#REF!</v>
      </c>
      <c r="AB143" s="24" t="e">
        <f ca="1">$G143*SUMIF(#REF!,$C143,#REF!)*OFFSET(#REF!,,COUNT($K143:AA143))</f>
        <v>#REF!</v>
      </c>
      <c r="AC143" s="24" t="e">
        <f ca="1">$G143*SUMIF(#REF!,$C143,#REF!)*OFFSET(#REF!,,COUNT($K143:AB143))</f>
        <v>#REF!</v>
      </c>
      <c r="AD143" s="24" t="e">
        <f ca="1">$G143*SUMIF(#REF!,$C143,#REF!)*OFFSET(#REF!,,COUNT($K143:AC143))</f>
        <v>#REF!</v>
      </c>
      <c r="AE143" s="24" t="e">
        <f ca="1">$G143*SUMIF(#REF!,$C143,#REF!)*OFFSET(#REF!,,COUNT($K143:AD143))</f>
        <v>#REF!</v>
      </c>
      <c r="AF143" s="24" t="e">
        <f ca="1">$G143*SUMIF(#REF!,$C143,#REF!)*OFFSET(#REF!,,COUNT($K143:AE143))</f>
        <v>#REF!</v>
      </c>
      <c r="AG143" s="24" t="e">
        <f ca="1">$G143*SUMIF(#REF!,$C143,#REF!)*OFFSET(#REF!,,COUNT($K143:AF143))</f>
        <v>#REF!</v>
      </c>
      <c r="AH143" s="24" t="e">
        <f ca="1">$G143*SUMIF(#REF!,$C143,#REF!)*OFFSET(#REF!,,COUNT($K143:AG143))</f>
        <v>#REF!</v>
      </c>
      <c r="AI143" s="24" t="e">
        <f ca="1">$G143*SUMIF(#REF!,$C143,#REF!)*OFFSET(#REF!,,COUNT($K143:AH143))</f>
        <v>#REF!</v>
      </c>
      <c r="AJ143" s="24" t="e">
        <f ca="1">$G143*SUMIF(#REF!,$C143,#REF!)*OFFSET(#REF!,,COUNT($K143:AI143))</f>
        <v>#REF!</v>
      </c>
      <c r="AK143" s="24" t="e">
        <f ca="1">$G143*SUMIF(#REF!,$C143,#REF!)*OFFSET(#REF!,,COUNT($K143:AJ143))</f>
        <v>#REF!</v>
      </c>
      <c r="AL143" s="24" t="e">
        <f ca="1">$G143*SUMIF(#REF!,$C143,#REF!)*OFFSET(#REF!,,COUNT($K143:AK143))</f>
        <v>#REF!</v>
      </c>
      <c r="AM143" s="24" t="e">
        <f ca="1">$G143*SUMIF(#REF!,$C143,#REF!)*OFFSET(#REF!,,COUNT($K143:AL143))</f>
        <v>#REF!</v>
      </c>
      <c r="AN143" s="24" t="e">
        <f ca="1">$G143*SUMIF(#REF!,$C143,#REF!)*OFFSET(#REF!,,COUNT($K143:AM143))</f>
        <v>#REF!</v>
      </c>
      <c r="AO143" s="24" t="e">
        <f ca="1">$G143*SUMIF(#REF!,$C143,#REF!)*OFFSET(#REF!,,COUNT($K143:AN143))</f>
        <v>#REF!</v>
      </c>
      <c r="AP143" s="24" t="e">
        <f ca="1">$G143*SUMIF(#REF!,$C143,#REF!)*OFFSET(#REF!,,COUNT($K143:AO143))</f>
        <v>#REF!</v>
      </c>
    </row>
    <row r="144" spans="2:42">
      <c r="C144" s="135">
        <f>C143</f>
        <v>2022</v>
      </c>
      <c r="F144" s="163">
        <f>F143+1</f>
        <v>2</v>
      </c>
      <c r="G144" s="164" t="e">
        <f t="shared" si="77"/>
        <v>#REF!</v>
      </c>
      <c r="Y144" s="24" t="e">
        <f ca="1">$G144*SUMIF(#REF!,$C144,#REF!)*OFFSET(#REF!,,COUNT($K144:X144))</f>
        <v>#REF!</v>
      </c>
      <c r="Z144" s="24" t="e">
        <f ca="1">$G144*SUMIF(#REF!,$C144,#REF!)*OFFSET(#REF!,,COUNT($K144:Y144))</f>
        <v>#REF!</v>
      </c>
      <c r="AA144" s="24" t="e">
        <f ca="1">$G144*SUMIF(#REF!,$C144,#REF!)*OFFSET(#REF!,,COUNT($K144:Z144))</f>
        <v>#REF!</v>
      </c>
      <c r="AB144" s="24" t="e">
        <f ca="1">$G144*SUMIF(#REF!,$C144,#REF!)*OFFSET(#REF!,,COUNT($K144:AA144))</f>
        <v>#REF!</v>
      </c>
      <c r="AC144" s="24" t="e">
        <f ca="1">$G144*SUMIF(#REF!,$C144,#REF!)*OFFSET(#REF!,,COUNT($K144:AB144))</f>
        <v>#REF!</v>
      </c>
      <c r="AD144" s="24" t="e">
        <f ca="1">$G144*SUMIF(#REF!,$C144,#REF!)*OFFSET(#REF!,,COUNT($K144:AC144))</f>
        <v>#REF!</v>
      </c>
      <c r="AE144" s="24" t="e">
        <f ca="1">$G144*SUMIF(#REF!,$C144,#REF!)*OFFSET(#REF!,,COUNT($K144:AD144))</f>
        <v>#REF!</v>
      </c>
      <c r="AF144" s="24" t="e">
        <f ca="1">$G144*SUMIF(#REF!,$C144,#REF!)*OFFSET(#REF!,,COUNT($K144:AE144))</f>
        <v>#REF!</v>
      </c>
      <c r="AG144" s="24" t="e">
        <f ca="1">$G144*SUMIF(#REF!,$C144,#REF!)*OFFSET(#REF!,,COUNT($K144:AF144))</f>
        <v>#REF!</v>
      </c>
      <c r="AH144" s="24" t="e">
        <f ca="1">$G144*SUMIF(#REF!,$C144,#REF!)*OFFSET(#REF!,,COUNT($K144:AG144))</f>
        <v>#REF!</v>
      </c>
      <c r="AI144" s="24" t="e">
        <f ca="1">$G144*SUMIF(#REF!,$C144,#REF!)*OFFSET(#REF!,,COUNT($K144:AH144))</f>
        <v>#REF!</v>
      </c>
      <c r="AJ144" s="24" t="e">
        <f ca="1">$G144*SUMIF(#REF!,$C144,#REF!)*OFFSET(#REF!,,COUNT($K144:AI144))</f>
        <v>#REF!</v>
      </c>
      <c r="AK144" s="24" t="e">
        <f ca="1">$G144*SUMIF(#REF!,$C144,#REF!)*OFFSET(#REF!,,COUNT($K144:AJ144))</f>
        <v>#REF!</v>
      </c>
      <c r="AL144" s="24" t="e">
        <f ca="1">$G144*SUMIF(#REF!,$C144,#REF!)*OFFSET(#REF!,,COUNT($K144:AK144))</f>
        <v>#REF!</v>
      </c>
      <c r="AM144" s="24" t="e">
        <f ca="1">$G144*SUMIF(#REF!,$C144,#REF!)*OFFSET(#REF!,,COUNT($K144:AL144))</f>
        <v>#REF!</v>
      </c>
      <c r="AN144" s="24" t="e">
        <f ca="1">$G144*SUMIF(#REF!,$C144,#REF!)*OFFSET(#REF!,,COUNT($K144:AM144))</f>
        <v>#REF!</v>
      </c>
      <c r="AO144" s="24" t="e">
        <f ca="1">$G144*SUMIF(#REF!,$C144,#REF!)*OFFSET(#REF!,,COUNT($K144:AN144))</f>
        <v>#REF!</v>
      </c>
      <c r="AP144" s="24" t="e">
        <f ca="1">$G144*SUMIF(#REF!,$C144,#REF!)*OFFSET(#REF!,,COUNT($K144:AO144))</f>
        <v>#REF!</v>
      </c>
    </row>
    <row r="145" spans="3:42">
      <c r="C145" s="135">
        <f>C144</f>
        <v>2022</v>
      </c>
      <c r="F145" s="163">
        <f>F144+1</f>
        <v>3</v>
      </c>
      <c r="G145" s="164" t="e">
        <f t="shared" si="77"/>
        <v>#REF!</v>
      </c>
      <c r="Z145" s="24" t="e">
        <f ca="1">$G145*SUMIF(#REF!,$C145,#REF!)*OFFSET(#REF!,,COUNT($K145:Y145))</f>
        <v>#REF!</v>
      </c>
      <c r="AA145" s="24" t="e">
        <f ca="1">$G145*SUMIF(#REF!,$C145,#REF!)*OFFSET(#REF!,,COUNT($K145:Z145))</f>
        <v>#REF!</v>
      </c>
      <c r="AB145" s="24" t="e">
        <f ca="1">$G145*SUMIF(#REF!,$C145,#REF!)*OFFSET(#REF!,,COUNT($K145:AA145))</f>
        <v>#REF!</v>
      </c>
      <c r="AC145" s="24" t="e">
        <f ca="1">$G145*SUMIF(#REF!,$C145,#REF!)*OFFSET(#REF!,,COUNT($K145:AB145))</f>
        <v>#REF!</v>
      </c>
      <c r="AD145" s="24" t="e">
        <f ca="1">$G145*SUMIF(#REF!,$C145,#REF!)*OFFSET(#REF!,,COUNT($K145:AC145))</f>
        <v>#REF!</v>
      </c>
      <c r="AE145" s="24" t="e">
        <f ca="1">$G145*SUMIF(#REF!,$C145,#REF!)*OFFSET(#REF!,,COUNT($K145:AD145))</f>
        <v>#REF!</v>
      </c>
      <c r="AF145" s="24" t="e">
        <f ca="1">$G145*SUMIF(#REF!,$C145,#REF!)*OFFSET(#REF!,,COUNT($K145:AE145))</f>
        <v>#REF!</v>
      </c>
      <c r="AG145" s="24" t="e">
        <f ca="1">$G145*SUMIF(#REF!,$C145,#REF!)*OFFSET(#REF!,,COUNT($K145:AF145))</f>
        <v>#REF!</v>
      </c>
      <c r="AH145" s="24" t="e">
        <f ca="1">$G145*SUMIF(#REF!,$C145,#REF!)*OFFSET(#REF!,,COUNT($K145:AG145))</f>
        <v>#REF!</v>
      </c>
      <c r="AI145" s="24" t="e">
        <f ca="1">$G145*SUMIF(#REF!,$C145,#REF!)*OFFSET(#REF!,,COUNT($K145:AH145))</f>
        <v>#REF!</v>
      </c>
      <c r="AJ145" s="24" t="e">
        <f ca="1">$G145*SUMIF(#REF!,$C145,#REF!)*OFFSET(#REF!,,COUNT($K145:AI145))</f>
        <v>#REF!</v>
      </c>
      <c r="AK145" s="24" t="e">
        <f ca="1">$G145*SUMIF(#REF!,$C145,#REF!)*OFFSET(#REF!,,COUNT($K145:AJ145))</f>
        <v>#REF!</v>
      </c>
      <c r="AL145" s="24" t="e">
        <f ca="1">$G145*SUMIF(#REF!,$C145,#REF!)*OFFSET(#REF!,,COUNT($K145:AK145))</f>
        <v>#REF!</v>
      </c>
      <c r="AM145" s="24" t="e">
        <f ca="1">$G145*SUMIF(#REF!,$C145,#REF!)*OFFSET(#REF!,,COUNT($K145:AL145))</f>
        <v>#REF!</v>
      </c>
      <c r="AN145" s="24" t="e">
        <f ca="1">$G145*SUMIF(#REF!,$C145,#REF!)*OFFSET(#REF!,,COUNT($K145:AM145))</f>
        <v>#REF!</v>
      </c>
      <c r="AO145" s="24" t="e">
        <f ca="1">$G145*SUMIF(#REF!,$C145,#REF!)*OFFSET(#REF!,,COUNT($K145:AN145))</f>
        <v>#REF!</v>
      </c>
      <c r="AP145" s="24" t="e">
        <f ca="1">$G145*SUMIF(#REF!,$C145,#REF!)*OFFSET(#REF!,,COUNT($K145:AO145))</f>
        <v>#REF!</v>
      </c>
    </row>
    <row r="146" spans="3:42">
      <c r="C146" s="135">
        <f>C145</f>
        <v>2022</v>
      </c>
      <c r="F146" s="163">
        <f>F145+1</f>
        <v>4</v>
      </c>
      <c r="G146" s="164" t="e">
        <f t="shared" si="77"/>
        <v>#REF!</v>
      </c>
      <c r="AA146" s="24" t="e">
        <f ca="1">$G146*SUMIF(#REF!,$C146,#REF!)*OFFSET(#REF!,,COUNT($K146:Z146))</f>
        <v>#REF!</v>
      </c>
      <c r="AB146" s="24" t="e">
        <f ca="1">$G146*SUMIF(#REF!,$C146,#REF!)*OFFSET(#REF!,,COUNT($K146:AA146))</f>
        <v>#REF!</v>
      </c>
      <c r="AC146" s="24" t="e">
        <f ca="1">$G146*SUMIF(#REF!,$C146,#REF!)*OFFSET(#REF!,,COUNT($K146:AB146))</f>
        <v>#REF!</v>
      </c>
      <c r="AD146" s="24" t="e">
        <f ca="1">$G146*SUMIF(#REF!,$C146,#REF!)*OFFSET(#REF!,,COUNT($K146:AC146))</f>
        <v>#REF!</v>
      </c>
      <c r="AE146" s="24" t="e">
        <f ca="1">$G146*SUMIF(#REF!,$C146,#REF!)*OFFSET(#REF!,,COUNT($K146:AD146))</f>
        <v>#REF!</v>
      </c>
      <c r="AF146" s="24" t="e">
        <f ca="1">$G146*SUMIF(#REF!,$C146,#REF!)*OFFSET(#REF!,,COUNT($K146:AE146))</f>
        <v>#REF!</v>
      </c>
      <c r="AG146" s="24" t="e">
        <f ca="1">$G146*SUMIF(#REF!,$C146,#REF!)*OFFSET(#REF!,,COUNT($K146:AF146))</f>
        <v>#REF!</v>
      </c>
      <c r="AH146" s="24" t="e">
        <f ca="1">$G146*SUMIF(#REF!,$C146,#REF!)*OFFSET(#REF!,,COUNT($K146:AG146))</f>
        <v>#REF!</v>
      </c>
      <c r="AI146" s="24" t="e">
        <f ca="1">$G146*SUMIF(#REF!,$C146,#REF!)*OFFSET(#REF!,,COUNT($K146:AH146))</f>
        <v>#REF!</v>
      </c>
      <c r="AJ146" s="24" t="e">
        <f ca="1">$G146*SUMIF(#REF!,$C146,#REF!)*OFFSET(#REF!,,COUNT($K146:AI146))</f>
        <v>#REF!</v>
      </c>
      <c r="AK146" s="24" t="e">
        <f ca="1">$G146*SUMIF(#REF!,$C146,#REF!)*OFFSET(#REF!,,COUNT($K146:AJ146))</f>
        <v>#REF!</v>
      </c>
      <c r="AL146" s="24" t="e">
        <f ca="1">$G146*SUMIF(#REF!,$C146,#REF!)*OFFSET(#REF!,,COUNT($K146:AK146))</f>
        <v>#REF!</v>
      </c>
      <c r="AM146" s="24" t="e">
        <f ca="1">$G146*SUMIF(#REF!,$C146,#REF!)*OFFSET(#REF!,,COUNT($K146:AL146))</f>
        <v>#REF!</v>
      </c>
      <c r="AN146" s="24" t="e">
        <f ca="1">$G146*SUMIF(#REF!,$C146,#REF!)*OFFSET(#REF!,,COUNT($K146:AM146))</f>
        <v>#REF!</v>
      </c>
      <c r="AO146" s="24" t="e">
        <f ca="1">$G146*SUMIF(#REF!,$C146,#REF!)*OFFSET(#REF!,,COUNT($K146:AN146))</f>
        <v>#REF!</v>
      </c>
      <c r="AP146" s="24" t="e">
        <f ca="1">$G146*SUMIF(#REF!,$C146,#REF!)*OFFSET(#REF!,,COUNT($K146:AO146))</f>
        <v>#REF!</v>
      </c>
    </row>
    <row r="147" spans="3:42">
      <c r="C147" s="385">
        <f>C143+1</f>
        <v>2023</v>
      </c>
      <c r="D147" s="385"/>
      <c r="E147" s="385"/>
      <c r="F147" s="163">
        <v>1</v>
      </c>
      <c r="G147" s="164" t="e">
        <f t="shared" si="77"/>
        <v>#REF!</v>
      </c>
      <c r="AB147" s="24" t="e">
        <f ca="1">$G147*SUMIF(#REF!,$C147,#REF!)*OFFSET(#REF!,,COUNT($K147:AA147))</f>
        <v>#REF!</v>
      </c>
      <c r="AC147" s="24" t="e">
        <f ca="1">$G147*SUMIF(#REF!,$C147,#REF!)*OFFSET(#REF!,,COUNT($K147:AB147))</f>
        <v>#REF!</v>
      </c>
      <c r="AD147" s="24" t="e">
        <f ca="1">$G147*SUMIF(#REF!,$C147,#REF!)*OFFSET(#REF!,,COUNT($K147:AC147))</f>
        <v>#REF!</v>
      </c>
      <c r="AE147" s="24" t="e">
        <f ca="1">$G147*SUMIF(#REF!,$C147,#REF!)*OFFSET(#REF!,,COUNT($K147:AD147))</f>
        <v>#REF!</v>
      </c>
      <c r="AF147" s="24" t="e">
        <f ca="1">$G147*SUMIF(#REF!,$C147,#REF!)*OFFSET(#REF!,,COUNT($K147:AE147))</f>
        <v>#REF!</v>
      </c>
      <c r="AG147" s="24" t="e">
        <f ca="1">$G147*SUMIF(#REF!,$C147,#REF!)*OFFSET(#REF!,,COUNT($K147:AF147))</f>
        <v>#REF!</v>
      </c>
      <c r="AH147" s="24" t="e">
        <f ca="1">$G147*SUMIF(#REF!,$C147,#REF!)*OFFSET(#REF!,,COUNT($K147:AG147))</f>
        <v>#REF!</v>
      </c>
      <c r="AI147" s="24" t="e">
        <f ca="1">$G147*SUMIF(#REF!,$C147,#REF!)*OFFSET(#REF!,,COUNT($K147:AH147))</f>
        <v>#REF!</v>
      </c>
      <c r="AJ147" s="24" t="e">
        <f ca="1">$G147*SUMIF(#REF!,$C147,#REF!)*OFFSET(#REF!,,COUNT($K147:AI147))</f>
        <v>#REF!</v>
      </c>
      <c r="AK147" s="24" t="e">
        <f ca="1">$G147*SUMIF(#REF!,$C147,#REF!)*OFFSET(#REF!,,COUNT($K147:AJ147))</f>
        <v>#REF!</v>
      </c>
      <c r="AL147" s="24" t="e">
        <f ca="1">$G147*SUMIF(#REF!,$C147,#REF!)*OFFSET(#REF!,,COUNT($K147:AK147))</f>
        <v>#REF!</v>
      </c>
      <c r="AM147" s="24" t="e">
        <f ca="1">$G147*SUMIF(#REF!,$C147,#REF!)*OFFSET(#REF!,,COUNT($K147:AL147))</f>
        <v>#REF!</v>
      </c>
      <c r="AN147" s="24" t="e">
        <f ca="1">$G147*SUMIF(#REF!,$C147,#REF!)*OFFSET(#REF!,,COUNT($K147:AM147))</f>
        <v>#REF!</v>
      </c>
      <c r="AO147" s="24" t="e">
        <f ca="1">$G147*SUMIF(#REF!,$C147,#REF!)*OFFSET(#REF!,,COUNT($K147:AN147))</f>
        <v>#REF!</v>
      </c>
      <c r="AP147" s="24" t="e">
        <f ca="1">$G147*SUMIF(#REF!,$C147,#REF!)*OFFSET(#REF!,,COUNT($K147:AO147))</f>
        <v>#REF!</v>
      </c>
    </row>
    <row r="148" spans="3:42">
      <c r="C148" s="135">
        <f>C147</f>
        <v>2023</v>
      </c>
      <c r="F148" s="163">
        <f>F147+1</f>
        <v>2</v>
      </c>
      <c r="G148" s="164" t="e">
        <f t="shared" si="77"/>
        <v>#REF!</v>
      </c>
      <c r="AC148" s="24" t="e">
        <f ca="1">$G148*SUMIF(#REF!,$C148,#REF!)*OFFSET(#REF!,,COUNT($K148:AB148))</f>
        <v>#REF!</v>
      </c>
      <c r="AD148" s="24" t="e">
        <f ca="1">$G148*SUMIF(#REF!,$C148,#REF!)*OFFSET(#REF!,,COUNT($K148:AC148))</f>
        <v>#REF!</v>
      </c>
      <c r="AE148" s="24" t="e">
        <f ca="1">$G148*SUMIF(#REF!,$C148,#REF!)*OFFSET(#REF!,,COUNT($K148:AD148))</f>
        <v>#REF!</v>
      </c>
      <c r="AF148" s="24" t="e">
        <f ca="1">$G148*SUMIF(#REF!,$C148,#REF!)*OFFSET(#REF!,,COUNT($K148:AE148))</f>
        <v>#REF!</v>
      </c>
      <c r="AG148" s="24" t="e">
        <f ca="1">$G148*SUMIF(#REF!,$C148,#REF!)*OFFSET(#REF!,,COUNT($K148:AF148))</f>
        <v>#REF!</v>
      </c>
      <c r="AH148" s="24" t="e">
        <f ca="1">$G148*SUMIF(#REF!,$C148,#REF!)*OFFSET(#REF!,,COUNT($K148:AG148))</f>
        <v>#REF!</v>
      </c>
      <c r="AI148" s="24" t="e">
        <f ca="1">$G148*SUMIF(#REF!,$C148,#REF!)*OFFSET(#REF!,,COUNT($K148:AH148))</f>
        <v>#REF!</v>
      </c>
      <c r="AJ148" s="24" t="e">
        <f ca="1">$G148*SUMIF(#REF!,$C148,#REF!)*OFFSET(#REF!,,COUNT($K148:AI148))</f>
        <v>#REF!</v>
      </c>
      <c r="AK148" s="24" t="e">
        <f ca="1">$G148*SUMIF(#REF!,$C148,#REF!)*OFFSET(#REF!,,COUNT($K148:AJ148))</f>
        <v>#REF!</v>
      </c>
      <c r="AL148" s="24" t="e">
        <f ca="1">$G148*SUMIF(#REF!,$C148,#REF!)*OFFSET(#REF!,,COUNT($K148:AK148))</f>
        <v>#REF!</v>
      </c>
      <c r="AM148" s="24" t="e">
        <f ca="1">$G148*SUMIF(#REF!,$C148,#REF!)*OFFSET(#REF!,,COUNT($K148:AL148))</f>
        <v>#REF!</v>
      </c>
      <c r="AN148" s="24" t="e">
        <f ca="1">$G148*SUMIF(#REF!,$C148,#REF!)*OFFSET(#REF!,,COUNT($K148:AM148))</f>
        <v>#REF!</v>
      </c>
      <c r="AO148" s="24" t="e">
        <f ca="1">$G148*SUMIF(#REF!,$C148,#REF!)*OFFSET(#REF!,,COUNT($K148:AN148))</f>
        <v>#REF!</v>
      </c>
      <c r="AP148" s="24" t="e">
        <f ca="1">$G148*SUMIF(#REF!,$C148,#REF!)*OFFSET(#REF!,,COUNT($K148:AO148))</f>
        <v>#REF!</v>
      </c>
    </row>
    <row r="149" spans="3:42">
      <c r="C149" s="135">
        <f>C148</f>
        <v>2023</v>
      </c>
      <c r="F149" s="163">
        <f>F148+1</f>
        <v>3</v>
      </c>
      <c r="G149" s="164" t="e">
        <f t="shared" si="77"/>
        <v>#REF!</v>
      </c>
      <c r="AD149" s="24" t="e">
        <f ca="1">$G149*SUMIF(#REF!,$C149,#REF!)*OFFSET(#REF!,,COUNT($K149:AC149))</f>
        <v>#REF!</v>
      </c>
      <c r="AE149" s="24" t="e">
        <f ca="1">$G149*SUMIF(#REF!,$C149,#REF!)*OFFSET(#REF!,,COUNT($K149:AD149))</f>
        <v>#REF!</v>
      </c>
      <c r="AF149" s="24" t="e">
        <f ca="1">$G149*SUMIF(#REF!,$C149,#REF!)*OFFSET(#REF!,,COUNT($K149:AE149))</f>
        <v>#REF!</v>
      </c>
      <c r="AG149" s="24" t="e">
        <f ca="1">$G149*SUMIF(#REF!,$C149,#REF!)*OFFSET(#REF!,,COUNT($K149:AF149))</f>
        <v>#REF!</v>
      </c>
      <c r="AH149" s="24" t="e">
        <f ca="1">$G149*SUMIF(#REF!,$C149,#REF!)*OFFSET(#REF!,,COUNT($K149:AG149))</f>
        <v>#REF!</v>
      </c>
      <c r="AI149" s="24" t="e">
        <f ca="1">$G149*SUMIF(#REF!,$C149,#REF!)*OFFSET(#REF!,,COUNT($K149:AH149))</f>
        <v>#REF!</v>
      </c>
      <c r="AJ149" s="24" t="e">
        <f ca="1">$G149*SUMIF(#REF!,$C149,#REF!)*OFFSET(#REF!,,COUNT($K149:AI149))</f>
        <v>#REF!</v>
      </c>
      <c r="AK149" s="24" t="e">
        <f ca="1">$G149*SUMIF(#REF!,$C149,#REF!)*OFFSET(#REF!,,COUNT($K149:AJ149))</f>
        <v>#REF!</v>
      </c>
      <c r="AL149" s="24" t="e">
        <f ca="1">$G149*SUMIF(#REF!,$C149,#REF!)*OFFSET(#REF!,,COUNT($K149:AK149))</f>
        <v>#REF!</v>
      </c>
      <c r="AM149" s="24" t="e">
        <f ca="1">$G149*SUMIF(#REF!,$C149,#REF!)*OFFSET(#REF!,,COUNT($K149:AL149))</f>
        <v>#REF!</v>
      </c>
      <c r="AN149" s="24" t="e">
        <f ca="1">$G149*SUMIF(#REF!,$C149,#REF!)*OFFSET(#REF!,,COUNT($K149:AM149))</f>
        <v>#REF!</v>
      </c>
      <c r="AO149" s="24" t="e">
        <f ca="1">$G149*SUMIF(#REF!,$C149,#REF!)*OFFSET(#REF!,,COUNT($K149:AN149))</f>
        <v>#REF!</v>
      </c>
      <c r="AP149" s="24" t="e">
        <f ca="1">$G149*SUMIF(#REF!,$C149,#REF!)*OFFSET(#REF!,,COUNT($K149:AO149))</f>
        <v>#REF!</v>
      </c>
    </row>
    <row r="150" spans="3:42">
      <c r="C150" s="135">
        <f>C149</f>
        <v>2023</v>
      </c>
      <c r="F150" s="163">
        <f>F149+1</f>
        <v>4</v>
      </c>
      <c r="G150" s="164" t="e">
        <f t="shared" si="77"/>
        <v>#REF!</v>
      </c>
      <c r="AE150" s="24" t="e">
        <f ca="1">$G150*SUMIF(#REF!,$C150,#REF!)*OFFSET(#REF!,,COUNT($K150:AD150))</f>
        <v>#REF!</v>
      </c>
      <c r="AF150" s="24" t="e">
        <f ca="1">$G150*SUMIF(#REF!,$C150,#REF!)*OFFSET(#REF!,,COUNT($K150:AE150))</f>
        <v>#REF!</v>
      </c>
      <c r="AG150" s="24" t="e">
        <f ca="1">$G150*SUMIF(#REF!,$C150,#REF!)*OFFSET(#REF!,,COUNT($K150:AF150))</f>
        <v>#REF!</v>
      </c>
      <c r="AH150" s="24" t="e">
        <f ca="1">$G150*SUMIF(#REF!,$C150,#REF!)*OFFSET(#REF!,,COUNT($K150:AG150))</f>
        <v>#REF!</v>
      </c>
      <c r="AI150" s="24" t="e">
        <f ca="1">$G150*SUMIF(#REF!,$C150,#REF!)*OFFSET(#REF!,,COUNT($K150:AH150))</f>
        <v>#REF!</v>
      </c>
      <c r="AJ150" s="24" t="e">
        <f ca="1">$G150*SUMIF(#REF!,$C150,#REF!)*OFFSET(#REF!,,COUNT($K150:AI150))</f>
        <v>#REF!</v>
      </c>
      <c r="AK150" s="24" t="e">
        <f ca="1">$G150*SUMIF(#REF!,$C150,#REF!)*OFFSET(#REF!,,COUNT($K150:AJ150))</f>
        <v>#REF!</v>
      </c>
      <c r="AL150" s="24" t="e">
        <f ca="1">$G150*SUMIF(#REF!,$C150,#REF!)*OFFSET(#REF!,,COUNT($K150:AK150))</f>
        <v>#REF!</v>
      </c>
      <c r="AM150" s="24" t="e">
        <f ca="1">$G150*SUMIF(#REF!,$C150,#REF!)*OFFSET(#REF!,,COUNT($K150:AL150))</f>
        <v>#REF!</v>
      </c>
      <c r="AN150" s="24" t="e">
        <f ca="1">$G150*SUMIF(#REF!,$C150,#REF!)*OFFSET(#REF!,,COUNT($K150:AM150))</f>
        <v>#REF!</v>
      </c>
      <c r="AO150" s="24" t="e">
        <f ca="1">$G150*SUMIF(#REF!,$C150,#REF!)*OFFSET(#REF!,,COUNT($K150:AN150))</f>
        <v>#REF!</v>
      </c>
      <c r="AP150" s="24" t="e">
        <f ca="1">$G150*SUMIF(#REF!,$C150,#REF!)*OFFSET(#REF!,,COUNT($K150:AO150))</f>
        <v>#REF!</v>
      </c>
    </row>
    <row r="151" spans="3:42">
      <c r="C151" s="385">
        <f>C147+1</f>
        <v>2024</v>
      </c>
      <c r="D151" s="385"/>
      <c r="E151" s="385"/>
      <c r="F151" s="163">
        <v>1</v>
      </c>
      <c r="G151" s="164" t="e">
        <f t="shared" si="77"/>
        <v>#REF!</v>
      </c>
      <c r="AF151" s="24" t="e">
        <f ca="1">$G151*SUMIF(#REF!,$C151,#REF!)*OFFSET(#REF!,,COUNT($K151:AE151))</f>
        <v>#REF!</v>
      </c>
      <c r="AG151" s="24" t="e">
        <f ca="1">$G151*SUMIF(#REF!,$C151,#REF!)*OFFSET(#REF!,,COUNT($K151:AF151))</f>
        <v>#REF!</v>
      </c>
      <c r="AH151" s="24" t="e">
        <f ca="1">$G151*SUMIF(#REF!,$C151,#REF!)*OFFSET(#REF!,,COUNT($K151:AG151))</f>
        <v>#REF!</v>
      </c>
      <c r="AI151" s="24" t="e">
        <f ca="1">$G151*SUMIF(#REF!,$C151,#REF!)*OFFSET(#REF!,,COUNT($K151:AH151))</f>
        <v>#REF!</v>
      </c>
      <c r="AJ151" s="24" t="e">
        <f ca="1">$G151*SUMIF(#REF!,$C151,#REF!)*OFFSET(#REF!,,COUNT($K151:AI151))</f>
        <v>#REF!</v>
      </c>
      <c r="AK151" s="24" t="e">
        <f ca="1">$G151*SUMIF(#REF!,$C151,#REF!)*OFFSET(#REF!,,COUNT($K151:AJ151))</f>
        <v>#REF!</v>
      </c>
      <c r="AL151" s="24" t="e">
        <f ca="1">$G151*SUMIF(#REF!,$C151,#REF!)*OFFSET(#REF!,,COUNT($K151:AK151))</f>
        <v>#REF!</v>
      </c>
      <c r="AM151" s="24" t="e">
        <f ca="1">$G151*SUMIF(#REF!,$C151,#REF!)*OFFSET(#REF!,,COUNT($K151:AL151))</f>
        <v>#REF!</v>
      </c>
      <c r="AN151" s="24" t="e">
        <f ca="1">$G151*SUMIF(#REF!,$C151,#REF!)*OFFSET(#REF!,,COUNT($K151:AM151))</f>
        <v>#REF!</v>
      </c>
      <c r="AO151" s="24" t="e">
        <f ca="1">$G151*SUMIF(#REF!,$C151,#REF!)*OFFSET(#REF!,,COUNT($K151:AN151))</f>
        <v>#REF!</v>
      </c>
      <c r="AP151" s="24" t="e">
        <f ca="1">$G151*SUMIF(#REF!,$C151,#REF!)*OFFSET(#REF!,,COUNT($K151:AO151))</f>
        <v>#REF!</v>
      </c>
    </row>
    <row r="152" spans="3:42">
      <c r="C152" s="135">
        <f>C151</f>
        <v>2024</v>
      </c>
      <c r="F152" s="163">
        <f>F151+1</f>
        <v>2</v>
      </c>
      <c r="G152" s="164" t="e">
        <f t="shared" si="77"/>
        <v>#REF!</v>
      </c>
      <c r="AG152" s="24" t="e">
        <f ca="1">$G152*SUMIF(#REF!,$C152,#REF!)*OFFSET(#REF!,,COUNT($K152:AF152))</f>
        <v>#REF!</v>
      </c>
      <c r="AH152" s="24" t="e">
        <f ca="1">$G152*SUMIF(#REF!,$C152,#REF!)*OFFSET(#REF!,,COUNT($K152:AG152))</f>
        <v>#REF!</v>
      </c>
      <c r="AI152" s="24" t="e">
        <f ca="1">$G152*SUMIF(#REF!,$C152,#REF!)*OFFSET(#REF!,,COUNT($K152:AH152))</f>
        <v>#REF!</v>
      </c>
      <c r="AJ152" s="24" t="e">
        <f ca="1">$G152*SUMIF(#REF!,$C152,#REF!)*OFFSET(#REF!,,COUNT($K152:AI152))</f>
        <v>#REF!</v>
      </c>
      <c r="AK152" s="24" t="e">
        <f ca="1">$G152*SUMIF(#REF!,$C152,#REF!)*OFFSET(#REF!,,COUNT($K152:AJ152))</f>
        <v>#REF!</v>
      </c>
      <c r="AL152" s="24" t="e">
        <f ca="1">$G152*SUMIF(#REF!,$C152,#REF!)*OFFSET(#REF!,,COUNT($K152:AK152))</f>
        <v>#REF!</v>
      </c>
      <c r="AM152" s="24" t="e">
        <f ca="1">$G152*SUMIF(#REF!,$C152,#REF!)*OFFSET(#REF!,,COUNT($K152:AL152))</f>
        <v>#REF!</v>
      </c>
      <c r="AN152" s="24" t="e">
        <f ca="1">$G152*SUMIF(#REF!,$C152,#REF!)*OFFSET(#REF!,,COUNT($K152:AM152))</f>
        <v>#REF!</v>
      </c>
      <c r="AO152" s="24" t="e">
        <f ca="1">$G152*SUMIF(#REF!,$C152,#REF!)*OFFSET(#REF!,,COUNT($K152:AN152))</f>
        <v>#REF!</v>
      </c>
      <c r="AP152" s="24" t="e">
        <f ca="1">$G152*SUMIF(#REF!,$C152,#REF!)*OFFSET(#REF!,,COUNT($K152:AO152))</f>
        <v>#REF!</v>
      </c>
    </row>
    <row r="153" spans="3:42">
      <c r="C153" s="135">
        <f>C152</f>
        <v>2024</v>
      </c>
      <c r="F153" s="163">
        <f>F152+1</f>
        <v>3</v>
      </c>
      <c r="G153" s="164" t="e">
        <f t="shared" si="77"/>
        <v>#REF!</v>
      </c>
      <c r="AH153" s="24" t="e">
        <f ca="1">$G153*SUMIF(#REF!,$C153,#REF!)*OFFSET(#REF!,,COUNT($K153:AG153))</f>
        <v>#REF!</v>
      </c>
      <c r="AI153" s="24" t="e">
        <f ca="1">$G153*SUMIF(#REF!,$C153,#REF!)*OFFSET(#REF!,,COUNT($K153:AH153))</f>
        <v>#REF!</v>
      </c>
      <c r="AJ153" s="24" t="e">
        <f ca="1">$G153*SUMIF(#REF!,$C153,#REF!)*OFFSET(#REF!,,COUNT($K153:AI153))</f>
        <v>#REF!</v>
      </c>
      <c r="AK153" s="24" t="e">
        <f ca="1">$G153*SUMIF(#REF!,$C153,#REF!)*OFFSET(#REF!,,COUNT($K153:AJ153))</f>
        <v>#REF!</v>
      </c>
      <c r="AL153" s="24" t="e">
        <f ca="1">$G153*SUMIF(#REF!,$C153,#REF!)*OFFSET(#REF!,,COUNT($K153:AK153))</f>
        <v>#REF!</v>
      </c>
      <c r="AM153" s="24" t="e">
        <f ca="1">$G153*SUMIF(#REF!,$C153,#REF!)*OFFSET(#REF!,,COUNT($K153:AL153))</f>
        <v>#REF!</v>
      </c>
      <c r="AN153" s="24" t="e">
        <f ca="1">$G153*SUMIF(#REF!,$C153,#REF!)*OFFSET(#REF!,,COUNT($K153:AM153))</f>
        <v>#REF!</v>
      </c>
      <c r="AO153" s="24" t="e">
        <f ca="1">$G153*SUMIF(#REF!,$C153,#REF!)*OFFSET(#REF!,,COUNT($K153:AN153))</f>
        <v>#REF!</v>
      </c>
      <c r="AP153" s="24" t="e">
        <f ca="1">$G153*SUMIF(#REF!,$C153,#REF!)*OFFSET(#REF!,,COUNT($K153:AO153))</f>
        <v>#REF!</v>
      </c>
    </row>
    <row r="154" spans="3:42">
      <c r="C154" s="135">
        <f>C153</f>
        <v>2024</v>
      </c>
      <c r="F154" s="163">
        <f>F153+1</f>
        <v>4</v>
      </c>
      <c r="G154" s="164" t="e">
        <f t="shared" si="77"/>
        <v>#REF!</v>
      </c>
      <c r="AI154" s="24" t="e">
        <f ca="1">$G154*SUMIF(#REF!,$C154,#REF!)*OFFSET(#REF!,,COUNT($K154:AH154))</f>
        <v>#REF!</v>
      </c>
      <c r="AJ154" s="24" t="e">
        <f ca="1">$G154*SUMIF(#REF!,$C154,#REF!)*OFFSET(#REF!,,COUNT($K154:AI154))</f>
        <v>#REF!</v>
      </c>
      <c r="AK154" s="24" t="e">
        <f ca="1">$G154*SUMIF(#REF!,$C154,#REF!)*OFFSET(#REF!,,COUNT($K154:AJ154))</f>
        <v>#REF!</v>
      </c>
      <c r="AL154" s="24" t="e">
        <f ca="1">$G154*SUMIF(#REF!,$C154,#REF!)*OFFSET(#REF!,,COUNT($K154:AK154))</f>
        <v>#REF!</v>
      </c>
      <c r="AM154" s="24" t="e">
        <f ca="1">$G154*SUMIF(#REF!,$C154,#REF!)*OFFSET(#REF!,,COUNT($K154:AL154))</f>
        <v>#REF!</v>
      </c>
      <c r="AN154" s="24" t="e">
        <f ca="1">$G154*SUMIF(#REF!,$C154,#REF!)*OFFSET(#REF!,,COUNT($K154:AM154))</f>
        <v>#REF!</v>
      </c>
      <c r="AO154" s="24" t="e">
        <f ca="1">$G154*SUMIF(#REF!,$C154,#REF!)*OFFSET(#REF!,,COUNT($K154:AN154))</f>
        <v>#REF!</v>
      </c>
      <c r="AP154" s="24" t="e">
        <f ca="1">$G154*SUMIF(#REF!,$C154,#REF!)*OFFSET(#REF!,,COUNT($K154:AO154))</f>
        <v>#REF!</v>
      </c>
    </row>
    <row r="155" spans="3:42">
      <c r="C155" s="385">
        <f>C151+1</f>
        <v>2025</v>
      </c>
      <c r="D155" s="385"/>
      <c r="E155" s="385"/>
      <c r="F155" s="163">
        <v>1</v>
      </c>
      <c r="G155" s="164" t="e">
        <f t="shared" si="77"/>
        <v>#REF!</v>
      </c>
      <c r="AJ155" s="24" t="e">
        <f ca="1">$G155*SUMIF(#REF!,$C155,#REF!)*OFFSET(#REF!,,COUNT($K155:AI155))</f>
        <v>#REF!</v>
      </c>
      <c r="AK155" s="24" t="e">
        <f ca="1">$G155*SUMIF(#REF!,$C155,#REF!)*OFFSET(#REF!,,COUNT($K155:AJ155))</f>
        <v>#REF!</v>
      </c>
      <c r="AL155" s="24" t="e">
        <f ca="1">$G155*SUMIF(#REF!,$C155,#REF!)*OFFSET(#REF!,,COUNT($K155:AK155))</f>
        <v>#REF!</v>
      </c>
      <c r="AM155" s="24" t="e">
        <f ca="1">$G155*SUMIF(#REF!,$C155,#REF!)*OFFSET(#REF!,,COUNT($K155:AL155))</f>
        <v>#REF!</v>
      </c>
      <c r="AN155" s="24" t="e">
        <f ca="1">$G155*SUMIF(#REF!,$C155,#REF!)*OFFSET(#REF!,,COUNT($K155:AM155))</f>
        <v>#REF!</v>
      </c>
      <c r="AO155" s="24" t="e">
        <f ca="1">$G155*SUMIF(#REF!,$C155,#REF!)*OFFSET(#REF!,,COUNT($K155:AN155))</f>
        <v>#REF!</v>
      </c>
      <c r="AP155" s="24" t="e">
        <f ca="1">$G155*SUMIF(#REF!,$C155,#REF!)*OFFSET(#REF!,,COUNT($K155:AO155))</f>
        <v>#REF!</v>
      </c>
    </row>
    <row r="156" spans="3:42">
      <c r="C156" s="135">
        <f>C155</f>
        <v>2025</v>
      </c>
      <c r="F156" s="163">
        <f>F155+1</f>
        <v>2</v>
      </c>
      <c r="G156" s="164" t="e">
        <f t="shared" si="77"/>
        <v>#REF!</v>
      </c>
      <c r="AK156" s="24" t="e">
        <f ca="1">$G156*SUMIF(#REF!,$C156,#REF!)*OFFSET(#REF!,,COUNT($K156:AJ156))</f>
        <v>#REF!</v>
      </c>
      <c r="AL156" s="24" t="e">
        <f ca="1">$G156*SUMIF(#REF!,$C156,#REF!)*OFFSET(#REF!,,COUNT($K156:AK156))</f>
        <v>#REF!</v>
      </c>
      <c r="AM156" s="24" t="e">
        <f ca="1">$G156*SUMIF(#REF!,$C156,#REF!)*OFFSET(#REF!,,COUNT($K156:AL156))</f>
        <v>#REF!</v>
      </c>
      <c r="AN156" s="24" t="e">
        <f ca="1">$G156*SUMIF(#REF!,$C156,#REF!)*OFFSET(#REF!,,COUNT($K156:AM156))</f>
        <v>#REF!</v>
      </c>
      <c r="AO156" s="24" t="e">
        <f ca="1">$G156*SUMIF(#REF!,$C156,#REF!)*OFFSET(#REF!,,COUNT($K156:AN156))</f>
        <v>#REF!</v>
      </c>
      <c r="AP156" s="24" t="e">
        <f ca="1">$G156*SUMIF(#REF!,$C156,#REF!)*OFFSET(#REF!,,COUNT($K156:AO156))</f>
        <v>#REF!</v>
      </c>
    </row>
    <row r="157" spans="3:42">
      <c r="C157" s="135">
        <f>C156</f>
        <v>2025</v>
      </c>
      <c r="F157" s="163">
        <f>F156+1</f>
        <v>3</v>
      </c>
      <c r="G157" s="164" t="e">
        <f t="shared" si="77"/>
        <v>#REF!</v>
      </c>
      <c r="AL157" s="24" t="e">
        <f ca="1">$G157*SUMIF(#REF!,$C157,#REF!)*OFFSET(#REF!,,COUNT($K157:AK157))</f>
        <v>#REF!</v>
      </c>
      <c r="AM157" s="24" t="e">
        <f ca="1">$G157*SUMIF(#REF!,$C157,#REF!)*OFFSET(#REF!,,COUNT($K157:AL157))</f>
        <v>#REF!</v>
      </c>
      <c r="AN157" s="24" t="e">
        <f ca="1">$G157*SUMIF(#REF!,$C157,#REF!)*OFFSET(#REF!,,COUNT($K157:AM157))</f>
        <v>#REF!</v>
      </c>
      <c r="AO157" s="24" t="e">
        <f ca="1">$G157*SUMIF(#REF!,$C157,#REF!)*OFFSET(#REF!,,COUNT($K157:AN157))</f>
        <v>#REF!</v>
      </c>
      <c r="AP157" s="24" t="e">
        <f ca="1">$G157*SUMIF(#REF!,$C157,#REF!)*OFFSET(#REF!,,COUNT($K157:AO157))</f>
        <v>#REF!</v>
      </c>
    </row>
    <row r="158" spans="3:42">
      <c r="C158" s="135">
        <f>C157</f>
        <v>2025</v>
      </c>
      <c r="F158" s="163">
        <f>F157+1</f>
        <v>4</v>
      </c>
      <c r="G158" s="164" t="e">
        <f t="shared" si="77"/>
        <v>#REF!</v>
      </c>
      <c r="AM158" s="24" t="e">
        <f ca="1">$G158*SUMIF(#REF!,$C158,#REF!)*OFFSET(#REF!,,COUNT($K158:AL158))</f>
        <v>#REF!</v>
      </c>
      <c r="AN158" s="24" t="e">
        <f ca="1">$G158*SUMIF(#REF!,$C158,#REF!)*OFFSET(#REF!,,COUNT($K158:AM158))</f>
        <v>#REF!</v>
      </c>
      <c r="AO158" s="24" t="e">
        <f ca="1">$G158*SUMIF(#REF!,$C158,#REF!)*OFFSET(#REF!,,COUNT($K158:AN158))</f>
        <v>#REF!</v>
      </c>
      <c r="AP158" s="24" t="e">
        <f ca="1">$G158*SUMIF(#REF!,$C158,#REF!)*OFFSET(#REF!,,COUNT($K158:AO158))</f>
        <v>#REF!</v>
      </c>
    </row>
    <row r="159" spans="3:42">
      <c r="C159" s="385">
        <f>C155+1</f>
        <v>2026</v>
      </c>
      <c r="D159" s="385"/>
      <c r="E159" s="385"/>
      <c r="F159" s="163">
        <v>1</v>
      </c>
      <c r="G159" s="164" t="e">
        <f t="shared" si="77"/>
        <v>#REF!</v>
      </c>
      <c r="AN159" s="24" t="e">
        <f ca="1">$G159*SUMIF(#REF!,$C159,#REF!)*OFFSET(#REF!,,COUNT($K159:AM159))</f>
        <v>#REF!</v>
      </c>
      <c r="AO159" s="24" t="e">
        <f ca="1">$G159*SUMIF(#REF!,$C159,#REF!)*OFFSET(#REF!,,COUNT($K159:AN159))</f>
        <v>#REF!</v>
      </c>
      <c r="AP159" s="24" t="e">
        <f ca="1">$G159*SUMIF(#REF!,$C159,#REF!)*OFFSET(#REF!,,COUNT($K159:AO159))</f>
        <v>#REF!</v>
      </c>
    </row>
    <row r="160" spans="3:42">
      <c r="C160" s="135">
        <f>C159</f>
        <v>2026</v>
      </c>
      <c r="F160" s="163">
        <f>F159+1</f>
        <v>2</v>
      </c>
      <c r="G160" s="164" t="e">
        <f t="shared" si="77"/>
        <v>#REF!</v>
      </c>
      <c r="AO160" s="24" t="e">
        <f ca="1">$G160*SUMIF(#REF!,$C160,#REF!)*OFFSET(#REF!,,COUNT($K160:AN160))</f>
        <v>#REF!</v>
      </c>
      <c r="AP160" s="24" t="e">
        <f ca="1">$G160*SUMIF(#REF!,$C160,#REF!)*OFFSET(#REF!,,COUNT($K160:AO160))</f>
        <v>#REF!</v>
      </c>
    </row>
    <row r="161" spans="3:42">
      <c r="C161" s="135">
        <f>C160</f>
        <v>2026</v>
      </c>
      <c r="F161" s="163">
        <f>F160+1</f>
        <v>3</v>
      </c>
      <c r="G161" s="164" t="e">
        <f t="shared" si="77"/>
        <v>#REF!</v>
      </c>
      <c r="AP161" s="24" t="e">
        <f ca="1">$G161*SUMIF(#REF!,$C161,#REF!)*OFFSET(#REF!,,COUNT($K161:AO161))</f>
        <v>#REF!</v>
      </c>
    </row>
    <row r="162" spans="3:42">
      <c r="C162" s="135">
        <f>C161</f>
        <v>2026</v>
      </c>
      <c r="F162" s="163">
        <f>F161+1</f>
        <v>4</v>
      </c>
      <c r="G162" s="164" t="e">
        <f t="shared" si="77"/>
        <v>#REF!</v>
      </c>
    </row>
    <row r="163" spans="3:42">
      <c r="C163" s="37" t="s">
        <v>84</v>
      </c>
      <c r="D163" s="37"/>
      <c r="E163" s="37"/>
      <c r="F163" s="37"/>
      <c r="G163" s="37"/>
      <c r="H163" s="37"/>
      <c r="I163" s="37"/>
      <c r="J163" s="37"/>
      <c r="K163" s="37"/>
      <c r="L163" s="37"/>
      <c r="M163" s="37"/>
      <c r="N163" s="37"/>
      <c r="O163" s="37" t="e">
        <f ca="1">SUM(O131:O162)</f>
        <v>#REF!</v>
      </c>
      <c r="P163" s="37" t="e">
        <f t="shared" ref="P163" ca="1" si="78">SUM(P131:P162)</f>
        <v>#REF!</v>
      </c>
      <c r="Q163" s="37" t="e">
        <f t="shared" ref="Q163" ca="1" si="79">SUM(Q131:Q162)</f>
        <v>#REF!</v>
      </c>
      <c r="R163" s="37" t="e">
        <f t="shared" ref="R163" ca="1" si="80">SUM(R131:R162)</f>
        <v>#REF!</v>
      </c>
      <c r="S163" s="37" t="e">
        <f t="shared" ref="S163" ca="1" si="81">SUM(S131:S162)</f>
        <v>#REF!</v>
      </c>
      <c r="T163" s="37" t="e">
        <f t="shared" ref="T163" ca="1" si="82">SUM(T131:T162)</f>
        <v>#REF!</v>
      </c>
      <c r="U163" s="37" t="e">
        <f t="shared" ref="U163" ca="1" si="83">SUM(U131:U162)</f>
        <v>#REF!</v>
      </c>
      <c r="V163" s="37" t="e">
        <f t="shared" ref="V163" ca="1" si="84">SUM(V131:V162)</f>
        <v>#REF!</v>
      </c>
      <c r="W163" s="37" t="e">
        <f t="shared" ref="W163" ca="1" si="85">SUM(W131:W162)</f>
        <v>#REF!</v>
      </c>
      <c r="X163" s="37" t="e">
        <f t="shared" ref="X163" ca="1" si="86">SUM(X131:X162)</f>
        <v>#REF!</v>
      </c>
      <c r="Y163" s="37" t="e">
        <f t="shared" ref="Y163" ca="1" si="87">SUM(Y131:Y162)</f>
        <v>#REF!</v>
      </c>
      <c r="Z163" s="37" t="e">
        <f t="shared" ref="Z163" ca="1" si="88">SUM(Z131:Z162)</f>
        <v>#REF!</v>
      </c>
      <c r="AA163" s="37" t="e">
        <f t="shared" ref="AA163" ca="1" si="89">SUM(AA131:AA162)</f>
        <v>#REF!</v>
      </c>
      <c r="AB163" s="37" t="e">
        <f t="shared" ref="AB163" ca="1" si="90">SUM(AB131:AB162)</f>
        <v>#REF!</v>
      </c>
      <c r="AC163" s="37" t="e">
        <f t="shared" ref="AC163" ca="1" si="91">SUM(AC131:AC162)</f>
        <v>#REF!</v>
      </c>
      <c r="AD163" s="37" t="e">
        <f t="shared" ref="AD163" ca="1" si="92">SUM(AD131:AD162)</f>
        <v>#REF!</v>
      </c>
      <c r="AE163" s="37" t="e">
        <f t="shared" ref="AE163" ca="1" si="93">SUM(AE131:AE162)</f>
        <v>#REF!</v>
      </c>
      <c r="AF163" s="37" t="e">
        <f t="shared" ref="AF163" ca="1" si="94">SUM(AF131:AF162)</f>
        <v>#REF!</v>
      </c>
      <c r="AG163" s="37" t="e">
        <f t="shared" ref="AG163" ca="1" si="95">SUM(AG131:AG162)</f>
        <v>#REF!</v>
      </c>
      <c r="AH163" s="37" t="e">
        <f t="shared" ref="AH163" ca="1" si="96">SUM(AH131:AH162)</f>
        <v>#REF!</v>
      </c>
      <c r="AI163" s="37" t="e">
        <f t="shared" ref="AI163" ca="1" si="97">SUM(AI131:AI162)</f>
        <v>#REF!</v>
      </c>
      <c r="AJ163" s="37" t="e">
        <f t="shared" ref="AJ163" ca="1" si="98">SUM(AJ131:AJ162)</f>
        <v>#REF!</v>
      </c>
      <c r="AK163" s="37" t="e">
        <f t="shared" ref="AK163" ca="1" si="99">SUM(AK131:AK162)</f>
        <v>#REF!</v>
      </c>
      <c r="AL163" s="37" t="e">
        <f t="shared" ref="AL163" ca="1" si="100">SUM(AL131:AL162)</f>
        <v>#REF!</v>
      </c>
      <c r="AM163" s="37" t="e">
        <f t="shared" ref="AM163" ca="1" si="101">SUM(AM131:AM162)</f>
        <v>#REF!</v>
      </c>
      <c r="AN163" s="37" t="e">
        <f t="shared" ref="AN163" ca="1" si="102">SUM(AN131:AN162)</f>
        <v>#REF!</v>
      </c>
      <c r="AO163" s="37" t="e">
        <f t="shared" ref="AO163" ca="1" si="103">SUM(AO131:AO162)</f>
        <v>#REF!</v>
      </c>
      <c r="AP163" s="37" t="e">
        <f t="shared" ref="AP163" ca="1" si="104">SUM(AP131:AP162)</f>
        <v>#REF!</v>
      </c>
    </row>
  </sheetData>
  <mergeCells count="32">
    <mergeCell ref="C139:E139"/>
    <mergeCell ref="C143:E143"/>
    <mergeCell ref="C147:E147"/>
    <mergeCell ref="C151:E151"/>
    <mergeCell ref="C159:E159"/>
    <mergeCell ref="C155:E155"/>
    <mergeCell ref="C135:E135"/>
    <mergeCell ref="C75:E75"/>
    <mergeCell ref="C79:E79"/>
    <mergeCell ref="C87:E87"/>
    <mergeCell ref="C95:E95"/>
    <mergeCell ref="C99:E99"/>
    <mergeCell ref="C103:E103"/>
    <mergeCell ref="C107:E107"/>
    <mergeCell ref="C111:E111"/>
    <mergeCell ref="C115:E115"/>
    <mergeCell ref="C123:E123"/>
    <mergeCell ref="C131:E131"/>
    <mergeCell ref="C83:E83"/>
    <mergeCell ref="C119:E119"/>
    <mergeCell ref="C71:E71"/>
    <mergeCell ref="C23:E23"/>
    <mergeCell ref="C27:E27"/>
    <mergeCell ref="C31:E31"/>
    <mergeCell ref="C35:E35"/>
    <mergeCell ref="C39:E39"/>
    <mergeCell ref="C43:E43"/>
    <mergeCell ref="C51:E51"/>
    <mergeCell ref="C59:E59"/>
    <mergeCell ref="C63:E63"/>
    <mergeCell ref="C67:E67"/>
    <mergeCell ref="C47:E47"/>
  </mergeCells>
  <phoneticPr fontId="30" type="noConversion"/>
  <pageMargins left="0.6" right="0.6" top="1" bottom="1" header="0.5" footer="0.5"/>
  <pageSetup paperSize="9" scale="23" orientation="landscape" r:id="rId1"/>
  <headerFooter>
    <oddHeader>&amp;R&amp;7Draft - Work in Progress</oddHeader>
    <oddFooter>&amp;L&amp;7&amp;F
PwC&amp;C&amp;7Strictly private and confidential
&amp;A&amp;R&amp;7&amp;D
Page &amp;P of &amp;N</oddFooter>
  </headerFooter>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4DF6F6-B8C2-444A-8833-C3FD2B369D19}">
  <sheetPr>
    <pageSetUpPr fitToPage="1"/>
  </sheetPr>
  <dimension ref="B1:O73"/>
  <sheetViews>
    <sheetView showGridLines="0" topLeftCell="A13" zoomScaleNormal="100" workbookViewId="0">
      <selection activeCell="J3" sqref="J3"/>
    </sheetView>
  </sheetViews>
  <sheetFormatPr defaultColWidth="9.140625" defaultRowHeight="12"/>
  <cols>
    <col min="1" max="1" width="2" style="40" customWidth="1"/>
    <col min="2" max="2" width="42.42578125" style="40" customWidth="1"/>
    <col min="3" max="3" width="32.7109375" style="40" customWidth="1"/>
    <col min="4" max="4" width="12.7109375" style="42" customWidth="1"/>
    <col min="5" max="6" width="15.28515625" style="40" bestFit="1" customWidth="1"/>
    <col min="7" max="11" width="9.140625" style="40" customWidth="1"/>
    <col min="12" max="12" width="2.7109375" style="40" customWidth="1"/>
    <col min="13" max="13" width="11.28515625" style="40" customWidth="1"/>
    <col min="14" max="14" width="2.7109375" style="40" customWidth="1"/>
    <col min="15" max="15" width="36.85546875" style="40" bestFit="1" customWidth="1"/>
    <col min="16" max="16384" width="9.140625" style="40"/>
  </cols>
  <sheetData>
    <row r="1" spans="2:15" ht="15">
      <c r="B1" s="43" t="s">
        <v>390</v>
      </c>
      <c r="C1" s="43"/>
      <c r="D1" s="43"/>
      <c r="E1" s="43"/>
      <c r="F1" s="43"/>
      <c r="G1" s="43"/>
      <c r="L1" s="44"/>
      <c r="M1" s="44"/>
      <c r="N1" s="44"/>
    </row>
    <row r="2" spans="2:15">
      <c r="B2" s="41" t="s">
        <v>391</v>
      </c>
      <c r="C2" s="45"/>
      <c r="D2" s="46"/>
      <c r="E2" s="47"/>
      <c r="F2" s="47"/>
      <c r="G2" s="47"/>
      <c r="L2" s="44"/>
      <c r="M2" s="44"/>
      <c r="N2" s="44"/>
    </row>
    <row r="3" spans="2:15">
      <c r="B3" s="41" t="s">
        <v>392</v>
      </c>
      <c r="C3" s="45"/>
      <c r="D3" s="46"/>
      <c r="E3" s="47"/>
      <c r="F3" s="47"/>
      <c r="G3" s="47"/>
      <c r="L3" s="44"/>
      <c r="N3" s="44"/>
    </row>
    <row r="4" spans="2:15">
      <c r="B4" s="45"/>
      <c r="C4" s="45"/>
      <c r="D4" s="46"/>
      <c r="E4" s="47"/>
      <c r="F4" s="47"/>
      <c r="G4" s="47"/>
      <c r="L4" s="44"/>
      <c r="N4" s="44"/>
    </row>
    <row r="5" spans="2:15" ht="24.75" thickBot="1">
      <c r="B5" s="48" t="s">
        <v>393</v>
      </c>
      <c r="C5" s="48"/>
      <c r="D5" s="48" t="s">
        <v>394</v>
      </c>
      <c r="E5" s="49" t="s">
        <v>395</v>
      </c>
      <c r="F5" s="49" t="s">
        <v>396</v>
      </c>
      <c r="G5" s="288" t="s">
        <v>397</v>
      </c>
      <c r="H5" s="288" t="s">
        <v>398</v>
      </c>
      <c r="I5" s="288" t="s">
        <v>399</v>
      </c>
      <c r="J5" s="288" t="s">
        <v>400</v>
      </c>
      <c r="K5" s="288" t="s">
        <v>401</v>
      </c>
      <c r="L5" s="50"/>
      <c r="M5" s="49" t="s">
        <v>402</v>
      </c>
      <c r="N5" s="50"/>
    </row>
    <row r="6" spans="2:15">
      <c r="B6" s="253" t="s">
        <v>403</v>
      </c>
      <c r="C6" s="51"/>
      <c r="D6" s="42" t="s">
        <v>404</v>
      </c>
      <c r="E6" s="99">
        <v>15995.2346</v>
      </c>
      <c r="F6" s="100" t="s">
        <v>405</v>
      </c>
      <c r="G6" s="289">
        <v>0.73509999999999998</v>
      </c>
      <c r="H6" s="289" t="s">
        <v>405</v>
      </c>
      <c r="I6" s="289">
        <v>0.62068292682926829</v>
      </c>
      <c r="J6" s="289">
        <v>0.58907407407407408</v>
      </c>
      <c r="K6" s="289" t="s">
        <v>405</v>
      </c>
      <c r="L6" s="52"/>
      <c r="M6" s="53" t="s">
        <v>369</v>
      </c>
      <c r="N6" s="52"/>
      <c r="O6" s="337" t="s">
        <v>406</v>
      </c>
    </row>
    <row r="7" spans="2:15">
      <c r="B7" s="42" t="s">
        <v>407</v>
      </c>
      <c r="C7" s="51"/>
      <c r="D7" s="42" t="s">
        <v>408</v>
      </c>
      <c r="E7" s="99">
        <v>14565.553599999999</v>
      </c>
      <c r="F7" s="289" t="s">
        <v>405</v>
      </c>
      <c r="G7" s="289" t="s">
        <v>405</v>
      </c>
      <c r="H7" s="289" t="s">
        <v>405</v>
      </c>
      <c r="I7" s="289" t="s">
        <v>405</v>
      </c>
      <c r="J7" s="289" t="s">
        <v>405</v>
      </c>
      <c r="K7" s="289" t="s">
        <v>405</v>
      </c>
      <c r="L7" s="52"/>
      <c r="M7" s="53" t="s">
        <v>409</v>
      </c>
      <c r="N7" s="52"/>
      <c r="O7" s="337" t="s">
        <v>410</v>
      </c>
    </row>
    <row r="8" spans="2:15">
      <c r="B8" s="42" t="s">
        <v>411</v>
      </c>
      <c r="C8" s="51"/>
      <c r="D8" s="42" t="s">
        <v>412</v>
      </c>
      <c r="E8" s="99">
        <v>52106.772199999999</v>
      </c>
      <c r="F8" s="100" t="s">
        <v>405</v>
      </c>
      <c r="G8" s="289">
        <v>2.46E-2</v>
      </c>
      <c r="H8" s="289" t="s">
        <v>405</v>
      </c>
      <c r="I8" s="289" t="s">
        <v>405</v>
      </c>
      <c r="J8" s="289" t="s">
        <v>405</v>
      </c>
      <c r="K8" s="289" t="s">
        <v>405</v>
      </c>
      <c r="L8" s="52"/>
      <c r="M8" s="53" t="s">
        <v>409</v>
      </c>
      <c r="N8" s="52"/>
      <c r="O8" s="337" t="s">
        <v>406</v>
      </c>
    </row>
    <row r="9" spans="2:15">
      <c r="B9" s="253" t="s">
        <v>413</v>
      </c>
      <c r="C9" s="51"/>
      <c r="D9" s="42" t="s">
        <v>414</v>
      </c>
      <c r="E9" s="99">
        <v>1696800</v>
      </c>
      <c r="F9" s="100">
        <v>198857.02309999999</v>
      </c>
      <c r="G9" s="289" t="s">
        <v>405</v>
      </c>
      <c r="H9" s="289">
        <v>18.604399999999998</v>
      </c>
      <c r="I9" s="289">
        <v>7.545285685443166</v>
      </c>
      <c r="J9" s="289">
        <v>5.4648319831544478</v>
      </c>
      <c r="K9" s="289">
        <v>3.1299664991624789</v>
      </c>
      <c r="L9" s="52"/>
      <c r="M9" s="53" t="s">
        <v>409</v>
      </c>
      <c r="N9" s="52"/>
      <c r="O9" s="338" t="s">
        <v>415</v>
      </c>
    </row>
    <row r="10" spans="2:15">
      <c r="B10" s="42" t="s">
        <v>416</v>
      </c>
      <c r="C10" s="51"/>
      <c r="D10" s="42" t="s">
        <v>417</v>
      </c>
      <c r="E10" s="99">
        <v>69587.691300000006</v>
      </c>
      <c r="F10" s="100">
        <v>77713.282800000001</v>
      </c>
      <c r="G10" s="289">
        <v>1.9730000000000001</v>
      </c>
      <c r="H10" s="289">
        <v>1.0482</v>
      </c>
      <c r="I10" s="289" t="s">
        <v>405</v>
      </c>
      <c r="J10" s="289" t="s">
        <v>405</v>
      </c>
      <c r="K10" s="289" t="s">
        <v>405</v>
      </c>
      <c r="L10" s="52"/>
      <c r="M10" s="53" t="s">
        <v>369</v>
      </c>
      <c r="N10" s="52"/>
      <c r="O10" s="338" t="s">
        <v>418</v>
      </c>
    </row>
    <row r="11" spans="2:15">
      <c r="B11" s="42" t="s">
        <v>419</v>
      </c>
      <c r="C11" s="51"/>
      <c r="D11" s="42" t="s">
        <v>420</v>
      </c>
      <c r="E11" s="99">
        <v>10573.3485</v>
      </c>
      <c r="F11" s="100">
        <v>422555.8898</v>
      </c>
      <c r="G11" s="289">
        <v>0.13109999999999999</v>
      </c>
      <c r="H11" s="289">
        <v>3.1699999999999999E-2</v>
      </c>
      <c r="I11" s="289">
        <v>3.6170854271356787E-2</v>
      </c>
      <c r="J11" s="289">
        <v>3.4689156626506026E-2</v>
      </c>
      <c r="K11" s="289" t="s">
        <v>405</v>
      </c>
      <c r="L11" s="52"/>
      <c r="M11" s="53" t="s">
        <v>409</v>
      </c>
      <c r="N11" s="52"/>
    </row>
    <row r="12" spans="2:15">
      <c r="B12" s="42" t="s">
        <v>421</v>
      </c>
      <c r="C12" s="51"/>
      <c r="D12" s="42" t="s">
        <v>417</v>
      </c>
      <c r="E12" s="289" t="s">
        <v>422</v>
      </c>
      <c r="F12" s="100">
        <v>12.6563</v>
      </c>
      <c r="G12" s="289" t="s">
        <v>405</v>
      </c>
      <c r="H12" s="289" t="s">
        <v>405</v>
      </c>
      <c r="I12" s="289" t="s">
        <v>405</v>
      </c>
      <c r="J12" s="289" t="s">
        <v>405</v>
      </c>
      <c r="K12" s="289" t="s">
        <v>405</v>
      </c>
      <c r="L12" s="52"/>
      <c r="M12" s="53" t="s">
        <v>409</v>
      </c>
      <c r="N12" s="52"/>
    </row>
    <row r="13" spans="2:15">
      <c r="B13" s="42" t="s">
        <v>423</v>
      </c>
      <c r="C13" s="51"/>
      <c r="D13" s="42" t="s">
        <v>417</v>
      </c>
      <c r="E13" s="99">
        <v>22141.552899999999</v>
      </c>
      <c r="F13" s="100" t="s">
        <v>405</v>
      </c>
      <c r="G13" s="289" t="s">
        <v>405</v>
      </c>
      <c r="H13" s="289" t="s">
        <v>405</v>
      </c>
      <c r="I13" s="289" t="s">
        <v>405</v>
      </c>
      <c r="J13" s="289" t="s">
        <v>405</v>
      </c>
      <c r="K13" s="289" t="s">
        <v>405</v>
      </c>
      <c r="L13" s="52"/>
      <c r="M13" s="53" t="s">
        <v>409</v>
      </c>
      <c r="N13" s="52"/>
      <c r="O13" s="337" t="s">
        <v>410</v>
      </c>
    </row>
    <row r="14" spans="2:15">
      <c r="B14" s="42" t="s">
        <v>424</v>
      </c>
      <c r="C14" s="51"/>
      <c r="D14" s="42" t="s">
        <v>425</v>
      </c>
      <c r="E14" s="99">
        <v>133588.4528</v>
      </c>
      <c r="F14" s="100">
        <v>218736.85759999999</v>
      </c>
      <c r="G14" s="289">
        <v>1.8828</v>
      </c>
      <c r="H14" s="289">
        <v>0.64239999999999997</v>
      </c>
      <c r="I14" s="289">
        <v>0.46981314878892733</v>
      </c>
      <c r="J14" s="289">
        <v>0.23598255218058015</v>
      </c>
      <c r="K14" s="289">
        <v>0.21512720688094161</v>
      </c>
      <c r="L14" s="52"/>
      <c r="M14" s="53" t="s">
        <v>369</v>
      </c>
      <c r="N14" s="52"/>
    </row>
    <row r="15" spans="2:15">
      <c r="B15" s="42" t="s">
        <v>426</v>
      </c>
      <c r="C15" s="51"/>
      <c r="D15" s="42" t="s">
        <v>427</v>
      </c>
      <c r="E15" s="99">
        <v>3141300</v>
      </c>
      <c r="F15" s="100" t="s">
        <v>405</v>
      </c>
      <c r="G15" s="289">
        <v>9.5170999999999992</v>
      </c>
      <c r="H15" s="289" t="s">
        <v>405</v>
      </c>
      <c r="I15" s="289" t="s">
        <v>405</v>
      </c>
      <c r="J15" s="289" t="s">
        <v>405</v>
      </c>
      <c r="K15" s="289" t="s">
        <v>405</v>
      </c>
      <c r="L15" s="52"/>
      <c r="M15" s="53" t="s">
        <v>369</v>
      </c>
      <c r="N15" s="52"/>
      <c r="O15" s="337" t="s">
        <v>428</v>
      </c>
    </row>
    <row r="16" spans="2:15">
      <c r="B16" s="42" t="s">
        <v>429</v>
      </c>
      <c r="C16" s="51"/>
      <c r="D16" s="42" t="s">
        <v>425</v>
      </c>
      <c r="E16" s="99">
        <v>86782.138900000005</v>
      </c>
      <c r="F16" s="100">
        <v>73076.152499999997</v>
      </c>
      <c r="G16" s="289">
        <v>6.7922000000000002</v>
      </c>
      <c r="H16" s="289">
        <v>1.1775</v>
      </c>
      <c r="I16" s="289">
        <v>1.3130621642363776</v>
      </c>
      <c r="J16" s="289">
        <v>1.1102660609993511</v>
      </c>
      <c r="K16" s="289" t="s">
        <v>405</v>
      </c>
      <c r="L16" s="52"/>
      <c r="M16" s="53" t="s">
        <v>369</v>
      </c>
      <c r="N16" s="52"/>
      <c r="O16" s="338" t="s">
        <v>418</v>
      </c>
    </row>
    <row r="17" spans="2:15">
      <c r="B17" s="42" t="s">
        <v>430</v>
      </c>
      <c r="C17" s="51"/>
      <c r="D17" s="42" t="s">
        <v>420</v>
      </c>
      <c r="E17" s="99">
        <v>473596.49180000002</v>
      </c>
      <c r="F17" s="100">
        <v>1190000</v>
      </c>
      <c r="G17" s="289">
        <v>1.3128</v>
      </c>
      <c r="H17" s="289">
        <v>0.47320000000000001</v>
      </c>
      <c r="I17" s="289">
        <v>0.38341333074007444</v>
      </c>
      <c r="J17" s="289">
        <v>0.31145830721003137</v>
      </c>
      <c r="K17" s="289">
        <v>0.29640572792362768</v>
      </c>
      <c r="L17" s="52"/>
      <c r="M17" s="53" t="s">
        <v>409</v>
      </c>
      <c r="N17" s="52"/>
    </row>
    <row r="18" spans="2:15">
      <c r="B18" s="42" t="s">
        <v>431</v>
      </c>
      <c r="C18" s="51"/>
      <c r="D18" s="42" t="s">
        <v>417</v>
      </c>
      <c r="E18" s="99">
        <v>3502.82</v>
      </c>
      <c r="F18" s="100" t="s">
        <v>405</v>
      </c>
      <c r="G18" s="289" t="s">
        <v>405</v>
      </c>
      <c r="H18" s="289" t="s">
        <v>405</v>
      </c>
      <c r="I18" s="289" t="s">
        <v>405</v>
      </c>
      <c r="J18" s="289" t="s">
        <v>405</v>
      </c>
      <c r="K18" s="289" t="s">
        <v>405</v>
      </c>
      <c r="L18" s="52"/>
      <c r="M18" s="53" t="s">
        <v>409</v>
      </c>
      <c r="N18" s="52"/>
      <c r="O18" s="337" t="s">
        <v>432</v>
      </c>
    </row>
    <row r="19" spans="2:15">
      <c r="B19" s="42" t="s">
        <v>433</v>
      </c>
      <c r="C19" s="51"/>
      <c r="D19" s="42" t="s">
        <v>434</v>
      </c>
      <c r="E19" s="99">
        <v>2638000</v>
      </c>
      <c r="F19" s="100" t="s">
        <v>405</v>
      </c>
      <c r="G19" s="289">
        <v>2.3622999999999998</v>
      </c>
      <c r="H19" s="289" t="s">
        <v>405</v>
      </c>
      <c r="I19" s="289">
        <v>2.0919472956381635</v>
      </c>
      <c r="J19" s="289">
        <v>1.6742771978843491</v>
      </c>
      <c r="K19" s="289">
        <v>1.4318736842105264</v>
      </c>
      <c r="L19" s="52"/>
      <c r="M19" s="53" t="s">
        <v>409</v>
      </c>
      <c r="N19" s="52"/>
      <c r="O19" s="337" t="s">
        <v>428</v>
      </c>
    </row>
    <row r="20" spans="2:15">
      <c r="B20" s="42" t="s">
        <v>435</v>
      </c>
      <c r="C20" s="51"/>
      <c r="D20" s="42" t="s">
        <v>434</v>
      </c>
      <c r="E20" s="99">
        <v>13212.737499999999</v>
      </c>
      <c r="F20" s="100">
        <v>22285.088500000002</v>
      </c>
      <c r="G20" s="289">
        <v>1.4481999999999999</v>
      </c>
      <c r="H20" s="289">
        <v>0.53569999999999995</v>
      </c>
      <c r="I20" s="289" t="s">
        <v>405</v>
      </c>
      <c r="J20" s="289" t="s">
        <v>405</v>
      </c>
      <c r="K20" s="289" t="s">
        <v>405</v>
      </c>
      <c r="L20" s="52"/>
      <c r="M20" s="53" t="s">
        <v>409</v>
      </c>
      <c r="N20" s="52"/>
    </row>
    <row r="21" spans="2:15">
      <c r="B21" s="42" t="s">
        <v>436</v>
      </c>
      <c r="C21" s="51"/>
      <c r="D21" s="42" t="s">
        <v>425</v>
      </c>
      <c r="E21" s="99">
        <v>75623.151500000007</v>
      </c>
      <c r="F21" s="100">
        <v>113387.1415</v>
      </c>
      <c r="G21" s="289">
        <v>4.2840999999999996</v>
      </c>
      <c r="H21" s="289">
        <v>0.84799999999999998</v>
      </c>
      <c r="I21" s="289">
        <v>0.95146396396396393</v>
      </c>
      <c r="J21" s="289">
        <v>0.77584940312213035</v>
      </c>
      <c r="K21" s="289">
        <v>0.68691056910569104</v>
      </c>
      <c r="L21" s="52"/>
      <c r="M21" s="53" t="s">
        <v>369</v>
      </c>
      <c r="N21" s="52"/>
    </row>
    <row r="22" spans="2:15">
      <c r="B22" s="42" t="s">
        <v>437</v>
      </c>
      <c r="C22" s="51"/>
      <c r="D22" s="42" t="s">
        <v>404</v>
      </c>
      <c r="E22" s="99">
        <v>469947.2928</v>
      </c>
      <c r="F22" s="100" t="s">
        <v>405</v>
      </c>
      <c r="G22" s="289" t="s">
        <v>405</v>
      </c>
      <c r="H22" s="289" t="s">
        <v>405</v>
      </c>
      <c r="I22" s="289" t="s">
        <v>405</v>
      </c>
      <c r="J22" s="289" t="s">
        <v>405</v>
      </c>
      <c r="K22" s="289" t="s">
        <v>405</v>
      </c>
      <c r="L22" s="52"/>
      <c r="M22" s="53" t="s">
        <v>409</v>
      </c>
      <c r="N22" s="52"/>
      <c r="O22" s="337" t="s">
        <v>410</v>
      </c>
    </row>
    <row r="23" spans="2:15">
      <c r="B23" s="42" t="s">
        <v>438</v>
      </c>
      <c r="C23" s="51"/>
      <c r="D23" s="42" t="s">
        <v>439</v>
      </c>
      <c r="E23" s="99">
        <v>31759.633399999999</v>
      </c>
      <c r="F23" s="100" t="s">
        <v>405</v>
      </c>
      <c r="G23" s="289" t="s">
        <v>405</v>
      </c>
      <c r="H23" s="289" t="s">
        <v>405</v>
      </c>
      <c r="I23" s="289" t="s">
        <v>405</v>
      </c>
      <c r="J23" s="289" t="s">
        <v>405</v>
      </c>
      <c r="K23" s="289" t="s">
        <v>405</v>
      </c>
      <c r="L23" s="52"/>
      <c r="M23" s="53" t="s">
        <v>409</v>
      </c>
      <c r="N23" s="52"/>
      <c r="O23" s="337" t="s">
        <v>410</v>
      </c>
    </row>
    <row r="24" spans="2:15">
      <c r="B24" s="42" t="s">
        <v>440</v>
      </c>
      <c r="C24" s="51"/>
      <c r="D24" s="42" t="s">
        <v>441</v>
      </c>
      <c r="E24" s="289" t="s">
        <v>422</v>
      </c>
      <c r="F24" s="100" t="s">
        <v>405</v>
      </c>
      <c r="G24" s="289" t="s">
        <v>405</v>
      </c>
      <c r="H24" s="289" t="s">
        <v>405</v>
      </c>
      <c r="I24" s="289" t="s">
        <v>405</v>
      </c>
      <c r="J24" s="289" t="s">
        <v>405</v>
      </c>
      <c r="K24" s="289" t="s">
        <v>405</v>
      </c>
      <c r="L24" s="52"/>
      <c r="M24" s="53" t="s">
        <v>409</v>
      </c>
      <c r="N24" s="52"/>
      <c r="O24" s="337" t="s">
        <v>442</v>
      </c>
    </row>
    <row r="25" spans="2:15">
      <c r="B25" s="42" t="s">
        <v>443</v>
      </c>
      <c r="C25" s="51"/>
      <c r="D25" s="42" t="s">
        <v>404</v>
      </c>
      <c r="E25" s="99">
        <v>84191.4617</v>
      </c>
      <c r="F25" s="100" t="s">
        <v>405</v>
      </c>
      <c r="G25" s="289">
        <v>1.8675999999999999</v>
      </c>
      <c r="H25" s="289" t="s">
        <v>405</v>
      </c>
      <c r="I25" s="289">
        <v>1.8350991501416427</v>
      </c>
      <c r="J25" s="289">
        <v>1.7845454545454542</v>
      </c>
      <c r="K25" s="289">
        <v>0.39741717791411041</v>
      </c>
      <c r="L25" s="52"/>
      <c r="M25" s="53" t="s">
        <v>409</v>
      </c>
      <c r="N25" s="52"/>
      <c r="O25" s="337" t="s">
        <v>444</v>
      </c>
    </row>
    <row r="26" spans="2:15">
      <c r="B26" s="42" t="s">
        <v>445</v>
      </c>
      <c r="C26" s="51"/>
      <c r="D26" s="42" t="s">
        <v>425</v>
      </c>
      <c r="E26" s="99">
        <v>62206.409800000001</v>
      </c>
      <c r="F26" s="100">
        <v>103982.32610000001</v>
      </c>
      <c r="G26" s="289">
        <v>2.0794000000000001</v>
      </c>
      <c r="H26" s="289">
        <v>0.59389999999999998</v>
      </c>
      <c r="I26" s="289">
        <v>0.95835151515151529</v>
      </c>
      <c r="J26" s="289">
        <v>0.89036036036036048</v>
      </c>
      <c r="K26" s="289" t="s">
        <v>405</v>
      </c>
      <c r="L26" s="52"/>
      <c r="M26" s="53" t="s">
        <v>409</v>
      </c>
      <c r="N26" s="52"/>
    </row>
    <row r="27" spans="2:15">
      <c r="B27" s="42" t="s">
        <v>446</v>
      </c>
      <c r="C27" s="51"/>
      <c r="D27" s="42" t="s">
        <v>447</v>
      </c>
      <c r="E27" s="99">
        <v>303179.42910000001</v>
      </c>
      <c r="F27" s="100">
        <v>160643.9136</v>
      </c>
      <c r="G27" s="289">
        <v>2.8433000000000002</v>
      </c>
      <c r="H27" s="289">
        <v>2.1162000000000001</v>
      </c>
      <c r="I27" s="289" t="s">
        <v>405</v>
      </c>
      <c r="J27" s="289" t="s">
        <v>405</v>
      </c>
      <c r="K27" s="289" t="s">
        <v>405</v>
      </c>
      <c r="L27" s="52"/>
      <c r="M27" s="53" t="s">
        <v>409</v>
      </c>
      <c r="N27" s="52"/>
    </row>
    <row r="28" spans="2:15">
      <c r="B28" s="42" t="s">
        <v>448</v>
      </c>
      <c r="C28" s="51"/>
      <c r="D28" s="42" t="s">
        <v>449</v>
      </c>
      <c r="E28" s="289" t="s">
        <v>422</v>
      </c>
      <c r="F28" s="100" t="s">
        <v>405</v>
      </c>
      <c r="G28" s="289" t="s">
        <v>405</v>
      </c>
      <c r="H28" s="289" t="s">
        <v>405</v>
      </c>
      <c r="I28" s="289" t="s">
        <v>405</v>
      </c>
      <c r="J28" s="289" t="s">
        <v>405</v>
      </c>
      <c r="K28" s="289" t="s">
        <v>405</v>
      </c>
      <c r="L28" s="52"/>
      <c r="M28" s="53" t="s">
        <v>409</v>
      </c>
      <c r="N28" s="52"/>
      <c r="O28" s="337" t="s">
        <v>428</v>
      </c>
    </row>
    <row r="29" spans="2:15">
      <c r="B29" s="42" t="s">
        <v>450</v>
      </c>
      <c r="C29" s="51"/>
      <c r="D29" s="42" t="s">
        <v>427</v>
      </c>
      <c r="E29" s="99">
        <v>399326.50579999998</v>
      </c>
      <c r="F29" s="100" t="s">
        <v>405</v>
      </c>
      <c r="G29" s="289" t="s">
        <v>405</v>
      </c>
      <c r="H29" s="289" t="s">
        <v>405</v>
      </c>
      <c r="I29" s="289" t="s">
        <v>405</v>
      </c>
      <c r="J29" s="289" t="s">
        <v>405</v>
      </c>
      <c r="K29" s="289" t="s">
        <v>405</v>
      </c>
      <c r="L29" s="52"/>
      <c r="M29" s="53" t="s">
        <v>409</v>
      </c>
      <c r="N29" s="52"/>
      <c r="O29" s="337" t="s">
        <v>406</v>
      </c>
    </row>
    <row r="30" spans="2:15">
      <c r="B30" s="42" t="s">
        <v>451</v>
      </c>
      <c r="C30" s="51"/>
      <c r="D30" s="42" t="s">
        <v>427</v>
      </c>
      <c r="E30" s="99">
        <v>647636.67940000002</v>
      </c>
      <c r="F30" s="100" t="s">
        <v>405</v>
      </c>
      <c r="G30" s="289">
        <v>32.038200000000003</v>
      </c>
      <c r="H30" s="289" t="s">
        <v>405</v>
      </c>
      <c r="I30" s="289" t="s">
        <v>405</v>
      </c>
      <c r="J30" s="289" t="s">
        <v>405</v>
      </c>
      <c r="K30" s="289" t="s">
        <v>405</v>
      </c>
      <c r="L30" s="52"/>
      <c r="M30" s="53" t="s">
        <v>369</v>
      </c>
      <c r="N30" s="52"/>
      <c r="O30" s="337" t="s">
        <v>406</v>
      </c>
    </row>
    <row r="31" spans="2:15">
      <c r="B31" s="42" t="s">
        <v>452</v>
      </c>
      <c r="C31" s="51"/>
      <c r="D31" s="42" t="s">
        <v>404</v>
      </c>
      <c r="E31" s="99">
        <v>1877.4967999999999</v>
      </c>
      <c r="F31" s="100" t="s">
        <v>405</v>
      </c>
      <c r="G31" s="289" t="s">
        <v>405</v>
      </c>
      <c r="H31" s="289" t="s">
        <v>405</v>
      </c>
      <c r="I31" s="289" t="s">
        <v>405</v>
      </c>
      <c r="J31" s="289" t="s">
        <v>405</v>
      </c>
      <c r="K31" s="289" t="s">
        <v>405</v>
      </c>
      <c r="L31" s="52"/>
      <c r="M31" s="53" t="s">
        <v>409</v>
      </c>
      <c r="N31" s="52"/>
      <c r="O31" s="337" t="s">
        <v>453</v>
      </c>
    </row>
    <row r="32" spans="2:15">
      <c r="B32" s="42" t="s">
        <v>454</v>
      </c>
      <c r="C32" s="51"/>
      <c r="D32" s="42" t="s">
        <v>434</v>
      </c>
      <c r="E32" s="99">
        <v>5734300</v>
      </c>
      <c r="F32" s="100">
        <v>5486900</v>
      </c>
      <c r="G32" s="289">
        <v>0.75490000000000002</v>
      </c>
      <c r="H32" s="289">
        <v>0.54049999999999998</v>
      </c>
      <c r="I32" s="289">
        <v>1.3366077499006475</v>
      </c>
      <c r="J32" s="289">
        <v>1.2458092229007169</v>
      </c>
      <c r="K32" s="289">
        <v>1.1687106880164664</v>
      </c>
      <c r="L32" s="52"/>
      <c r="M32" s="53" t="s">
        <v>369</v>
      </c>
      <c r="N32" s="52"/>
    </row>
    <row r="33" spans="2:15">
      <c r="B33" s="42" t="s">
        <v>455</v>
      </c>
      <c r="C33" s="51"/>
      <c r="D33" s="42" t="s">
        <v>414</v>
      </c>
      <c r="E33" s="99">
        <v>150659.5644</v>
      </c>
      <c r="F33" s="100">
        <v>120855.0876</v>
      </c>
      <c r="G33" s="289">
        <v>4.4219999999999997</v>
      </c>
      <c r="H33" s="289">
        <v>1.2136</v>
      </c>
      <c r="I33" s="289" t="s">
        <v>405</v>
      </c>
      <c r="J33" s="289" t="s">
        <v>405</v>
      </c>
      <c r="K33" s="289" t="s">
        <v>405</v>
      </c>
      <c r="L33" s="52"/>
      <c r="M33" s="53" t="s">
        <v>409</v>
      </c>
      <c r="N33" s="52"/>
      <c r="O33" s="338" t="s">
        <v>418</v>
      </c>
    </row>
    <row r="34" spans="2:15">
      <c r="B34" s="42" t="s">
        <v>456</v>
      </c>
      <c r="C34" s="51"/>
      <c r="D34" s="42" t="s">
        <v>434</v>
      </c>
      <c r="E34" s="99">
        <v>19685.423599999998</v>
      </c>
      <c r="F34" s="100" t="s">
        <v>405</v>
      </c>
      <c r="G34" s="289">
        <v>2.6905999999999999</v>
      </c>
      <c r="H34" s="289" t="s">
        <v>405</v>
      </c>
      <c r="I34" s="289" t="s">
        <v>405</v>
      </c>
      <c r="J34" s="289" t="s">
        <v>405</v>
      </c>
      <c r="K34" s="289" t="s">
        <v>405</v>
      </c>
      <c r="L34" s="52"/>
      <c r="M34" s="53" t="s">
        <v>409</v>
      </c>
      <c r="N34" s="52"/>
      <c r="O34" s="337" t="s">
        <v>428</v>
      </c>
    </row>
    <row r="35" spans="2:15">
      <c r="B35" s="42" t="s">
        <v>457</v>
      </c>
      <c r="C35" s="51"/>
      <c r="D35" s="42" t="s">
        <v>408</v>
      </c>
      <c r="E35" s="99">
        <v>381164.8934</v>
      </c>
      <c r="F35" s="100" t="s">
        <v>405</v>
      </c>
      <c r="G35" s="289">
        <v>6.4268000000000001</v>
      </c>
      <c r="H35" s="289" t="s">
        <v>405</v>
      </c>
      <c r="I35" s="289">
        <v>3.8487063655030798</v>
      </c>
      <c r="J35" s="289">
        <v>3.430307467057101</v>
      </c>
      <c r="K35" s="289">
        <v>3.1134883720930233</v>
      </c>
      <c r="L35" s="52"/>
      <c r="M35" s="53" t="s">
        <v>409</v>
      </c>
      <c r="N35" s="52"/>
      <c r="O35" s="337" t="s">
        <v>406</v>
      </c>
    </row>
    <row r="36" spans="2:15">
      <c r="B36" s="42" t="s">
        <v>458</v>
      </c>
      <c r="C36" s="51"/>
      <c r="D36" s="42" t="s">
        <v>425</v>
      </c>
      <c r="E36" s="99">
        <v>70696.573099999994</v>
      </c>
      <c r="F36" s="100">
        <v>128696.02860000001</v>
      </c>
      <c r="G36" s="289">
        <v>4.5934999999999997</v>
      </c>
      <c r="H36" s="289">
        <v>0.55969999999999998</v>
      </c>
      <c r="I36" s="289">
        <v>0.71334003013561031</v>
      </c>
      <c r="J36" s="289">
        <v>0.63688789237668164</v>
      </c>
      <c r="K36" s="289" t="s">
        <v>405</v>
      </c>
      <c r="L36" s="52"/>
      <c r="M36" s="53" t="s">
        <v>409</v>
      </c>
      <c r="N36" s="52"/>
      <c r="O36" s="338" t="s">
        <v>418</v>
      </c>
    </row>
    <row r="37" spans="2:15">
      <c r="B37" s="42" t="s">
        <v>459</v>
      </c>
      <c r="C37" s="51"/>
      <c r="D37" s="42" t="s">
        <v>425</v>
      </c>
      <c r="E37" s="99">
        <v>468876.0797</v>
      </c>
      <c r="F37" s="100">
        <v>38494.192900000002</v>
      </c>
      <c r="G37" s="289" t="s">
        <v>405</v>
      </c>
      <c r="H37" s="289">
        <v>6.9675000000000002</v>
      </c>
      <c r="I37" s="289">
        <v>5.004245562130178</v>
      </c>
      <c r="J37" s="289">
        <v>3.2843398058252431</v>
      </c>
      <c r="K37" s="289" t="s">
        <v>405</v>
      </c>
      <c r="L37" s="52"/>
      <c r="M37" s="53" t="s">
        <v>409</v>
      </c>
      <c r="N37" s="52"/>
      <c r="O37" s="338" t="s">
        <v>460</v>
      </c>
    </row>
    <row r="38" spans="2:15">
      <c r="B38" s="42" t="s">
        <v>461</v>
      </c>
      <c r="C38" s="51"/>
      <c r="D38" s="42" t="s">
        <v>417</v>
      </c>
      <c r="E38" s="99">
        <v>26911.1639</v>
      </c>
      <c r="F38" s="100" t="s">
        <v>405</v>
      </c>
      <c r="G38" s="289" t="s">
        <v>405</v>
      </c>
      <c r="H38" s="289" t="s">
        <v>405</v>
      </c>
      <c r="I38" s="289" t="s">
        <v>405</v>
      </c>
      <c r="J38" s="289" t="s">
        <v>405</v>
      </c>
      <c r="K38" s="289" t="s">
        <v>405</v>
      </c>
      <c r="L38" s="52"/>
      <c r="M38" s="53" t="s">
        <v>409</v>
      </c>
      <c r="N38" s="52"/>
      <c r="O38" s="337" t="s">
        <v>444</v>
      </c>
    </row>
    <row r="39" spans="2:15">
      <c r="B39" s="42" t="s">
        <v>462</v>
      </c>
      <c r="C39" s="51"/>
      <c r="D39" s="42" t="s">
        <v>463</v>
      </c>
      <c r="E39" s="99">
        <v>1512.547</v>
      </c>
      <c r="F39" s="100">
        <v>5461.0364</v>
      </c>
      <c r="G39" s="289">
        <v>1.9165000000000001</v>
      </c>
      <c r="H39" s="289">
        <v>0.45050000000000001</v>
      </c>
      <c r="I39" s="289" t="s">
        <v>405</v>
      </c>
      <c r="J39" s="289" t="s">
        <v>405</v>
      </c>
      <c r="K39" s="289" t="s">
        <v>405</v>
      </c>
      <c r="L39" s="52"/>
      <c r="M39" s="53" t="s">
        <v>409</v>
      </c>
      <c r="N39" s="52"/>
    </row>
    <row r="40" spans="2:15">
      <c r="B40" s="42" t="s">
        <v>464</v>
      </c>
      <c r="C40" s="51"/>
      <c r="D40" s="42" t="s">
        <v>465</v>
      </c>
      <c r="E40" s="99">
        <v>12177.1533</v>
      </c>
      <c r="F40" s="100" t="s">
        <v>405</v>
      </c>
      <c r="G40" s="289" t="s">
        <v>405</v>
      </c>
      <c r="H40" s="289" t="s">
        <v>405</v>
      </c>
      <c r="I40" s="289" t="s">
        <v>405</v>
      </c>
      <c r="J40" s="289" t="s">
        <v>405</v>
      </c>
      <c r="K40" s="289" t="s">
        <v>405</v>
      </c>
      <c r="L40" s="52"/>
      <c r="M40" s="53" t="s">
        <v>409</v>
      </c>
      <c r="N40" s="52"/>
      <c r="O40" s="337" t="s">
        <v>428</v>
      </c>
    </row>
    <row r="41" spans="2:15">
      <c r="B41" s="42" t="s">
        <v>466</v>
      </c>
      <c r="C41" s="51"/>
      <c r="D41" s="42" t="s">
        <v>417</v>
      </c>
      <c r="E41" s="99">
        <v>210603.13039999999</v>
      </c>
      <c r="F41" s="100">
        <v>109178.7597</v>
      </c>
      <c r="G41" s="289">
        <v>0.4864</v>
      </c>
      <c r="H41" s="289">
        <v>1.8626</v>
      </c>
      <c r="I41" s="289" t="s">
        <v>405</v>
      </c>
      <c r="J41" s="289" t="s">
        <v>405</v>
      </c>
      <c r="K41" s="289" t="s">
        <v>405</v>
      </c>
      <c r="L41" s="52"/>
      <c r="M41" s="53" t="s">
        <v>409</v>
      </c>
      <c r="N41" s="52"/>
      <c r="O41" s="338" t="s">
        <v>418</v>
      </c>
    </row>
    <row r="42" spans="2:15">
      <c r="B42" s="42" t="s">
        <v>467</v>
      </c>
      <c r="C42" s="51"/>
      <c r="D42" s="42" t="s">
        <v>468</v>
      </c>
      <c r="E42" s="99">
        <v>2825.6282000000001</v>
      </c>
      <c r="F42" s="100" t="s">
        <v>405</v>
      </c>
      <c r="G42" s="289" t="s">
        <v>405</v>
      </c>
      <c r="H42" s="289" t="s">
        <v>405</v>
      </c>
      <c r="I42" s="289" t="s">
        <v>405</v>
      </c>
      <c r="J42" s="289" t="s">
        <v>405</v>
      </c>
      <c r="K42" s="289" t="s">
        <v>405</v>
      </c>
      <c r="L42" s="52"/>
      <c r="M42" s="53" t="s">
        <v>409</v>
      </c>
      <c r="N42" s="52"/>
      <c r="O42" s="337" t="s">
        <v>469</v>
      </c>
    </row>
    <row r="43" spans="2:15">
      <c r="B43" s="42" t="s">
        <v>470</v>
      </c>
      <c r="C43" s="51"/>
      <c r="D43" s="42" t="s">
        <v>471</v>
      </c>
      <c r="E43" s="99">
        <v>117813.9359</v>
      </c>
      <c r="F43" s="100" t="s">
        <v>405</v>
      </c>
      <c r="G43" s="289">
        <v>0.91190000000000004</v>
      </c>
      <c r="H43" s="289">
        <v>0.70989999999999998</v>
      </c>
      <c r="I43" s="289" t="s">
        <v>405</v>
      </c>
      <c r="J43" s="289" t="s">
        <v>405</v>
      </c>
      <c r="K43" s="289" t="s">
        <v>405</v>
      </c>
      <c r="L43" s="52"/>
      <c r="M43" s="53" t="s">
        <v>409</v>
      </c>
      <c r="N43" s="52"/>
      <c r="O43" s="338" t="s">
        <v>415</v>
      </c>
    </row>
    <row r="44" spans="2:15">
      <c r="B44" s="42" t="s">
        <v>472</v>
      </c>
      <c r="C44" s="51"/>
      <c r="D44" s="42" t="s">
        <v>425</v>
      </c>
      <c r="E44" s="99">
        <v>164850800</v>
      </c>
      <c r="F44" s="100">
        <v>39293200</v>
      </c>
      <c r="G44" s="289">
        <v>8.9896999999999991</v>
      </c>
      <c r="H44" s="289">
        <v>3.3233999999999999</v>
      </c>
      <c r="I44" s="289">
        <v>4.6846019798262395</v>
      </c>
      <c r="J44" s="289">
        <v>4.3576033218961916</v>
      </c>
      <c r="K44" s="289">
        <v>3.8982381121239844</v>
      </c>
      <c r="L44" s="52"/>
      <c r="M44" s="53" t="s">
        <v>369</v>
      </c>
      <c r="N44" s="52"/>
    </row>
    <row r="45" spans="2:15">
      <c r="B45" s="42" t="s">
        <v>473</v>
      </c>
      <c r="C45" s="51"/>
      <c r="D45" s="42" t="s">
        <v>441</v>
      </c>
      <c r="E45" s="99">
        <v>20773.956300000002</v>
      </c>
      <c r="F45" s="100" t="s">
        <v>405</v>
      </c>
      <c r="G45" s="289">
        <v>0.59830000000000005</v>
      </c>
      <c r="H45" s="289" t="s">
        <v>405</v>
      </c>
      <c r="I45" s="289">
        <v>0.73793427230046948</v>
      </c>
      <c r="J45" s="289">
        <v>0.40199488491048591</v>
      </c>
      <c r="K45" s="289">
        <v>0.34507135016465418</v>
      </c>
      <c r="L45" s="52"/>
      <c r="M45" s="53" t="s">
        <v>369</v>
      </c>
      <c r="N45" s="52"/>
      <c r="O45" s="337" t="s">
        <v>428</v>
      </c>
    </row>
    <row r="46" spans="2:15">
      <c r="B46" s="42" t="s">
        <v>474</v>
      </c>
      <c r="C46" s="51"/>
      <c r="D46" s="42" t="s">
        <v>417</v>
      </c>
      <c r="E46" s="289" t="s">
        <v>422</v>
      </c>
      <c r="F46" s="100">
        <v>78.9923</v>
      </c>
      <c r="G46" s="289" t="s">
        <v>405</v>
      </c>
      <c r="H46" s="289" t="s">
        <v>405</v>
      </c>
      <c r="I46" s="289" t="s">
        <v>405</v>
      </c>
      <c r="J46" s="289" t="s">
        <v>405</v>
      </c>
      <c r="K46" s="289" t="s">
        <v>405</v>
      </c>
      <c r="L46" s="52"/>
      <c r="M46" s="53" t="s">
        <v>409</v>
      </c>
      <c r="N46" s="52"/>
      <c r="O46" s="338" t="s">
        <v>418</v>
      </c>
    </row>
    <row r="47" spans="2:15">
      <c r="B47" s="42" t="s">
        <v>475</v>
      </c>
      <c r="C47" s="51"/>
      <c r="D47" s="42" t="s">
        <v>476</v>
      </c>
      <c r="E47" s="99">
        <v>108877.26059999999</v>
      </c>
      <c r="F47" s="100">
        <v>31823.5586</v>
      </c>
      <c r="G47" s="289">
        <v>18.427399999999999</v>
      </c>
      <c r="H47" s="289">
        <v>5.1498999999999997</v>
      </c>
      <c r="I47" s="289" t="s">
        <v>405</v>
      </c>
      <c r="J47" s="289" t="s">
        <v>405</v>
      </c>
      <c r="K47" s="289" t="s">
        <v>405</v>
      </c>
      <c r="L47" s="52"/>
      <c r="M47" s="53" t="s">
        <v>409</v>
      </c>
      <c r="N47" s="52"/>
    </row>
    <row r="48" spans="2:15">
      <c r="B48" s="42" t="s">
        <v>477</v>
      </c>
      <c r="C48" s="51"/>
      <c r="D48" s="42" t="s">
        <v>425</v>
      </c>
      <c r="E48" s="99">
        <v>7108800</v>
      </c>
      <c r="F48" s="100">
        <v>3901300</v>
      </c>
      <c r="G48" s="289">
        <v>10.9544</v>
      </c>
      <c r="H48" s="289">
        <v>2.4611000000000001</v>
      </c>
      <c r="I48" s="289">
        <v>2.3073261812413346</v>
      </c>
      <c r="J48" s="289">
        <v>2.2030411747411205</v>
      </c>
      <c r="K48" s="289">
        <v>1.860605495668147</v>
      </c>
      <c r="L48" s="52"/>
      <c r="M48" s="53" t="s">
        <v>369</v>
      </c>
      <c r="N48" s="52"/>
    </row>
    <row r="49" spans="2:15">
      <c r="B49" s="42" t="s">
        <v>478</v>
      </c>
      <c r="C49" s="51"/>
      <c r="D49" s="42" t="s">
        <v>447</v>
      </c>
      <c r="E49" s="99">
        <v>557126.83239999996</v>
      </c>
      <c r="F49" s="100">
        <v>122005.5668</v>
      </c>
      <c r="G49" s="289">
        <v>5.8155000000000001</v>
      </c>
      <c r="H49" s="289">
        <v>4.2699999999999996</v>
      </c>
      <c r="I49" s="289">
        <v>4.3050625819851334</v>
      </c>
      <c r="J49" s="289">
        <v>3.6164106978879706</v>
      </c>
      <c r="K49" s="289">
        <v>3.4764792170427552</v>
      </c>
      <c r="L49" s="52"/>
      <c r="M49" s="53" t="s">
        <v>409</v>
      </c>
      <c r="N49" s="52"/>
    </row>
    <row r="50" spans="2:15">
      <c r="B50" s="42" t="s">
        <v>479</v>
      </c>
      <c r="C50" s="51"/>
      <c r="D50" s="42" t="s">
        <v>434</v>
      </c>
      <c r="E50" s="99">
        <v>97872.106799999994</v>
      </c>
      <c r="F50" s="100">
        <v>2056299.9999999998</v>
      </c>
      <c r="G50" s="289">
        <v>0.66700000000000004</v>
      </c>
      <c r="H50" s="289">
        <v>5.0900000000000001E-2</v>
      </c>
      <c r="I50" s="289" t="s">
        <v>405</v>
      </c>
      <c r="J50" s="289" t="s">
        <v>405</v>
      </c>
      <c r="K50" s="289" t="s">
        <v>405</v>
      </c>
      <c r="L50" s="52"/>
      <c r="M50" s="53" t="s">
        <v>409</v>
      </c>
      <c r="N50" s="52"/>
    </row>
    <row r="51" spans="2:15">
      <c r="B51" s="42" t="s">
        <v>480</v>
      </c>
      <c r="C51" s="51"/>
      <c r="D51" s="42" t="s">
        <v>417</v>
      </c>
      <c r="E51" s="99">
        <v>69696.342099999994</v>
      </c>
      <c r="F51" s="100">
        <v>69220.929699999993</v>
      </c>
      <c r="G51" s="289">
        <v>0.56830000000000003</v>
      </c>
      <c r="H51" s="289">
        <v>0.88390000000000002</v>
      </c>
      <c r="I51" s="289" t="s">
        <v>405</v>
      </c>
      <c r="J51" s="289" t="s">
        <v>405</v>
      </c>
      <c r="K51" s="289" t="s">
        <v>405</v>
      </c>
      <c r="L51" s="52"/>
      <c r="M51" s="53" t="s">
        <v>369</v>
      </c>
      <c r="N51" s="52"/>
      <c r="O51" s="338" t="s">
        <v>418</v>
      </c>
    </row>
    <row r="52" spans="2:15">
      <c r="B52" s="253" t="s">
        <v>481</v>
      </c>
      <c r="C52" s="51"/>
      <c r="D52" s="42" t="s">
        <v>463</v>
      </c>
      <c r="E52" s="99">
        <v>19154400</v>
      </c>
      <c r="F52" s="100">
        <v>15183100</v>
      </c>
      <c r="G52" s="289">
        <v>4.0670000000000002</v>
      </c>
      <c r="H52" s="289">
        <v>1.5094000000000001</v>
      </c>
      <c r="I52" s="289">
        <v>1.3958613812652778</v>
      </c>
      <c r="J52" s="289">
        <v>1.2149163472331759</v>
      </c>
      <c r="K52" s="289">
        <v>1.0685079580421237</v>
      </c>
      <c r="L52" s="52"/>
      <c r="M52" s="53" t="s">
        <v>409</v>
      </c>
      <c r="N52" s="52"/>
    </row>
    <row r="53" spans="2:15">
      <c r="B53" s="42" t="s">
        <v>482</v>
      </c>
      <c r="C53" s="51"/>
      <c r="D53" s="42" t="s">
        <v>449</v>
      </c>
      <c r="E53" s="99">
        <v>6601.3918000000003</v>
      </c>
      <c r="F53" s="100" t="s">
        <v>405</v>
      </c>
      <c r="G53" s="289">
        <v>0.53159999999999996</v>
      </c>
      <c r="H53" s="289" t="s">
        <v>405</v>
      </c>
      <c r="I53" s="289" t="s">
        <v>405</v>
      </c>
      <c r="J53" s="289" t="s">
        <v>405</v>
      </c>
      <c r="K53" s="289" t="s">
        <v>405</v>
      </c>
      <c r="L53" s="52"/>
      <c r="M53" s="53" t="s">
        <v>409</v>
      </c>
      <c r="N53" s="52"/>
      <c r="O53" s="337" t="s">
        <v>428</v>
      </c>
    </row>
    <row r="54" spans="2:15">
      <c r="B54" s="42" t="s">
        <v>483</v>
      </c>
      <c r="C54" s="51"/>
      <c r="D54" s="42" t="s">
        <v>434</v>
      </c>
      <c r="E54" s="99">
        <v>17849800</v>
      </c>
      <c r="F54" s="100">
        <v>5435100</v>
      </c>
      <c r="G54" s="289">
        <v>2.3140000000000001</v>
      </c>
      <c r="H54" s="289">
        <v>1.6406000000000001</v>
      </c>
      <c r="I54" s="289">
        <v>3.6517051762138344</v>
      </c>
      <c r="J54" s="289">
        <v>3.4999375204040484</v>
      </c>
      <c r="K54" s="289">
        <v>3.2798409646865689</v>
      </c>
      <c r="L54" s="52"/>
      <c r="M54" s="53" t="s">
        <v>409</v>
      </c>
      <c r="N54" s="52"/>
    </row>
    <row r="55" spans="2:15">
      <c r="B55" s="42" t="s">
        <v>484</v>
      </c>
      <c r="C55" s="51"/>
      <c r="D55" s="42" t="s">
        <v>425</v>
      </c>
      <c r="E55" s="99">
        <v>199027500</v>
      </c>
      <c r="F55" s="100">
        <v>103298700</v>
      </c>
      <c r="G55" s="289">
        <v>4.7411000000000003</v>
      </c>
      <c r="H55" s="289">
        <v>2.0775999999999999</v>
      </c>
      <c r="I55" s="289">
        <v>1.9974668162069369</v>
      </c>
      <c r="J55" s="289">
        <v>1.8621992606454842</v>
      </c>
      <c r="K55" s="289">
        <v>1.7166388302254885</v>
      </c>
      <c r="L55" s="52"/>
      <c r="M55" s="53" t="s">
        <v>369</v>
      </c>
      <c r="N55" s="52"/>
      <c r="O55" s="338" t="s">
        <v>460</v>
      </c>
    </row>
    <row r="56" spans="2:15">
      <c r="B56" s="42" t="s">
        <v>485</v>
      </c>
      <c r="C56" s="51"/>
      <c r="D56" s="42" t="s">
        <v>425</v>
      </c>
      <c r="E56" s="99">
        <v>6404000</v>
      </c>
      <c r="F56" s="100">
        <v>1593700</v>
      </c>
      <c r="G56" s="289">
        <v>3.4386000000000001</v>
      </c>
      <c r="H56" s="289">
        <v>4.1371000000000002</v>
      </c>
      <c r="I56" s="289">
        <v>5.1151864954241333</v>
      </c>
      <c r="J56" s="289">
        <v>4.8439858713859145</v>
      </c>
      <c r="K56" s="289">
        <v>4.4806972916858934</v>
      </c>
      <c r="L56" s="52"/>
      <c r="M56" s="53" t="s">
        <v>409</v>
      </c>
      <c r="N56" s="52"/>
    </row>
    <row r="57" spans="2:15">
      <c r="B57" s="42" t="s">
        <v>486</v>
      </c>
      <c r="C57" s="51"/>
      <c r="D57" s="42" t="s">
        <v>420</v>
      </c>
      <c r="E57" s="99">
        <v>2880.7157999999999</v>
      </c>
      <c r="F57" s="100">
        <v>377.87610000000001</v>
      </c>
      <c r="G57" s="289" t="s">
        <v>405</v>
      </c>
      <c r="H57" s="289" t="s">
        <v>405</v>
      </c>
      <c r="I57" s="289" t="s">
        <v>405</v>
      </c>
      <c r="J57" s="289" t="s">
        <v>405</v>
      </c>
      <c r="K57" s="289" t="s">
        <v>405</v>
      </c>
      <c r="L57" s="52"/>
      <c r="M57" s="53" t="s">
        <v>409</v>
      </c>
      <c r="N57" s="52"/>
    </row>
    <row r="58" spans="2:15">
      <c r="B58" s="42" t="s">
        <v>487</v>
      </c>
      <c r="C58" s="51"/>
      <c r="D58" s="42" t="s">
        <v>427</v>
      </c>
      <c r="E58" s="99">
        <v>8437.4457000000002</v>
      </c>
      <c r="F58" s="100">
        <v>6237.7857000000004</v>
      </c>
      <c r="G58" s="289">
        <v>2.3610000000000002</v>
      </c>
      <c r="H58" s="289">
        <v>2.7389000000000001</v>
      </c>
      <c r="I58" s="289" t="s">
        <v>405</v>
      </c>
      <c r="J58" s="289" t="s">
        <v>405</v>
      </c>
      <c r="K58" s="289" t="s">
        <v>405</v>
      </c>
      <c r="L58" s="52"/>
      <c r="M58" s="53" t="s">
        <v>409</v>
      </c>
      <c r="N58" s="52"/>
      <c r="O58" s="338"/>
    </row>
    <row r="59" spans="2:15" ht="12.75" thickBot="1">
      <c r="B59" s="287" t="s">
        <v>488</v>
      </c>
      <c r="C59" s="51"/>
      <c r="D59" s="42" t="s">
        <v>489</v>
      </c>
      <c r="E59" s="99">
        <v>14815.258400000001</v>
      </c>
      <c r="F59" s="100">
        <v>22057.372800000001</v>
      </c>
      <c r="G59" s="289">
        <v>0.7389</v>
      </c>
      <c r="H59" s="289">
        <v>1.1369</v>
      </c>
      <c r="I59" s="289" t="s">
        <v>405</v>
      </c>
      <c r="J59" s="289" t="s">
        <v>405</v>
      </c>
      <c r="K59" s="289" t="s">
        <v>405</v>
      </c>
      <c r="L59" s="52"/>
      <c r="M59" s="53" t="s">
        <v>409</v>
      </c>
      <c r="N59" s="52"/>
      <c r="O59" s="338"/>
    </row>
    <row r="60" spans="2:15">
      <c r="B60" s="54" t="s">
        <v>269</v>
      </c>
      <c r="C60" s="55"/>
      <c r="D60" s="56"/>
      <c r="E60" s="57"/>
      <c r="F60" s="57"/>
      <c r="G60" s="290">
        <f t="array" ref="G60">MIN(IF($M$6:$M$59="O",G$6:G$59))</f>
        <v>0.56830000000000003</v>
      </c>
      <c r="H60" s="290">
        <f t="array" ref="H60">MIN(IF($M$6:$M$59="O",H$6:H$59))</f>
        <v>0.54049999999999998</v>
      </c>
      <c r="I60" s="290">
        <f t="array" ref="I60">MIN(IF($M$6:$M$59="O",I$6:I$59))</f>
        <v>0.46981314878892733</v>
      </c>
      <c r="J60" s="290">
        <f t="array" ref="J60">MIN(IF($M$6:$M$59="O",J$6:J$59))</f>
        <v>0.23598255218058015</v>
      </c>
      <c r="K60" s="290">
        <f t="array" ref="K60">MIN(IF($M$6:$M$59="O",K$6:K$59))</f>
        <v>0.21512720688094161</v>
      </c>
      <c r="L60" s="58"/>
      <c r="M60" s="59">
        <f>COUNTIF(M6:M59,"O")</f>
        <v>13</v>
      </c>
      <c r="N60" s="58"/>
    </row>
    <row r="61" spans="2:15">
      <c r="B61" s="328" t="s">
        <v>270</v>
      </c>
      <c r="C61" s="329"/>
      <c r="D61" s="46"/>
      <c r="E61" s="47"/>
      <c r="F61" s="106"/>
      <c r="G61" s="330">
        <f t="array" ref="G61">MEDIAN(IF($M$6:$M$59="O",G$6:G$59))</f>
        <v>4.2840999999999996</v>
      </c>
      <c r="H61" s="330">
        <f t="array" ref="H61">MEDIAN(IF($M$6:$M$59="O",H$6:H$59))</f>
        <v>1.0482</v>
      </c>
      <c r="I61" s="330">
        <f t="array" ref="I61">MEDIAN(IF($M$6:$M$59="O",I$6:I$59))</f>
        <v>1.3130621642363776</v>
      </c>
      <c r="J61" s="330">
        <f t="array" ref="J61">MEDIAN(IF($M$6:$M$59="O",J$6:J$59))</f>
        <v>1.1102660609993511</v>
      </c>
      <c r="K61" s="330">
        <f t="array" ref="K61">MEDIAN(IF($M$6:$M$59="O",K$6:K$59))</f>
        <v>1.1687106880164664</v>
      </c>
      <c r="L61" s="58"/>
      <c r="M61" s="44"/>
      <c r="N61" s="58"/>
    </row>
    <row r="62" spans="2:15">
      <c r="B62" s="328" t="s">
        <v>271</v>
      </c>
      <c r="C62" s="329"/>
      <c r="D62" s="46"/>
      <c r="E62" s="47"/>
      <c r="F62" s="106"/>
      <c r="G62" s="330">
        <f t="array" ref="G62">AVERAGE(IF($M$6:$M$59="O",G$6:G$59))</f>
        <v>6.4483999999999977</v>
      </c>
      <c r="H62" s="330">
        <f t="array" ref="H62">AVERAGE(IF($M$6:$M$59="O",H$6:H$59))</f>
        <v>1.4447333333333334</v>
      </c>
      <c r="I62" s="330">
        <f t="array" ref="I62">AVERAGE(IF($M$6:$M$59="O",I$6:I$59))</f>
        <v>1.602106578143796</v>
      </c>
      <c r="J62" s="330">
        <f t="array" ref="J62">AVERAGE(IF($M$6:$M$59="O",J$6:J$59))</f>
        <v>1.4202022172744595</v>
      </c>
      <c r="K62" s="330">
        <f t="array" ref="K62">AVERAGE(IF($M$6:$M$59="O",K$6:K$59))</f>
        <v>1.4130431788836246</v>
      </c>
      <c r="L62" s="58"/>
      <c r="M62" s="44"/>
      <c r="N62" s="58"/>
    </row>
    <row r="63" spans="2:15" ht="12.75" thickBot="1">
      <c r="B63" s="331" t="s">
        <v>272</v>
      </c>
      <c r="C63" s="332"/>
      <c r="D63" s="333"/>
      <c r="E63" s="334"/>
      <c r="F63" s="335"/>
      <c r="G63" s="336">
        <f t="array" ref="G63">MAX(IF($M$6:$M$59="O",G$6:G$59))</f>
        <v>32.038200000000003</v>
      </c>
      <c r="H63" s="336">
        <f t="array" ref="H63">MAX(IF($M$6:$M$59="O",H$6:H$59))</f>
        <v>3.3233999999999999</v>
      </c>
      <c r="I63" s="336">
        <f t="array" ref="I63">MAX(IF($M$6:$M$59="O",I$6:I$59))</f>
        <v>4.6846019798262395</v>
      </c>
      <c r="J63" s="336">
        <f t="array" ref="J63">MAX(IF($M$6:$M$59="O",J$6:J$59))</f>
        <v>4.3576033218961916</v>
      </c>
      <c r="K63" s="336">
        <f t="array" ref="K63">MAX(IF($M$6:$M$59="O",K$6:K$59))</f>
        <v>3.8982381121239844</v>
      </c>
      <c r="L63" s="58"/>
      <c r="M63" s="44"/>
      <c r="N63" s="58"/>
    </row>
    <row r="64" spans="2:15">
      <c r="B64" s="63"/>
      <c r="C64" s="63"/>
      <c r="D64" s="64"/>
      <c r="E64" s="63"/>
      <c r="F64" s="62"/>
      <c r="G64" s="63"/>
      <c r="L64" s="44"/>
      <c r="M64" s="44"/>
      <c r="N64" s="44"/>
    </row>
    <row r="65" spans="2:14">
      <c r="B65" s="60" t="s">
        <v>490</v>
      </c>
      <c r="C65" s="61"/>
      <c r="D65" s="64"/>
      <c r="E65" s="63"/>
      <c r="F65" s="62"/>
      <c r="G65" s="63"/>
      <c r="L65" s="44"/>
      <c r="M65" s="44"/>
      <c r="N65" s="44"/>
    </row>
    <row r="66" spans="2:14">
      <c r="B66" s="65" t="s">
        <v>491</v>
      </c>
      <c r="C66" s="46"/>
      <c r="D66" s="46"/>
      <c r="E66" s="46"/>
      <c r="F66" s="46"/>
      <c r="G66" s="46"/>
      <c r="L66" s="44"/>
      <c r="M66" s="44"/>
      <c r="N66" s="44"/>
    </row>
    <row r="67" spans="2:14">
      <c r="B67" s="65" t="s">
        <v>492</v>
      </c>
    </row>
    <row r="68" spans="2:14">
      <c r="B68" s="65" t="s">
        <v>493</v>
      </c>
    </row>
    <row r="69" spans="2:14">
      <c r="B69" s="65"/>
    </row>
    <row r="70" spans="2:14">
      <c r="B70" s="60" t="s">
        <v>494</v>
      </c>
    </row>
    <row r="71" spans="2:14">
      <c r="B71" s="65" t="s">
        <v>495</v>
      </c>
    </row>
    <row r="72" spans="2:14">
      <c r="B72" s="46"/>
    </row>
    <row r="73" spans="2:14">
      <c r="B73" s="66" t="s">
        <v>496</v>
      </c>
    </row>
  </sheetData>
  <autoFilter ref="B5:F63" xr:uid="{62ACBC89-E441-4007-B227-0C31D24AFB2E}"/>
  <phoneticPr fontId="30" type="noConversion"/>
  <pageMargins left="0.6" right="0.6" top="1" bottom="1" header="0.5" footer="0.5"/>
  <pageSetup paperSize="9" scale="40" orientation="landscape" r:id="rId1"/>
  <headerFooter>
    <oddHeader>&amp;R&amp;7Draft - Work in Progress</oddHeader>
    <oddFooter>&amp;L&amp;7&amp;F
PwC&amp;C&amp;7
&amp;A&amp;R&amp;7&amp;D
Page &amp;P of &amp;N</oddFooter>
  </headerFooter>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D84F8E-A642-4913-A9FA-944C05DF0D33}">
  <sheetPr>
    <tabColor theme="4"/>
  </sheetPr>
  <dimension ref="A1:K26"/>
  <sheetViews>
    <sheetView showGridLines="0" zoomScaleNormal="100" workbookViewId="0">
      <selection activeCell="N24" sqref="N24"/>
    </sheetView>
  </sheetViews>
  <sheetFormatPr defaultColWidth="0" defaultRowHeight="13.15" customHeight="1" zeroHeight="1"/>
  <cols>
    <col min="1" max="1" width="9" style="73" customWidth="1"/>
    <col min="2" max="2" width="8.7109375" style="73" customWidth="1"/>
    <col min="3" max="3" width="41.28515625" style="73" bestFit="1" customWidth="1"/>
    <col min="4" max="11" width="9" style="73" customWidth="1"/>
    <col min="12" max="16384" width="9" style="73" hidden="1"/>
  </cols>
  <sheetData>
    <row r="1" spans="2:3" ht="12"/>
    <row r="2" spans="2:3" ht="12"/>
    <row r="3" spans="2:3" ht="12"/>
    <row r="4" spans="2:3" ht="12"/>
    <row r="5" spans="2:3" ht="12"/>
    <row r="6" spans="2:3" ht="12"/>
    <row r="7" spans="2:3" ht="12"/>
    <row r="8" spans="2:3" ht="12"/>
    <row r="9" spans="2:3" ht="12"/>
    <row r="10" spans="2:3" ht="12"/>
    <row r="11" spans="2:3" ht="12"/>
    <row r="12" spans="2:3" ht="12"/>
    <row r="13" spans="2:3" ht="54">
      <c r="B13" s="74" t="s">
        <v>497</v>
      </c>
    </row>
    <row r="14" spans="2:3" ht="42.75">
      <c r="C14" s="75" t="s">
        <v>498</v>
      </c>
    </row>
    <row r="15" spans="2:3" ht="12"/>
    <row r="16" spans="2:3" ht="12"/>
    <row r="17" ht="12"/>
    <row r="18" ht="12"/>
    <row r="19" ht="12"/>
    <row r="20" ht="12"/>
    <row r="21" ht="12"/>
    <row r="22" ht="12"/>
    <row r="23" ht="12"/>
    <row r="24" ht="12"/>
    <row r="25" ht="12"/>
    <row r="26" ht="12"/>
  </sheetData>
  <phoneticPr fontId="30" type="noConversion"/>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847ED4-3EA6-423B-B884-D8C5F5010AF9}">
  <sheetPr>
    <tabColor theme="0" tint="-0.34998626667073579"/>
    <pageSetUpPr fitToPage="1"/>
  </sheetPr>
  <dimension ref="B1:CM180"/>
  <sheetViews>
    <sheetView showGridLines="0" topLeftCell="A2" zoomScaleNormal="100" workbookViewId="0">
      <pane xSplit="10" ySplit="6" topLeftCell="BY92" activePane="bottomRight" state="frozen"/>
      <selection pane="bottomRight" activeCell="A113" sqref="A113:XFD113"/>
      <selection pane="bottomLeft" activeCell="N24" sqref="N24"/>
      <selection pane="topRight" activeCell="N24" sqref="N24"/>
    </sheetView>
  </sheetViews>
  <sheetFormatPr defaultColWidth="0" defaultRowHeight="12"/>
  <cols>
    <col min="1" max="1" width="2" style="24" customWidth="1"/>
    <col min="2" max="4" width="2.42578125" style="24" customWidth="1"/>
    <col min="5" max="5" width="31.140625" style="24" customWidth="1"/>
    <col min="6" max="8" width="11.85546875" style="24" customWidth="1"/>
    <col min="9" max="9" width="16.85546875" style="24" customWidth="1"/>
    <col min="10" max="10" width="3" style="24" customWidth="1"/>
    <col min="11" max="82" width="12.42578125" style="24" customWidth="1"/>
    <col min="83" max="83" width="2.85546875" style="24" customWidth="1"/>
    <col min="84" max="89" width="12.42578125" style="24" customWidth="1"/>
    <col min="90" max="90" width="2.85546875" style="24" customWidth="1"/>
    <col min="91" max="92" width="13.42578125" style="24" customWidth="1"/>
    <col min="93" max="94" width="0" style="24" hidden="1" customWidth="1"/>
    <col min="95" max="16384" width="0" style="24" hidden="1"/>
  </cols>
  <sheetData>
    <row r="1" spans="2:89" hidden="1">
      <c r="B1" s="24" t="str">
        <f>B3</f>
        <v>Historical FS</v>
      </c>
    </row>
    <row r="2" spans="2:89" ht="15">
      <c r="B2" s="39" t="str">
        <f>Index!$B$1</f>
        <v>Project Wandflower</v>
      </c>
    </row>
    <row r="3" spans="2:89">
      <c r="B3" s="32" t="s">
        <v>499</v>
      </c>
      <c r="I3" s="24">
        <f>10^6</f>
        <v>1000000</v>
      </c>
    </row>
    <row r="5" spans="2:89">
      <c r="B5" s="25"/>
      <c r="C5" s="25"/>
      <c r="D5" s="25"/>
      <c r="E5" s="25"/>
      <c r="F5" s="25"/>
      <c r="G5" s="25"/>
      <c r="H5" s="25"/>
      <c r="I5" s="25"/>
      <c r="J5" s="25"/>
      <c r="K5" s="26">
        <f>YEAR(K6)</f>
        <v>2017</v>
      </c>
      <c r="L5" s="26">
        <f t="shared" ref="L5:CG5" si="0">YEAR(L6)</f>
        <v>2017</v>
      </c>
      <c r="M5" s="26">
        <f t="shared" si="0"/>
        <v>2017</v>
      </c>
      <c r="N5" s="26">
        <f t="shared" si="0"/>
        <v>2017</v>
      </c>
      <c r="O5" s="26">
        <f t="shared" si="0"/>
        <v>2017</v>
      </c>
      <c r="P5" s="26">
        <f t="shared" si="0"/>
        <v>2017</v>
      </c>
      <c r="Q5" s="26">
        <f t="shared" si="0"/>
        <v>2017</v>
      </c>
      <c r="R5" s="26">
        <f t="shared" si="0"/>
        <v>2017</v>
      </c>
      <c r="S5" s="26">
        <f t="shared" si="0"/>
        <v>2017</v>
      </c>
      <c r="T5" s="26">
        <f t="shared" si="0"/>
        <v>2017</v>
      </c>
      <c r="U5" s="26">
        <f t="shared" si="0"/>
        <v>2017</v>
      </c>
      <c r="V5" s="26">
        <f t="shared" si="0"/>
        <v>2017</v>
      </c>
      <c r="W5" s="26">
        <f t="shared" si="0"/>
        <v>2018</v>
      </c>
      <c r="X5" s="26">
        <f t="shared" si="0"/>
        <v>2018</v>
      </c>
      <c r="Y5" s="26">
        <f t="shared" si="0"/>
        <v>2018</v>
      </c>
      <c r="Z5" s="26">
        <f t="shared" si="0"/>
        <v>2018</v>
      </c>
      <c r="AA5" s="26">
        <f t="shared" si="0"/>
        <v>2018</v>
      </c>
      <c r="AB5" s="26">
        <f t="shared" si="0"/>
        <v>2018</v>
      </c>
      <c r="AC5" s="26">
        <f t="shared" si="0"/>
        <v>2018</v>
      </c>
      <c r="AD5" s="26">
        <f t="shared" si="0"/>
        <v>2018</v>
      </c>
      <c r="AE5" s="26">
        <f t="shared" si="0"/>
        <v>2018</v>
      </c>
      <c r="AF5" s="26">
        <f t="shared" si="0"/>
        <v>2018</v>
      </c>
      <c r="AG5" s="26">
        <f t="shared" si="0"/>
        <v>2018</v>
      </c>
      <c r="AH5" s="26">
        <f t="shared" si="0"/>
        <v>2018</v>
      </c>
      <c r="AI5" s="26">
        <f t="shared" si="0"/>
        <v>2019</v>
      </c>
      <c r="AJ5" s="26">
        <f t="shared" si="0"/>
        <v>2019</v>
      </c>
      <c r="AK5" s="26">
        <f t="shared" si="0"/>
        <v>2019</v>
      </c>
      <c r="AL5" s="26">
        <f t="shared" si="0"/>
        <v>2019</v>
      </c>
      <c r="AM5" s="26">
        <f t="shared" si="0"/>
        <v>2019</v>
      </c>
      <c r="AN5" s="26">
        <f t="shared" si="0"/>
        <v>2019</v>
      </c>
      <c r="AO5" s="26">
        <f t="shared" si="0"/>
        <v>2019</v>
      </c>
      <c r="AP5" s="26">
        <f t="shared" si="0"/>
        <v>2019</v>
      </c>
      <c r="AQ5" s="26">
        <f t="shared" si="0"/>
        <v>2019</v>
      </c>
      <c r="AR5" s="26">
        <f t="shared" si="0"/>
        <v>2019</v>
      </c>
      <c r="AS5" s="26">
        <f t="shared" si="0"/>
        <v>2019</v>
      </c>
      <c r="AT5" s="26">
        <f t="shared" si="0"/>
        <v>2019</v>
      </c>
      <c r="AU5" s="26">
        <f t="shared" si="0"/>
        <v>2020</v>
      </c>
      <c r="AV5" s="26">
        <f t="shared" si="0"/>
        <v>2020</v>
      </c>
      <c r="AW5" s="26">
        <f t="shared" si="0"/>
        <v>2020</v>
      </c>
      <c r="AX5" s="26">
        <f t="shared" si="0"/>
        <v>2020</v>
      </c>
      <c r="AY5" s="26">
        <f t="shared" si="0"/>
        <v>2020</v>
      </c>
      <c r="AZ5" s="26">
        <f t="shared" si="0"/>
        <v>2020</v>
      </c>
      <c r="BA5" s="26">
        <f t="shared" si="0"/>
        <v>2020</v>
      </c>
      <c r="BB5" s="26">
        <f t="shared" si="0"/>
        <v>2020</v>
      </c>
      <c r="BC5" s="26">
        <f t="shared" si="0"/>
        <v>2020</v>
      </c>
      <c r="BD5" s="26">
        <f t="shared" si="0"/>
        <v>2020</v>
      </c>
      <c r="BE5" s="26">
        <f t="shared" si="0"/>
        <v>2020</v>
      </c>
      <c r="BF5" s="26">
        <f t="shared" si="0"/>
        <v>2020</v>
      </c>
      <c r="BG5" s="26">
        <f t="shared" si="0"/>
        <v>2021</v>
      </c>
      <c r="BH5" s="26">
        <f t="shared" si="0"/>
        <v>2021</v>
      </c>
      <c r="BI5" s="26">
        <f t="shared" si="0"/>
        <v>2021</v>
      </c>
      <c r="BJ5" s="26">
        <f t="shared" si="0"/>
        <v>2021</v>
      </c>
      <c r="BK5" s="26">
        <f t="shared" si="0"/>
        <v>2021</v>
      </c>
      <c r="BL5" s="26">
        <f t="shared" si="0"/>
        <v>2021</v>
      </c>
      <c r="BM5" s="26">
        <f t="shared" si="0"/>
        <v>2021</v>
      </c>
      <c r="BN5" s="26">
        <f t="shared" si="0"/>
        <v>2021</v>
      </c>
      <c r="BO5" s="26">
        <f t="shared" si="0"/>
        <v>2021</v>
      </c>
      <c r="BP5" s="26">
        <f t="shared" si="0"/>
        <v>2021</v>
      </c>
      <c r="BQ5" s="26">
        <f t="shared" si="0"/>
        <v>2021</v>
      </c>
      <c r="BR5" s="26">
        <f t="shared" si="0"/>
        <v>2021</v>
      </c>
      <c r="BS5" s="26">
        <f t="shared" si="0"/>
        <v>2022</v>
      </c>
      <c r="BT5" s="26">
        <f t="shared" si="0"/>
        <v>2022</v>
      </c>
      <c r="BU5" s="26">
        <f t="shared" si="0"/>
        <v>2022</v>
      </c>
      <c r="BV5" s="26">
        <f t="shared" si="0"/>
        <v>2022</v>
      </c>
      <c r="BW5" s="26">
        <f t="shared" si="0"/>
        <v>2022</v>
      </c>
      <c r="BX5" s="26">
        <f t="shared" si="0"/>
        <v>2022</v>
      </c>
      <c r="BY5" s="26">
        <f t="shared" si="0"/>
        <v>2022</v>
      </c>
      <c r="BZ5" s="26">
        <f t="shared" si="0"/>
        <v>2022</v>
      </c>
      <c r="CA5" s="26">
        <f t="shared" si="0"/>
        <v>2022</v>
      </c>
      <c r="CB5" s="26">
        <f t="shared" si="0"/>
        <v>2022</v>
      </c>
      <c r="CC5" s="26">
        <f t="shared" si="0"/>
        <v>2022</v>
      </c>
      <c r="CD5" s="26">
        <f t="shared" si="0"/>
        <v>2022</v>
      </c>
      <c r="CF5" s="26">
        <f t="shared" si="0"/>
        <v>2017</v>
      </c>
      <c r="CG5" s="26">
        <f t="shared" si="0"/>
        <v>2018</v>
      </c>
      <c r="CH5" s="26">
        <f>YEAR(CH6)</f>
        <v>2019</v>
      </c>
      <c r="CI5" s="26">
        <f>YEAR(CI6)</f>
        <v>2020</v>
      </c>
      <c r="CJ5" s="26">
        <f>YEAR(CJ6)</f>
        <v>2021</v>
      </c>
      <c r="CK5" s="26">
        <f>YEAR(CK6)</f>
        <v>2022</v>
      </c>
    </row>
    <row r="6" spans="2:89">
      <c r="B6" s="25"/>
      <c r="C6" s="25"/>
      <c r="D6" s="25"/>
      <c r="E6" s="25"/>
      <c r="F6" s="25"/>
      <c r="G6" s="25"/>
      <c r="H6" s="25"/>
      <c r="I6" s="25"/>
      <c r="J6" s="25"/>
      <c r="K6" s="71">
        <v>42766</v>
      </c>
      <c r="L6" s="71">
        <f>EOMONTH(K6,1)</f>
        <v>42794</v>
      </c>
      <c r="M6" s="71">
        <f t="shared" ref="M6:Z6" si="1">EOMONTH(L6,1)</f>
        <v>42825</v>
      </c>
      <c r="N6" s="71">
        <f t="shared" si="1"/>
        <v>42855</v>
      </c>
      <c r="O6" s="71">
        <f t="shared" si="1"/>
        <v>42886</v>
      </c>
      <c r="P6" s="71">
        <f t="shared" si="1"/>
        <v>42916</v>
      </c>
      <c r="Q6" s="71">
        <f t="shared" si="1"/>
        <v>42947</v>
      </c>
      <c r="R6" s="71">
        <f t="shared" si="1"/>
        <v>42978</v>
      </c>
      <c r="S6" s="71">
        <f t="shared" si="1"/>
        <v>43008</v>
      </c>
      <c r="T6" s="71">
        <f t="shared" si="1"/>
        <v>43039</v>
      </c>
      <c r="U6" s="71">
        <f t="shared" si="1"/>
        <v>43069</v>
      </c>
      <c r="V6" s="71">
        <f t="shared" si="1"/>
        <v>43100</v>
      </c>
      <c r="W6" s="71">
        <f t="shared" si="1"/>
        <v>43131</v>
      </c>
      <c r="X6" s="71">
        <f t="shared" si="1"/>
        <v>43159</v>
      </c>
      <c r="Y6" s="71">
        <f t="shared" si="1"/>
        <v>43190</v>
      </c>
      <c r="Z6" s="71">
        <f t="shared" si="1"/>
        <v>43220</v>
      </c>
      <c r="AA6" s="71">
        <f t="shared" ref="AA6:AX6" si="2">EOMONTH(Z6,1)</f>
        <v>43251</v>
      </c>
      <c r="AB6" s="71">
        <f t="shared" si="2"/>
        <v>43281</v>
      </c>
      <c r="AC6" s="71">
        <f t="shared" si="2"/>
        <v>43312</v>
      </c>
      <c r="AD6" s="71">
        <f t="shared" si="2"/>
        <v>43343</v>
      </c>
      <c r="AE6" s="71">
        <f t="shared" si="2"/>
        <v>43373</v>
      </c>
      <c r="AF6" s="71">
        <f t="shared" si="2"/>
        <v>43404</v>
      </c>
      <c r="AG6" s="71">
        <f t="shared" si="2"/>
        <v>43434</v>
      </c>
      <c r="AH6" s="71">
        <f t="shared" si="2"/>
        <v>43465</v>
      </c>
      <c r="AI6" s="71">
        <f t="shared" si="2"/>
        <v>43496</v>
      </c>
      <c r="AJ6" s="71">
        <f t="shared" si="2"/>
        <v>43524</v>
      </c>
      <c r="AK6" s="71">
        <f t="shared" si="2"/>
        <v>43555</v>
      </c>
      <c r="AL6" s="71">
        <f t="shared" si="2"/>
        <v>43585</v>
      </c>
      <c r="AM6" s="71">
        <f t="shared" si="2"/>
        <v>43616</v>
      </c>
      <c r="AN6" s="71">
        <f t="shared" si="2"/>
        <v>43646</v>
      </c>
      <c r="AO6" s="71">
        <f t="shared" si="2"/>
        <v>43677</v>
      </c>
      <c r="AP6" s="71">
        <f t="shared" si="2"/>
        <v>43708</v>
      </c>
      <c r="AQ6" s="71">
        <f t="shared" si="2"/>
        <v>43738</v>
      </c>
      <c r="AR6" s="71">
        <f t="shared" si="2"/>
        <v>43769</v>
      </c>
      <c r="AS6" s="71">
        <f t="shared" si="2"/>
        <v>43799</v>
      </c>
      <c r="AT6" s="71">
        <f t="shared" si="2"/>
        <v>43830</v>
      </c>
      <c r="AU6" s="71">
        <f t="shared" si="2"/>
        <v>43861</v>
      </c>
      <c r="AV6" s="71">
        <f t="shared" si="2"/>
        <v>43890</v>
      </c>
      <c r="AW6" s="71">
        <f t="shared" si="2"/>
        <v>43921</v>
      </c>
      <c r="AX6" s="71">
        <f t="shared" si="2"/>
        <v>43951</v>
      </c>
      <c r="AY6" s="71">
        <f t="shared" ref="AY6:BD6" si="3">EOMONTH(AX6,1)</f>
        <v>43982</v>
      </c>
      <c r="AZ6" s="71">
        <f t="shared" si="3"/>
        <v>44012</v>
      </c>
      <c r="BA6" s="71">
        <f t="shared" si="3"/>
        <v>44043</v>
      </c>
      <c r="BB6" s="71">
        <f t="shared" si="3"/>
        <v>44074</v>
      </c>
      <c r="BC6" s="71">
        <f t="shared" si="3"/>
        <v>44104</v>
      </c>
      <c r="BD6" s="71">
        <f t="shared" si="3"/>
        <v>44135</v>
      </c>
      <c r="BE6" s="71">
        <f t="shared" ref="BE6" si="4">EOMONTH(BD6,1)</f>
        <v>44165</v>
      </c>
      <c r="BF6" s="71">
        <f t="shared" ref="BF6" si="5">EOMONTH(BE6,1)</f>
        <v>44196</v>
      </c>
      <c r="BG6" s="71">
        <f t="shared" ref="BG6" si="6">EOMONTH(BF6,1)</f>
        <v>44227</v>
      </c>
      <c r="BH6" s="71">
        <f t="shared" ref="BH6" si="7">EOMONTH(BG6,1)</f>
        <v>44255</v>
      </c>
      <c r="BI6" s="71">
        <f t="shared" ref="BI6" si="8">EOMONTH(BH6,1)</f>
        <v>44286</v>
      </c>
      <c r="BJ6" s="71">
        <f t="shared" ref="BJ6" si="9">EOMONTH(BI6,1)</f>
        <v>44316</v>
      </c>
      <c r="BK6" s="71">
        <f t="shared" ref="BK6" si="10">EOMONTH(BJ6,1)</f>
        <v>44347</v>
      </c>
      <c r="BL6" s="71">
        <f t="shared" ref="BL6" si="11">EOMONTH(BK6,1)</f>
        <v>44377</v>
      </c>
      <c r="BM6" s="71">
        <f t="shared" ref="BM6" si="12">EOMONTH(BL6,1)</f>
        <v>44408</v>
      </c>
      <c r="BN6" s="71">
        <f t="shared" ref="BN6" si="13">EOMONTH(BM6,1)</f>
        <v>44439</v>
      </c>
      <c r="BO6" s="71">
        <f t="shared" ref="BO6" si="14">EOMONTH(BN6,1)</f>
        <v>44469</v>
      </c>
      <c r="BP6" s="71">
        <f t="shared" ref="BP6" si="15">EOMONTH(BO6,1)</f>
        <v>44500</v>
      </c>
      <c r="BQ6" s="71">
        <f t="shared" ref="BQ6" si="16">EOMONTH(BP6,1)</f>
        <v>44530</v>
      </c>
      <c r="BR6" s="71">
        <f t="shared" ref="BR6" si="17">EOMONTH(BQ6,1)</f>
        <v>44561</v>
      </c>
      <c r="BS6" s="71">
        <f t="shared" ref="BS6" si="18">EOMONTH(BR6,1)</f>
        <v>44592</v>
      </c>
      <c r="BT6" s="71">
        <f t="shared" ref="BT6" si="19">EOMONTH(BS6,1)</f>
        <v>44620</v>
      </c>
      <c r="BU6" s="71">
        <f t="shared" ref="BU6" si="20">EOMONTH(BT6,1)</f>
        <v>44651</v>
      </c>
      <c r="BV6" s="71">
        <f t="shared" ref="BV6" si="21">EOMONTH(BU6,1)</f>
        <v>44681</v>
      </c>
      <c r="BW6" s="71">
        <f t="shared" ref="BW6" si="22">EOMONTH(BV6,1)</f>
        <v>44712</v>
      </c>
      <c r="BX6" s="71">
        <f t="shared" ref="BX6" si="23">EOMONTH(BW6,1)</f>
        <v>44742</v>
      </c>
      <c r="BY6" s="71">
        <f t="shared" ref="BY6" si="24">EOMONTH(BX6,1)</f>
        <v>44773</v>
      </c>
      <c r="BZ6" s="71">
        <f t="shared" ref="BZ6" si="25">EOMONTH(BY6,1)</f>
        <v>44804</v>
      </c>
      <c r="CA6" s="71">
        <f t="shared" ref="CA6" si="26">EOMONTH(BZ6,1)</f>
        <v>44834</v>
      </c>
      <c r="CB6" s="71">
        <f t="shared" ref="CB6" si="27">EOMONTH(CA6,1)</f>
        <v>44865</v>
      </c>
      <c r="CC6" s="71">
        <f t="shared" ref="CC6:CD6" si="28">EOMONTH(CB6,1)</f>
        <v>44895</v>
      </c>
      <c r="CD6" s="71">
        <f t="shared" si="28"/>
        <v>44926</v>
      </c>
      <c r="CF6" s="71">
        <v>43100</v>
      </c>
      <c r="CG6" s="71">
        <f>EOMONTH(CF6,12)</f>
        <v>43465</v>
      </c>
      <c r="CH6" s="71">
        <f>EOMONTH(CG6,12)</f>
        <v>43830</v>
      </c>
      <c r="CI6" s="71">
        <f>EOMONTH(CH6,12)</f>
        <v>44196</v>
      </c>
      <c r="CJ6" s="71">
        <f>EOMONTH(CI6,12)</f>
        <v>44561</v>
      </c>
      <c r="CK6" s="71">
        <f>EOMONTH(CJ6,12)</f>
        <v>44926</v>
      </c>
    </row>
    <row r="7" spans="2:89">
      <c r="B7" s="27" t="s">
        <v>53</v>
      </c>
      <c r="C7" s="25"/>
      <c r="D7" s="25"/>
      <c r="E7" s="25"/>
      <c r="F7" s="28"/>
      <c r="G7" s="28"/>
      <c r="H7" s="28"/>
      <c r="I7" s="28" t="s">
        <v>54</v>
      </c>
      <c r="J7" s="28"/>
      <c r="K7" s="29" t="s">
        <v>55</v>
      </c>
      <c r="L7" s="29" t="s">
        <v>55</v>
      </c>
      <c r="M7" s="29" t="s">
        <v>55</v>
      </c>
      <c r="N7" s="29" t="s">
        <v>55</v>
      </c>
      <c r="O7" s="29" t="s">
        <v>55</v>
      </c>
      <c r="P7" s="29" t="s">
        <v>55</v>
      </c>
      <c r="Q7" s="29" t="s">
        <v>55</v>
      </c>
      <c r="R7" s="29" t="s">
        <v>55</v>
      </c>
      <c r="S7" s="29" t="s">
        <v>55</v>
      </c>
      <c r="T7" s="29" t="s">
        <v>55</v>
      </c>
      <c r="U7" s="29" t="s">
        <v>55</v>
      </c>
      <c r="V7" s="29" t="s">
        <v>55</v>
      </c>
      <c r="W7" s="29" t="s">
        <v>55</v>
      </c>
      <c r="X7" s="29" t="s">
        <v>55</v>
      </c>
      <c r="Y7" s="29" t="s">
        <v>55</v>
      </c>
      <c r="Z7" s="29" t="s">
        <v>55</v>
      </c>
      <c r="AA7" s="29" t="s">
        <v>55</v>
      </c>
      <c r="AB7" s="29" t="s">
        <v>55</v>
      </c>
      <c r="AC7" s="29" t="s">
        <v>55</v>
      </c>
      <c r="AD7" s="29" t="s">
        <v>55</v>
      </c>
      <c r="AE7" s="29" t="s">
        <v>55</v>
      </c>
      <c r="AF7" s="29" t="s">
        <v>55</v>
      </c>
      <c r="AG7" s="29" t="s">
        <v>55</v>
      </c>
      <c r="AH7" s="29" t="s">
        <v>55</v>
      </c>
      <c r="AI7" s="29" t="s">
        <v>55</v>
      </c>
      <c r="AJ7" s="29" t="s">
        <v>55</v>
      </c>
      <c r="AK7" s="29" t="s">
        <v>55</v>
      </c>
      <c r="AL7" s="29" t="s">
        <v>55</v>
      </c>
      <c r="AM7" s="29" t="s">
        <v>55</v>
      </c>
      <c r="AN7" s="29" t="s">
        <v>55</v>
      </c>
      <c r="AO7" s="29" t="s">
        <v>55</v>
      </c>
      <c r="AP7" s="29" t="s">
        <v>55</v>
      </c>
      <c r="AQ7" s="29" t="s">
        <v>55</v>
      </c>
      <c r="AR7" s="29" t="s">
        <v>55</v>
      </c>
      <c r="AS7" s="29" t="s">
        <v>55</v>
      </c>
      <c r="AT7" s="29" t="s">
        <v>55</v>
      </c>
      <c r="AU7" s="29" t="s">
        <v>55</v>
      </c>
      <c r="AV7" s="29" t="s">
        <v>55</v>
      </c>
      <c r="AW7" s="29" t="s">
        <v>55</v>
      </c>
      <c r="AX7" s="29" t="s">
        <v>55</v>
      </c>
      <c r="AY7" s="29" t="s">
        <v>55</v>
      </c>
      <c r="AZ7" s="29" t="s">
        <v>55</v>
      </c>
      <c r="BA7" s="29" t="s">
        <v>55</v>
      </c>
      <c r="BB7" s="29" t="s">
        <v>55</v>
      </c>
      <c r="BC7" s="29" t="s">
        <v>55</v>
      </c>
      <c r="BD7" s="29" t="s">
        <v>55</v>
      </c>
      <c r="BE7" s="29" t="s">
        <v>55</v>
      </c>
      <c r="BF7" s="29" t="s">
        <v>55</v>
      </c>
      <c r="BG7" s="29" t="s">
        <v>55</v>
      </c>
      <c r="BH7" s="29" t="s">
        <v>55</v>
      </c>
      <c r="BI7" s="29" t="s">
        <v>55</v>
      </c>
      <c r="BJ7" s="29" t="s">
        <v>55</v>
      </c>
      <c r="BK7" s="29" t="s">
        <v>55</v>
      </c>
      <c r="BL7" s="29" t="s">
        <v>55</v>
      </c>
      <c r="BM7" s="29" t="s">
        <v>55</v>
      </c>
      <c r="BN7" s="29" t="s">
        <v>55</v>
      </c>
      <c r="BO7" s="29" t="s">
        <v>55</v>
      </c>
      <c r="BP7" s="29" t="s">
        <v>55</v>
      </c>
      <c r="BQ7" s="29" t="s">
        <v>55</v>
      </c>
      <c r="BR7" s="29" t="s">
        <v>55</v>
      </c>
      <c r="BS7" s="29" t="s">
        <v>55</v>
      </c>
      <c r="BT7" s="29" t="s">
        <v>55</v>
      </c>
      <c r="BU7" s="29" t="s">
        <v>55</v>
      </c>
      <c r="BV7" s="29" t="s">
        <v>55</v>
      </c>
      <c r="BW7" s="29" t="s">
        <v>55</v>
      </c>
      <c r="BX7" s="29" t="s">
        <v>55</v>
      </c>
      <c r="BY7" s="29" t="s">
        <v>55</v>
      </c>
      <c r="BZ7" s="29" t="s">
        <v>55</v>
      </c>
      <c r="CA7" s="29" t="s">
        <v>55</v>
      </c>
      <c r="CB7" s="29" t="s">
        <v>55</v>
      </c>
      <c r="CC7" s="29" t="s">
        <v>55</v>
      </c>
      <c r="CD7" s="29" t="s">
        <v>55</v>
      </c>
      <c r="CF7" s="29" t="s">
        <v>55</v>
      </c>
      <c r="CG7" s="29" t="s">
        <v>55</v>
      </c>
      <c r="CH7" s="29" t="s">
        <v>55</v>
      </c>
      <c r="CI7" s="29" t="s">
        <v>55</v>
      </c>
      <c r="CJ7" s="29" t="s">
        <v>55</v>
      </c>
      <c r="CK7" s="29" t="s">
        <v>55</v>
      </c>
    </row>
    <row r="8" spans="2:89" ht="4.9000000000000004" customHeight="1"/>
    <row r="9" spans="2:89">
      <c r="B9" s="30" t="s">
        <v>87</v>
      </c>
      <c r="C9" s="30"/>
      <c r="D9" s="30"/>
      <c r="E9" s="30"/>
      <c r="F9" s="30"/>
      <c r="G9" s="30"/>
      <c r="H9" s="30"/>
      <c r="I9" s="30"/>
      <c r="J9" s="30"/>
      <c r="K9" s="30"/>
      <c r="L9" s="30"/>
      <c r="M9" s="30"/>
      <c r="N9" s="30"/>
      <c r="O9" s="30"/>
      <c r="P9" s="30"/>
      <c r="Q9" s="30"/>
      <c r="R9" s="30"/>
      <c r="S9" s="30"/>
      <c r="T9" s="30"/>
      <c r="U9" s="30"/>
      <c r="V9" s="30"/>
      <c r="W9" s="30"/>
      <c r="X9" s="30"/>
      <c r="Y9" s="30"/>
      <c r="Z9" s="30"/>
      <c r="AA9" s="30"/>
      <c r="AB9" s="30"/>
      <c r="AC9" s="30"/>
      <c r="AD9" s="30"/>
      <c r="AE9" s="30"/>
      <c r="AF9" s="30"/>
      <c r="AG9" s="30"/>
      <c r="AH9" s="30"/>
      <c r="AI9" s="30"/>
      <c r="AJ9" s="30"/>
      <c r="AK9" s="30"/>
      <c r="AL9" s="30"/>
      <c r="AM9" s="30"/>
      <c r="AN9" s="30"/>
      <c r="AO9" s="30"/>
      <c r="AP9" s="30"/>
      <c r="AQ9" s="30"/>
      <c r="AR9" s="30"/>
      <c r="AS9" s="30"/>
      <c r="AT9" s="30"/>
      <c r="AU9" s="30"/>
      <c r="AV9" s="30"/>
      <c r="AW9" s="30"/>
      <c r="AX9" s="30"/>
      <c r="AY9" s="30"/>
      <c r="AZ9" s="30"/>
      <c r="BA9" s="30"/>
      <c r="BB9" s="30"/>
      <c r="BC9" s="30"/>
      <c r="BD9" s="30"/>
      <c r="BE9" s="30"/>
      <c r="BF9" s="30"/>
      <c r="BG9" s="30"/>
      <c r="BH9" s="30"/>
      <c r="BI9" s="30"/>
      <c r="BJ9" s="30"/>
      <c r="BK9" s="30"/>
      <c r="BL9" s="30"/>
      <c r="BM9" s="30"/>
      <c r="BN9" s="30"/>
      <c r="BO9" s="30"/>
      <c r="BP9" s="30"/>
      <c r="BQ9" s="30"/>
      <c r="BR9" s="30"/>
      <c r="BS9" s="30"/>
      <c r="BT9" s="30"/>
      <c r="BU9" s="30"/>
      <c r="BV9" s="30"/>
      <c r="BW9" s="30"/>
      <c r="BX9" s="30"/>
      <c r="BY9" s="30"/>
      <c r="BZ9" s="30"/>
      <c r="CA9" s="30"/>
      <c r="CB9" s="30"/>
      <c r="CC9" s="30"/>
      <c r="CD9" s="30"/>
      <c r="CF9" s="30"/>
      <c r="CG9" s="30"/>
      <c r="CH9" s="30"/>
      <c r="CI9" s="30"/>
      <c r="CJ9" s="30"/>
      <c r="CK9" s="30"/>
    </row>
    <row r="11" spans="2:89" s="35" customFormat="1">
      <c r="B11" s="35" t="s">
        <v>500</v>
      </c>
      <c r="K11" s="103">
        <f t="shared" ref="K11:BD11" si="29">SUM(K12,K19,K23,K27)</f>
        <v>4207.654063</v>
      </c>
      <c r="L11" s="103">
        <f t="shared" si="29"/>
        <v>4176.8469269999996</v>
      </c>
      <c r="M11" s="103">
        <f t="shared" si="29"/>
        <v>4372.3292860000001</v>
      </c>
      <c r="N11" s="103">
        <f t="shared" si="29"/>
        <v>4281.385464</v>
      </c>
      <c r="O11" s="103">
        <f t="shared" si="29"/>
        <v>4349.6964580000003</v>
      </c>
      <c r="P11" s="103">
        <f t="shared" si="29"/>
        <v>4444.5057809999998</v>
      </c>
      <c r="Q11" s="103">
        <f t="shared" si="29"/>
        <v>4679.4001459999999</v>
      </c>
      <c r="R11" s="103">
        <f t="shared" si="29"/>
        <v>4684.2481079999998</v>
      </c>
      <c r="S11" s="103">
        <f t="shared" si="29"/>
        <v>4623.3280749999994</v>
      </c>
      <c r="T11" s="103">
        <f t="shared" si="29"/>
        <v>5049.0668890000006</v>
      </c>
      <c r="U11" s="103">
        <f t="shared" si="29"/>
        <v>4923.457641</v>
      </c>
      <c r="V11" s="103">
        <f t="shared" si="29"/>
        <v>5296.4521980000009</v>
      </c>
      <c r="W11" s="103">
        <f t="shared" si="29"/>
        <v>5202.5881330000002</v>
      </c>
      <c r="X11" s="103">
        <f t="shared" si="29"/>
        <v>5359.2801969999991</v>
      </c>
      <c r="Y11" s="103">
        <f t="shared" si="29"/>
        <v>5248.2292260000004</v>
      </c>
      <c r="Z11" s="103">
        <f t="shared" si="29"/>
        <v>5259.3733639999991</v>
      </c>
      <c r="AA11" s="103">
        <f t="shared" si="29"/>
        <v>5586.1198170000007</v>
      </c>
      <c r="AB11" s="103">
        <f t="shared" si="29"/>
        <v>5381.4747250000009</v>
      </c>
      <c r="AC11" s="103">
        <f t="shared" si="29"/>
        <v>5571.4789700000001</v>
      </c>
      <c r="AD11" s="103">
        <f t="shared" si="29"/>
        <v>5438.7716849999988</v>
      </c>
      <c r="AE11" s="103">
        <f t="shared" si="29"/>
        <v>5742.8392390000008</v>
      </c>
      <c r="AF11" s="103">
        <f t="shared" si="29"/>
        <v>5656.7107219999998</v>
      </c>
      <c r="AG11" s="103">
        <f t="shared" si="29"/>
        <v>5529.7888089999997</v>
      </c>
      <c r="AH11" s="103">
        <f t="shared" si="29"/>
        <v>5122.2267490000004</v>
      </c>
      <c r="AI11" s="103">
        <f t="shared" si="29"/>
        <v>5476.6439680000003</v>
      </c>
      <c r="AJ11" s="103">
        <f t="shared" si="29"/>
        <v>5631.0635080000002</v>
      </c>
      <c r="AK11" s="103">
        <f t="shared" si="29"/>
        <v>5703.1070179999997</v>
      </c>
      <c r="AL11" s="103">
        <f t="shared" si="29"/>
        <v>5573.2276670000001</v>
      </c>
      <c r="AM11" s="103">
        <f t="shared" si="29"/>
        <v>5670.575060000001</v>
      </c>
      <c r="AN11" s="103">
        <f t="shared" si="29"/>
        <v>5723.0299530000002</v>
      </c>
      <c r="AO11" s="103">
        <f t="shared" si="29"/>
        <v>6010.9085730000006</v>
      </c>
      <c r="AP11" s="103">
        <f t="shared" si="29"/>
        <v>7066.7294170000005</v>
      </c>
      <c r="AQ11" s="103">
        <f t="shared" si="29"/>
        <v>9750.2291949999999</v>
      </c>
      <c r="AR11" s="103">
        <f t="shared" si="29"/>
        <v>12298.588464</v>
      </c>
      <c r="AS11" s="103">
        <f t="shared" si="29"/>
        <v>13198.779315000002</v>
      </c>
      <c r="AT11" s="103">
        <f t="shared" si="29"/>
        <v>15178.55961</v>
      </c>
      <c r="AU11" s="103">
        <f t="shared" si="29"/>
        <v>12693.489401999999</v>
      </c>
      <c r="AV11" s="103">
        <f t="shared" si="29"/>
        <v>12099.679089000001</v>
      </c>
      <c r="AW11" s="103">
        <f t="shared" si="29"/>
        <v>13703.826378</v>
      </c>
      <c r="AX11" s="103">
        <f t="shared" si="29"/>
        <v>12512.713378</v>
      </c>
      <c r="AY11" s="103">
        <f t="shared" si="29"/>
        <v>14512.46665</v>
      </c>
      <c r="AZ11" s="103">
        <f t="shared" si="29"/>
        <v>16482.006146</v>
      </c>
      <c r="BA11" s="103">
        <f>SUM(BA12,BA19,BA23,BA27)</f>
        <v>15077.827603000002</v>
      </c>
      <c r="BB11" s="103">
        <f>SUM(BB12,BB19,BB23,BB27)</f>
        <v>15185.673429999999</v>
      </c>
      <c r="BC11" s="103">
        <f>SUM(BC12,BC19,BC23,BC27)</f>
        <v>17179.809492000004</v>
      </c>
      <c r="BD11" s="103">
        <f t="shared" si="29"/>
        <v>14288.035360000002</v>
      </c>
      <c r="BE11" s="103">
        <f t="shared" ref="BE11:BO11" si="30">SUM(BE12,BE19,BE23,BE27)</f>
        <v>15045.878146000001</v>
      </c>
      <c r="BF11" s="103">
        <f t="shared" si="30"/>
        <v>21430.605488000001</v>
      </c>
      <c r="BG11" s="103">
        <f t="shared" si="30"/>
        <v>14262.890341</v>
      </c>
      <c r="BH11" s="103">
        <f t="shared" si="30"/>
        <v>18155.027965000001</v>
      </c>
      <c r="BI11" s="103">
        <f t="shared" si="30"/>
        <v>15632.003490999999</v>
      </c>
      <c r="BJ11" s="103">
        <f t="shared" si="30"/>
        <v>15998.000317</v>
      </c>
      <c r="BK11" s="103">
        <f t="shared" si="30"/>
        <v>16350.239826999999</v>
      </c>
      <c r="BL11" s="103">
        <f t="shared" si="30"/>
        <v>20681.415314000002</v>
      </c>
      <c r="BM11" s="103">
        <f t="shared" si="30"/>
        <v>18667.574765000001</v>
      </c>
      <c r="BN11" s="103">
        <f t="shared" si="30"/>
        <v>19010.983862000001</v>
      </c>
      <c r="BO11" s="103">
        <f t="shared" si="30"/>
        <v>20348.025278000001</v>
      </c>
      <c r="BP11" s="103">
        <f t="shared" ref="BP11:BX11" si="31">SUM(BP12,BP19,BP23,BP27)</f>
        <v>20990.353745</v>
      </c>
      <c r="BQ11" s="103">
        <f t="shared" si="31"/>
        <v>19871.142237</v>
      </c>
      <c r="BR11" s="103">
        <f t="shared" si="31"/>
        <v>30179.740347999999</v>
      </c>
      <c r="BS11" s="103">
        <f t="shared" si="31"/>
        <v>18991.369471000002</v>
      </c>
      <c r="BT11" s="103">
        <f t="shared" si="31"/>
        <v>19479.066572</v>
      </c>
      <c r="BU11" s="103">
        <f t="shared" si="31"/>
        <v>24195.964709</v>
      </c>
      <c r="BV11" s="103">
        <f t="shared" si="31"/>
        <v>19623.607227999997</v>
      </c>
      <c r="BW11" s="103">
        <f t="shared" si="31"/>
        <v>18599.809369000002</v>
      </c>
      <c r="BX11" s="103">
        <f t="shared" si="31"/>
        <v>23961.693187000001</v>
      </c>
      <c r="BY11" s="103">
        <f t="shared" ref="BY11:CC11" si="32">SUM(BY12,BY19,BY23,BY27)</f>
        <v>24391.463460000003</v>
      </c>
      <c r="BZ11" s="103">
        <f t="shared" si="32"/>
        <v>19332.535983999998</v>
      </c>
      <c r="CA11" s="103">
        <f t="shared" si="32"/>
        <v>19995.482234999999</v>
      </c>
      <c r="CB11" s="103">
        <f t="shared" si="32"/>
        <v>20322.612204000005</v>
      </c>
      <c r="CC11" s="103">
        <f t="shared" si="32"/>
        <v>23425.795979999999</v>
      </c>
      <c r="CD11" s="103">
        <f t="shared" ref="CD11" si="33">SUM(CD12,CD19,CD23,CD27)</f>
        <v>0</v>
      </c>
      <c r="CF11" s="103">
        <f t="shared" ref="CF11:CK11" si="34">SUM(CF12,CF19,CF23,CF27)</f>
        <v>55088.371036000004</v>
      </c>
      <c r="CG11" s="103">
        <f t="shared" si="34"/>
        <v>65098.881635999998</v>
      </c>
      <c r="CH11" s="103">
        <f t="shared" si="34"/>
        <v>97281.441747999997</v>
      </c>
      <c r="CI11" s="103">
        <f t="shared" si="34"/>
        <v>180212.01056200001</v>
      </c>
      <c r="CJ11" s="103">
        <f t="shared" si="34"/>
        <v>230147.39748999997</v>
      </c>
      <c r="CK11" s="103">
        <f>SUM(CK12,CK19,CK23,CK27)</f>
        <v>232319.40039899998</v>
      </c>
    </row>
    <row r="12" spans="2:89">
      <c r="C12" s="68" t="s">
        <v>501</v>
      </c>
      <c r="D12" s="68"/>
      <c r="E12" s="68"/>
      <c r="F12" s="68"/>
      <c r="G12" s="68"/>
      <c r="H12" s="68"/>
      <c r="I12" s="68"/>
      <c r="J12" s="68"/>
      <c r="K12" s="78">
        <v>4137.654063</v>
      </c>
      <c r="L12" s="78">
        <v>4146.8469269999996</v>
      </c>
      <c r="M12" s="78">
        <v>4187.9175480000004</v>
      </c>
      <c r="N12" s="78">
        <v>4229.7533119999998</v>
      </c>
      <c r="O12" s="78">
        <v>4331.0324920000003</v>
      </c>
      <c r="P12" s="78">
        <v>4395.9790119999998</v>
      </c>
      <c r="Q12" s="78">
        <v>4663.7876370000004</v>
      </c>
      <c r="R12" s="78">
        <v>4633.2715490000001</v>
      </c>
      <c r="S12" s="78">
        <v>4564.456666</v>
      </c>
      <c r="T12" s="78">
        <v>4900.4126900000001</v>
      </c>
      <c r="U12" s="78">
        <v>4797.219118</v>
      </c>
      <c r="V12" s="78">
        <v>5154.6371310000004</v>
      </c>
      <c r="W12" s="78">
        <v>4852.4980260000002</v>
      </c>
      <c r="X12" s="78">
        <v>5031.2312959999999</v>
      </c>
      <c r="Y12" s="78">
        <v>4999.7912409999999</v>
      </c>
      <c r="Z12" s="78">
        <v>5132.6879609999996</v>
      </c>
      <c r="AA12" s="78">
        <v>5402.2688820000003</v>
      </c>
      <c r="AB12" s="78">
        <v>5208.8649990000004</v>
      </c>
      <c r="AC12" s="78">
        <v>5388.4005850000003</v>
      </c>
      <c r="AD12" s="78">
        <v>5616.6635399999996</v>
      </c>
      <c r="AE12" s="78">
        <v>5484.2932700000001</v>
      </c>
      <c r="AF12" s="78">
        <v>5381.9902080000002</v>
      </c>
      <c r="AG12" s="78">
        <v>5361.1172200000001</v>
      </c>
      <c r="AH12" s="78">
        <v>5049.6904860000004</v>
      </c>
      <c r="AI12" s="78">
        <v>5431.7516409999998</v>
      </c>
      <c r="AJ12" s="78">
        <v>5560.1537790000002</v>
      </c>
      <c r="AK12" s="78">
        <v>5521.5059250000004</v>
      </c>
      <c r="AL12" s="78">
        <v>5494.182296</v>
      </c>
      <c r="AM12" s="78">
        <v>5522.2071050000004</v>
      </c>
      <c r="AN12" s="78">
        <v>5497.7012610000002</v>
      </c>
      <c r="AO12" s="78">
        <v>5921.558712</v>
      </c>
      <c r="AP12" s="78">
        <v>6492.4370740000004</v>
      </c>
      <c r="AQ12" s="78">
        <v>8145.4356150000003</v>
      </c>
      <c r="AR12" s="78">
        <v>10614.355379000001</v>
      </c>
      <c r="AS12" s="78">
        <v>11553.834086000001</v>
      </c>
      <c r="AT12" s="78">
        <v>9667.5889540000007</v>
      </c>
      <c r="AU12" s="78">
        <v>10601.12055</v>
      </c>
      <c r="AV12" s="78">
        <v>10564.717767</v>
      </c>
      <c r="AW12" s="78">
        <v>11487.482637999999</v>
      </c>
      <c r="AX12" s="78">
        <v>10409.086655999999</v>
      </c>
      <c r="AY12" s="78">
        <v>11060.505574000001</v>
      </c>
      <c r="AZ12" s="78">
        <v>11535.946426</v>
      </c>
      <c r="BA12" s="78">
        <v>11237.116678</v>
      </c>
      <c r="BB12" s="78">
        <v>11555.279275000001</v>
      </c>
      <c r="BC12" s="78">
        <v>12850.581131000001</v>
      </c>
      <c r="BD12" s="78">
        <v>12730.066194000001</v>
      </c>
      <c r="BE12" s="78">
        <v>13541.815041</v>
      </c>
      <c r="BF12" s="78">
        <v>13688.471194</v>
      </c>
      <c r="BG12" s="78">
        <v>13145.918023</v>
      </c>
      <c r="BH12" s="78">
        <v>13144.431084</v>
      </c>
      <c r="BI12" s="78">
        <v>12433.029015</v>
      </c>
      <c r="BJ12" s="78">
        <v>13710.09417</v>
      </c>
      <c r="BK12" s="78">
        <v>14404.221776</v>
      </c>
      <c r="BL12" s="78">
        <v>14806.350707</v>
      </c>
      <c r="BM12" s="78">
        <v>14862.088411000001</v>
      </c>
      <c r="BN12" s="78">
        <v>15037.959881999999</v>
      </c>
      <c r="BO12" s="78">
        <v>14970.711241000001</v>
      </c>
      <c r="BP12" s="78">
        <v>16052.936014999999</v>
      </c>
      <c r="BQ12" s="78">
        <v>15967.905828000001</v>
      </c>
      <c r="BR12" s="78">
        <v>16173.611674</v>
      </c>
      <c r="BS12" s="78">
        <v>15931.687227</v>
      </c>
      <c r="BT12" s="78">
        <v>16280.101388999999</v>
      </c>
      <c r="BU12" s="78">
        <v>16609.067075999999</v>
      </c>
      <c r="BV12" s="78">
        <v>16053.180877000001</v>
      </c>
      <c r="BW12" s="78">
        <v>16299.836074000001</v>
      </c>
      <c r="BX12" s="78">
        <v>15936.897568</v>
      </c>
      <c r="BY12" s="78">
        <v>17535.963475</v>
      </c>
      <c r="BZ12" s="78">
        <v>17470.558019</v>
      </c>
      <c r="CA12" s="78">
        <v>17489.498509000001</v>
      </c>
      <c r="CB12" s="78">
        <v>18352.41675</v>
      </c>
      <c r="CC12" s="78">
        <v>18108.392798000001</v>
      </c>
      <c r="CD12" s="78"/>
      <c r="CF12" s="107">
        <f>SUMIF($K$5:$CD$5,CF$5,$K12:$CD12)</f>
        <v>54142.968145000006</v>
      </c>
      <c r="CG12" s="107">
        <f>SUMIF($K$5:$CD$5,CG$5,$K12:$CD12)</f>
        <v>62909.497714000005</v>
      </c>
      <c r="CH12" s="107">
        <f>SUM(CH13:CH18)</f>
        <v>85422.711826999992</v>
      </c>
      <c r="CI12" s="107">
        <f>SUM(CI13:CI18)</f>
        <v>141262.18912400003</v>
      </c>
      <c r="CJ12" s="107">
        <f>SUM(CJ13:CJ18)</f>
        <v>174709.25782599999</v>
      </c>
      <c r="CK12" s="107">
        <f>SUM(CK13:CK18)</f>
        <v>186067.599762</v>
      </c>
    </row>
    <row r="13" spans="2:89">
      <c r="D13" s="145" t="s">
        <v>502</v>
      </c>
      <c r="E13" s="145"/>
      <c r="F13" s="145"/>
      <c r="G13" s="145"/>
      <c r="H13" s="145"/>
      <c r="I13" s="145"/>
      <c r="J13" s="145"/>
      <c r="K13" s="155"/>
      <c r="L13" s="155"/>
      <c r="M13" s="155"/>
      <c r="N13" s="155"/>
      <c r="O13" s="155"/>
      <c r="P13" s="155"/>
      <c r="Q13" s="155"/>
      <c r="R13" s="155"/>
      <c r="S13" s="155"/>
      <c r="T13" s="155"/>
      <c r="U13" s="155"/>
      <c r="V13" s="155"/>
      <c r="W13" s="155"/>
      <c r="X13" s="155"/>
      <c r="Y13" s="155"/>
      <c r="Z13" s="155"/>
      <c r="AA13" s="155"/>
      <c r="AB13" s="155"/>
      <c r="AC13" s="155"/>
      <c r="AD13" s="155"/>
      <c r="AE13" s="155"/>
      <c r="AF13" s="155"/>
      <c r="AG13" s="155"/>
      <c r="AH13" s="155"/>
      <c r="AI13" s="146">
        <v>5134.3907120000003</v>
      </c>
      <c r="AJ13" s="146">
        <v>5241.5317919999998</v>
      </c>
      <c r="AK13" s="146">
        <v>5214.308301</v>
      </c>
      <c r="AL13" s="146">
        <v>5191.798632</v>
      </c>
      <c r="AM13" s="146">
        <v>5212.0838919999997</v>
      </c>
      <c r="AN13" s="146">
        <v>5105.2408349999996</v>
      </c>
      <c r="AO13" s="146">
        <v>5337.0455760000004</v>
      </c>
      <c r="AP13" s="146">
        <v>5216.6384289999996</v>
      </c>
      <c r="AQ13" s="146">
        <v>5439.7853649999997</v>
      </c>
      <c r="AR13" s="146">
        <v>5532.5764330000002</v>
      </c>
      <c r="AS13" s="146">
        <v>6254.3244480000003</v>
      </c>
      <c r="AT13" s="146">
        <v>6300.9065860000001</v>
      </c>
      <c r="AU13" s="146">
        <v>6634.2897469999998</v>
      </c>
      <c r="AV13" s="146">
        <v>6457.5056729999997</v>
      </c>
      <c r="AW13" s="146">
        <v>7115.2078469999997</v>
      </c>
      <c r="AX13" s="146">
        <v>6525.9252660000002</v>
      </c>
      <c r="AY13" s="146">
        <v>6684.9521789999999</v>
      </c>
      <c r="AZ13" s="146">
        <v>6485.6560040000004</v>
      </c>
      <c r="BA13" s="146">
        <v>6567.481957</v>
      </c>
      <c r="BB13" s="146">
        <v>6615.2892259999999</v>
      </c>
      <c r="BC13" s="146">
        <v>6696.046574</v>
      </c>
      <c r="BD13" s="146">
        <v>6831.1162279999999</v>
      </c>
      <c r="BE13" s="146">
        <v>6931.6001690000003</v>
      </c>
      <c r="BF13" s="146">
        <v>6863.089747</v>
      </c>
      <c r="BG13" s="146">
        <v>6967.3246170000002</v>
      </c>
      <c r="BH13" s="146">
        <v>6876.0550059999996</v>
      </c>
      <c r="BI13" s="146">
        <v>6958.1082280000001</v>
      </c>
      <c r="BJ13" s="146">
        <v>7076.6064409999999</v>
      </c>
      <c r="BK13" s="146">
        <v>7347.0858109999999</v>
      </c>
      <c r="BL13" s="146">
        <v>7584.9340320000001</v>
      </c>
      <c r="BM13" s="146">
        <v>7898.3645489999999</v>
      </c>
      <c r="BN13" s="146">
        <v>8002.8475079999998</v>
      </c>
      <c r="BO13" s="146">
        <v>7949.2071109999997</v>
      </c>
      <c r="BP13" s="146">
        <v>8776.0651109999999</v>
      </c>
      <c r="BQ13" s="146">
        <v>8725.1652549999999</v>
      </c>
      <c r="BR13" s="146">
        <v>8793.4667890000001</v>
      </c>
      <c r="BS13" s="146">
        <v>9096.0359239999998</v>
      </c>
      <c r="BT13" s="146">
        <v>9379.6181589999997</v>
      </c>
      <c r="BU13" s="146">
        <v>9545.6840979999997</v>
      </c>
      <c r="BV13" s="146">
        <v>9699.2582399999992</v>
      </c>
      <c r="BW13" s="146">
        <v>9948.6247469999998</v>
      </c>
      <c r="BX13" s="146">
        <v>9613.0683919999992</v>
      </c>
      <c r="BY13" s="146">
        <v>9869.7877200000003</v>
      </c>
      <c r="BZ13" s="146">
        <v>9787.3471919999993</v>
      </c>
      <c r="CA13" s="146">
        <v>10086.948929</v>
      </c>
      <c r="CB13" s="146">
        <v>10448.212486</v>
      </c>
      <c r="CC13" s="146">
        <v>10321.525513000001</v>
      </c>
      <c r="CD13" s="146"/>
      <c r="CF13" s="151"/>
      <c r="CG13" s="151"/>
      <c r="CH13" s="149">
        <f>SUMIF($K$5:$CD$5,CH$5,$K13:$CD13)</f>
        <v>65180.631000999994</v>
      </c>
      <c r="CI13" s="149">
        <f>SUMIF($K$5:$CD$5,CI$5,$K13:$CD13)</f>
        <v>80408.160617000001</v>
      </c>
      <c r="CJ13" s="149">
        <f>SUMIF($K$5:$CD$5,CJ$5,$K13:$CD13)</f>
        <v>92955.230457999991</v>
      </c>
      <c r="CK13" s="149">
        <f>SUMIF($K$5:$CD$5,CK$5,$K13:$CD13)</f>
        <v>107796.11140000001</v>
      </c>
    </row>
    <row r="14" spans="2:89">
      <c r="D14" s="24" t="s">
        <v>503</v>
      </c>
      <c r="K14" s="156"/>
      <c r="L14" s="156"/>
      <c r="M14" s="156"/>
      <c r="N14" s="156"/>
      <c r="O14" s="156"/>
      <c r="P14" s="156"/>
      <c r="Q14" s="156"/>
      <c r="R14" s="156"/>
      <c r="S14" s="156"/>
      <c r="T14" s="156"/>
      <c r="U14" s="156"/>
      <c r="V14" s="156"/>
      <c r="W14" s="156"/>
      <c r="X14" s="156"/>
      <c r="Y14" s="156"/>
      <c r="Z14" s="156"/>
      <c r="AA14" s="156"/>
      <c r="AB14" s="156"/>
      <c r="AC14" s="156"/>
      <c r="AD14" s="156"/>
      <c r="AE14" s="156"/>
      <c r="AF14" s="156"/>
      <c r="AG14" s="156"/>
      <c r="AH14" s="156"/>
      <c r="AI14" s="72">
        <v>297.360929</v>
      </c>
      <c r="AJ14" s="72">
        <v>318.62198699999999</v>
      </c>
      <c r="AK14" s="72">
        <v>307.19762400000002</v>
      </c>
      <c r="AL14" s="72">
        <v>302.38366400000001</v>
      </c>
      <c r="AM14" s="72">
        <v>310.12321300000002</v>
      </c>
      <c r="AN14" s="72">
        <v>392.46042599999998</v>
      </c>
      <c r="AO14" s="72">
        <v>314.63590799999997</v>
      </c>
      <c r="AP14" s="72">
        <v>330.03269499999999</v>
      </c>
      <c r="AQ14" s="72">
        <v>269.56736899999999</v>
      </c>
      <c r="AR14" s="72">
        <v>326.92286300000001</v>
      </c>
      <c r="AS14" s="72">
        <v>334.28036200000003</v>
      </c>
      <c r="AT14" s="72">
        <v>372.10947900000002</v>
      </c>
      <c r="AU14" s="72">
        <v>370.23478999999998</v>
      </c>
      <c r="AV14" s="72">
        <v>387.50370600000002</v>
      </c>
      <c r="AW14" s="72">
        <v>319.33275099999997</v>
      </c>
      <c r="AX14" s="72">
        <v>351.098882</v>
      </c>
      <c r="AY14" s="72">
        <v>399.92919899999998</v>
      </c>
      <c r="AZ14" s="72">
        <v>359.74085300000002</v>
      </c>
      <c r="BA14" s="72">
        <v>363.79382900000002</v>
      </c>
      <c r="BB14" s="72">
        <v>332.71607499999999</v>
      </c>
      <c r="BC14" s="72">
        <v>351.63070099999999</v>
      </c>
      <c r="BD14" s="72">
        <v>216.62122099999999</v>
      </c>
      <c r="BE14" s="72">
        <v>381.04339299999998</v>
      </c>
      <c r="BF14" s="72">
        <v>415.71004599999998</v>
      </c>
      <c r="BG14" s="72">
        <v>406.83266700000001</v>
      </c>
      <c r="BH14" s="72">
        <v>387.97038600000002</v>
      </c>
      <c r="BI14" s="72">
        <v>364.45312699999999</v>
      </c>
      <c r="BJ14" s="72">
        <v>507.13353499999999</v>
      </c>
      <c r="BK14" s="72">
        <v>401.86633699999999</v>
      </c>
      <c r="BL14" s="72">
        <v>360.71650399999999</v>
      </c>
      <c r="BM14" s="72">
        <v>293.44179700000001</v>
      </c>
      <c r="BN14" s="72">
        <v>399.678877</v>
      </c>
      <c r="BO14" s="72">
        <v>355.92408699999999</v>
      </c>
      <c r="BP14" s="72">
        <v>343.14082400000001</v>
      </c>
      <c r="BQ14" s="72">
        <v>271.62980099999999</v>
      </c>
      <c r="BR14" s="72">
        <v>299.56087600000001</v>
      </c>
      <c r="BS14" s="72">
        <v>251.76028199999999</v>
      </c>
      <c r="BT14" s="72">
        <v>358.15477800000002</v>
      </c>
      <c r="BU14" s="72">
        <v>303.30694099999999</v>
      </c>
      <c r="BV14" s="72">
        <v>383.64461899999998</v>
      </c>
      <c r="BW14" s="72">
        <v>277.736693</v>
      </c>
      <c r="BX14" s="72">
        <v>279.022581</v>
      </c>
      <c r="BY14" s="72">
        <v>263.13030700000002</v>
      </c>
      <c r="BZ14" s="72">
        <v>308.274811</v>
      </c>
      <c r="CA14" s="72">
        <v>240.66439099999999</v>
      </c>
      <c r="CB14" s="72">
        <v>259.03093999999999</v>
      </c>
      <c r="CC14" s="72">
        <v>244.32490999999999</v>
      </c>
      <c r="CD14" s="72"/>
      <c r="CF14" s="152"/>
      <c r="CG14" s="152"/>
      <c r="CH14" s="101">
        <f>SUMIF($K$5:$CD$5,CH$5,$K14:$CD14)</f>
        <v>3875.6965190000001</v>
      </c>
      <c r="CI14" s="101">
        <f>SUMIF($K$5:$CD$5,CI$5,$K14:$CD14)</f>
        <v>4249.3554459999996</v>
      </c>
      <c r="CJ14" s="101">
        <f>SUMIF($K$5:$CD$5,CJ$5,$K14:$CD14)</f>
        <v>4392.3488180000004</v>
      </c>
      <c r="CK14" s="101">
        <f>SUMIF($K$5:$CD$5,CK$5,$K14:$CD14)</f>
        <v>3169.0512530000001</v>
      </c>
    </row>
    <row r="15" spans="2:89">
      <c r="D15" s="24" t="s">
        <v>504</v>
      </c>
      <c r="K15" s="156"/>
      <c r="L15" s="156"/>
      <c r="M15" s="156"/>
      <c r="N15" s="156"/>
      <c r="O15" s="156"/>
      <c r="P15" s="156"/>
      <c r="Q15" s="156"/>
      <c r="R15" s="156"/>
      <c r="S15" s="156"/>
      <c r="T15" s="156"/>
      <c r="U15" s="156"/>
      <c r="V15" s="156"/>
      <c r="W15" s="156"/>
      <c r="X15" s="156"/>
      <c r="Y15" s="156"/>
      <c r="Z15" s="156"/>
      <c r="AA15" s="156"/>
      <c r="AB15" s="156"/>
      <c r="AC15" s="156"/>
      <c r="AD15" s="156"/>
      <c r="AE15" s="156"/>
      <c r="AF15" s="156"/>
      <c r="AG15" s="156"/>
      <c r="AH15" s="156"/>
      <c r="AI15" s="72">
        <v>0</v>
      </c>
      <c r="AJ15" s="72">
        <v>0</v>
      </c>
      <c r="AK15" s="72">
        <v>0</v>
      </c>
      <c r="AL15" s="72">
        <v>0</v>
      </c>
      <c r="AM15" s="72">
        <v>0</v>
      </c>
      <c r="AN15" s="72">
        <v>0</v>
      </c>
      <c r="AO15" s="72">
        <v>269.877228</v>
      </c>
      <c r="AP15" s="72">
        <v>945.76594999999998</v>
      </c>
      <c r="AQ15" s="72">
        <v>1793.7991870000001</v>
      </c>
      <c r="AR15" s="72">
        <v>2494.089939</v>
      </c>
      <c r="AS15" s="72">
        <v>2456.1443629999999</v>
      </c>
      <c r="AT15" s="72">
        <v>2536.8811249999999</v>
      </c>
      <c r="AU15" s="72">
        <v>3200.3973289999999</v>
      </c>
      <c r="AV15" s="72">
        <v>3161.7306619999999</v>
      </c>
      <c r="AW15" s="72">
        <v>3664.4228499999999</v>
      </c>
      <c r="AX15" s="72">
        <v>3192.4782610000002</v>
      </c>
      <c r="AY15" s="72">
        <v>3622.368657</v>
      </c>
      <c r="AZ15" s="72">
        <v>4331.1228680000004</v>
      </c>
      <c r="BA15" s="72">
        <v>4012.1994730000001</v>
      </c>
      <c r="BB15" s="72">
        <v>4221.7213419999998</v>
      </c>
      <c r="BC15" s="72">
        <v>5463.0208169999996</v>
      </c>
      <c r="BD15" s="72">
        <v>5341.9570670000003</v>
      </c>
      <c r="BE15" s="72">
        <v>5926.6800359999997</v>
      </c>
      <c r="BF15" s="72">
        <v>5906.7707790000004</v>
      </c>
      <c r="BG15" s="72">
        <v>5412.6340449999998</v>
      </c>
      <c r="BH15" s="72">
        <v>5720.3892720000003</v>
      </c>
      <c r="BI15" s="72">
        <v>4839.721313</v>
      </c>
      <c r="BJ15" s="72">
        <v>5915.1785520000003</v>
      </c>
      <c r="BK15" s="72">
        <v>6391.2002149999998</v>
      </c>
      <c r="BL15" s="72">
        <v>6650.2042279999996</v>
      </c>
      <c r="BM15" s="72">
        <v>6305.8460599999999</v>
      </c>
      <c r="BN15" s="72">
        <v>6259.0872980000004</v>
      </c>
      <c r="BO15" s="72">
        <v>6343.6428189999997</v>
      </c>
      <c r="BP15" s="72">
        <v>6644.3368609999998</v>
      </c>
      <c r="BQ15" s="72">
        <v>6713.1812769999997</v>
      </c>
      <c r="BR15" s="72">
        <v>6757.455817</v>
      </c>
      <c r="BS15" s="72">
        <v>6319.2590639999999</v>
      </c>
      <c r="BT15" s="72">
        <v>6259.1874289999996</v>
      </c>
      <c r="BU15" s="72">
        <v>6478.0289590000002</v>
      </c>
      <c r="BV15" s="72">
        <v>5705.9613449999997</v>
      </c>
      <c r="BW15" s="72">
        <v>5746.850582</v>
      </c>
      <c r="BX15" s="72">
        <v>5763.184996</v>
      </c>
      <c r="BY15" s="72">
        <v>6807.1527230000002</v>
      </c>
      <c r="BZ15" s="72">
        <v>6909.0231169999997</v>
      </c>
      <c r="CA15" s="72">
        <v>6804.877007</v>
      </c>
      <c r="CB15" s="72">
        <v>7305.0145320000001</v>
      </c>
      <c r="CC15" s="72">
        <v>7205.5166319999998</v>
      </c>
      <c r="CD15" s="72"/>
      <c r="CF15" s="152"/>
      <c r="CG15" s="152"/>
      <c r="CH15" s="101">
        <f>SUMIF($K$5:$CD$5,CH$5,$K15:$CD15)</f>
        <v>10496.557792</v>
      </c>
      <c r="CI15" s="101">
        <f>SUMIF($K$5:$CD$5,CI$5,$K15:$CD15)</f>
        <v>52044.870140999999</v>
      </c>
      <c r="CJ15" s="101">
        <f>SUMIF($K$5:$CD$5,CJ$5,$K15:$CD15)</f>
        <v>73952.877756999995</v>
      </c>
      <c r="CK15" s="101">
        <f>SUMIF($K$5:$CD$5,CK$5,$K15:$CD15)</f>
        <v>71304.056385999997</v>
      </c>
    </row>
    <row r="16" spans="2:89">
      <c r="D16" s="24" t="s">
        <v>505</v>
      </c>
      <c r="K16" s="156"/>
      <c r="L16" s="156"/>
      <c r="M16" s="156"/>
      <c r="N16" s="156"/>
      <c r="O16" s="156"/>
      <c r="P16" s="156"/>
      <c r="Q16" s="156"/>
      <c r="R16" s="156"/>
      <c r="S16" s="156"/>
      <c r="T16" s="156"/>
      <c r="U16" s="156"/>
      <c r="V16" s="156"/>
      <c r="W16" s="156"/>
      <c r="X16" s="156"/>
      <c r="Y16" s="156"/>
      <c r="Z16" s="156"/>
      <c r="AA16" s="156"/>
      <c r="AB16" s="156"/>
      <c r="AC16" s="156"/>
      <c r="AD16" s="156"/>
      <c r="AE16" s="156"/>
      <c r="AF16" s="156"/>
      <c r="AG16" s="156"/>
      <c r="AH16" s="156"/>
      <c r="AI16" s="72">
        <v>0</v>
      </c>
      <c r="AJ16" s="72">
        <v>0</v>
      </c>
      <c r="AK16" s="72">
        <v>0</v>
      </c>
      <c r="AL16" s="72">
        <v>0</v>
      </c>
      <c r="AM16" s="72">
        <v>0</v>
      </c>
      <c r="AN16" s="72">
        <v>0</v>
      </c>
      <c r="AO16" s="72">
        <v>0</v>
      </c>
      <c r="AP16" s="72">
        <v>0</v>
      </c>
      <c r="AQ16" s="72">
        <v>0</v>
      </c>
      <c r="AR16" s="72">
        <v>0</v>
      </c>
      <c r="AS16" s="72">
        <v>0</v>
      </c>
      <c r="AT16" s="72">
        <v>0</v>
      </c>
      <c r="AU16" s="72">
        <v>14.639545</v>
      </c>
      <c r="AV16" s="72">
        <v>26.636855000000001</v>
      </c>
      <c r="AW16" s="72">
        <v>11.794499999999999</v>
      </c>
      <c r="AX16" s="72">
        <v>30.844453999999999</v>
      </c>
      <c r="AY16" s="72">
        <v>31.221587</v>
      </c>
      <c r="AZ16" s="72">
        <v>72.475562999999994</v>
      </c>
      <c r="BA16" s="72">
        <v>24.793759999999999</v>
      </c>
      <c r="BB16" s="72">
        <v>22.914750000000002</v>
      </c>
      <c r="BC16" s="72">
        <v>20.026081999999999</v>
      </c>
      <c r="BD16" s="72">
        <v>18.079022999999999</v>
      </c>
      <c r="BE16" s="72">
        <v>8.5680999999999993E-2</v>
      </c>
      <c r="BF16" s="72">
        <v>100</v>
      </c>
      <c r="BG16" s="72">
        <v>0</v>
      </c>
      <c r="BH16" s="72">
        <v>0</v>
      </c>
      <c r="BI16" s="72">
        <v>0</v>
      </c>
      <c r="BJ16" s="72">
        <v>0</v>
      </c>
      <c r="BK16" s="72">
        <v>0</v>
      </c>
      <c r="BL16" s="72">
        <v>0</v>
      </c>
      <c r="BM16" s="72">
        <v>0</v>
      </c>
      <c r="BN16" s="72">
        <v>0</v>
      </c>
      <c r="BO16" s="72">
        <v>0</v>
      </c>
      <c r="BP16" s="72">
        <v>0</v>
      </c>
      <c r="BQ16" s="72">
        <v>0</v>
      </c>
      <c r="BR16" s="72">
        <v>0</v>
      </c>
      <c r="BS16" s="72">
        <v>0</v>
      </c>
      <c r="BT16" s="72">
        <v>0</v>
      </c>
      <c r="BU16" s="72">
        <v>0</v>
      </c>
      <c r="BV16" s="72">
        <v>0</v>
      </c>
      <c r="BW16" s="72">
        <v>0</v>
      </c>
      <c r="BX16" s="72">
        <v>0</v>
      </c>
      <c r="BY16" s="72">
        <v>0</v>
      </c>
      <c r="BZ16" s="72">
        <v>0</v>
      </c>
      <c r="CA16" s="72">
        <v>0</v>
      </c>
      <c r="CB16" s="72">
        <v>0</v>
      </c>
      <c r="CC16" s="72">
        <v>0</v>
      </c>
      <c r="CD16" s="72"/>
      <c r="CF16" s="152"/>
      <c r="CG16" s="152"/>
      <c r="CH16" s="101">
        <f>SUMIF($K$5:$CD$5,CH$5,$K16:$CD16)</f>
        <v>0</v>
      </c>
      <c r="CI16" s="101">
        <f>SUMIF($K$5:$CD$5,CI$5,$K16:$CD16)</f>
        <v>373.51179999999999</v>
      </c>
      <c r="CJ16" s="101">
        <f>SUMIF($K$5:$CD$5,CJ$5,$K16:$CD16)</f>
        <v>0</v>
      </c>
      <c r="CK16" s="101">
        <f>SUMIF($K$5:$CD$5,CK$5,$K16:$CD16)</f>
        <v>0</v>
      </c>
    </row>
    <row r="17" spans="2:91">
      <c r="D17" s="24" t="s">
        <v>506</v>
      </c>
      <c r="K17" s="156"/>
      <c r="L17" s="156"/>
      <c r="M17" s="156"/>
      <c r="N17" s="156"/>
      <c r="O17" s="156"/>
      <c r="P17" s="156"/>
      <c r="Q17" s="156"/>
      <c r="R17" s="156"/>
      <c r="S17" s="156"/>
      <c r="T17" s="156"/>
      <c r="U17" s="156"/>
      <c r="V17" s="156"/>
      <c r="W17" s="156"/>
      <c r="X17" s="156"/>
      <c r="Y17" s="156"/>
      <c r="Z17" s="156"/>
      <c r="AA17" s="156"/>
      <c r="AB17" s="156"/>
      <c r="AC17" s="156"/>
      <c r="AD17" s="156"/>
      <c r="AE17" s="156"/>
      <c r="AF17" s="156"/>
      <c r="AG17" s="156"/>
      <c r="AH17" s="156"/>
      <c r="AI17" s="72">
        <v>0</v>
      </c>
      <c r="AJ17" s="72">
        <v>0</v>
      </c>
      <c r="AK17" s="72">
        <v>0</v>
      </c>
      <c r="AL17" s="72">
        <v>0</v>
      </c>
      <c r="AM17" s="72">
        <v>0</v>
      </c>
      <c r="AN17" s="72">
        <v>0</v>
      </c>
      <c r="AO17" s="72">
        <v>0</v>
      </c>
      <c r="AP17" s="72">
        <v>0</v>
      </c>
      <c r="AQ17" s="72">
        <v>642.28369399999997</v>
      </c>
      <c r="AR17" s="72">
        <v>2260.7661440000002</v>
      </c>
      <c r="AS17" s="72">
        <v>2509.0849130000001</v>
      </c>
      <c r="AT17" s="72">
        <v>457.69176399999998</v>
      </c>
      <c r="AU17" s="72">
        <v>0</v>
      </c>
      <c r="AV17" s="72">
        <v>0</v>
      </c>
      <c r="AW17" s="72">
        <v>0</v>
      </c>
      <c r="AX17" s="72">
        <v>0</v>
      </c>
      <c r="AY17" s="72">
        <v>0</v>
      </c>
      <c r="AZ17" s="72">
        <v>0</v>
      </c>
      <c r="BA17" s="72">
        <v>0</v>
      </c>
      <c r="BB17" s="72">
        <v>0</v>
      </c>
      <c r="BC17" s="72">
        <v>0</v>
      </c>
      <c r="BD17" s="72">
        <v>0</v>
      </c>
      <c r="BE17" s="72">
        <v>0</v>
      </c>
      <c r="BF17" s="72">
        <v>0</v>
      </c>
      <c r="BG17" s="72">
        <v>0</v>
      </c>
      <c r="BH17" s="72">
        <v>0</v>
      </c>
      <c r="BI17" s="72">
        <v>0</v>
      </c>
      <c r="BJ17" s="72">
        <v>0</v>
      </c>
      <c r="BK17" s="72">
        <v>0</v>
      </c>
      <c r="BL17" s="72">
        <v>0</v>
      </c>
      <c r="BM17" s="72">
        <v>0</v>
      </c>
      <c r="BN17" s="72">
        <v>0</v>
      </c>
      <c r="BO17" s="72">
        <v>0</v>
      </c>
      <c r="BP17" s="72">
        <v>0</v>
      </c>
      <c r="BQ17" s="72">
        <v>0</v>
      </c>
      <c r="BR17" s="72">
        <v>0</v>
      </c>
      <c r="BS17" s="72">
        <v>0</v>
      </c>
      <c r="BT17" s="72">
        <v>0</v>
      </c>
      <c r="BU17" s="72">
        <v>0</v>
      </c>
      <c r="BV17" s="72">
        <v>0</v>
      </c>
      <c r="BW17" s="72">
        <v>0</v>
      </c>
      <c r="BX17" s="72">
        <v>0</v>
      </c>
      <c r="BY17" s="72">
        <v>0</v>
      </c>
      <c r="BZ17" s="72">
        <v>0</v>
      </c>
      <c r="CA17" s="72">
        <v>0</v>
      </c>
      <c r="CB17" s="72">
        <v>0</v>
      </c>
      <c r="CC17" s="72">
        <v>0</v>
      </c>
      <c r="CD17" s="72"/>
      <c r="CF17" s="152"/>
      <c r="CG17" s="152"/>
      <c r="CH17" s="101">
        <f>SUMIF($K$5:$CD$5,CH$5,$K17:$CD17)</f>
        <v>5869.8265149999997</v>
      </c>
      <c r="CI17" s="101">
        <f>SUMIF($K$5:$CD$5,CI$5,$K17:$CD17)</f>
        <v>0</v>
      </c>
      <c r="CJ17" s="101">
        <f>SUMIF($K$5:$CD$5,CJ$5,$K17:$CD17)</f>
        <v>0</v>
      </c>
      <c r="CK17" s="101">
        <f>SUMIF($K$5:$CD$5,CK$5,$K17:$CD17)</f>
        <v>0</v>
      </c>
    </row>
    <row r="18" spans="2:91">
      <c r="D18" s="147" t="s">
        <v>507</v>
      </c>
      <c r="E18" s="147"/>
      <c r="F18" s="147"/>
      <c r="G18" s="147"/>
      <c r="H18" s="147"/>
      <c r="I18" s="147"/>
      <c r="J18" s="147"/>
      <c r="K18" s="157"/>
      <c r="L18" s="157"/>
      <c r="M18" s="157"/>
      <c r="N18" s="157"/>
      <c r="O18" s="157"/>
      <c r="P18" s="157"/>
      <c r="Q18" s="157"/>
      <c r="R18" s="157"/>
      <c r="S18" s="157"/>
      <c r="T18" s="157"/>
      <c r="U18" s="157"/>
      <c r="V18" s="157"/>
      <c r="W18" s="157"/>
      <c r="X18" s="157"/>
      <c r="Y18" s="157"/>
      <c r="Z18" s="157"/>
      <c r="AA18" s="157"/>
      <c r="AB18" s="157"/>
      <c r="AC18" s="157"/>
      <c r="AD18" s="157"/>
      <c r="AE18" s="157"/>
      <c r="AF18" s="157"/>
      <c r="AG18" s="157"/>
      <c r="AH18" s="157"/>
      <c r="AI18" s="148">
        <v>0</v>
      </c>
      <c r="AJ18" s="148">
        <v>0</v>
      </c>
      <c r="AK18" s="148">
        <v>0</v>
      </c>
      <c r="AL18" s="148">
        <v>0</v>
      </c>
      <c r="AM18" s="148">
        <v>0</v>
      </c>
      <c r="AN18" s="148">
        <v>0</v>
      </c>
      <c r="AO18" s="148">
        <v>0</v>
      </c>
      <c r="AP18" s="148">
        <v>0</v>
      </c>
      <c r="AQ18" s="148">
        <v>0</v>
      </c>
      <c r="AR18" s="148">
        <v>0</v>
      </c>
      <c r="AS18" s="148">
        <v>0</v>
      </c>
      <c r="AT18" s="148">
        <v>0</v>
      </c>
      <c r="AU18" s="148">
        <v>381.55913900000002</v>
      </c>
      <c r="AV18" s="148">
        <v>531.34087099999999</v>
      </c>
      <c r="AW18" s="148">
        <v>376.72469000000001</v>
      </c>
      <c r="AX18" s="148">
        <v>308.73979300000002</v>
      </c>
      <c r="AY18" s="148">
        <v>322.033952</v>
      </c>
      <c r="AZ18" s="148">
        <v>286.95113800000001</v>
      </c>
      <c r="BA18" s="148">
        <v>268.84765900000002</v>
      </c>
      <c r="BB18" s="148">
        <v>362.63788199999999</v>
      </c>
      <c r="BC18" s="148">
        <v>319.85695700000002</v>
      </c>
      <c r="BD18" s="148">
        <v>322.29265500000002</v>
      </c>
      <c r="BE18" s="148">
        <v>302.40576199999998</v>
      </c>
      <c r="BF18" s="148">
        <v>402.900622</v>
      </c>
      <c r="BG18" s="148">
        <v>359.12669399999999</v>
      </c>
      <c r="BH18" s="148">
        <v>160.01642000000001</v>
      </c>
      <c r="BI18" s="148">
        <v>270.74634700000001</v>
      </c>
      <c r="BJ18" s="148">
        <v>211.17564200000001</v>
      </c>
      <c r="BK18" s="148">
        <v>264.069413</v>
      </c>
      <c r="BL18" s="148">
        <v>210.49594300000001</v>
      </c>
      <c r="BM18" s="148">
        <v>364.43600500000002</v>
      </c>
      <c r="BN18" s="148">
        <v>376.34619900000001</v>
      </c>
      <c r="BO18" s="148">
        <v>321.93722400000001</v>
      </c>
      <c r="BP18" s="148">
        <v>289.39321899999999</v>
      </c>
      <c r="BQ18" s="148">
        <v>257.92949499999997</v>
      </c>
      <c r="BR18" s="148">
        <v>323.12819200000001</v>
      </c>
      <c r="BS18" s="148">
        <v>264.631957</v>
      </c>
      <c r="BT18" s="148">
        <v>283.14102300000002</v>
      </c>
      <c r="BU18" s="148">
        <v>282.047078</v>
      </c>
      <c r="BV18" s="148">
        <v>264.31667299999998</v>
      </c>
      <c r="BW18" s="148">
        <v>326.62405200000001</v>
      </c>
      <c r="BX18" s="148">
        <v>281.621599</v>
      </c>
      <c r="BY18" s="148">
        <v>595.89272500000004</v>
      </c>
      <c r="BZ18" s="148">
        <v>465.91289899999998</v>
      </c>
      <c r="CA18" s="148">
        <v>357.00818199999998</v>
      </c>
      <c r="CB18" s="148">
        <v>340.15879200000001</v>
      </c>
      <c r="CC18" s="148">
        <v>337.02574299999998</v>
      </c>
      <c r="CD18" s="148"/>
      <c r="CF18" s="153"/>
      <c r="CG18" s="153"/>
      <c r="CH18" s="150">
        <f>SUMIF($K$5:$CD$5,CH$5,$K18:$CD18)</f>
        <v>0</v>
      </c>
      <c r="CI18" s="150">
        <f>SUMIF($K$5:$CD$5,CI$5,$K18:$CD18)</f>
        <v>4186.2911199999999</v>
      </c>
      <c r="CJ18" s="150">
        <f>SUMIF($K$5:$CD$5,CJ$5,$K18:$CD18)</f>
        <v>3408.8007930000003</v>
      </c>
      <c r="CK18" s="150">
        <f>SUMIF($K$5:$CD$5,CK$5,$K18:$CD18)</f>
        <v>3798.3807230000007</v>
      </c>
    </row>
    <row r="19" spans="2:91">
      <c r="C19" s="24" t="s">
        <v>508</v>
      </c>
      <c r="K19" s="72">
        <v>0</v>
      </c>
      <c r="L19" s="72">
        <v>0</v>
      </c>
      <c r="M19" s="72">
        <v>0</v>
      </c>
      <c r="N19" s="72">
        <v>0</v>
      </c>
      <c r="O19" s="72">
        <v>0</v>
      </c>
      <c r="P19" s="72">
        <v>0</v>
      </c>
      <c r="Q19" s="72">
        <v>0</v>
      </c>
      <c r="R19" s="72">
        <v>0</v>
      </c>
      <c r="S19" s="72">
        <v>0</v>
      </c>
      <c r="T19" s="72">
        <v>0</v>
      </c>
      <c r="U19" s="72">
        <v>0</v>
      </c>
      <c r="V19" s="72">
        <v>0</v>
      </c>
      <c r="W19" s="72">
        <v>0</v>
      </c>
      <c r="X19" s="72">
        <v>0</v>
      </c>
      <c r="Y19" s="72">
        <v>0</v>
      </c>
      <c r="Z19" s="72">
        <v>0</v>
      </c>
      <c r="AA19" s="72">
        <v>0</v>
      </c>
      <c r="AB19" s="72">
        <v>0</v>
      </c>
      <c r="AC19" s="72">
        <v>0</v>
      </c>
      <c r="AD19" s="72">
        <v>0</v>
      </c>
      <c r="AE19" s="72">
        <v>0</v>
      </c>
      <c r="AF19" s="72">
        <v>0</v>
      </c>
      <c r="AG19" s="72">
        <v>0</v>
      </c>
      <c r="AH19" s="72">
        <v>0</v>
      </c>
      <c r="AI19" s="72">
        <v>0</v>
      </c>
      <c r="AJ19" s="72">
        <v>0</v>
      </c>
      <c r="AK19" s="72">
        <v>0</v>
      </c>
      <c r="AL19" s="72">
        <v>0</v>
      </c>
      <c r="AM19" s="72">
        <v>0</v>
      </c>
      <c r="AN19" s="72">
        <v>0</v>
      </c>
      <c r="AO19" s="72">
        <v>0</v>
      </c>
      <c r="AP19" s="72">
        <v>0</v>
      </c>
      <c r="AQ19" s="72">
        <v>0</v>
      </c>
      <c r="AR19" s="72">
        <v>0</v>
      </c>
      <c r="AS19" s="72">
        <v>0</v>
      </c>
      <c r="AT19" s="72">
        <v>3897.9867829999998</v>
      </c>
      <c r="AU19" s="72">
        <v>586.55714599999999</v>
      </c>
      <c r="AV19" s="72">
        <v>50.127746999999999</v>
      </c>
      <c r="AW19" s="72">
        <v>690.619235</v>
      </c>
      <c r="AX19" s="72">
        <v>594.06158300000004</v>
      </c>
      <c r="AY19" s="72">
        <v>1804.3638470000001</v>
      </c>
      <c r="AZ19" s="72">
        <v>3277.4670019999999</v>
      </c>
      <c r="BA19" s="72">
        <v>2159.857094</v>
      </c>
      <c r="BB19" s="72">
        <v>2469.2718890000001</v>
      </c>
      <c r="BC19" s="72">
        <v>4073.9854540000001</v>
      </c>
      <c r="BD19" s="72">
        <v>1353.680533</v>
      </c>
      <c r="BE19" s="72">
        <v>1257.689163</v>
      </c>
      <c r="BF19" s="72">
        <v>7425.7641210000002</v>
      </c>
      <c r="BG19" s="72">
        <v>1013.295886</v>
      </c>
      <c r="BH19" s="72">
        <v>4583.8197980000004</v>
      </c>
      <c r="BI19" s="72">
        <v>3094.3676810000002</v>
      </c>
      <c r="BJ19" s="72">
        <v>1629.121449</v>
      </c>
      <c r="BK19" s="72">
        <v>1255.266302</v>
      </c>
      <c r="BL19" s="72">
        <v>5543.2036479999997</v>
      </c>
      <c r="BM19" s="72">
        <v>2724.7557809999998</v>
      </c>
      <c r="BN19" s="72">
        <v>3239.323817</v>
      </c>
      <c r="BO19" s="72">
        <v>3387.2388169999999</v>
      </c>
      <c r="BP19" s="72">
        <v>2929.179122</v>
      </c>
      <c r="BQ19" s="72">
        <v>1698.872552</v>
      </c>
      <c r="BR19" s="72">
        <v>10200.376765999999</v>
      </c>
      <c r="BS19" s="72">
        <v>1172.787865</v>
      </c>
      <c r="BT19" s="72">
        <v>1088.5207949999999</v>
      </c>
      <c r="BU19" s="72">
        <v>5673.0160230000001</v>
      </c>
      <c r="BV19" s="72">
        <v>1729.785993</v>
      </c>
      <c r="BW19" s="72">
        <v>478.72950100000003</v>
      </c>
      <c r="BX19" s="72">
        <v>6384.7705850000002</v>
      </c>
      <c r="BY19" s="72">
        <v>4964.6595109999998</v>
      </c>
      <c r="BZ19" s="72">
        <v>152.278355</v>
      </c>
      <c r="CA19" s="72">
        <v>1595.0152780000001</v>
      </c>
      <c r="CB19" s="72">
        <v>1136.60679</v>
      </c>
      <c r="CC19" s="72">
        <v>4489.4613509999999</v>
      </c>
      <c r="CD19" s="72"/>
      <c r="CF19" s="107">
        <f>SUMIF($K$5:$CD$5,CF$5,$K19:$CD19)</f>
        <v>0</v>
      </c>
      <c r="CG19" s="107">
        <f>SUMIF($K$5:$CD$5,CG$5,$K19:$CD19)</f>
        <v>0</v>
      </c>
      <c r="CH19" s="101">
        <f>SUM(CH20:CH22)</f>
        <v>3897.9867829999998</v>
      </c>
      <c r="CI19" s="101">
        <f>SUM(CI20:CI22)</f>
        <v>25743.444813999999</v>
      </c>
      <c r="CJ19" s="101">
        <f>SUM(CJ20:CJ22)</f>
        <v>41298.821619000002</v>
      </c>
      <c r="CK19" s="101">
        <f>SUM(CK20:CK22)</f>
        <v>28865.632046999999</v>
      </c>
    </row>
    <row r="20" spans="2:91">
      <c r="D20" s="145" t="s">
        <v>509</v>
      </c>
      <c r="E20" s="145"/>
      <c r="F20" s="145"/>
      <c r="G20" s="145"/>
      <c r="H20" s="145"/>
      <c r="I20" s="145"/>
      <c r="J20" s="145"/>
      <c r="K20" s="155"/>
      <c r="L20" s="155"/>
      <c r="M20" s="155"/>
      <c r="N20" s="155"/>
      <c r="O20" s="155"/>
      <c r="P20" s="155"/>
      <c r="Q20" s="155"/>
      <c r="R20" s="155"/>
      <c r="S20" s="155"/>
      <c r="T20" s="155"/>
      <c r="U20" s="155"/>
      <c r="V20" s="155"/>
      <c r="W20" s="155"/>
      <c r="X20" s="155"/>
      <c r="Y20" s="155"/>
      <c r="Z20" s="155"/>
      <c r="AA20" s="155"/>
      <c r="AB20" s="155"/>
      <c r="AC20" s="155"/>
      <c r="AD20" s="155"/>
      <c r="AE20" s="155"/>
      <c r="AF20" s="155"/>
      <c r="AG20" s="155"/>
      <c r="AH20" s="155"/>
      <c r="AI20" s="146">
        <v>0</v>
      </c>
      <c r="AJ20" s="146">
        <v>0</v>
      </c>
      <c r="AK20" s="146">
        <v>0</v>
      </c>
      <c r="AL20" s="146">
        <v>0</v>
      </c>
      <c r="AM20" s="146">
        <v>0</v>
      </c>
      <c r="AN20" s="146">
        <v>0</v>
      </c>
      <c r="AO20" s="146">
        <v>0</v>
      </c>
      <c r="AP20" s="146">
        <v>0</v>
      </c>
      <c r="AQ20" s="146">
        <v>0</v>
      </c>
      <c r="AR20" s="146">
        <v>0</v>
      </c>
      <c r="AS20" s="146">
        <v>0</v>
      </c>
      <c r="AT20" s="146">
        <v>349.443467</v>
      </c>
      <c r="AU20" s="146">
        <v>586.55714599999999</v>
      </c>
      <c r="AV20" s="146">
        <v>3.3664299999999998</v>
      </c>
      <c r="AW20" s="146">
        <v>0.55645800000000001</v>
      </c>
      <c r="AX20" s="146">
        <v>220.06158300000001</v>
      </c>
      <c r="AY20" s="146">
        <v>1210.484267</v>
      </c>
      <c r="AZ20" s="146">
        <v>11.033033</v>
      </c>
      <c r="BA20" s="146">
        <v>1188.934669</v>
      </c>
      <c r="BB20" s="146">
        <v>685.68918799999994</v>
      </c>
      <c r="BC20" s="146">
        <v>1068.7057520000001</v>
      </c>
      <c r="BD20" s="146">
        <v>126.881941</v>
      </c>
      <c r="BE20" s="146">
        <v>463.72351800000001</v>
      </c>
      <c r="BF20" s="146">
        <v>2189.6773929999999</v>
      </c>
      <c r="BG20" s="146">
        <v>351.720415</v>
      </c>
      <c r="BH20" s="146">
        <v>1112.4442489999999</v>
      </c>
      <c r="BI20" s="146">
        <v>371.999684</v>
      </c>
      <c r="BJ20" s="146">
        <v>266.58567099999999</v>
      </c>
      <c r="BK20" s="146">
        <v>273.12931500000002</v>
      </c>
      <c r="BL20" s="146">
        <v>2269.5506449999998</v>
      </c>
      <c r="BM20" s="146">
        <v>423.69085799999999</v>
      </c>
      <c r="BN20" s="146">
        <v>323.977125</v>
      </c>
      <c r="BO20" s="146">
        <v>1447.9653229999999</v>
      </c>
      <c r="BP20" s="146">
        <v>798.078305</v>
      </c>
      <c r="BQ20" s="146">
        <v>796.51716399999998</v>
      </c>
      <c r="BR20" s="146">
        <v>4340.1240539999999</v>
      </c>
      <c r="BS20" s="146">
        <v>131.26177300000001</v>
      </c>
      <c r="BT20" s="146">
        <v>106.459114</v>
      </c>
      <c r="BU20" s="146">
        <v>3971.8936800000001</v>
      </c>
      <c r="BV20" s="146">
        <v>413.21931699999999</v>
      </c>
      <c r="BW20" s="146">
        <v>132.21792099999999</v>
      </c>
      <c r="BX20" s="146">
        <v>1207.5207419999999</v>
      </c>
      <c r="BY20" s="146">
        <v>218.663813</v>
      </c>
      <c r="BZ20" s="146">
        <v>7.4763390000000003</v>
      </c>
      <c r="CA20" s="146">
        <v>641.48639800000001</v>
      </c>
      <c r="CB20" s="146">
        <v>1053.792207</v>
      </c>
      <c r="CC20" s="146">
        <v>473.96497900000003</v>
      </c>
      <c r="CD20" s="146"/>
      <c r="CF20" s="151"/>
      <c r="CG20" s="151"/>
      <c r="CH20" s="149">
        <f>SUMIF($K$5:$CD$5,CH$5,$K20:$CD20)</f>
        <v>349.443467</v>
      </c>
      <c r="CI20" s="149">
        <f>SUMIF($K$5:$CD$5,CI$5,$K20:$CD20)</f>
        <v>7755.6713779999991</v>
      </c>
      <c r="CJ20" s="149">
        <f>SUMIF($K$5:$CD$5,CJ$5,$K20:$CD20)</f>
        <v>12775.782808</v>
      </c>
      <c r="CK20" s="149">
        <f>SUMIF($K$5:$CD$5,CK$5,$K20:$CD20)</f>
        <v>8357.9562830000013</v>
      </c>
    </row>
    <row r="21" spans="2:91">
      <c r="D21" s="24" t="s">
        <v>510</v>
      </c>
      <c r="K21" s="156"/>
      <c r="L21" s="156"/>
      <c r="M21" s="156"/>
      <c r="N21" s="156"/>
      <c r="O21" s="156"/>
      <c r="P21" s="156"/>
      <c r="Q21" s="156"/>
      <c r="R21" s="156"/>
      <c r="S21" s="156"/>
      <c r="T21" s="156"/>
      <c r="U21" s="156"/>
      <c r="V21" s="156"/>
      <c r="W21" s="156"/>
      <c r="X21" s="156"/>
      <c r="Y21" s="156"/>
      <c r="Z21" s="156"/>
      <c r="AA21" s="156"/>
      <c r="AB21" s="156"/>
      <c r="AC21" s="156"/>
      <c r="AD21" s="156"/>
      <c r="AE21" s="156"/>
      <c r="AF21" s="156"/>
      <c r="AG21" s="156"/>
      <c r="AH21" s="156"/>
      <c r="AI21" s="72">
        <v>0</v>
      </c>
      <c r="AJ21" s="72">
        <v>0</v>
      </c>
      <c r="AK21" s="72">
        <v>0</v>
      </c>
      <c r="AL21" s="72">
        <v>0</v>
      </c>
      <c r="AM21" s="72">
        <v>0</v>
      </c>
      <c r="AN21" s="72">
        <v>0</v>
      </c>
      <c r="AO21" s="72">
        <v>0</v>
      </c>
      <c r="AP21" s="72">
        <v>0</v>
      </c>
      <c r="AQ21" s="72">
        <v>0</v>
      </c>
      <c r="AR21" s="72">
        <v>0</v>
      </c>
      <c r="AS21" s="72">
        <v>0</v>
      </c>
      <c r="AT21" s="72">
        <v>3548.5433159999998</v>
      </c>
      <c r="AU21" s="72">
        <v>0</v>
      </c>
      <c r="AV21" s="72">
        <v>46.761316999999998</v>
      </c>
      <c r="AW21" s="72">
        <v>49.062776999999997</v>
      </c>
      <c r="AX21" s="72">
        <v>0</v>
      </c>
      <c r="AY21" s="72">
        <v>0</v>
      </c>
      <c r="AZ21" s="72">
        <v>0</v>
      </c>
      <c r="BA21" s="72">
        <v>48.850309000000003</v>
      </c>
      <c r="BB21" s="72">
        <v>22.493774999999999</v>
      </c>
      <c r="BC21" s="72">
        <v>1194.780514</v>
      </c>
      <c r="BD21" s="72">
        <v>547.94780600000001</v>
      </c>
      <c r="BE21" s="72">
        <v>182.59392399999999</v>
      </c>
      <c r="BF21" s="72">
        <v>2524.4239440000001</v>
      </c>
      <c r="BG21" s="72">
        <v>0</v>
      </c>
      <c r="BH21" s="72">
        <v>2955.6055219999998</v>
      </c>
      <c r="BI21" s="72">
        <v>1629.882979</v>
      </c>
      <c r="BJ21" s="72">
        <v>323.31914699999999</v>
      </c>
      <c r="BK21" s="72">
        <v>22.199542999999998</v>
      </c>
      <c r="BL21" s="72">
        <v>2031.1919089999999</v>
      </c>
      <c r="BM21" s="72">
        <v>966.08105399999999</v>
      </c>
      <c r="BN21" s="72">
        <v>2124.0344249999998</v>
      </c>
      <c r="BO21" s="72">
        <v>513.97635000000002</v>
      </c>
      <c r="BP21" s="72">
        <v>1304.2274399999999</v>
      </c>
      <c r="BQ21" s="72">
        <v>348.52231599999999</v>
      </c>
      <c r="BR21" s="72">
        <v>4274.2878650000002</v>
      </c>
      <c r="BS21" s="72">
        <v>300</v>
      </c>
      <c r="BT21" s="72">
        <v>602.51602100000002</v>
      </c>
      <c r="BU21" s="72">
        <v>1311.1420089999999</v>
      </c>
      <c r="BV21" s="72">
        <v>1031.9760819999999</v>
      </c>
      <c r="BW21" s="72">
        <v>109.633922</v>
      </c>
      <c r="BX21" s="72">
        <v>3553.9880159999998</v>
      </c>
      <c r="BY21" s="72">
        <v>2678.9570410000001</v>
      </c>
      <c r="BZ21" s="72">
        <v>138.92945900000001</v>
      </c>
      <c r="CA21" s="72">
        <v>777.77572899999996</v>
      </c>
      <c r="CB21" s="72">
        <v>3.7083170000000001</v>
      </c>
      <c r="CC21" s="72">
        <v>66.477452</v>
      </c>
      <c r="CD21" s="72"/>
      <c r="CF21" s="152"/>
      <c r="CG21" s="152"/>
      <c r="CH21" s="101">
        <f>SUMIF($K$5:$CD$5,CH$5,$K21:$CD21)</f>
        <v>3548.5433159999998</v>
      </c>
      <c r="CI21" s="101">
        <f>SUMIF($K$5:$CD$5,CI$5,$K21:$CD21)</f>
        <v>4616.914366</v>
      </c>
      <c r="CJ21" s="101">
        <f>SUMIF($K$5:$CD$5,CJ$5,$K21:$CD21)</f>
        <v>16493.328550000002</v>
      </c>
      <c r="CK21" s="101">
        <f>SUMIF($K$5:$CD$5,CK$5,$K21:$CD21)</f>
        <v>10575.104048000001</v>
      </c>
    </row>
    <row r="22" spans="2:91">
      <c r="D22" s="147" t="s">
        <v>511</v>
      </c>
      <c r="E22" s="147"/>
      <c r="F22" s="147"/>
      <c r="G22" s="147"/>
      <c r="H22" s="147"/>
      <c r="I22" s="147"/>
      <c r="J22" s="147"/>
      <c r="K22" s="157"/>
      <c r="L22" s="157"/>
      <c r="M22" s="157"/>
      <c r="N22" s="157"/>
      <c r="O22" s="157"/>
      <c r="P22" s="157"/>
      <c r="Q22" s="157"/>
      <c r="R22" s="157"/>
      <c r="S22" s="157"/>
      <c r="T22" s="157"/>
      <c r="U22" s="157"/>
      <c r="V22" s="157"/>
      <c r="W22" s="157"/>
      <c r="X22" s="157"/>
      <c r="Y22" s="157"/>
      <c r="Z22" s="157"/>
      <c r="AA22" s="157"/>
      <c r="AB22" s="157"/>
      <c r="AC22" s="157"/>
      <c r="AD22" s="157"/>
      <c r="AE22" s="157"/>
      <c r="AF22" s="157"/>
      <c r="AG22" s="157"/>
      <c r="AH22" s="157"/>
      <c r="AI22" s="148">
        <v>0</v>
      </c>
      <c r="AJ22" s="148">
        <v>0</v>
      </c>
      <c r="AK22" s="148">
        <v>0</v>
      </c>
      <c r="AL22" s="148">
        <v>0</v>
      </c>
      <c r="AM22" s="148">
        <v>0</v>
      </c>
      <c r="AN22" s="148">
        <v>0</v>
      </c>
      <c r="AO22" s="148">
        <v>0</v>
      </c>
      <c r="AP22" s="148">
        <v>0</v>
      </c>
      <c r="AQ22" s="148">
        <v>0</v>
      </c>
      <c r="AR22" s="148">
        <v>0</v>
      </c>
      <c r="AS22" s="148">
        <v>0</v>
      </c>
      <c r="AT22" s="148">
        <v>0</v>
      </c>
      <c r="AU22" s="148">
        <v>0</v>
      </c>
      <c r="AV22" s="148">
        <v>0</v>
      </c>
      <c r="AW22" s="148">
        <v>641</v>
      </c>
      <c r="AX22" s="148">
        <v>374</v>
      </c>
      <c r="AY22" s="148">
        <v>593.87958000000003</v>
      </c>
      <c r="AZ22" s="148">
        <v>3266.4339690000002</v>
      </c>
      <c r="BA22" s="148">
        <v>922.07211600000005</v>
      </c>
      <c r="BB22" s="148">
        <v>1761.0889259999999</v>
      </c>
      <c r="BC22" s="148">
        <v>1810.499188</v>
      </c>
      <c r="BD22" s="148">
        <v>678.85078599999997</v>
      </c>
      <c r="BE22" s="148">
        <v>611.37172099999998</v>
      </c>
      <c r="BF22" s="148">
        <v>2711.6627840000001</v>
      </c>
      <c r="BG22" s="148">
        <v>661.57547099999999</v>
      </c>
      <c r="BH22" s="148">
        <v>515.77002700000003</v>
      </c>
      <c r="BI22" s="148">
        <v>1092.4850180000001</v>
      </c>
      <c r="BJ22" s="148">
        <v>1039.216631</v>
      </c>
      <c r="BK22" s="148">
        <v>959.93744400000003</v>
      </c>
      <c r="BL22" s="148">
        <v>1242.461094</v>
      </c>
      <c r="BM22" s="148">
        <v>1334.9838689999999</v>
      </c>
      <c r="BN22" s="148">
        <v>791.31226700000002</v>
      </c>
      <c r="BO22" s="148">
        <v>1425.2971439999999</v>
      </c>
      <c r="BP22" s="148">
        <v>826.873377</v>
      </c>
      <c r="BQ22" s="148">
        <v>553.83307200000002</v>
      </c>
      <c r="BR22" s="148">
        <v>1585.964847</v>
      </c>
      <c r="BS22" s="148">
        <v>741.52609199999995</v>
      </c>
      <c r="BT22" s="148">
        <v>379.54566</v>
      </c>
      <c r="BU22" s="148">
        <v>389.98033400000003</v>
      </c>
      <c r="BV22" s="148">
        <v>284.59059400000001</v>
      </c>
      <c r="BW22" s="148">
        <v>236.877658</v>
      </c>
      <c r="BX22" s="148">
        <v>1623.261827</v>
      </c>
      <c r="BY22" s="148">
        <v>2067.0386570000001</v>
      </c>
      <c r="BZ22" s="148">
        <v>5.8725569999999996</v>
      </c>
      <c r="CA22" s="148">
        <v>175.753151</v>
      </c>
      <c r="CB22" s="148">
        <v>79.106266000000005</v>
      </c>
      <c r="CC22" s="148">
        <v>3949.01892</v>
      </c>
      <c r="CD22" s="148"/>
      <c r="CF22" s="153"/>
      <c r="CG22" s="153"/>
      <c r="CH22" s="150">
        <f>SUMIF($K$5:$CD$5,CH$5,$K22:$CD22)</f>
        <v>0</v>
      </c>
      <c r="CI22" s="150">
        <f>SUMIF($K$5:$CD$5,CI$5,$K22:$CD22)</f>
        <v>13370.859069999999</v>
      </c>
      <c r="CJ22" s="150">
        <f>SUMIF($K$5:$CD$5,CJ$5,$K22:$CD22)</f>
        <v>12029.710260999998</v>
      </c>
      <c r="CK22" s="150">
        <f>SUMIF($K$5:$CD$5,CK$5,$K22:$CD22)</f>
        <v>9932.5717159999986</v>
      </c>
    </row>
    <row r="23" spans="2:91">
      <c r="C23" s="24" t="s">
        <v>512</v>
      </c>
      <c r="K23" s="72">
        <v>0</v>
      </c>
      <c r="L23" s="72">
        <v>0</v>
      </c>
      <c r="M23" s="72">
        <v>1.4117379999999999</v>
      </c>
      <c r="N23" s="72">
        <v>0</v>
      </c>
      <c r="O23" s="72">
        <v>0</v>
      </c>
      <c r="P23" s="72">
        <v>0.49443799999999999</v>
      </c>
      <c r="Q23" s="72">
        <v>0</v>
      </c>
      <c r="R23" s="72">
        <v>0</v>
      </c>
      <c r="S23" s="72">
        <v>29.805713000000001</v>
      </c>
      <c r="T23" s="72">
        <v>112.826138</v>
      </c>
      <c r="U23" s="72">
        <v>84.409344000000004</v>
      </c>
      <c r="V23" s="72">
        <v>95.640698</v>
      </c>
      <c r="W23" s="72">
        <v>101.084845</v>
      </c>
      <c r="X23" s="72">
        <v>118.311083</v>
      </c>
      <c r="Y23" s="72">
        <v>95.222114000000005</v>
      </c>
      <c r="Z23" s="72">
        <v>76.358672999999996</v>
      </c>
      <c r="AA23" s="72">
        <v>54.539546999999999</v>
      </c>
      <c r="AB23" s="72">
        <v>94.595187999999993</v>
      </c>
      <c r="AC23" s="72">
        <v>82.599469999999997</v>
      </c>
      <c r="AD23" s="72">
        <v>57.724791000000003</v>
      </c>
      <c r="AE23" s="72">
        <v>88.789041999999995</v>
      </c>
      <c r="AF23" s="72">
        <v>61.513992999999999</v>
      </c>
      <c r="AG23" s="72">
        <v>43.102620000000002</v>
      </c>
      <c r="AH23" s="72">
        <v>58.210120000000003</v>
      </c>
      <c r="AI23" s="72">
        <v>30.621563999999999</v>
      </c>
      <c r="AJ23" s="72">
        <v>56.350262999999998</v>
      </c>
      <c r="AK23" s="72">
        <v>56.678713999999999</v>
      </c>
      <c r="AL23" s="72">
        <v>61.266421000000001</v>
      </c>
      <c r="AM23" s="72">
        <v>81.194916000000006</v>
      </c>
      <c r="AN23" s="72">
        <v>109.865213</v>
      </c>
      <c r="AO23" s="72">
        <v>74.677311000000003</v>
      </c>
      <c r="AP23" s="72">
        <v>72.899246000000005</v>
      </c>
      <c r="AQ23" s="72">
        <v>115.73291999999999</v>
      </c>
      <c r="AR23" s="72">
        <v>281.99736000000001</v>
      </c>
      <c r="AS23" s="72">
        <v>176.33589000000001</v>
      </c>
      <c r="AT23" s="72">
        <v>212.79798099999999</v>
      </c>
      <c r="AU23" s="72">
        <v>102.772301</v>
      </c>
      <c r="AV23" s="72">
        <v>81.370559</v>
      </c>
      <c r="AW23" s="72">
        <v>65.955584000000002</v>
      </c>
      <c r="AX23" s="72">
        <v>102.365075</v>
      </c>
      <c r="AY23" s="72">
        <v>194.491106</v>
      </c>
      <c r="AZ23" s="72">
        <v>262.11254600000001</v>
      </c>
      <c r="BA23" s="72">
        <v>282.41506299999998</v>
      </c>
      <c r="BB23" s="72">
        <v>250.39793</v>
      </c>
      <c r="BC23" s="72">
        <v>233.40589</v>
      </c>
      <c r="BD23" s="72">
        <v>184.84189599999999</v>
      </c>
      <c r="BE23" s="72">
        <v>227.253309</v>
      </c>
      <c r="BF23" s="72">
        <v>156.864721</v>
      </c>
      <c r="BG23" s="72">
        <v>58.213070000000002</v>
      </c>
      <c r="BH23" s="72">
        <v>296.85795899999999</v>
      </c>
      <c r="BI23" s="72">
        <v>77.141193000000001</v>
      </c>
      <c r="BJ23" s="72">
        <v>583.48294999999996</v>
      </c>
      <c r="BK23" s="72">
        <v>587.78392899999994</v>
      </c>
      <c r="BL23" s="72">
        <v>301.44281100000001</v>
      </c>
      <c r="BM23" s="72">
        <v>1040.0537240000001</v>
      </c>
      <c r="BN23" s="72">
        <v>674.57825400000002</v>
      </c>
      <c r="BO23" s="72">
        <v>434.07308499999999</v>
      </c>
      <c r="BP23" s="72">
        <v>451.97384299999999</v>
      </c>
      <c r="BQ23" s="72">
        <v>646.22506999999996</v>
      </c>
      <c r="BR23" s="72">
        <v>610.96178599999996</v>
      </c>
      <c r="BS23" s="72">
        <v>517.514724</v>
      </c>
      <c r="BT23" s="72">
        <v>734.95996600000001</v>
      </c>
      <c r="BU23" s="72">
        <v>512.23650099999998</v>
      </c>
      <c r="BV23" s="72">
        <v>467.12590899999998</v>
      </c>
      <c r="BW23" s="72">
        <v>390.73663599999998</v>
      </c>
      <c r="BX23" s="72">
        <v>276.80246499999998</v>
      </c>
      <c r="BY23" s="72">
        <v>344.91829999999999</v>
      </c>
      <c r="BZ23" s="72">
        <v>349.13362899999998</v>
      </c>
      <c r="CA23" s="72">
        <v>282.07126699999998</v>
      </c>
      <c r="CB23" s="72">
        <v>201.142605</v>
      </c>
      <c r="CC23" s="72">
        <v>189.47133199999999</v>
      </c>
      <c r="CD23" s="72"/>
      <c r="CF23" s="107">
        <f>SUMIF($K$5:$CD$5,CF$5,$K23:$CD23)</f>
        <v>324.58806900000002</v>
      </c>
      <c r="CG23" s="107">
        <f>SUMIF($K$5:$CD$5,CG$5,$K23:$CD23)</f>
        <v>932.05148599999995</v>
      </c>
      <c r="CH23" s="101">
        <f>SUM(CH24:CH26)</f>
        <v>1330.4177989999998</v>
      </c>
      <c r="CI23" s="101">
        <f>SUM(CI24:CI26)</f>
        <v>2144.2459800000001</v>
      </c>
      <c r="CJ23" s="101">
        <f>SUM(CJ24:CJ26)</f>
        <v>5762.7876740000002</v>
      </c>
      <c r="CK23" s="101">
        <f>SUM(CK24:CK26)</f>
        <v>4266.1133339999997</v>
      </c>
    </row>
    <row r="24" spans="2:91">
      <c r="D24" s="145" t="s">
        <v>513</v>
      </c>
      <c r="E24" s="145"/>
      <c r="F24" s="145"/>
      <c r="G24" s="145"/>
      <c r="H24" s="145"/>
      <c r="I24" s="145"/>
      <c r="J24" s="145"/>
      <c r="K24" s="155"/>
      <c r="L24" s="155"/>
      <c r="M24" s="155"/>
      <c r="N24" s="155"/>
      <c r="O24" s="155"/>
      <c r="P24" s="155"/>
      <c r="Q24" s="155"/>
      <c r="R24" s="155"/>
      <c r="S24" s="155"/>
      <c r="T24" s="155"/>
      <c r="U24" s="155"/>
      <c r="V24" s="155"/>
      <c r="W24" s="155"/>
      <c r="X24" s="155"/>
      <c r="Y24" s="155"/>
      <c r="Z24" s="155"/>
      <c r="AA24" s="155"/>
      <c r="AB24" s="155"/>
      <c r="AC24" s="155"/>
      <c r="AD24" s="155"/>
      <c r="AE24" s="155"/>
      <c r="AF24" s="155"/>
      <c r="AG24" s="155"/>
      <c r="AH24" s="155"/>
      <c r="AI24" s="146">
        <v>30.197749999999999</v>
      </c>
      <c r="AJ24" s="146">
        <v>55.721882999999998</v>
      </c>
      <c r="AK24" s="146">
        <v>55.993834999999997</v>
      </c>
      <c r="AL24" s="146">
        <v>60.607363999999997</v>
      </c>
      <c r="AM24" s="146">
        <v>80.574070000000006</v>
      </c>
      <c r="AN24" s="146">
        <v>109.286564</v>
      </c>
      <c r="AO24" s="146">
        <v>74.215047999999996</v>
      </c>
      <c r="AP24" s="146">
        <v>72.310012</v>
      </c>
      <c r="AQ24" s="146">
        <v>115.315665</v>
      </c>
      <c r="AR24" s="146">
        <v>281.99736000000001</v>
      </c>
      <c r="AS24" s="146">
        <v>176.33589000000001</v>
      </c>
      <c r="AT24" s="146">
        <v>212.79798099999999</v>
      </c>
      <c r="AU24" s="146">
        <v>102.772301</v>
      </c>
      <c r="AV24" s="146">
        <v>81.370559</v>
      </c>
      <c r="AW24" s="146">
        <v>65.955584000000002</v>
      </c>
      <c r="AX24" s="146">
        <v>102.365075</v>
      </c>
      <c r="AY24" s="146">
        <v>194.491106</v>
      </c>
      <c r="AZ24" s="146">
        <v>262.11254600000001</v>
      </c>
      <c r="BA24" s="146">
        <v>282.41506299999998</v>
      </c>
      <c r="BB24" s="146">
        <v>248.85489000000001</v>
      </c>
      <c r="BC24" s="146">
        <v>231.894058</v>
      </c>
      <c r="BD24" s="146">
        <v>184.84189599999999</v>
      </c>
      <c r="BE24" s="146">
        <v>225.27445499999999</v>
      </c>
      <c r="BF24" s="146">
        <v>156.864721</v>
      </c>
      <c r="BG24" s="146">
        <v>58.213070000000002</v>
      </c>
      <c r="BH24" s="146">
        <v>64.457959000000002</v>
      </c>
      <c r="BI24" s="146">
        <v>77.152758000000006</v>
      </c>
      <c r="BJ24" s="146">
        <v>217.71938800000001</v>
      </c>
      <c r="BK24" s="146">
        <v>182.71006700000001</v>
      </c>
      <c r="BL24" s="146">
        <v>164.16369900000001</v>
      </c>
      <c r="BM24" s="146">
        <v>140.42146500000001</v>
      </c>
      <c r="BN24" s="146">
        <v>90.205741000000003</v>
      </c>
      <c r="BO24" s="146">
        <v>206.68830500000001</v>
      </c>
      <c r="BP24" s="146">
        <v>103.704419</v>
      </c>
      <c r="BQ24" s="146">
        <v>272.76839799999999</v>
      </c>
      <c r="BR24" s="146">
        <v>215.79844299999999</v>
      </c>
      <c r="BS24" s="146">
        <v>95.062088000000003</v>
      </c>
      <c r="BT24" s="146">
        <v>163.50632400000001</v>
      </c>
      <c r="BU24" s="146">
        <v>120.018079</v>
      </c>
      <c r="BV24" s="146">
        <v>109.10141400000001</v>
      </c>
      <c r="BW24" s="146">
        <v>77.330151999999998</v>
      </c>
      <c r="BX24" s="146">
        <v>66.000146999999998</v>
      </c>
      <c r="BY24" s="146">
        <v>50.586894999999998</v>
      </c>
      <c r="BZ24" s="146">
        <v>76.286893000000006</v>
      </c>
      <c r="CA24" s="146">
        <v>87.217725999999999</v>
      </c>
      <c r="CB24" s="146">
        <v>14.121286</v>
      </c>
      <c r="CC24" s="146">
        <v>51.383304000000003</v>
      </c>
      <c r="CD24" s="146"/>
      <c r="CF24" s="151"/>
      <c r="CG24" s="151"/>
      <c r="CH24" s="149">
        <f>SUMIF($K$5:$CD$5,CH$5,$K24:$CD24)</f>
        <v>1325.3534219999999</v>
      </c>
      <c r="CI24" s="149">
        <f>SUMIF($K$5:$CD$5,CI$5,$K24:$CD24)</f>
        <v>2139.212254</v>
      </c>
      <c r="CJ24" s="149">
        <f>SUMIF($K$5:$CD$5,CJ$5,$K24:$CD24)</f>
        <v>1794.0037119999997</v>
      </c>
      <c r="CK24" s="149">
        <f>SUMIF($K$5:$CD$5,CK$5,$K24:$CD24)</f>
        <v>910.61430799999994</v>
      </c>
    </row>
    <row r="25" spans="2:91">
      <c r="D25" s="24" t="s">
        <v>514</v>
      </c>
      <c r="K25" s="156"/>
      <c r="L25" s="156"/>
      <c r="M25" s="156"/>
      <c r="N25" s="156"/>
      <c r="O25" s="156"/>
      <c r="P25" s="156"/>
      <c r="Q25" s="156"/>
      <c r="R25" s="156"/>
      <c r="S25" s="156"/>
      <c r="T25" s="156"/>
      <c r="U25" s="156"/>
      <c r="V25" s="156"/>
      <c r="W25" s="156"/>
      <c r="X25" s="156"/>
      <c r="Y25" s="156"/>
      <c r="Z25" s="156"/>
      <c r="AA25" s="156"/>
      <c r="AB25" s="156"/>
      <c r="AC25" s="156"/>
      <c r="AD25" s="156"/>
      <c r="AE25" s="156"/>
      <c r="AF25" s="156"/>
      <c r="AG25" s="156"/>
      <c r="AH25" s="156"/>
      <c r="AI25" s="72">
        <v>0.42381400000000002</v>
      </c>
      <c r="AJ25" s="72">
        <v>0.62838000000000005</v>
      </c>
      <c r="AK25" s="72">
        <v>0.68487900000000002</v>
      </c>
      <c r="AL25" s="72">
        <v>0.659057</v>
      </c>
      <c r="AM25" s="72">
        <v>0.62084600000000001</v>
      </c>
      <c r="AN25" s="72">
        <v>0.57864899999999997</v>
      </c>
      <c r="AO25" s="72">
        <v>0.46226299999999998</v>
      </c>
      <c r="AP25" s="72">
        <v>0.58923400000000004</v>
      </c>
      <c r="AQ25" s="72">
        <v>0.41725499999999999</v>
      </c>
      <c r="AR25" s="72">
        <v>0</v>
      </c>
      <c r="AS25" s="72">
        <v>0</v>
      </c>
      <c r="AT25" s="72">
        <v>0</v>
      </c>
      <c r="AU25" s="72">
        <v>0</v>
      </c>
      <c r="AV25" s="72">
        <v>0</v>
      </c>
      <c r="AW25" s="72">
        <v>0</v>
      </c>
      <c r="AX25" s="72">
        <v>0</v>
      </c>
      <c r="AY25" s="72">
        <v>0</v>
      </c>
      <c r="AZ25" s="72">
        <v>0</v>
      </c>
      <c r="BA25" s="72">
        <v>0</v>
      </c>
      <c r="BB25" s="72">
        <v>1.54304</v>
      </c>
      <c r="BC25" s="72">
        <v>1.5118320000000001</v>
      </c>
      <c r="BD25" s="72">
        <v>0</v>
      </c>
      <c r="BE25" s="72">
        <v>1.9788539999999999</v>
      </c>
      <c r="BF25" s="72">
        <v>0</v>
      </c>
      <c r="BG25" s="72">
        <v>0</v>
      </c>
      <c r="BH25" s="72">
        <v>0</v>
      </c>
      <c r="BI25" s="72">
        <v>0</v>
      </c>
      <c r="BJ25" s="72">
        <v>2.266362</v>
      </c>
      <c r="BK25" s="72">
        <v>2.3809909999999999</v>
      </c>
      <c r="BL25" s="72">
        <v>0</v>
      </c>
      <c r="BM25" s="72">
        <v>0</v>
      </c>
      <c r="BN25" s="72">
        <v>0</v>
      </c>
      <c r="BO25" s="72">
        <v>0</v>
      </c>
      <c r="BP25" s="72">
        <v>0</v>
      </c>
      <c r="BQ25" s="72">
        <v>0</v>
      </c>
      <c r="BR25" s="72">
        <v>0</v>
      </c>
      <c r="BS25" s="72">
        <v>0</v>
      </c>
      <c r="BT25" s="72">
        <v>0</v>
      </c>
      <c r="BU25" s="72">
        <v>0</v>
      </c>
      <c r="BV25" s="72">
        <v>0.30247200000000002</v>
      </c>
      <c r="BW25" s="72">
        <v>0</v>
      </c>
      <c r="BX25" s="72">
        <v>0</v>
      </c>
      <c r="BY25" s="72">
        <v>0</v>
      </c>
      <c r="BZ25" s="72">
        <v>0</v>
      </c>
      <c r="CA25" s="72">
        <v>0</v>
      </c>
      <c r="CB25" s="72">
        <v>0</v>
      </c>
      <c r="CC25" s="72">
        <v>0</v>
      </c>
      <c r="CD25" s="72"/>
      <c r="CF25" s="152"/>
      <c r="CG25" s="152"/>
      <c r="CH25" s="101">
        <f>SUMIF($K$5:$CD$5,CH$5,$K25:$CD25)</f>
        <v>5.0643770000000004</v>
      </c>
      <c r="CI25" s="101">
        <f>SUMIF($K$5:$CD$5,CI$5,$K25:$CD25)</f>
        <v>5.0337259999999997</v>
      </c>
      <c r="CJ25" s="101">
        <f>SUMIF($K$5:$CD$5,CJ$5,$K25:$CD25)</f>
        <v>4.6473529999999998</v>
      </c>
      <c r="CK25" s="101">
        <f>SUMIF($K$5:$CD$5,CK$5,$K25:$CD25)</f>
        <v>0.30247200000000002</v>
      </c>
    </row>
    <row r="26" spans="2:91">
      <c r="D26" s="147" t="s">
        <v>515</v>
      </c>
      <c r="E26" s="147"/>
      <c r="F26" s="147"/>
      <c r="G26" s="147"/>
      <c r="H26" s="147"/>
      <c r="I26" s="147"/>
      <c r="J26" s="147"/>
      <c r="K26" s="157"/>
      <c r="L26" s="157"/>
      <c r="M26" s="157"/>
      <c r="N26" s="157"/>
      <c r="O26" s="157"/>
      <c r="P26" s="157"/>
      <c r="Q26" s="157"/>
      <c r="R26" s="157"/>
      <c r="S26" s="157"/>
      <c r="T26" s="157"/>
      <c r="U26" s="157"/>
      <c r="V26" s="157"/>
      <c r="W26" s="157"/>
      <c r="X26" s="157"/>
      <c r="Y26" s="157"/>
      <c r="Z26" s="157"/>
      <c r="AA26" s="157"/>
      <c r="AB26" s="157"/>
      <c r="AC26" s="157"/>
      <c r="AD26" s="157"/>
      <c r="AE26" s="157"/>
      <c r="AF26" s="157"/>
      <c r="AG26" s="157"/>
      <c r="AH26" s="157"/>
      <c r="AI26" s="148">
        <v>0</v>
      </c>
      <c r="AJ26" s="148">
        <v>0</v>
      </c>
      <c r="AK26" s="148">
        <v>0</v>
      </c>
      <c r="AL26" s="148">
        <v>0</v>
      </c>
      <c r="AM26" s="148">
        <v>0</v>
      </c>
      <c r="AN26" s="148">
        <v>0</v>
      </c>
      <c r="AO26" s="148">
        <v>0</v>
      </c>
      <c r="AP26" s="148">
        <v>0</v>
      </c>
      <c r="AQ26" s="148">
        <v>0</v>
      </c>
      <c r="AR26" s="148">
        <v>0</v>
      </c>
      <c r="AS26" s="148">
        <v>0</v>
      </c>
      <c r="AT26" s="148">
        <v>0</v>
      </c>
      <c r="AU26" s="148">
        <v>0</v>
      </c>
      <c r="AV26" s="148">
        <v>0</v>
      </c>
      <c r="AW26" s="148">
        <v>0</v>
      </c>
      <c r="AX26" s="148">
        <v>0</v>
      </c>
      <c r="AY26" s="148">
        <v>0</v>
      </c>
      <c r="AZ26" s="148">
        <v>0</v>
      </c>
      <c r="BA26" s="148">
        <v>0</v>
      </c>
      <c r="BB26" s="148">
        <v>0</v>
      </c>
      <c r="BC26" s="148">
        <v>0</v>
      </c>
      <c r="BD26" s="148">
        <v>0</v>
      </c>
      <c r="BE26" s="148">
        <v>0</v>
      </c>
      <c r="BF26" s="148">
        <v>0</v>
      </c>
      <c r="BG26" s="148">
        <v>0</v>
      </c>
      <c r="BH26" s="148">
        <v>232.4</v>
      </c>
      <c r="BI26" s="148">
        <v>-1.1565000000000001E-2</v>
      </c>
      <c r="BJ26" s="148">
        <v>363.49720000000002</v>
      </c>
      <c r="BK26" s="148">
        <v>402.69287100000003</v>
      </c>
      <c r="BL26" s="148">
        <v>137.279112</v>
      </c>
      <c r="BM26" s="148">
        <v>899.63225899999998</v>
      </c>
      <c r="BN26" s="148">
        <v>584.37251300000003</v>
      </c>
      <c r="BO26" s="148">
        <v>227.38478000000001</v>
      </c>
      <c r="BP26" s="148">
        <v>348.26942400000001</v>
      </c>
      <c r="BQ26" s="148">
        <v>373.45667200000003</v>
      </c>
      <c r="BR26" s="148">
        <v>395.163343</v>
      </c>
      <c r="BS26" s="148">
        <v>422.45263599999998</v>
      </c>
      <c r="BT26" s="148">
        <v>571.45364199999995</v>
      </c>
      <c r="BU26" s="148">
        <v>392.21842199999998</v>
      </c>
      <c r="BV26" s="148">
        <v>357.72202299999998</v>
      </c>
      <c r="BW26" s="148">
        <v>313.40648399999998</v>
      </c>
      <c r="BX26" s="148">
        <v>210.80231800000001</v>
      </c>
      <c r="BY26" s="148">
        <v>294.33140500000002</v>
      </c>
      <c r="BZ26" s="148">
        <v>272.84673600000002</v>
      </c>
      <c r="CA26" s="148">
        <v>194.85354100000001</v>
      </c>
      <c r="CB26" s="148">
        <v>187.02131900000001</v>
      </c>
      <c r="CC26" s="148">
        <v>138.08802800000001</v>
      </c>
      <c r="CD26" s="148"/>
      <c r="CF26" s="153"/>
      <c r="CG26" s="153"/>
      <c r="CH26" s="150">
        <f>SUMIF($K$5:$CD$5,CH$5,$K26:$CD26)</f>
        <v>0</v>
      </c>
      <c r="CI26" s="150">
        <f>SUMIF($K$5:$CD$5,CI$5,$K26:$CD26)</f>
        <v>0</v>
      </c>
      <c r="CJ26" s="150">
        <f>SUMIF($K$5:$CD$5,CJ$5,$K26:$CD26)</f>
        <v>3964.1366090000001</v>
      </c>
      <c r="CK26" s="150">
        <f>SUMIF($K$5:$CD$5,CK$5,$K26:$CD26)</f>
        <v>3355.1965539999997</v>
      </c>
    </row>
    <row r="27" spans="2:91">
      <c r="C27" s="24" t="s">
        <v>516</v>
      </c>
      <c r="K27" s="72">
        <v>70</v>
      </c>
      <c r="L27" s="72">
        <v>30</v>
      </c>
      <c r="M27" s="72">
        <v>183</v>
      </c>
      <c r="N27" s="72">
        <v>51.632151999999998</v>
      </c>
      <c r="O27" s="72">
        <v>18.663965999999999</v>
      </c>
      <c r="P27" s="72">
        <v>48.032330999999999</v>
      </c>
      <c r="Q27" s="72">
        <v>15.612508999999999</v>
      </c>
      <c r="R27" s="72">
        <v>50.976559000000002</v>
      </c>
      <c r="S27" s="72">
        <v>29.065695999999999</v>
      </c>
      <c r="T27" s="72">
        <v>35.828060999999998</v>
      </c>
      <c r="U27" s="72">
        <v>41.829179000000003</v>
      </c>
      <c r="V27" s="72">
        <v>46.174368999999999</v>
      </c>
      <c r="W27" s="72">
        <v>249.00526199999999</v>
      </c>
      <c r="X27" s="72">
        <v>209.737818</v>
      </c>
      <c r="Y27" s="72">
        <v>153.21587099999999</v>
      </c>
      <c r="Z27" s="72">
        <v>50.326729999999998</v>
      </c>
      <c r="AA27" s="72">
        <v>129.31138799999999</v>
      </c>
      <c r="AB27" s="72">
        <v>78.014538000000002</v>
      </c>
      <c r="AC27" s="72">
        <v>100.478915</v>
      </c>
      <c r="AD27" s="72">
        <v>-235.616646</v>
      </c>
      <c r="AE27" s="72">
        <v>169.75692699999999</v>
      </c>
      <c r="AF27" s="72">
        <v>213.20652100000001</v>
      </c>
      <c r="AG27" s="72">
        <v>125.568969</v>
      </c>
      <c r="AH27" s="72">
        <v>14.326143</v>
      </c>
      <c r="AI27" s="72">
        <v>14.270763000000001</v>
      </c>
      <c r="AJ27" s="72">
        <v>14.559466</v>
      </c>
      <c r="AK27" s="72">
        <v>124.92237900000001</v>
      </c>
      <c r="AL27" s="72">
        <v>17.778949999999998</v>
      </c>
      <c r="AM27" s="72">
        <v>67.173039000000003</v>
      </c>
      <c r="AN27" s="72">
        <v>115.46347900000001</v>
      </c>
      <c r="AO27" s="72">
        <v>14.672549999999999</v>
      </c>
      <c r="AP27" s="72">
        <v>501.39309700000001</v>
      </c>
      <c r="AQ27" s="72">
        <v>1489.0606600000001</v>
      </c>
      <c r="AR27" s="72">
        <v>1402.235725</v>
      </c>
      <c r="AS27" s="72">
        <v>1468.6093390000001</v>
      </c>
      <c r="AT27" s="72">
        <v>1400.185892</v>
      </c>
      <c r="AU27" s="72">
        <v>1403.039405</v>
      </c>
      <c r="AV27" s="72">
        <v>1403.4630159999999</v>
      </c>
      <c r="AW27" s="72">
        <v>1459.7689210000001</v>
      </c>
      <c r="AX27" s="72">
        <v>1407.2000640000001</v>
      </c>
      <c r="AY27" s="72">
        <v>1453.106123</v>
      </c>
      <c r="AZ27" s="72">
        <v>1406.480172</v>
      </c>
      <c r="BA27" s="72">
        <v>1398.438768</v>
      </c>
      <c r="BB27" s="72">
        <v>910.72433599999999</v>
      </c>
      <c r="BC27" s="72">
        <v>21.837016999999999</v>
      </c>
      <c r="BD27" s="72">
        <v>19.446736999999999</v>
      </c>
      <c r="BE27" s="72">
        <v>19.120633000000002</v>
      </c>
      <c r="BF27" s="72">
        <v>159.50545199999999</v>
      </c>
      <c r="BG27" s="72">
        <v>45.463361999999996</v>
      </c>
      <c r="BH27" s="72">
        <v>129.91912400000001</v>
      </c>
      <c r="BI27" s="72">
        <v>27.465602000000001</v>
      </c>
      <c r="BJ27" s="72">
        <v>75.301748000000003</v>
      </c>
      <c r="BK27" s="72">
        <v>102.96782</v>
      </c>
      <c r="BL27" s="72">
        <v>30.418147999999999</v>
      </c>
      <c r="BM27" s="72">
        <v>40.676848999999997</v>
      </c>
      <c r="BN27" s="72">
        <v>59.121909000000002</v>
      </c>
      <c r="BO27" s="72">
        <v>1556.002135</v>
      </c>
      <c r="BP27" s="72">
        <v>1556.2647649999999</v>
      </c>
      <c r="BQ27" s="72">
        <v>1558.1387870000001</v>
      </c>
      <c r="BR27" s="72">
        <v>3194.7901219999999</v>
      </c>
      <c r="BS27" s="72">
        <v>1369.379655</v>
      </c>
      <c r="BT27" s="72">
        <v>1375.484422</v>
      </c>
      <c r="BU27" s="72">
        <v>1401.645109</v>
      </c>
      <c r="BV27" s="72">
        <v>1373.514449</v>
      </c>
      <c r="BW27" s="72">
        <v>1430.5071579999999</v>
      </c>
      <c r="BX27" s="72">
        <v>1363.222569</v>
      </c>
      <c r="BY27" s="72">
        <v>1545.922174</v>
      </c>
      <c r="BZ27" s="72">
        <v>1360.565981</v>
      </c>
      <c r="CA27" s="72">
        <v>628.89718100000005</v>
      </c>
      <c r="CB27" s="72">
        <v>632.44605899999999</v>
      </c>
      <c r="CC27" s="72">
        <v>638.47049900000002</v>
      </c>
      <c r="CD27" s="72"/>
      <c r="CF27" s="107">
        <f>SUMIF($K$5:$CD$5,CF$5,$K27:$CD27)</f>
        <v>620.81482199999994</v>
      </c>
      <c r="CG27" s="107">
        <f>SUMIF($K$5:$CD$5,CG$5,$K27:$CD27)</f>
        <v>1257.3324359999999</v>
      </c>
      <c r="CH27" s="101">
        <f>SUM(CH28:CH29)</f>
        <v>6630.325339</v>
      </c>
      <c r="CI27" s="101">
        <f>SUM(CI28:CI29)</f>
        <v>11062.130643999999</v>
      </c>
      <c r="CJ27" s="101">
        <f>SUM(CJ28:CJ29)</f>
        <v>8376.5303710000007</v>
      </c>
      <c r="CK27" s="101">
        <f>SUM(CK28:CK29)</f>
        <v>13120.055256</v>
      </c>
      <c r="CM27" s="24" t="s">
        <v>517</v>
      </c>
    </row>
    <row r="28" spans="2:91">
      <c r="D28" s="145" t="s">
        <v>518</v>
      </c>
      <c r="E28" s="145"/>
      <c r="F28" s="145"/>
      <c r="G28" s="145"/>
      <c r="H28" s="145"/>
      <c r="I28" s="145"/>
      <c r="J28" s="145"/>
      <c r="K28" s="155"/>
      <c r="L28" s="155"/>
      <c r="M28" s="155"/>
      <c r="N28" s="155"/>
      <c r="O28" s="155"/>
      <c r="P28" s="155"/>
      <c r="Q28" s="155"/>
      <c r="R28" s="155"/>
      <c r="S28" s="155"/>
      <c r="T28" s="155"/>
      <c r="U28" s="155"/>
      <c r="V28" s="155"/>
      <c r="W28" s="155"/>
      <c r="X28" s="155"/>
      <c r="Y28" s="155"/>
      <c r="Z28" s="155"/>
      <c r="AA28" s="155"/>
      <c r="AB28" s="155"/>
      <c r="AC28" s="155"/>
      <c r="AD28" s="155"/>
      <c r="AE28" s="155"/>
      <c r="AF28" s="155"/>
      <c r="AG28" s="155"/>
      <c r="AH28" s="155"/>
      <c r="AI28" s="146">
        <v>0</v>
      </c>
      <c r="AJ28" s="146">
        <v>0</v>
      </c>
      <c r="AK28" s="146">
        <v>110</v>
      </c>
      <c r="AL28" s="146">
        <v>0</v>
      </c>
      <c r="AM28" s="146">
        <v>50</v>
      </c>
      <c r="AN28" s="146">
        <v>100</v>
      </c>
      <c r="AO28" s="146">
        <v>0</v>
      </c>
      <c r="AP28" s="146">
        <v>487</v>
      </c>
      <c r="AQ28" s="146">
        <v>1467.34</v>
      </c>
      <c r="AR28" s="146">
        <v>1375</v>
      </c>
      <c r="AS28" s="146">
        <v>1441</v>
      </c>
      <c r="AT28" s="146">
        <v>1375</v>
      </c>
      <c r="AU28" s="146">
        <v>1375</v>
      </c>
      <c r="AV28" s="146">
        <v>1375</v>
      </c>
      <c r="AW28" s="146">
        <v>1425</v>
      </c>
      <c r="AX28" s="146">
        <v>1375</v>
      </c>
      <c r="AY28" s="146">
        <v>1425</v>
      </c>
      <c r="AZ28" s="146">
        <v>1375</v>
      </c>
      <c r="BA28" s="146">
        <v>1375</v>
      </c>
      <c r="BB28" s="146">
        <v>888</v>
      </c>
      <c r="BC28" s="146">
        <v>0</v>
      </c>
      <c r="BD28" s="146">
        <v>0</v>
      </c>
      <c r="BE28" s="146">
        <v>0.54020599999999996</v>
      </c>
      <c r="BF28" s="146">
        <v>135.65871000000001</v>
      </c>
      <c r="BG28" s="146">
        <v>16.977262</v>
      </c>
      <c r="BH28" s="146">
        <v>102.476539</v>
      </c>
      <c r="BI28" s="146">
        <v>0.41636000000000001</v>
      </c>
      <c r="BJ28" s="146">
        <v>43.730049000000001</v>
      </c>
      <c r="BK28" s="146">
        <v>68.678839999999994</v>
      </c>
      <c r="BL28" s="146">
        <v>0.94920700000000002</v>
      </c>
      <c r="BM28" s="146">
        <v>2.3877980000000001</v>
      </c>
      <c r="BN28" s="146">
        <v>18.43863</v>
      </c>
      <c r="BO28" s="146">
        <v>1516.2840739999999</v>
      </c>
      <c r="BP28" s="146">
        <v>1515.6457109999999</v>
      </c>
      <c r="BQ28" s="146">
        <v>1515.4418459999999</v>
      </c>
      <c r="BR28" s="146">
        <v>3155.64</v>
      </c>
      <c r="BS28" s="146">
        <v>1333</v>
      </c>
      <c r="BT28" s="146">
        <v>1338.0835890000001</v>
      </c>
      <c r="BU28" s="146">
        <v>1363</v>
      </c>
      <c r="BV28" s="146">
        <v>1342.582249</v>
      </c>
      <c r="BW28" s="146">
        <v>1398.1851039999999</v>
      </c>
      <c r="BX28" s="146">
        <v>1333.7423659999999</v>
      </c>
      <c r="BY28" s="146">
        <v>1520.3</v>
      </c>
      <c r="BZ28" s="146">
        <v>1332</v>
      </c>
      <c r="CA28" s="146">
        <v>600</v>
      </c>
      <c r="CB28" s="146">
        <v>600</v>
      </c>
      <c r="CC28" s="146">
        <v>609.70000000000005</v>
      </c>
      <c r="CD28" s="146"/>
      <c r="CF28" s="151"/>
      <c r="CG28" s="151"/>
      <c r="CH28" s="149">
        <f>SUMIF($K$5:$CD$5,CH$5,$K28:$CD28)</f>
        <v>6405.34</v>
      </c>
      <c r="CI28" s="149">
        <f>SUMIF($K$5:$CD$5,CI$5,$K28:$CD28)</f>
        <v>10749.198915999999</v>
      </c>
      <c r="CJ28" s="149">
        <f>SUMIF($K$5:$CD$5,CJ$5,$K28:$CD28)</f>
        <v>7957.0663160000004</v>
      </c>
      <c r="CK28" s="149">
        <f>SUMIF($K$5:$CD$5,CK$5,$K28:$CD28)</f>
        <v>12770.593308</v>
      </c>
    </row>
    <row r="29" spans="2:91">
      <c r="C29" s="69"/>
      <c r="D29" s="69" t="s">
        <v>519</v>
      </c>
      <c r="E29" s="69"/>
      <c r="F29" s="69"/>
      <c r="G29" s="69"/>
      <c r="H29" s="69"/>
      <c r="I29" s="69"/>
      <c r="J29" s="69"/>
      <c r="K29" s="158"/>
      <c r="L29" s="158"/>
      <c r="M29" s="158"/>
      <c r="N29" s="158"/>
      <c r="O29" s="158"/>
      <c r="P29" s="158"/>
      <c r="Q29" s="158"/>
      <c r="R29" s="158"/>
      <c r="S29" s="158"/>
      <c r="T29" s="158"/>
      <c r="U29" s="158"/>
      <c r="V29" s="158"/>
      <c r="W29" s="158"/>
      <c r="X29" s="158"/>
      <c r="Y29" s="158"/>
      <c r="Z29" s="158"/>
      <c r="AA29" s="158"/>
      <c r="AB29" s="158"/>
      <c r="AC29" s="158"/>
      <c r="AD29" s="158"/>
      <c r="AE29" s="158"/>
      <c r="AF29" s="158"/>
      <c r="AG29" s="158"/>
      <c r="AH29" s="158"/>
      <c r="AI29" s="79">
        <v>14.270763000000001</v>
      </c>
      <c r="AJ29" s="79">
        <v>14.559466</v>
      </c>
      <c r="AK29" s="79">
        <v>14.922378999999999</v>
      </c>
      <c r="AL29" s="79">
        <v>17.778949999999998</v>
      </c>
      <c r="AM29" s="79">
        <v>17.173038999999999</v>
      </c>
      <c r="AN29" s="79">
        <v>15.463479</v>
      </c>
      <c r="AO29" s="79">
        <v>14.672549999999999</v>
      </c>
      <c r="AP29" s="79">
        <v>14.393096999999999</v>
      </c>
      <c r="AQ29" s="79">
        <v>21.720659999999999</v>
      </c>
      <c r="AR29" s="79">
        <v>27.235724999999999</v>
      </c>
      <c r="AS29" s="79">
        <v>27.609338999999999</v>
      </c>
      <c r="AT29" s="79">
        <v>25.185891999999999</v>
      </c>
      <c r="AU29" s="79">
        <v>28.039404999999999</v>
      </c>
      <c r="AV29" s="79">
        <v>28.463016</v>
      </c>
      <c r="AW29" s="79">
        <v>34.768920999999999</v>
      </c>
      <c r="AX29" s="79">
        <v>32.200063999999998</v>
      </c>
      <c r="AY29" s="79">
        <v>28.106123</v>
      </c>
      <c r="AZ29" s="79">
        <v>31.480172</v>
      </c>
      <c r="BA29" s="79">
        <v>23.438768</v>
      </c>
      <c r="BB29" s="79">
        <v>22.724336000000001</v>
      </c>
      <c r="BC29" s="79">
        <v>21.837016999999999</v>
      </c>
      <c r="BD29" s="79">
        <v>19.446736999999999</v>
      </c>
      <c r="BE29" s="79">
        <v>18.580427</v>
      </c>
      <c r="BF29" s="79">
        <v>23.846741999999999</v>
      </c>
      <c r="BG29" s="79">
        <v>28.4861</v>
      </c>
      <c r="BH29" s="79">
        <v>27.442585000000001</v>
      </c>
      <c r="BI29" s="79">
        <v>27.049242</v>
      </c>
      <c r="BJ29" s="79">
        <v>31.571698999999999</v>
      </c>
      <c r="BK29" s="79">
        <v>34.288980000000002</v>
      </c>
      <c r="BL29" s="79">
        <v>29.468941000000001</v>
      </c>
      <c r="BM29" s="79">
        <v>38.289051000000001</v>
      </c>
      <c r="BN29" s="79">
        <v>40.683278999999999</v>
      </c>
      <c r="BO29" s="79">
        <v>39.718060999999999</v>
      </c>
      <c r="BP29" s="79">
        <v>40.619053999999998</v>
      </c>
      <c r="BQ29" s="79">
        <v>42.696941000000002</v>
      </c>
      <c r="BR29" s="79">
        <v>39.150122000000003</v>
      </c>
      <c r="BS29" s="79">
        <v>36.379655</v>
      </c>
      <c r="BT29" s="79">
        <v>37.400832999999999</v>
      </c>
      <c r="BU29" s="79">
        <v>38.645108999999998</v>
      </c>
      <c r="BV29" s="79">
        <v>30.932200000000002</v>
      </c>
      <c r="BW29" s="79">
        <v>32.322054000000001</v>
      </c>
      <c r="BX29" s="79">
        <v>29.480202999999999</v>
      </c>
      <c r="BY29" s="79">
        <v>25.622174000000001</v>
      </c>
      <c r="BZ29" s="79">
        <v>28.565981000000001</v>
      </c>
      <c r="CA29" s="79">
        <v>28.897181</v>
      </c>
      <c r="CB29" s="79">
        <v>32.446058999999998</v>
      </c>
      <c r="CC29" s="79">
        <v>28.770499000000001</v>
      </c>
      <c r="CD29" s="79"/>
      <c r="CF29" s="154"/>
      <c r="CG29" s="154"/>
      <c r="CH29" s="108">
        <f>SUMIF($K$5:$CD$5,CH$5,$K29:$CD29)</f>
        <v>224.98533900000001</v>
      </c>
      <c r="CI29" s="108">
        <f>SUMIF($K$5:$CD$5,CI$5,$K29:$CD29)</f>
        <v>312.93172800000002</v>
      </c>
      <c r="CJ29" s="108">
        <f>SUMIF($K$5:$CD$5,CJ$5,$K29:$CD29)</f>
        <v>419.46405499999997</v>
      </c>
      <c r="CK29" s="108">
        <f>SUMIF($K$5:$CD$5,CK$5,$K29:$CD29)</f>
        <v>349.46194800000001</v>
      </c>
    </row>
    <row r="30" spans="2:91" s="35" customFormat="1">
      <c r="B30" s="35" t="s">
        <v>520</v>
      </c>
      <c r="K30" s="103">
        <f>SUM(K31:K33)</f>
        <v>4114.0859790000004</v>
      </c>
      <c r="L30" s="103">
        <f t="shared" ref="L30:AZ30" si="35">SUM(L31:L33)</f>
        <v>3993.4173900000001</v>
      </c>
      <c r="M30" s="103">
        <f t="shared" si="35"/>
        <v>4047.3189969999999</v>
      </c>
      <c r="N30" s="103">
        <f t="shared" si="35"/>
        <v>4097.2737649999999</v>
      </c>
      <c r="O30" s="103">
        <f t="shared" si="35"/>
        <v>4157.1297089999998</v>
      </c>
      <c r="P30" s="103">
        <f t="shared" si="35"/>
        <v>4151.9143590000003</v>
      </c>
      <c r="Q30" s="103">
        <f t="shared" si="35"/>
        <v>4410.2232320000003</v>
      </c>
      <c r="R30" s="103">
        <f t="shared" si="35"/>
        <v>4289.2536449999998</v>
      </c>
      <c r="S30" s="103">
        <f t="shared" si="35"/>
        <v>4634.9459560000005</v>
      </c>
      <c r="T30" s="103">
        <f t="shared" si="35"/>
        <v>4737.2580159999998</v>
      </c>
      <c r="U30" s="103">
        <f t="shared" si="35"/>
        <v>4663.4954879999996</v>
      </c>
      <c r="V30" s="103">
        <f t="shared" si="35"/>
        <v>4948.9774870000001</v>
      </c>
      <c r="W30" s="103">
        <f t="shared" si="35"/>
        <v>4698.5208599999996</v>
      </c>
      <c r="X30" s="103">
        <f t="shared" si="35"/>
        <v>5233.5911990000004</v>
      </c>
      <c r="Y30" s="103">
        <f t="shared" si="35"/>
        <v>4939.2316680000004</v>
      </c>
      <c r="Z30" s="103">
        <f t="shared" si="35"/>
        <v>4940.8038859999997</v>
      </c>
      <c r="AA30" s="103">
        <f t="shared" si="35"/>
        <v>5181.8016289999996</v>
      </c>
      <c r="AB30" s="103">
        <f t="shared" si="35"/>
        <v>5201.427925</v>
      </c>
      <c r="AC30" s="103">
        <f t="shared" si="35"/>
        <v>5482.2524450000001</v>
      </c>
      <c r="AD30" s="103">
        <f t="shared" si="35"/>
        <v>5176.3557599999995</v>
      </c>
      <c r="AE30" s="103">
        <f t="shared" si="35"/>
        <v>5426.5713959999994</v>
      </c>
      <c r="AF30" s="103">
        <f t="shared" si="35"/>
        <v>5299.9342830000005</v>
      </c>
      <c r="AG30" s="103">
        <f t="shared" si="35"/>
        <v>5270.594556</v>
      </c>
      <c r="AH30" s="103">
        <f t="shared" si="35"/>
        <v>5036.5131300000003</v>
      </c>
      <c r="AI30" s="103">
        <f t="shared" si="35"/>
        <v>5362.7400889999999</v>
      </c>
      <c r="AJ30" s="103">
        <f t="shared" si="35"/>
        <v>5394.9050350000007</v>
      </c>
      <c r="AK30" s="103">
        <f t="shared" si="35"/>
        <v>5395.2234219999991</v>
      </c>
      <c r="AL30" s="103">
        <f t="shared" si="35"/>
        <v>5975.0309630000002</v>
      </c>
      <c r="AM30" s="103">
        <f t="shared" si="35"/>
        <v>5683.793345</v>
      </c>
      <c r="AN30" s="103">
        <f t="shared" si="35"/>
        <v>5591.3034929999994</v>
      </c>
      <c r="AO30" s="103">
        <f t="shared" si="35"/>
        <v>5944.5248980000006</v>
      </c>
      <c r="AP30" s="103">
        <f t="shared" si="35"/>
        <v>6348.3349019999996</v>
      </c>
      <c r="AQ30" s="103">
        <f t="shared" si="35"/>
        <v>11185.422868000001</v>
      </c>
      <c r="AR30" s="103">
        <f t="shared" si="35"/>
        <v>13959.662946000002</v>
      </c>
      <c r="AS30" s="103">
        <f t="shared" si="35"/>
        <v>14483.511328000001</v>
      </c>
      <c r="AT30" s="103">
        <f t="shared" si="35"/>
        <v>15920.106856</v>
      </c>
      <c r="AU30" s="103">
        <f t="shared" si="35"/>
        <v>0</v>
      </c>
      <c r="AV30" s="103">
        <f t="shared" si="35"/>
        <v>0</v>
      </c>
      <c r="AW30" s="103">
        <f t="shared" si="35"/>
        <v>0</v>
      </c>
      <c r="AX30" s="103">
        <f t="shared" si="35"/>
        <v>0</v>
      </c>
      <c r="AY30" s="103">
        <f t="shared" si="35"/>
        <v>0</v>
      </c>
      <c r="AZ30" s="103">
        <f t="shared" si="35"/>
        <v>0</v>
      </c>
      <c r="BA30" s="103">
        <f>SUM(BA31:BA33)</f>
        <v>0</v>
      </c>
      <c r="BB30" s="103">
        <f>(SUM(BB31:BB33))/1000000</f>
        <v>0</v>
      </c>
      <c r="BC30" s="103">
        <f>(SUM(BC31:BC33))/1000000</f>
        <v>0</v>
      </c>
      <c r="BD30" s="103">
        <f>(SUM(BD31:BD33))/1000000</f>
        <v>0</v>
      </c>
      <c r="BE30" s="103">
        <f t="shared" ref="BE30:BO30" si="36">(SUM(BE31:BE33))/1000000</f>
        <v>0</v>
      </c>
      <c r="BF30" s="103">
        <f t="shared" si="36"/>
        <v>0</v>
      </c>
      <c r="BG30" s="103">
        <f t="shared" si="36"/>
        <v>0</v>
      </c>
      <c r="BH30" s="103">
        <f t="shared" si="36"/>
        <v>0</v>
      </c>
      <c r="BI30" s="103">
        <f t="shared" si="36"/>
        <v>0</v>
      </c>
      <c r="BJ30" s="103">
        <f t="shared" si="36"/>
        <v>0</v>
      </c>
      <c r="BK30" s="103">
        <f t="shared" si="36"/>
        <v>0</v>
      </c>
      <c r="BL30" s="103">
        <f t="shared" si="36"/>
        <v>0</v>
      </c>
      <c r="BM30" s="103">
        <f t="shared" si="36"/>
        <v>0</v>
      </c>
      <c r="BN30" s="103">
        <f t="shared" si="36"/>
        <v>0</v>
      </c>
      <c r="BO30" s="103">
        <f t="shared" si="36"/>
        <v>0</v>
      </c>
      <c r="BP30" s="103">
        <f t="shared" ref="BP30:BX30" si="37">(SUM(BP31:BP33))/1000000</f>
        <v>0</v>
      </c>
      <c r="BQ30" s="103">
        <f t="shared" si="37"/>
        <v>0</v>
      </c>
      <c r="BR30" s="103">
        <f t="shared" si="37"/>
        <v>0</v>
      </c>
      <c r="BS30" s="103">
        <f t="shared" si="37"/>
        <v>0</v>
      </c>
      <c r="BT30" s="103">
        <f t="shared" si="37"/>
        <v>0</v>
      </c>
      <c r="BU30" s="103">
        <f t="shared" si="37"/>
        <v>0</v>
      </c>
      <c r="BV30" s="103">
        <f t="shared" si="37"/>
        <v>0</v>
      </c>
      <c r="BW30" s="103">
        <f t="shared" si="37"/>
        <v>0</v>
      </c>
      <c r="BX30" s="103">
        <f t="shared" si="37"/>
        <v>0</v>
      </c>
      <c r="BY30" s="103">
        <v>0</v>
      </c>
      <c r="BZ30" s="103">
        <v>0</v>
      </c>
      <c r="CA30" s="103">
        <v>0</v>
      </c>
      <c r="CB30" s="103">
        <v>0</v>
      </c>
      <c r="CC30" s="103">
        <v>0</v>
      </c>
      <c r="CD30" s="103"/>
      <c r="CF30" s="103">
        <f t="shared" ref="CF30:CK30" si="38">SUM(CF31:CF33)</f>
        <v>52245.294022999995</v>
      </c>
      <c r="CG30" s="103">
        <f t="shared" si="38"/>
        <v>61887.598737</v>
      </c>
      <c r="CH30" s="103">
        <f t="shared" si="38"/>
        <v>101244.560145</v>
      </c>
      <c r="CI30" s="103">
        <f t="shared" si="38"/>
        <v>0</v>
      </c>
      <c r="CJ30" s="103">
        <f t="shared" si="38"/>
        <v>0</v>
      </c>
      <c r="CK30" s="103">
        <f t="shared" si="38"/>
        <v>0</v>
      </c>
    </row>
    <row r="31" spans="2:91">
      <c r="C31" s="68" t="s">
        <v>521</v>
      </c>
      <c r="D31" s="68"/>
      <c r="E31" s="68"/>
      <c r="F31" s="68"/>
      <c r="G31" s="68"/>
      <c r="H31" s="68"/>
      <c r="I31" s="68"/>
      <c r="J31" s="68"/>
      <c r="K31" s="78">
        <v>3787.506198</v>
      </c>
      <c r="L31" s="78">
        <v>3655.605775</v>
      </c>
      <c r="M31" s="78">
        <v>3737.0872439999998</v>
      </c>
      <c r="N31" s="78">
        <v>3778.7023349999999</v>
      </c>
      <c r="O31" s="78">
        <v>3842.8714799999998</v>
      </c>
      <c r="P31" s="78">
        <v>3826.9788400000002</v>
      </c>
      <c r="Q31" s="78">
        <v>4067.4115780000002</v>
      </c>
      <c r="R31" s="78">
        <v>3967.9849319999998</v>
      </c>
      <c r="S31" s="78">
        <v>4257.5310200000004</v>
      </c>
      <c r="T31" s="78">
        <v>4224.4704229999998</v>
      </c>
      <c r="U31" s="78">
        <v>4261.8438319999996</v>
      </c>
      <c r="V31" s="78">
        <v>4496.7890010000001</v>
      </c>
      <c r="W31" s="78">
        <v>4237.3291909999998</v>
      </c>
      <c r="X31" s="78">
        <v>4735.4872100000002</v>
      </c>
      <c r="Y31" s="78">
        <v>4513.4800439999999</v>
      </c>
      <c r="Z31" s="78">
        <v>4494.4131909999996</v>
      </c>
      <c r="AA31" s="78">
        <v>4732.7028890000001</v>
      </c>
      <c r="AB31" s="78">
        <v>4715.7717110000003</v>
      </c>
      <c r="AC31" s="78">
        <v>5030.6077800000003</v>
      </c>
      <c r="AD31" s="78">
        <v>4733.0702739999997</v>
      </c>
      <c r="AE31" s="78">
        <v>4931.1914489999999</v>
      </c>
      <c r="AF31" s="78">
        <v>4790.3777550000004</v>
      </c>
      <c r="AG31" s="78">
        <v>4743.8732250000003</v>
      </c>
      <c r="AH31" s="78">
        <v>4528.203399</v>
      </c>
      <c r="AI31" s="78">
        <v>4923.897172</v>
      </c>
      <c r="AJ31" s="78">
        <v>4945.2859980000003</v>
      </c>
      <c r="AK31" s="78">
        <v>4966.0700559999996</v>
      </c>
      <c r="AL31" s="78">
        <v>5556.69686</v>
      </c>
      <c r="AM31" s="78">
        <v>5222.9526589999996</v>
      </c>
      <c r="AN31" s="78">
        <v>5149.1108649999996</v>
      </c>
      <c r="AO31" s="78">
        <v>5468.4165380000004</v>
      </c>
      <c r="AP31" s="78">
        <v>5898.3533459999999</v>
      </c>
      <c r="AQ31" s="78">
        <v>10561.628795000001</v>
      </c>
      <c r="AR31" s="78">
        <v>13268.118984000001</v>
      </c>
      <c r="AS31" s="78">
        <v>13668.312453</v>
      </c>
      <c r="AT31" s="78">
        <v>14994.171909000001</v>
      </c>
      <c r="AU31" s="259"/>
      <c r="AV31" s="259"/>
      <c r="AW31" s="259"/>
      <c r="AX31" s="259"/>
      <c r="AY31" s="259"/>
      <c r="AZ31" s="259"/>
      <c r="BA31" s="259"/>
      <c r="BB31" s="259"/>
      <c r="BC31" s="259"/>
      <c r="BD31" s="259"/>
      <c r="BE31" s="259"/>
      <c r="BF31" s="259"/>
      <c r="BG31" s="259"/>
      <c r="BH31" s="259"/>
      <c r="BI31" s="259"/>
      <c r="BJ31" s="259"/>
      <c r="BK31" s="259"/>
      <c r="BL31" s="259"/>
      <c r="BM31" s="259"/>
      <c r="BN31" s="259"/>
      <c r="BO31" s="259"/>
      <c r="BP31" s="259"/>
      <c r="BQ31" s="259"/>
      <c r="BR31" s="259"/>
      <c r="BS31" s="259"/>
      <c r="BT31" s="259"/>
      <c r="BU31" s="259"/>
      <c r="BV31" s="259"/>
      <c r="BW31" s="259"/>
      <c r="BX31" s="259"/>
      <c r="BY31" s="259"/>
      <c r="BZ31" s="259"/>
      <c r="CA31" s="259"/>
      <c r="CB31" s="259"/>
      <c r="CC31" s="259"/>
      <c r="CD31" s="259"/>
      <c r="CF31" s="107">
        <f>SUMIF($K$5:$CD$5,CF$5,$K31:$CD31)</f>
        <v>47904.782657999989</v>
      </c>
      <c r="CG31" s="107">
        <f>SUMIF($K$5:$CD$5,CG$5,$K31:$CD31)</f>
        <v>56186.508117999998</v>
      </c>
      <c r="CH31" s="107">
        <f>SUMIF($K$5:$CD$5,CH$5,$K31:$CD31)</f>
        <v>94623.015635000003</v>
      </c>
      <c r="CI31" s="107">
        <f>SUMIF($K$5:$CD$5,CI$5,$K31:$CD31)</f>
        <v>0</v>
      </c>
      <c r="CJ31" s="107">
        <f>SUMIF($K$5:$CD$5,CJ$5,$K31:$CD31)</f>
        <v>0</v>
      </c>
      <c r="CK31" s="107">
        <f>SUMIF($K$5:$CD$5,CK$5,$K31:$CD31)</f>
        <v>0</v>
      </c>
    </row>
    <row r="32" spans="2:91">
      <c r="C32" s="24" t="s">
        <v>522</v>
      </c>
      <c r="K32" s="72">
        <v>0</v>
      </c>
      <c r="L32" s="72">
        <v>0</v>
      </c>
      <c r="M32" s="72">
        <v>0.93572</v>
      </c>
      <c r="N32" s="72">
        <v>0</v>
      </c>
      <c r="O32" s="72">
        <v>0</v>
      </c>
      <c r="P32" s="72">
        <v>0.32844099999999998</v>
      </c>
      <c r="Q32" s="72">
        <v>0</v>
      </c>
      <c r="R32" s="72">
        <v>0</v>
      </c>
      <c r="S32" s="72">
        <v>10.431998999999999</v>
      </c>
      <c r="T32" s="72">
        <v>110.731286</v>
      </c>
      <c r="U32" s="72">
        <v>67.231582000000003</v>
      </c>
      <c r="V32" s="72">
        <v>84.790728999999999</v>
      </c>
      <c r="W32" s="72">
        <v>34.858471000000002</v>
      </c>
      <c r="X32" s="72">
        <v>75.697438000000005</v>
      </c>
      <c r="Y32" s="72">
        <v>65.908727999999996</v>
      </c>
      <c r="Z32" s="72">
        <v>75.772839000000005</v>
      </c>
      <c r="AA32" s="72">
        <v>45.783560000000001</v>
      </c>
      <c r="AB32" s="72">
        <v>59.390940999999998</v>
      </c>
      <c r="AC32" s="72">
        <v>62.164462999999998</v>
      </c>
      <c r="AD32" s="72">
        <v>49.642878000000003</v>
      </c>
      <c r="AE32" s="72">
        <v>47.037598000000003</v>
      </c>
      <c r="AF32" s="72">
        <v>57.587358000000002</v>
      </c>
      <c r="AG32" s="72">
        <v>122.08137600000001</v>
      </c>
      <c r="AH32" s="72">
        <v>64.845265999999995</v>
      </c>
      <c r="AI32" s="72">
        <v>44.062956</v>
      </c>
      <c r="AJ32" s="72">
        <v>32.638928</v>
      </c>
      <c r="AK32" s="72">
        <v>31.337344999999999</v>
      </c>
      <c r="AL32" s="72">
        <v>49.388474000000002</v>
      </c>
      <c r="AM32" s="72">
        <v>67.780816000000002</v>
      </c>
      <c r="AN32" s="72">
        <v>75.323374000000001</v>
      </c>
      <c r="AO32" s="72">
        <v>76.680606999999995</v>
      </c>
      <c r="AP32" s="72">
        <v>57.989331</v>
      </c>
      <c r="AQ32" s="72">
        <v>71.456303000000005</v>
      </c>
      <c r="AR32" s="72">
        <v>168.95247699999999</v>
      </c>
      <c r="AS32" s="72">
        <v>133.96653499999999</v>
      </c>
      <c r="AT32" s="72">
        <v>138.86557099999999</v>
      </c>
      <c r="AU32" s="156"/>
      <c r="AV32" s="156"/>
      <c r="AW32" s="156"/>
      <c r="AX32" s="156"/>
      <c r="AY32" s="156"/>
      <c r="AZ32" s="156"/>
      <c r="BA32" s="156"/>
      <c r="BB32" s="156"/>
      <c r="BC32" s="156"/>
      <c r="BD32" s="156"/>
      <c r="BE32" s="156"/>
      <c r="BF32" s="156"/>
      <c r="BG32" s="156"/>
      <c r="BH32" s="156"/>
      <c r="BI32" s="156"/>
      <c r="BJ32" s="156"/>
      <c r="BK32" s="156"/>
      <c r="BL32" s="156"/>
      <c r="BM32" s="156"/>
      <c r="BN32" s="156"/>
      <c r="BO32" s="156"/>
      <c r="BP32" s="156"/>
      <c r="BQ32" s="156"/>
      <c r="BR32" s="156"/>
      <c r="BS32" s="156"/>
      <c r="BT32" s="156"/>
      <c r="BU32" s="156"/>
      <c r="BV32" s="156"/>
      <c r="BW32" s="156"/>
      <c r="BX32" s="156"/>
      <c r="BY32" s="156"/>
      <c r="BZ32" s="156"/>
      <c r="CA32" s="156"/>
      <c r="CB32" s="156"/>
      <c r="CC32" s="156"/>
      <c r="CD32" s="156"/>
      <c r="CF32" s="101">
        <f>SUMIF($K$5:$CD$5,CF$5,$K32:$CD32)</f>
        <v>274.44975699999998</v>
      </c>
      <c r="CG32" s="101">
        <f>SUMIF($K$5:$CD$5,CG$5,$K32:$CD32)</f>
        <v>760.77091600000006</v>
      </c>
      <c r="CH32" s="101">
        <f>SUMIF($K$5:$CD$5,CH$5,$K32:$CD32)</f>
        <v>948.44271700000013</v>
      </c>
      <c r="CI32" s="101">
        <f>SUMIF($K$5:$CD$5,CI$5,$K32:$CD32)</f>
        <v>0</v>
      </c>
      <c r="CJ32" s="101">
        <f>SUMIF($K$5:$CD$5,CJ$5,$K32:$CD32)</f>
        <v>0</v>
      </c>
      <c r="CK32" s="101">
        <f>SUMIF($K$5:$CD$5,CK$5,$K32:$CD32)</f>
        <v>0</v>
      </c>
    </row>
    <row r="33" spans="2:89">
      <c r="C33" s="24" t="s">
        <v>523</v>
      </c>
      <c r="K33" s="72">
        <v>326.57978100000003</v>
      </c>
      <c r="L33" s="72">
        <v>337.81161500000002</v>
      </c>
      <c r="M33" s="72">
        <v>309.29603300000002</v>
      </c>
      <c r="N33" s="72">
        <v>318.57143000000002</v>
      </c>
      <c r="O33" s="72">
        <v>314.25822899999997</v>
      </c>
      <c r="P33" s="72">
        <v>324.607078</v>
      </c>
      <c r="Q33" s="72">
        <v>342.81165399999998</v>
      </c>
      <c r="R33" s="72">
        <v>321.26871299999999</v>
      </c>
      <c r="S33" s="72">
        <v>366.98293699999999</v>
      </c>
      <c r="T33" s="72">
        <v>402.056307</v>
      </c>
      <c r="U33" s="72">
        <v>334.420074</v>
      </c>
      <c r="V33" s="72">
        <v>367.39775700000001</v>
      </c>
      <c r="W33" s="72">
        <v>426.33319799999998</v>
      </c>
      <c r="X33" s="72">
        <v>422.40655099999998</v>
      </c>
      <c r="Y33" s="72">
        <v>359.842896</v>
      </c>
      <c r="Z33" s="72">
        <v>370.61785600000002</v>
      </c>
      <c r="AA33" s="72">
        <v>403.31518</v>
      </c>
      <c r="AB33" s="72">
        <v>426.26527299999998</v>
      </c>
      <c r="AC33" s="72">
        <v>389.48020200000002</v>
      </c>
      <c r="AD33" s="72">
        <v>393.642608</v>
      </c>
      <c r="AE33" s="72">
        <v>448.34234900000001</v>
      </c>
      <c r="AF33" s="72">
        <v>451.96917000000002</v>
      </c>
      <c r="AG33" s="72">
        <v>404.63995499999999</v>
      </c>
      <c r="AH33" s="72">
        <v>443.46446500000002</v>
      </c>
      <c r="AI33" s="72">
        <v>394.77996100000001</v>
      </c>
      <c r="AJ33" s="72">
        <v>416.98010900000003</v>
      </c>
      <c r="AK33" s="72">
        <v>397.81602099999998</v>
      </c>
      <c r="AL33" s="72">
        <v>368.945629</v>
      </c>
      <c r="AM33" s="72">
        <v>393.05986999999999</v>
      </c>
      <c r="AN33" s="72">
        <v>366.86925400000001</v>
      </c>
      <c r="AO33" s="72">
        <v>399.427753</v>
      </c>
      <c r="AP33" s="72">
        <v>391.99222500000002</v>
      </c>
      <c r="AQ33" s="72">
        <v>552.33776999999998</v>
      </c>
      <c r="AR33" s="72">
        <v>522.59148500000003</v>
      </c>
      <c r="AS33" s="72">
        <v>681.23234000000002</v>
      </c>
      <c r="AT33" s="72">
        <v>787.06937600000003</v>
      </c>
      <c r="AU33" s="156"/>
      <c r="AV33" s="156"/>
      <c r="AW33" s="156"/>
      <c r="AX33" s="156"/>
      <c r="AY33" s="156"/>
      <c r="AZ33" s="156"/>
      <c r="BA33" s="156"/>
      <c r="BB33" s="156"/>
      <c r="BC33" s="156"/>
      <c r="BD33" s="156"/>
      <c r="BE33" s="156"/>
      <c r="BF33" s="156"/>
      <c r="BG33" s="156"/>
      <c r="BH33" s="156"/>
      <c r="BI33" s="156"/>
      <c r="BJ33" s="156"/>
      <c r="BK33" s="156"/>
      <c r="BL33" s="156"/>
      <c r="BM33" s="156"/>
      <c r="BN33" s="156"/>
      <c r="BO33" s="156"/>
      <c r="BP33" s="156"/>
      <c r="BQ33" s="156"/>
      <c r="BR33" s="156"/>
      <c r="BS33" s="156"/>
      <c r="BT33" s="156"/>
      <c r="BU33" s="156"/>
      <c r="BV33" s="156"/>
      <c r="BW33" s="156"/>
      <c r="BX33" s="156"/>
      <c r="BY33" s="156"/>
      <c r="BZ33" s="156"/>
      <c r="CA33" s="156"/>
      <c r="CB33" s="156"/>
      <c r="CC33" s="156"/>
      <c r="CD33" s="156"/>
      <c r="CF33" s="101">
        <f>SUMIF($K$5:$CD$5,CF$5,$K33:$CD33)</f>
        <v>4066.061608</v>
      </c>
      <c r="CG33" s="101">
        <f>SUMIF($K$5:$CD$5,CG$5,$K33:$CD33)</f>
        <v>4940.3197030000001</v>
      </c>
      <c r="CH33" s="101">
        <f>SUMIF($K$5:$CD$5,CH$5,$K33:$CD33)</f>
        <v>5673.1017930000007</v>
      </c>
      <c r="CI33" s="101">
        <f>SUMIF($K$5:$CD$5,CI$5,$K33:$CD33)</f>
        <v>0</v>
      </c>
      <c r="CJ33" s="101">
        <f>SUMIF($K$5:$CD$5,CJ$5,$K33:$CD33)</f>
        <v>0</v>
      </c>
      <c r="CK33" s="101">
        <f>SUMIF($K$5:$CD$5,CK$5,$K33:$CD33)</f>
        <v>0</v>
      </c>
    </row>
    <row r="34" spans="2:89" s="35" customFormat="1">
      <c r="B34" s="36" t="s">
        <v>524</v>
      </c>
      <c r="C34" s="36"/>
      <c r="D34" s="36"/>
      <c r="E34" s="36"/>
      <c r="F34" s="36"/>
      <c r="G34" s="36"/>
      <c r="H34" s="36"/>
      <c r="I34" s="36"/>
      <c r="J34" s="36"/>
      <c r="K34" s="109">
        <f t="shared" ref="K34:BD34" si="39">K11-K30</f>
        <v>93.568083999999544</v>
      </c>
      <c r="L34" s="109">
        <f t="shared" si="39"/>
        <v>183.42953699999953</v>
      </c>
      <c r="M34" s="109">
        <f t="shared" si="39"/>
        <v>325.01028900000028</v>
      </c>
      <c r="N34" s="109">
        <f t="shared" si="39"/>
        <v>184.11169900000004</v>
      </c>
      <c r="O34" s="109">
        <f t="shared" si="39"/>
        <v>192.56674900000053</v>
      </c>
      <c r="P34" s="109">
        <f t="shared" si="39"/>
        <v>292.59142199999951</v>
      </c>
      <c r="Q34" s="109">
        <f t="shared" si="39"/>
        <v>269.17691399999967</v>
      </c>
      <c r="R34" s="109">
        <f t="shared" si="39"/>
        <v>394.994463</v>
      </c>
      <c r="S34" s="109">
        <f t="shared" si="39"/>
        <v>-11.617881000001034</v>
      </c>
      <c r="T34" s="109">
        <f t="shared" si="39"/>
        <v>311.80887300000086</v>
      </c>
      <c r="U34" s="109">
        <f t="shared" si="39"/>
        <v>259.9621530000004</v>
      </c>
      <c r="V34" s="109">
        <f t="shared" si="39"/>
        <v>347.47471100000075</v>
      </c>
      <c r="W34" s="109">
        <f t="shared" si="39"/>
        <v>504.06727300000057</v>
      </c>
      <c r="X34" s="109">
        <f t="shared" si="39"/>
        <v>125.68899799999872</v>
      </c>
      <c r="Y34" s="109">
        <f t="shared" si="39"/>
        <v>308.99755800000003</v>
      </c>
      <c r="Z34" s="109">
        <f t="shared" si="39"/>
        <v>318.56947799999944</v>
      </c>
      <c r="AA34" s="109">
        <f t="shared" si="39"/>
        <v>404.3181880000011</v>
      </c>
      <c r="AB34" s="109">
        <f t="shared" si="39"/>
        <v>180.04680000000099</v>
      </c>
      <c r="AC34" s="109">
        <f t="shared" si="39"/>
        <v>89.226525000000038</v>
      </c>
      <c r="AD34" s="109">
        <f t="shared" si="39"/>
        <v>262.41592499999933</v>
      </c>
      <c r="AE34" s="109">
        <f t="shared" si="39"/>
        <v>316.26784300000145</v>
      </c>
      <c r="AF34" s="109">
        <f t="shared" si="39"/>
        <v>356.7764389999993</v>
      </c>
      <c r="AG34" s="109">
        <f t="shared" si="39"/>
        <v>259.19425299999966</v>
      </c>
      <c r="AH34" s="109">
        <f t="shared" si="39"/>
        <v>85.713619000000108</v>
      </c>
      <c r="AI34" s="109">
        <f t="shared" si="39"/>
        <v>113.90387900000042</v>
      </c>
      <c r="AJ34" s="109">
        <f t="shared" si="39"/>
        <v>236.1584729999995</v>
      </c>
      <c r="AK34" s="109">
        <f t="shared" si="39"/>
        <v>307.88359600000058</v>
      </c>
      <c r="AL34" s="109">
        <f t="shared" si="39"/>
        <v>-401.80329600000005</v>
      </c>
      <c r="AM34" s="109">
        <f t="shared" si="39"/>
        <v>-13.218284999999014</v>
      </c>
      <c r="AN34" s="109">
        <f t="shared" si="39"/>
        <v>131.72646000000077</v>
      </c>
      <c r="AO34" s="109">
        <f t="shared" si="39"/>
        <v>66.383675000000039</v>
      </c>
      <c r="AP34" s="109">
        <f t="shared" si="39"/>
        <v>718.39451500000087</v>
      </c>
      <c r="AQ34" s="109">
        <f t="shared" si="39"/>
        <v>-1435.1936730000016</v>
      </c>
      <c r="AR34" s="109">
        <f t="shared" si="39"/>
        <v>-1661.0744820000018</v>
      </c>
      <c r="AS34" s="109">
        <f t="shared" si="39"/>
        <v>-1284.7320129999989</v>
      </c>
      <c r="AT34" s="109">
        <f t="shared" si="39"/>
        <v>-741.54724600000009</v>
      </c>
      <c r="AU34" s="109">
        <f t="shared" si="39"/>
        <v>12693.489401999999</v>
      </c>
      <c r="AV34" s="109">
        <f t="shared" si="39"/>
        <v>12099.679089000001</v>
      </c>
      <c r="AW34" s="109">
        <f t="shared" si="39"/>
        <v>13703.826378</v>
      </c>
      <c r="AX34" s="109">
        <f t="shared" si="39"/>
        <v>12512.713378</v>
      </c>
      <c r="AY34" s="109">
        <f t="shared" si="39"/>
        <v>14512.46665</v>
      </c>
      <c r="AZ34" s="109">
        <f t="shared" si="39"/>
        <v>16482.006146</v>
      </c>
      <c r="BA34" s="109">
        <f>BA11-BA30</f>
        <v>15077.827603000002</v>
      </c>
      <c r="BB34" s="109">
        <f>BB11-BB30</f>
        <v>15185.673429999999</v>
      </c>
      <c r="BC34" s="109">
        <f>BC11-BC30</f>
        <v>17179.809492000004</v>
      </c>
      <c r="BD34" s="109">
        <f t="shared" si="39"/>
        <v>14288.035360000002</v>
      </c>
      <c r="BE34" s="109">
        <f t="shared" ref="BE34:BO34" si="40">BE11-BE30</f>
        <v>15045.878146000001</v>
      </c>
      <c r="BF34" s="109">
        <f t="shared" si="40"/>
        <v>21430.605488000001</v>
      </c>
      <c r="BG34" s="109">
        <f t="shared" si="40"/>
        <v>14262.890341</v>
      </c>
      <c r="BH34" s="109">
        <f t="shared" si="40"/>
        <v>18155.027965000001</v>
      </c>
      <c r="BI34" s="109">
        <f t="shared" si="40"/>
        <v>15632.003490999999</v>
      </c>
      <c r="BJ34" s="109">
        <f t="shared" si="40"/>
        <v>15998.000317</v>
      </c>
      <c r="BK34" s="109">
        <f t="shared" si="40"/>
        <v>16350.239826999999</v>
      </c>
      <c r="BL34" s="109">
        <f t="shared" si="40"/>
        <v>20681.415314000002</v>
      </c>
      <c r="BM34" s="109">
        <f t="shared" si="40"/>
        <v>18667.574765000001</v>
      </c>
      <c r="BN34" s="109">
        <f t="shared" si="40"/>
        <v>19010.983862000001</v>
      </c>
      <c r="BO34" s="109">
        <f t="shared" si="40"/>
        <v>20348.025278000001</v>
      </c>
      <c r="BP34" s="109">
        <f t="shared" ref="BP34:BX34" si="41">BP11-BP30</f>
        <v>20990.353745</v>
      </c>
      <c r="BQ34" s="109">
        <f t="shared" si="41"/>
        <v>19871.142237</v>
      </c>
      <c r="BR34" s="109">
        <f t="shared" si="41"/>
        <v>30179.740347999999</v>
      </c>
      <c r="BS34" s="109">
        <f t="shared" si="41"/>
        <v>18991.369471000002</v>
      </c>
      <c r="BT34" s="109">
        <f t="shared" si="41"/>
        <v>19479.066572</v>
      </c>
      <c r="BU34" s="109">
        <f t="shared" si="41"/>
        <v>24195.964709</v>
      </c>
      <c r="BV34" s="109">
        <f t="shared" si="41"/>
        <v>19623.607227999997</v>
      </c>
      <c r="BW34" s="109">
        <f t="shared" si="41"/>
        <v>18599.809369000002</v>
      </c>
      <c r="BX34" s="109">
        <f t="shared" si="41"/>
        <v>23961.693187000001</v>
      </c>
      <c r="BY34" s="109">
        <f t="shared" ref="BY34:CC34" si="42">BY11-BY30</f>
        <v>24391.463460000003</v>
      </c>
      <c r="BZ34" s="109">
        <f t="shared" si="42"/>
        <v>19332.535983999998</v>
      </c>
      <c r="CA34" s="109">
        <f t="shared" si="42"/>
        <v>19995.482234999999</v>
      </c>
      <c r="CB34" s="109">
        <f t="shared" si="42"/>
        <v>20322.612204000005</v>
      </c>
      <c r="CC34" s="109">
        <f t="shared" si="42"/>
        <v>23425.795979999999</v>
      </c>
      <c r="CD34" s="109">
        <f t="shared" ref="CD34" si="43">CD11-CD30</f>
        <v>0</v>
      </c>
      <c r="CF34" s="109">
        <f t="shared" ref="CF34:CK34" si="44">CF11-CF30</f>
        <v>2843.0770130000092</v>
      </c>
      <c r="CG34" s="109">
        <f t="shared" si="44"/>
        <v>3211.282898999998</v>
      </c>
      <c r="CH34" s="109">
        <f t="shared" si="44"/>
        <v>-3963.1183969999984</v>
      </c>
      <c r="CI34" s="109">
        <f t="shared" si="44"/>
        <v>180212.01056200001</v>
      </c>
      <c r="CJ34" s="109">
        <f t="shared" si="44"/>
        <v>230147.39748999997</v>
      </c>
      <c r="CK34" s="109">
        <f t="shared" si="44"/>
        <v>232319.40039899998</v>
      </c>
    </row>
    <row r="35" spans="2:89" s="35" customFormat="1">
      <c r="B35" s="35" t="s">
        <v>525</v>
      </c>
      <c r="K35" s="103">
        <f t="shared" ref="K35:BD35" si="45">SUM(K36:K62)</f>
        <v>102.014602</v>
      </c>
      <c r="L35" s="103">
        <f t="shared" si="45"/>
        <v>92.236926000000011</v>
      </c>
      <c r="M35" s="103">
        <f t="shared" si="45"/>
        <v>84.232772000000011</v>
      </c>
      <c r="N35" s="103">
        <f t="shared" si="45"/>
        <v>122.80979000000001</v>
      </c>
      <c r="O35" s="103">
        <f t="shared" si="45"/>
        <v>262.35413699999998</v>
      </c>
      <c r="P35" s="103">
        <f t="shared" si="45"/>
        <v>123.45736599999999</v>
      </c>
      <c r="Q35" s="103">
        <f t="shared" si="45"/>
        <v>273.10857400000003</v>
      </c>
      <c r="R35" s="103">
        <f t="shared" si="45"/>
        <v>187.79880499999999</v>
      </c>
      <c r="S35" s="103">
        <f t="shared" si="45"/>
        <v>464.34238300000004</v>
      </c>
      <c r="T35" s="103">
        <f t="shared" si="45"/>
        <v>164.03261700000002</v>
      </c>
      <c r="U35" s="103">
        <f t="shared" si="45"/>
        <v>166.13848199999998</v>
      </c>
      <c r="V35" s="103">
        <f t="shared" si="45"/>
        <v>172.47432699999999</v>
      </c>
      <c r="W35" s="103">
        <f t="shared" si="45"/>
        <v>150.01456500000003</v>
      </c>
      <c r="X35" s="103">
        <f t="shared" si="45"/>
        <v>181.43634000000003</v>
      </c>
      <c r="Y35" s="103">
        <f t="shared" si="45"/>
        <v>177.53514200000001</v>
      </c>
      <c r="Z35" s="103">
        <f t="shared" si="45"/>
        <v>227.10547199999999</v>
      </c>
      <c r="AA35" s="103">
        <f t="shared" si="45"/>
        <v>172.21940999999998</v>
      </c>
      <c r="AB35" s="103">
        <f t="shared" si="45"/>
        <v>182.292292</v>
      </c>
      <c r="AC35" s="103">
        <f t="shared" si="45"/>
        <v>188.301232</v>
      </c>
      <c r="AD35" s="103">
        <f t="shared" si="45"/>
        <v>265.52887399999997</v>
      </c>
      <c r="AE35" s="103">
        <f t="shared" si="45"/>
        <v>187.73652299999998</v>
      </c>
      <c r="AF35" s="103">
        <f t="shared" si="45"/>
        <v>180.61546899999999</v>
      </c>
      <c r="AG35" s="103">
        <f t="shared" si="45"/>
        <v>182.54532499999996</v>
      </c>
      <c r="AH35" s="103">
        <f t="shared" si="45"/>
        <v>-197.62578200000004</v>
      </c>
      <c r="AI35" s="103">
        <f t="shared" si="45"/>
        <v>188.51304099999999</v>
      </c>
      <c r="AJ35" s="103">
        <f t="shared" si="45"/>
        <v>212.230053</v>
      </c>
      <c r="AK35" s="103">
        <f t="shared" si="45"/>
        <v>195.30458399999998</v>
      </c>
      <c r="AL35" s="103">
        <f t="shared" si="45"/>
        <v>208.35130999999998</v>
      </c>
      <c r="AM35" s="103">
        <f t="shared" si="45"/>
        <v>251.77433099999999</v>
      </c>
      <c r="AN35" s="103">
        <f t="shared" si="45"/>
        <v>258.926875</v>
      </c>
      <c r="AO35" s="103">
        <f t="shared" si="45"/>
        <v>210.01118099999994</v>
      </c>
      <c r="AP35" s="103">
        <f t="shared" si="45"/>
        <v>226.98861599999998</v>
      </c>
      <c r="AQ35" s="103">
        <f t="shared" si="45"/>
        <v>2248.742706</v>
      </c>
      <c r="AR35" s="103">
        <f t="shared" si="45"/>
        <v>2719.1246510000001</v>
      </c>
      <c r="AS35" s="103">
        <f t="shared" si="45"/>
        <v>1698.1264329999999</v>
      </c>
      <c r="AT35" s="103">
        <f t="shared" si="45"/>
        <v>1329.7308550000002</v>
      </c>
      <c r="AU35" s="103">
        <f t="shared" si="45"/>
        <v>13419.705937000002</v>
      </c>
      <c r="AV35" s="103">
        <f t="shared" si="45"/>
        <v>16371.747203000001</v>
      </c>
      <c r="AW35" s="103">
        <f t="shared" si="45"/>
        <v>15271.971180999999</v>
      </c>
      <c r="AX35" s="103">
        <f t="shared" si="45"/>
        <v>14257.436828999998</v>
      </c>
      <c r="AY35" s="103">
        <f t="shared" si="45"/>
        <v>16913.204011999998</v>
      </c>
      <c r="AZ35" s="103">
        <f t="shared" si="45"/>
        <v>19683.061487999999</v>
      </c>
      <c r="BA35" s="103">
        <f>SUM(BA36:BA62)</f>
        <v>17353.717834999996</v>
      </c>
      <c r="BB35" s="103">
        <f>SUM(BB36:BB62)</f>
        <v>16266.613461000001</v>
      </c>
      <c r="BC35" s="103">
        <f>SUM(BC36:BC62)</f>
        <v>17147.44385</v>
      </c>
      <c r="BD35" s="103">
        <f t="shared" si="45"/>
        <v>14414.956793999998</v>
      </c>
      <c r="BE35" s="103">
        <f t="shared" ref="BE35:BO35" si="46">SUM(BE36:BE62)</f>
        <v>15449.738758999996</v>
      </c>
      <c r="BF35" s="103">
        <f t="shared" si="46"/>
        <v>20604.588327000001</v>
      </c>
      <c r="BG35" s="103">
        <f t="shared" si="46"/>
        <v>18095.036325000001</v>
      </c>
      <c r="BH35" s="103">
        <f t="shared" si="46"/>
        <v>20739.325885999995</v>
      </c>
      <c r="BI35" s="103">
        <f t="shared" si="46"/>
        <v>22156.219655000001</v>
      </c>
      <c r="BJ35" s="103">
        <f t="shared" si="46"/>
        <v>21688.686829999999</v>
      </c>
      <c r="BK35" s="103">
        <f t="shared" si="46"/>
        <v>20094.474774000002</v>
      </c>
      <c r="BL35" s="103">
        <f t="shared" si="46"/>
        <v>24350.751489000002</v>
      </c>
      <c r="BM35" s="103">
        <f t="shared" si="46"/>
        <v>24209.512284</v>
      </c>
      <c r="BN35" s="103">
        <f t="shared" si="46"/>
        <v>29681.792922000001</v>
      </c>
      <c r="BO35" s="103">
        <f t="shared" si="46"/>
        <v>26582.190447000001</v>
      </c>
      <c r="BP35" s="103">
        <f t="shared" ref="BP35:BX35" si="47">SUM(BP36:BP62)</f>
        <v>24334.996260999997</v>
      </c>
      <c r="BQ35" s="103">
        <f t="shared" si="47"/>
        <v>25367.253152000001</v>
      </c>
      <c r="BR35" s="103">
        <f t="shared" si="47"/>
        <v>28669.394641999999</v>
      </c>
      <c r="BS35" s="103">
        <f t="shared" si="47"/>
        <v>28427.262754999992</v>
      </c>
      <c r="BT35" s="103">
        <f t="shared" si="47"/>
        <v>29702.070395999999</v>
      </c>
      <c r="BU35" s="103">
        <f t="shared" si="47"/>
        <v>32151.720374999997</v>
      </c>
      <c r="BV35" s="103">
        <f t="shared" si="47"/>
        <v>30226.228990999996</v>
      </c>
      <c r="BW35" s="103">
        <f t="shared" si="47"/>
        <v>29239.103584999997</v>
      </c>
      <c r="BX35" s="103">
        <f t="shared" si="47"/>
        <v>33230.267134000002</v>
      </c>
      <c r="BY35" s="103">
        <f t="shared" ref="BY35:CC35" si="48">SUM(BY36:BY62)</f>
        <v>32298.030106999995</v>
      </c>
      <c r="BZ35" s="103">
        <f t="shared" si="48"/>
        <v>32744.733637000005</v>
      </c>
      <c r="CA35" s="103">
        <f t="shared" si="48"/>
        <v>33930.495738999998</v>
      </c>
      <c r="CB35" s="103">
        <f t="shared" si="48"/>
        <v>34744.035696000006</v>
      </c>
      <c r="CC35" s="103">
        <f t="shared" si="48"/>
        <v>33715.447831999998</v>
      </c>
      <c r="CD35" s="103">
        <f t="shared" ref="CD35" si="49">SUM(CD36:CD62)</f>
        <v>0</v>
      </c>
      <c r="CF35" s="103">
        <f t="shared" ref="CF35:CK35" si="50">SUM(CF36:CF62)</f>
        <v>2215.0007809999997</v>
      </c>
      <c r="CG35" s="103">
        <f t="shared" si="50"/>
        <v>1897.7048620000003</v>
      </c>
      <c r="CH35" s="103">
        <f t="shared" si="50"/>
        <v>9747.8246359999994</v>
      </c>
      <c r="CI35" s="103">
        <f t="shared" si="50"/>
        <v>197154.18567599999</v>
      </c>
      <c r="CJ35" s="103">
        <f t="shared" si="50"/>
        <v>285969.63466699998</v>
      </c>
      <c r="CK35" s="103">
        <f t="shared" si="50"/>
        <v>350409.39624699991</v>
      </c>
    </row>
    <row r="36" spans="2:89">
      <c r="C36" s="68" t="s">
        <v>526</v>
      </c>
      <c r="D36" s="68"/>
      <c r="E36" s="68"/>
      <c r="F36" s="68"/>
      <c r="G36" s="76"/>
      <c r="H36" s="68"/>
      <c r="I36" s="68"/>
      <c r="J36" s="68"/>
      <c r="K36" s="78">
        <v>33.579081000000002</v>
      </c>
      <c r="L36" s="78">
        <v>32.854314000000002</v>
      </c>
      <c r="M36" s="78">
        <v>33.698746999999997</v>
      </c>
      <c r="N36" s="78">
        <v>33.226331999999999</v>
      </c>
      <c r="O36" s="78">
        <v>40.247875000000001</v>
      </c>
      <c r="P36" s="78">
        <v>31.750841999999999</v>
      </c>
      <c r="Q36" s="78">
        <v>32.746667000000002</v>
      </c>
      <c r="R36" s="78">
        <v>36.683318</v>
      </c>
      <c r="S36" s="78">
        <v>26.623116000000003</v>
      </c>
      <c r="T36" s="78">
        <v>32.742781000000001</v>
      </c>
      <c r="U36" s="78">
        <v>33.954236000000002</v>
      </c>
      <c r="V36" s="78">
        <v>40.538206000000002</v>
      </c>
      <c r="W36" s="78">
        <v>37.051301000000002</v>
      </c>
      <c r="X36" s="78">
        <v>36.089206000000004</v>
      </c>
      <c r="Y36" s="78">
        <v>42.301497999999995</v>
      </c>
      <c r="Z36" s="78">
        <v>36.296659000000005</v>
      </c>
      <c r="AA36" s="78">
        <v>34.149101000000002</v>
      </c>
      <c r="AB36" s="78">
        <v>32.895384</v>
      </c>
      <c r="AC36" s="78">
        <v>36.011631000000001</v>
      </c>
      <c r="AD36" s="78">
        <v>38.853881999999999</v>
      </c>
      <c r="AE36" s="78">
        <v>29.462522</v>
      </c>
      <c r="AF36" s="78">
        <v>35.933315</v>
      </c>
      <c r="AG36" s="78">
        <v>31.765938000000002</v>
      </c>
      <c r="AH36" s="78">
        <v>78.121594999999999</v>
      </c>
      <c r="AI36" s="78">
        <v>38.486122999999999</v>
      </c>
      <c r="AJ36" s="78">
        <v>37.907112999999995</v>
      </c>
      <c r="AK36" s="78">
        <v>40.266862000000003</v>
      </c>
      <c r="AL36" s="78">
        <v>38.764547999999998</v>
      </c>
      <c r="AM36" s="78">
        <v>61.334244999999996</v>
      </c>
      <c r="AN36" s="78">
        <v>49.026020000000003</v>
      </c>
      <c r="AO36" s="78">
        <v>49.613388</v>
      </c>
      <c r="AP36" s="78">
        <v>49.168048999999996</v>
      </c>
      <c r="AQ36" s="78">
        <v>147.562702</v>
      </c>
      <c r="AR36" s="78">
        <v>237.73749999999998</v>
      </c>
      <c r="AS36" s="78">
        <v>242.280439</v>
      </c>
      <c r="AT36" s="78">
        <v>267.68225100000001</v>
      </c>
      <c r="AU36" s="78">
        <v>534.85674100000006</v>
      </c>
      <c r="AV36" s="78">
        <v>461.13049999999998</v>
      </c>
      <c r="AW36" s="78">
        <v>594.20735300000001</v>
      </c>
      <c r="AX36" s="78">
        <v>542.98461700000007</v>
      </c>
      <c r="AY36" s="78">
        <v>551.23402700000008</v>
      </c>
      <c r="AZ36" s="78">
        <v>570.97726499999999</v>
      </c>
      <c r="BA36" s="78">
        <v>581.47297300000014</v>
      </c>
      <c r="BB36" s="78">
        <v>657.0580480000001</v>
      </c>
      <c r="BC36" s="78">
        <v>652.84565199999997</v>
      </c>
      <c r="BD36" s="78">
        <v>617.80370900000003</v>
      </c>
      <c r="BE36" s="78">
        <v>626.99087200000008</v>
      </c>
      <c r="BF36" s="78">
        <v>1230.7580869999999</v>
      </c>
      <c r="BG36" s="78">
        <v>658.49409900000001</v>
      </c>
      <c r="BH36" s="78">
        <v>681.22543399999995</v>
      </c>
      <c r="BI36" s="78">
        <v>670.49569699999995</v>
      </c>
      <c r="BJ36" s="78">
        <v>688.91815100000008</v>
      </c>
      <c r="BK36" s="78">
        <v>683.13593299999991</v>
      </c>
      <c r="BL36" s="78">
        <v>711.65780099999995</v>
      </c>
      <c r="BM36" s="78">
        <v>703.54319100000009</v>
      </c>
      <c r="BN36" s="78">
        <v>1060.580434</v>
      </c>
      <c r="BO36" s="78">
        <v>827.81000200000005</v>
      </c>
      <c r="BP36" s="78">
        <v>891.66857499999992</v>
      </c>
      <c r="BQ36" s="78">
        <v>820.18269600000008</v>
      </c>
      <c r="BR36" s="78">
        <v>1680.9925020000001</v>
      </c>
      <c r="BS36" s="78">
        <v>923.386484</v>
      </c>
      <c r="BT36" s="78">
        <v>993.17736300000001</v>
      </c>
      <c r="BU36" s="78">
        <v>1268.53712</v>
      </c>
      <c r="BV36" s="78">
        <v>991.7626580000001</v>
      </c>
      <c r="BW36" s="78">
        <v>928.44715799999994</v>
      </c>
      <c r="BX36" s="78">
        <v>1037.2833909999999</v>
      </c>
      <c r="BY36" s="78">
        <v>1066.3883499999999</v>
      </c>
      <c r="BZ36" s="78">
        <v>1099.7012559999998</v>
      </c>
      <c r="CA36" s="78">
        <v>1058.6633220000001</v>
      </c>
      <c r="CB36" s="78">
        <v>1127.8690260000001</v>
      </c>
      <c r="CC36" s="78">
        <v>1207.7910300000001</v>
      </c>
      <c r="CD36" s="78"/>
      <c r="CF36" s="107">
        <f>SUMIF($K$5:$CD$5,CF$5,$K36:$CD36)</f>
        <v>408.64551499999993</v>
      </c>
      <c r="CG36" s="107">
        <f>SUMIF($K$5:$CD$5,CG$5,$K36:$CD36)</f>
        <v>468.93203200000005</v>
      </c>
      <c r="CH36" s="107">
        <f>SUMIF($K$5:$CD$5,CH$5,$K36:$CD36)</f>
        <v>1259.82924</v>
      </c>
      <c r="CI36" s="107">
        <f>SUMIF($K$5:$CD$5,CI$5,$K36:$CD36)</f>
        <v>7622.3198440000006</v>
      </c>
      <c r="CJ36" s="107">
        <f>SUMIF($K$5:$CD$5,CJ$5,$K36:$CD36)</f>
        <v>10078.704514999998</v>
      </c>
      <c r="CK36" s="107">
        <f>SUMIF($K$5:$CD$5,CK$5,$K36:$CD36)</f>
        <v>11703.007158</v>
      </c>
    </row>
    <row r="37" spans="2:89">
      <c r="C37" s="24" t="s">
        <v>527</v>
      </c>
      <c r="G37" s="67"/>
      <c r="K37" s="72">
        <v>0</v>
      </c>
      <c r="L37" s="72">
        <v>0</v>
      </c>
      <c r="M37" s="72">
        <v>0</v>
      </c>
      <c r="N37" s="72">
        <v>0</v>
      </c>
      <c r="O37" s="72">
        <v>0</v>
      </c>
      <c r="P37" s="72">
        <v>0</v>
      </c>
      <c r="Q37" s="72">
        <v>0</v>
      </c>
      <c r="R37" s="72">
        <v>0</v>
      </c>
      <c r="S37" s="72">
        <v>0</v>
      </c>
      <c r="T37" s="72">
        <v>0</v>
      </c>
      <c r="U37" s="72">
        <v>0</v>
      </c>
      <c r="V37" s="72">
        <v>0</v>
      </c>
      <c r="W37" s="72">
        <v>0</v>
      </c>
      <c r="X37" s="72">
        <v>0</v>
      </c>
      <c r="Y37" s="72">
        <v>0</v>
      </c>
      <c r="Z37" s="72">
        <v>0</v>
      </c>
      <c r="AA37" s="72">
        <v>0</v>
      </c>
      <c r="AB37" s="72">
        <v>0</v>
      </c>
      <c r="AC37" s="72">
        <v>0</v>
      </c>
      <c r="AD37" s="72">
        <v>0</v>
      </c>
      <c r="AE37" s="72">
        <v>0</v>
      </c>
      <c r="AF37" s="72">
        <v>0</v>
      </c>
      <c r="AG37" s="72">
        <v>0</v>
      </c>
      <c r="AH37" s="72">
        <v>0</v>
      </c>
      <c r="AI37" s="72">
        <v>0</v>
      </c>
      <c r="AJ37" s="72">
        <v>0</v>
      </c>
      <c r="AK37" s="72">
        <v>0</v>
      </c>
      <c r="AL37" s="72">
        <v>0</v>
      </c>
      <c r="AM37" s="72">
        <v>0</v>
      </c>
      <c r="AN37" s="72">
        <v>0</v>
      </c>
      <c r="AO37" s="72">
        <v>0</v>
      </c>
      <c r="AP37" s="72">
        <v>0</v>
      </c>
      <c r="AQ37" s="72">
        <v>0</v>
      </c>
      <c r="AR37" s="72">
        <v>0</v>
      </c>
      <c r="AS37" s="72">
        <v>0</v>
      </c>
      <c r="AT37" s="72">
        <v>0</v>
      </c>
      <c r="AU37" s="72">
        <v>178.125</v>
      </c>
      <c r="AV37" s="72">
        <v>178.125</v>
      </c>
      <c r="AW37" s="72">
        <v>178.125</v>
      </c>
      <c r="AX37" s="72">
        <v>178.125</v>
      </c>
      <c r="AY37" s="72">
        <v>178.125</v>
      </c>
      <c r="AZ37" s="72">
        <v>178.125</v>
      </c>
      <c r="BA37" s="72">
        <v>178.125</v>
      </c>
      <c r="BB37" s="72">
        <v>178.125</v>
      </c>
      <c r="BC37" s="72">
        <v>178.125</v>
      </c>
      <c r="BD37" s="72">
        <v>178.125</v>
      </c>
      <c r="BE37" s="72">
        <v>178.125</v>
      </c>
      <c r="BF37" s="72">
        <v>-1888.2170759999999</v>
      </c>
      <c r="BG37" s="72">
        <v>178.125</v>
      </c>
      <c r="BH37" s="72">
        <v>178.125</v>
      </c>
      <c r="BI37" s="72">
        <v>178.125</v>
      </c>
      <c r="BJ37" s="72">
        <v>178.125</v>
      </c>
      <c r="BK37" s="72">
        <v>178.125</v>
      </c>
      <c r="BL37" s="72">
        <v>178.125</v>
      </c>
      <c r="BM37" s="72">
        <v>178.125</v>
      </c>
      <c r="BN37" s="72">
        <v>178.125</v>
      </c>
      <c r="BO37" s="72">
        <v>178.125</v>
      </c>
      <c r="BP37" s="72">
        <v>178.125</v>
      </c>
      <c r="BQ37" s="72">
        <v>178.125</v>
      </c>
      <c r="BR37" s="72">
        <v>-1823.672536</v>
      </c>
      <c r="BS37" s="72">
        <v>178.125</v>
      </c>
      <c r="BT37" s="72">
        <v>178.125</v>
      </c>
      <c r="BU37" s="72">
        <v>178.125</v>
      </c>
      <c r="BV37" s="72">
        <v>178.125</v>
      </c>
      <c r="BW37" s="72">
        <v>178.125</v>
      </c>
      <c r="BX37" s="72">
        <v>178.125</v>
      </c>
      <c r="BY37" s="72">
        <v>178.125</v>
      </c>
      <c r="BZ37" s="72">
        <v>178.125</v>
      </c>
      <c r="CA37" s="72">
        <v>178.125</v>
      </c>
      <c r="CB37" s="72">
        <v>178.125</v>
      </c>
      <c r="CC37" s="72">
        <v>178.125</v>
      </c>
      <c r="CD37" s="72"/>
      <c r="CF37" s="101">
        <f>SUMIF($K$5:$CD$5,CF$5,$K37:$CD37)</f>
        <v>0</v>
      </c>
      <c r="CG37" s="101">
        <f>SUMIF($K$5:$CD$5,CG$5,$K37:$CD37)</f>
        <v>0</v>
      </c>
      <c r="CH37" s="101">
        <f>SUMIF($K$5:$CD$5,CH$5,$K37:$CD37)</f>
        <v>0</v>
      </c>
      <c r="CI37" s="101">
        <f>SUMIF($K$5:$CD$5,CI$5,$K37:$CD37)</f>
        <v>71.157924000000094</v>
      </c>
      <c r="CJ37" s="101">
        <f>SUMIF($K$5:$CD$5,CJ$5,$K37:$CD37)</f>
        <v>135.70246399999996</v>
      </c>
      <c r="CK37" s="101">
        <f>SUMIF($K$5:$CD$5,CK$5,$K37:$CD37)</f>
        <v>1959.375</v>
      </c>
    </row>
    <row r="38" spans="2:89">
      <c r="C38" s="24" t="s">
        <v>528</v>
      </c>
      <c r="G38" s="67"/>
      <c r="K38" s="72">
        <v>0</v>
      </c>
      <c r="L38" s="72">
        <v>0</v>
      </c>
      <c r="M38" s="72">
        <v>0</v>
      </c>
      <c r="N38" s="72">
        <v>0</v>
      </c>
      <c r="O38" s="72">
        <v>0</v>
      </c>
      <c r="P38" s="72">
        <v>0</v>
      </c>
      <c r="Q38" s="72">
        <v>1.5</v>
      </c>
      <c r="R38" s="72">
        <v>1.5</v>
      </c>
      <c r="S38" s="72">
        <v>3</v>
      </c>
      <c r="T38" s="72">
        <v>0</v>
      </c>
      <c r="U38" s="72">
        <v>0</v>
      </c>
      <c r="V38" s="72">
        <v>0</v>
      </c>
      <c r="W38" s="72">
        <v>0</v>
      </c>
      <c r="X38" s="72">
        <v>0</v>
      </c>
      <c r="Y38" s="72">
        <v>0</v>
      </c>
      <c r="Z38" s="72">
        <v>0</v>
      </c>
      <c r="AA38" s="72">
        <v>0</v>
      </c>
      <c r="AB38" s="72">
        <v>0</v>
      </c>
      <c r="AC38" s="72">
        <v>0</v>
      </c>
      <c r="AD38" s="72">
        <v>0</v>
      </c>
      <c r="AE38" s="72">
        <v>0</v>
      </c>
      <c r="AF38" s="72">
        <v>0</v>
      </c>
      <c r="AG38" s="72">
        <v>0</v>
      </c>
      <c r="AH38" s="72">
        <v>0</v>
      </c>
      <c r="AI38" s="72">
        <v>0</v>
      </c>
      <c r="AJ38" s="72">
        <v>0</v>
      </c>
      <c r="AK38" s="72">
        <v>0</v>
      </c>
      <c r="AL38" s="72">
        <v>0</v>
      </c>
      <c r="AM38" s="72">
        <v>0</v>
      </c>
      <c r="AN38" s="72">
        <v>0</v>
      </c>
      <c r="AO38" s="72">
        <v>0</v>
      </c>
      <c r="AP38" s="72">
        <v>0</v>
      </c>
      <c r="AQ38" s="72">
        <v>0</v>
      </c>
      <c r="AR38" s="72">
        <v>0</v>
      </c>
      <c r="AS38" s="72">
        <v>0</v>
      </c>
      <c r="AT38" s="72">
        <v>0</v>
      </c>
      <c r="AU38" s="72">
        <v>1.5096769999999999</v>
      </c>
      <c r="AV38" s="72">
        <v>1.8</v>
      </c>
      <c r="AW38" s="72">
        <v>0</v>
      </c>
      <c r="AX38" s="72">
        <v>3.8322579999999999</v>
      </c>
      <c r="AY38" s="72">
        <v>3.6</v>
      </c>
      <c r="AZ38" s="72">
        <v>0</v>
      </c>
      <c r="BA38" s="72">
        <v>0</v>
      </c>
      <c r="BB38" s="72">
        <v>0</v>
      </c>
      <c r="BC38" s="72">
        <v>0</v>
      </c>
      <c r="BD38" s="72">
        <v>0</v>
      </c>
      <c r="BE38" s="72">
        <v>0</v>
      </c>
      <c r="BF38" s="72">
        <v>0</v>
      </c>
      <c r="BG38" s="72">
        <v>0.20531199999999999</v>
      </c>
      <c r="BH38" s="72">
        <v>0</v>
      </c>
      <c r="BI38" s="72">
        <v>0</v>
      </c>
      <c r="BJ38" s="72">
        <v>0</v>
      </c>
      <c r="BK38" s="72">
        <v>0</v>
      </c>
      <c r="BL38" s="72">
        <v>0</v>
      </c>
      <c r="BM38" s="72">
        <v>0.6976</v>
      </c>
      <c r="BN38" s="72">
        <v>0</v>
      </c>
      <c r="BO38" s="72">
        <v>0</v>
      </c>
      <c r="BP38" s="72">
        <v>0</v>
      </c>
      <c r="BQ38" s="72">
        <v>0</v>
      </c>
      <c r="BR38" s="72">
        <v>0</v>
      </c>
      <c r="BS38" s="72">
        <v>0</v>
      </c>
      <c r="BT38" s="72">
        <v>0</v>
      </c>
      <c r="BU38" s="72">
        <v>0</v>
      </c>
      <c r="BV38" s="72">
        <v>0</v>
      </c>
      <c r="BW38" s="72">
        <v>0</v>
      </c>
      <c r="BX38" s="72">
        <v>0</v>
      </c>
      <c r="BY38" s="72">
        <v>0</v>
      </c>
      <c r="BZ38" s="72">
        <v>0</v>
      </c>
      <c r="CA38" s="72">
        <v>0</v>
      </c>
      <c r="CB38" s="72">
        <v>0</v>
      </c>
      <c r="CC38" s="72">
        <v>0</v>
      </c>
      <c r="CD38" s="72"/>
      <c r="CF38" s="101">
        <f>SUMIF($K$5:$CD$5,CF$5,$K38:$CD38)</f>
        <v>6</v>
      </c>
      <c r="CG38" s="101">
        <f>SUMIF($K$5:$CD$5,CG$5,$K38:$CD38)</f>
        <v>0</v>
      </c>
      <c r="CH38" s="101">
        <f>SUMIF($K$5:$CD$5,CH$5,$K38:$CD38)</f>
        <v>0</v>
      </c>
      <c r="CI38" s="101">
        <f>SUMIF($K$5:$CD$5,CI$5,$K38:$CD38)</f>
        <v>10.741935</v>
      </c>
      <c r="CJ38" s="101">
        <f>SUMIF($K$5:$CD$5,CJ$5,$K38:$CD38)</f>
        <v>0.90291199999999994</v>
      </c>
      <c r="CK38" s="101">
        <f>SUMIF($K$5:$CD$5,CK$5,$K38:$CD38)</f>
        <v>0</v>
      </c>
    </row>
    <row r="39" spans="2:89">
      <c r="C39" s="24" t="s">
        <v>529</v>
      </c>
      <c r="G39" s="67"/>
      <c r="K39" s="72">
        <v>2.6013199999999999</v>
      </c>
      <c r="L39" s="72">
        <v>3.6732119999999999</v>
      </c>
      <c r="M39" s="72">
        <v>2.942936</v>
      </c>
      <c r="N39" s="72">
        <v>2.0114610000000002</v>
      </c>
      <c r="O39" s="72">
        <v>-2.8268000000000001E-2</v>
      </c>
      <c r="P39" s="72">
        <v>1.9889159999999999</v>
      </c>
      <c r="Q39" s="72">
        <v>0.97267000000000003</v>
      </c>
      <c r="R39" s="72">
        <v>1.271647</v>
      </c>
      <c r="S39" s="72">
        <v>1.302354</v>
      </c>
      <c r="T39" s="72">
        <v>1.2716460000000001</v>
      </c>
      <c r="U39" s="72">
        <v>1.7018770000000001</v>
      </c>
      <c r="V39" s="72">
        <v>1.2435769999999999</v>
      </c>
      <c r="W39" s="72">
        <v>2.160946</v>
      </c>
      <c r="X39" s="72">
        <v>3.1654969999999998</v>
      </c>
      <c r="Y39" s="72">
        <v>2.3046250000000001</v>
      </c>
      <c r="Z39" s="72">
        <v>1.9435039999999999</v>
      </c>
      <c r="AA39" s="72">
        <v>-0.41039500000000001</v>
      </c>
      <c r="AB39" s="72">
        <v>1.917562</v>
      </c>
      <c r="AC39" s="72">
        <v>0.75097499999999995</v>
      </c>
      <c r="AD39" s="72">
        <v>4.6199599999999998</v>
      </c>
      <c r="AE39" s="72">
        <v>1.563458</v>
      </c>
      <c r="AF39" s="72">
        <v>1.6155710000000001</v>
      </c>
      <c r="AG39" s="72">
        <v>2.2864049999999998</v>
      </c>
      <c r="AH39" s="72">
        <v>0.89262699999999995</v>
      </c>
      <c r="AI39" s="72">
        <v>2.5844049999999998</v>
      </c>
      <c r="AJ39" s="72">
        <v>4.0808730000000004</v>
      </c>
      <c r="AK39" s="72">
        <v>2.7353139999999998</v>
      </c>
      <c r="AL39" s="72">
        <v>2.5496259999999999</v>
      </c>
      <c r="AM39" s="72">
        <v>1.8420730000000001</v>
      </c>
      <c r="AN39" s="72">
        <v>2.7642739999999999</v>
      </c>
      <c r="AO39" s="72">
        <v>1.000678</v>
      </c>
      <c r="AP39" s="72">
        <v>1.9133359999999999</v>
      </c>
      <c r="AQ39" s="72">
        <v>1.8516159999999999</v>
      </c>
      <c r="AR39" s="72">
        <v>1.913335</v>
      </c>
      <c r="AS39" s="72">
        <v>2.8680460000000001</v>
      </c>
      <c r="AT39" s="72">
        <v>0.89690599999999998</v>
      </c>
      <c r="AU39" s="72">
        <v>46.282916</v>
      </c>
      <c r="AV39" s="72">
        <v>47.518210000000003</v>
      </c>
      <c r="AW39" s="72">
        <v>204.30109999999999</v>
      </c>
      <c r="AX39" s="72">
        <v>81.987200000000001</v>
      </c>
      <c r="AY39" s="72">
        <v>-74.350944999999996</v>
      </c>
      <c r="AZ39" s="72">
        <v>16.862680000000001</v>
      </c>
      <c r="BA39" s="72">
        <v>17.318670000000001</v>
      </c>
      <c r="BB39" s="72">
        <v>47.951560000000001</v>
      </c>
      <c r="BC39" s="72">
        <v>214.523</v>
      </c>
      <c r="BD39" s="72">
        <v>65.689229999999995</v>
      </c>
      <c r="BE39" s="72">
        <v>74.956159999999997</v>
      </c>
      <c r="BF39" s="72">
        <v>40.837730000000001</v>
      </c>
      <c r="BG39" s="72">
        <v>67.341560000000001</v>
      </c>
      <c r="BH39" s="72">
        <v>131.59913</v>
      </c>
      <c r="BI39" s="72">
        <v>77.318830000000005</v>
      </c>
      <c r="BJ39" s="72">
        <v>1.69804</v>
      </c>
      <c r="BK39" s="72">
        <v>92.268879999999996</v>
      </c>
      <c r="BL39" s="72">
        <v>82.614410000000007</v>
      </c>
      <c r="BM39" s="72">
        <v>20.045622999999999</v>
      </c>
      <c r="BN39" s="72">
        <v>271.67930999999999</v>
      </c>
      <c r="BO39" s="72">
        <v>102.304399</v>
      </c>
      <c r="BP39" s="72">
        <v>70.704221000000004</v>
      </c>
      <c r="BQ39" s="72">
        <v>65.883923999999993</v>
      </c>
      <c r="BR39" s="72">
        <v>54.485492999999998</v>
      </c>
      <c r="BS39" s="72">
        <v>374.942612</v>
      </c>
      <c r="BT39" s="72">
        <v>15.170665</v>
      </c>
      <c r="BU39" s="72">
        <v>386.47429799999998</v>
      </c>
      <c r="BV39" s="72">
        <v>73.574455999999998</v>
      </c>
      <c r="BW39" s="72">
        <v>130.09920099999999</v>
      </c>
      <c r="BX39" s="72">
        <v>122.80184800000001</v>
      </c>
      <c r="BY39" s="72">
        <v>136.69888599999999</v>
      </c>
      <c r="BZ39" s="72">
        <v>43.542492000000003</v>
      </c>
      <c r="CA39" s="72">
        <v>108.033866</v>
      </c>
      <c r="CB39" s="72">
        <v>139.55440400000001</v>
      </c>
      <c r="CC39" s="72">
        <v>372.26268900000002</v>
      </c>
      <c r="CD39" s="72"/>
      <c r="CF39" s="101">
        <f>SUMIF($K$5:$CD$5,CF$5,$K39:$CD39)</f>
        <v>20.953347999999998</v>
      </c>
      <c r="CG39" s="101">
        <f>SUMIF($K$5:$CD$5,CG$5,$K39:$CD39)</f>
        <v>22.810735000000001</v>
      </c>
      <c r="CH39" s="101">
        <f>SUMIF($K$5:$CD$5,CH$5,$K39:$CD39)</f>
        <v>27.000482000000002</v>
      </c>
      <c r="CI39" s="101">
        <f>SUMIF($K$5:$CD$5,CI$5,$K39:$CD39)</f>
        <v>783.87751099999991</v>
      </c>
      <c r="CJ39" s="101">
        <f>SUMIF($K$5:$CD$5,CJ$5,$K39:$CD39)</f>
        <v>1037.94382</v>
      </c>
      <c r="CK39" s="101">
        <f>SUMIF($K$5:$CD$5,CK$5,$K39:$CD39)</f>
        <v>1903.1554169999999</v>
      </c>
    </row>
    <row r="40" spans="2:89">
      <c r="C40" s="24" t="s">
        <v>530</v>
      </c>
      <c r="G40" s="67"/>
      <c r="K40" s="72">
        <v>4.053992</v>
      </c>
      <c r="L40" s="72">
        <v>2.3064209999999998</v>
      </c>
      <c r="M40" s="72">
        <v>2.3697710000000001</v>
      </c>
      <c r="N40" s="72">
        <v>2.264983</v>
      </c>
      <c r="O40" s="72">
        <v>9.6911659999999991</v>
      </c>
      <c r="P40" s="72">
        <v>2.7350650000000001</v>
      </c>
      <c r="Q40" s="72">
        <v>1.6654229999999999</v>
      </c>
      <c r="R40" s="72">
        <v>1.8154730000000001</v>
      </c>
      <c r="S40" s="72">
        <v>3.5180340000000001</v>
      </c>
      <c r="T40" s="72">
        <v>4.8631060000000002</v>
      </c>
      <c r="U40" s="72">
        <v>1.859939</v>
      </c>
      <c r="V40" s="72">
        <v>5.5752899999999999</v>
      </c>
      <c r="W40" s="72">
        <v>2.6712360000000004</v>
      </c>
      <c r="X40" s="72">
        <v>3.4301969999999997</v>
      </c>
      <c r="Y40" s="72">
        <v>2.143497</v>
      </c>
      <c r="Z40" s="72">
        <v>4.4329090000000004</v>
      </c>
      <c r="AA40" s="72">
        <v>4.7609339999999998</v>
      </c>
      <c r="AB40" s="72">
        <v>2.252224</v>
      </c>
      <c r="AC40" s="72">
        <v>2.1984570000000003</v>
      </c>
      <c r="AD40" s="72">
        <v>2.1915810000000002</v>
      </c>
      <c r="AE40" s="72">
        <v>3.8431699999999998</v>
      </c>
      <c r="AF40" s="72">
        <v>2.188812</v>
      </c>
      <c r="AG40" s="72">
        <v>2.0898970000000001</v>
      </c>
      <c r="AH40" s="72">
        <v>2.1299420000000002</v>
      </c>
      <c r="AI40" s="72">
        <v>3.9788449999999997</v>
      </c>
      <c r="AJ40" s="72">
        <v>2.1750539999999998</v>
      </c>
      <c r="AK40" s="72">
        <v>2.245228</v>
      </c>
      <c r="AL40" s="72">
        <v>2.3292190000000002</v>
      </c>
      <c r="AM40" s="72">
        <v>2.9599299999999999</v>
      </c>
      <c r="AN40" s="72">
        <v>2.6309379999999996</v>
      </c>
      <c r="AO40" s="72">
        <v>2.4972259999999999</v>
      </c>
      <c r="AP40" s="72">
        <v>8.2649679999999996</v>
      </c>
      <c r="AQ40" s="72">
        <v>4.653397</v>
      </c>
      <c r="AR40" s="72">
        <v>7.2209399999999997</v>
      </c>
      <c r="AS40" s="72">
        <v>4.0728720000000003</v>
      </c>
      <c r="AT40" s="72">
        <v>0.10755899999999999</v>
      </c>
      <c r="AU40" s="72">
        <v>162.32163900000003</v>
      </c>
      <c r="AV40" s="72">
        <v>75.48935800000001</v>
      </c>
      <c r="AW40" s="72">
        <v>92.043355999999989</v>
      </c>
      <c r="AX40" s="72">
        <v>69.087873999999999</v>
      </c>
      <c r="AY40" s="72">
        <v>84.808776999999992</v>
      </c>
      <c r="AZ40" s="72">
        <v>98.587049999999991</v>
      </c>
      <c r="BA40" s="72">
        <v>93.246774000000002</v>
      </c>
      <c r="BB40" s="72">
        <v>110.44249300000001</v>
      </c>
      <c r="BC40" s="72">
        <v>243.168239</v>
      </c>
      <c r="BD40" s="72">
        <v>100.31441299999999</v>
      </c>
      <c r="BE40" s="72">
        <v>102.984972</v>
      </c>
      <c r="BF40" s="72">
        <v>157.93575999999999</v>
      </c>
      <c r="BG40" s="72">
        <v>157.308211</v>
      </c>
      <c r="BH40" s="72">
        <v>165.74548699999997</v>
      </c>
      <c r="BI40" s="72">
        <v>98.151935999999992</v>
      </c>
      <c r="BJ40" s="72">
        <v>158.76603900000001</v>
      </c>
      <c r="BK40" s="72">
        <v>120.37735899999998</v>
      </c>
      <c r="BL40" s="72">
        <v>111.47336399999999</v>
      </c>
      <c r="BM40" s="72">
        <v>132.080761</v>
      </c>
      <c r="BN40" s="72">
        <v>101.44398700000001</v>
      </c>
      <c r="BO40" s="72">
        <v>281.93238200000002</v>
      </c>
      <c r="BP40" s="72">
        <v>145.84245099999998</v>
      </c>
      <c r="BQ40" s="72">
        <v>136.43129000000002</v>
      </c>
      <c r="BR40" s="72">
        <v>165.82205400000001</v>
      </c>
      <c r="BS40" s="72">
        <v>207.17695700000002</v>
      </c>
      <c r="BT40" s="72">
        <v>162.50397499999997</v>
      </c>
      <c r="BU40" s="72">
        <v>134.49511300000003</v>
      </c>
      <c r="BV40" s="72">
        <v>155.53645900000001</v>
      </c>
      <c r="BW40" s="72">
        <v>167.78285600000001</v>
      </c>
      <c r="BX40" s="72">
        <v>166.88872600000002</v>
      </c>
      <c r="BY40" s="72">
        <v>251.72585099999998</v>
      </c>
      <c r="BZ40" s="72">
        <v>390.86947900000001</v>
      </c>
      <c r="CA40" s="72">
        <v>346.30578000000003</v>
      </c>
      <c r="CB40" s="72">
        <v>198.60623899999999</v>
      </c>
      <c r="CC40" s="72">
        <v>178.97522000000006</v>
      </c>
      <c r="CD40" s="72"/>
      <c r="CF40" s="101">
        <f>SUMIF($K$5:$CD$5,CF$5,$K40:$CD40)</f>
        <v>42.718662999999999</v>
      </c>
      <c r="CG40" s="101">
        <f>SUMIF($K$5:$CD$5,CG$5,$K40:$CD40)</f>
        <v>34.332856</v>
      </c>
      <c r="CH40" s="101">
        <f>SUMIF($K$5:$CD$5,CH$5,$K40:$CD40)</f>
        <v>43.136175999999999</v>
      </c>
      <c r="CI40" s="101">
        <f>SUMIF($K$5:$CD$5,CI$5,$K40:$CD40)</f>
        <v>1390.4307050000002</v>
      </c>
      <c r="CJ40" s="101">
        <f>SUMIF($K$5:$CD$5,CJ$5,$K40:$CD40)</f>
        <v>1775.3753209999998</v>
      </c>
      <c r="CK40" s="101">
        <f>SUMIF($K$5:$CD$5,CK$5,$K40:$CD40)</f>
        <v>2360.8666550000007</v>
      </c>
    </row>
    <row r="41" spans="2:89">
      <c r="C41" s="24" t="s">
        <v>531</v>
      </c>
      <c r="G41" s="67"/>
      <c r="K41" s="72">
        <v>1.2281200000000001</v>
      </c>
      <c r="L41" s="72">
        <v>1.4096599999999999</v>
      </c>
      <c r="M41" s="72">
        <v>1.6041799999999999</v>
      </c>
      <c r="N41" s="72">
        <v>1.1359399999999999</v>
      </c>
      <c r="O41" s="72">
        <v>1.6607799999999999</v>
      </c>
      <c r="P41" s="72">
        <v>1.3063640000000001</v>
      </c>
      <c r="Q41" s="72">
        <v>0.80076000000000003</v>
      </c>
      <c r="R41" s="72">
        <v>2.2088999999999999</v>
      </c>
      <c r="S41" s="72">
        <v>0.79457999999999995</v>
      </c>
      <c r="T41" s="72">
        <v>0.61539999999999995</v>
      </c>
      <c r="U41" s="72">
        <v>0.87065999999999999</v>
      </c>
      <c r="V41" s="72">
        <v>0.75294000000000005</v>
      </c>
      <c r="W41" s="72">
        <v>2.1700380000000004</v>
      </c>
      <c r="X41" s="72">
        <v>0.36803999999999992</v>
      </c>
      <c r="Y41" s="72">
        <v>1.1049799999999999</v>
      </c>
      <c r="Z41" s="72">
        <v>1.17012</v>
      </c>
      <c r="AA41" s="72">
        <v>0.69573999999999991</v>
      </c>
      <c r="AB41" s="72">
        <v>0.89266000000000001</v>
      </c>
      <c r="AC41" s="72">
        <v>1.1756</v>
      </c>
      <c r="AD41" s="72">
        <v>1.6678799999999998</v>
      </c>
      <c r="AE41" s="72">
        <v>1.3903299999999998</v>
      </c>
      <c r="AF41" s="72">
        <v>1.18452</v>
      </c>
      <c r="AG41" s="72">
        <v>0.90177999999999991</v>
      </c>
      <c r="AH41" s="72">
        <v>1.2985599999999999</v>
      </c>
      <c r="AI41" s="72">
        <v>1.0710200000000001</v>
      </c>
      <c r="AJ41" s="72">
        <v>0.64790000000000003</v>
      </c>
      <c r="AK41" s="72">
        <v>0.58749999999999991</v>
      </c>
      <c r="AL41" s="72">
        <v>0.54969999999999997</v>
      </c>
      <c r="AM41" s="72">
        <v>2.2824</v>
      </c>
      <c r="AN41" s="72">
        <v>3.2361</v>
      </c>
      <c r="AO41" s="72">
        <v>3.5583</v>
      </c>
      <c r="AP41" s="72">
        <v>3.7536499999999999</v>
      </c>
      <c r="AQ41" s="72">
        <v>3.430005</v>
      </c>
      <c r="AR41" s="72">
        <v>3.2313280000000004</v>
      </c>
      <c r="AS41" s="72">
        <v>7.3036490000000001</v>
      </c>
      <c r="AT41" s="72">
        <v>18.115194000000002</v>
      </c>
      <c r="AU41" s="72">
        <v>14.031331999999999</v>
      </c>
      <c r="AV41" s="72">
        <v>30.652011000000002</v>
      </c>
      <c r="AW41" s="72">
        <v>5.5597289999999999</v>
      </c>
      <c r="AX41" s="72">
        <v>7.508445</v>
      </c>
      <c r="AY41" s="72">
        <v>-3.6000649999999998</v>
      </c>
      <c r="AZ41" s="72">
        <v>17.379642</v>
      </c>
      <c r="BA41" s="72">
        <v>15.108000000000001</v>
      </c>
      <c r="BB41" s="72">
        <v>10.697246999999999</v>
      </c>
      <c r="BC41" s="72">
        <v>11.742379</v>
      </c>
      <c r="BD41" s="72">
        <v>12.569493</v>
      </c>
      <c r="BE41" s="72">
        <v>10.503101000000001</v>
      </c>
      <c r="BF41" s="72">
        <v>8.3325499999999995</v>
      </c>
      <c r="BG41" s="72">
        <v>7.8392999999999997</v>
      </c>
      <c r="BH41" s="72">
        <v>8.4225720000000006</v>
      </c>
      <c r="BI41" s="72">
        <v>10.960373000000001</v>
      </c>
      <c r="BJ41" s="72">
        <v>9.2995270000000012</v>
      </c>
      <c r="BK41" s="72">
        <v>11.380998000000002</v>
      </c>
      <c r="BL41" s="72">
        <v>14.511574000000001</v>
      </c>
      <c r="BM41" s="72">
        <v>7.463241</v>
      </c>
      <c r="BN41" s="72">
        <v>12.291946999999997</v>
      </c>
      <c r="BO41" s="72">
        <v>12.221101000000001</v>
      </c>
      <c r="BP41" s="72">
        <v>17.874533</v>
      </c>
      <c r="BQ41" s="72">
        <v>14.793228999999998</v>
      </c>
      <c r="BR41" s="72">
        <v>11.48737</v>
      </c>
      <c r="BS41" s="72">
        <v>9.8357419999999998</v>
      </c>
      <c r="BT41" s="72">
        <v>7.3635589999999995</v>
      </c>
      <c r="BU41" s="72">
        <v>10.258027</v>
      </c>
      <c r="BV41" s="72">
        <v>20.838355</v>
      </c>
      <c r="BW41" s="72">
        <v>12.585832</v>
      </c>
      <c r="BX41" s="72">
        <v>16.092682</v>
      </c>
      <c r="BY41" s="72">
        <v>16.582360000000001</v>
      </c>
      <c r="BZ41" s="72">
        <v>34.811706999999998</v>
      </c>
      <c r="CA41" s="72">
        <v>32.032449999999997</v>
      </c>
      <c r="CB41" s="72">
        <v>32.973181000000004</v>
      </c>
      <c r="CC41" s="72">
        <v>23.123112000000003</v>
      </c>
      <c r="CD41" s="72"/>
      <c r="CF41" s="101">
        <f>SUMIF($K$5:$CD$5,CF$5,$K41:$CD41)</f>
        <v>14.388284000000001</v>
      </c>
      <c r="CG41" s="101">
        <f>SUMIF($K$5:$CD$5,CG$5,$K41:$CD41)</f>
        <v>14.020248000000002</v>
      </c>
      <c r="CH41" s="101">
        <f>SUMIF($K$5:$CD$5,CH$5,$K41:$CD41)</f>
        <v>47.766746000000005</v>
      </c>
      <c r="CI41" s="101">
        <f>SUMIF($K$5:$CD$5,CI$5,$K41:$CD41)</f>
        <v>140.48386400000001</v>
      </c>
      <c r="CJ41" s="101">
        <f>SUMIF($K$5:$CD$5,CJ$5,$K41:$CD41)</f>
        <v>138.54576500000002</v>
      </c>
      <c r="CK41" s="101">
        <f>SUMIF($K$5:$CD$5,CK$5,$K41:$CD41)</f>
        <v>216.497007</v>
      </c>
    </row>
    <row r="42" spans="2:89">
      <c r="C42" s="24" t="s">
        <v>210</v>
      </c>
      <c r="G42" s="67"/>
      <c r="K42" s="72">
        <v>1.0210000000000001</v>
      </c>
      <c r="L42" s="72">
        <v>0.90349999999999997</v>
      </c>
      <c r="M42" s="72">
        <v>2.27</v>
      </c>
      <c r="N42" s="72">
        <v>0.85624999999999996</v>
      </c>
      <c r="O42" s="72">
        <v>1.5785</v>
      </c>
      <c r="P42" s="72">
        <v>4.0075000000000003</v>
      </c>
      <c r="Q42" s="72">
        <v>1.2090000000000001</v>
      </c>
      <c r="R42" s="72">
        <v>0.21</v>
      </c>
      <c r="S42" s="72">
        <v>1.1499999999999999</v>
      </c>
      <c r="T42" s="72">
        <v>0</v>
      </c>
      <c r="U42" s="72">
        <v>0</v>
      </c>
      <c r="V42" s="72">
        <v>0.1</v>
      </c>
      <c r="W42" s="72">
        <v>2.30505</v>
      </c>
      <c r="X42" s="72">
        <v>0.113637</v>
      </c>
      <c r="Y42" s="72">
        <v>0.879</v>
      </c>
      <c r="Z42" s="72">
        <v>1.1075999999999999</v>
      </c>
      <c r="AA42" s="72">
        <v>0.249</v>
      </c>
      <c r="AB42" s="72">
        <v>0.4677</v>
      </c>
      <c r="AC42" s="72">
        <v>7.6750400000000001</v>
      </c>
      <c r="AD42" s="72">
        <v>9.9199999999999997E-2</v>
      </c>
      <c r="AE42" s="72">
        <v>1.8367</v>
      </c>
      <c r="AF42" s="72">
        <v>2.4157459999999999</v>
      </c>
      <c r="AG42" s="72">
        <v>1.97776</v>
      </c>
      <c r="AH42" s="72">
        <v>0.36499999999999999</v>
      </c>
      <c r="AI42" s="72">
        <v>1.610465</v>
      </c>
      <c r="AJ42" s="72">
        <v>1.234</v>
      </c>
      <c r="AK42" s="72">
        <v>1.0508</v>
      </c>
      <c r="AL42" s="72">
        <v>0.59050000000000002</v>
      </c>
      <c r="AM42" s="72">
        <v>2.8742000000000001</v>
      </c>
      <c r="AN42" s="72">
        <v>2.2867199999999999</v>
      </c>
      <c r="AO42" s="72">
        <v>0.89</v>
      </c>
      <c r="AP42" s="72">
        <v>1.6562999999999999</v>
      </c>
      <c r="AQ42" s="72">
        <v>2.468</v>
      </c>
      <c r="AR42" s="72">
        <v>3.1202399999999999</v>
      </c>
      <c r="AS42" s="72">
        <v>1.4764999999999999</v>
      </c>
      <c r="AT42" s="72">
        <v>0.58889999999999998</v>
      </c>
      <c r="AU42" s="72">
        <v>13.162299999999998</v>
      </c>
      <c r="AV42" s="72">
        <v>3.1720099999999998</v>
      </c>
      <c r="AW42" s="72">
        <v>4.8754999999999997</v>
      </c>
      <c r="AX42" s="72">
        <v>5.1207999999999991</v>
      </c>
      <c r="AY42" s="72">
        <v>4.8094999999999999</v>
      </c>
      <c r="AZ42" s="72">
        <v>6.3247400000000003</v>
      </c>
      <c r="BA42" s="72">
        <v>4.4934009999999995</v>
      </c>
      <c r="BB42" s="72">
        <v>3.6340100000000004</v>
      </c>
      <c r="BC42" s="72">
        <v>5.1029999999999998</v>
      </c>
      <c r="BD42" s="72">
        <v>4.962807999999999</v>
      </c>
      <c r="BE42" s="72">
        <v>7.9473089999999997</v>
      </c>
      <c r="BF42" s="72">
        <v>6.3317000000000005</v>
      </c>
      <c r="BG42" s="72">
        <v>2.0289999999999999</v>
      </c>
      <c r="BH42" s="72">
        <v>18.578800000000001</v>
      </c>
      <c r="BI42" s="72">
        <v>8.6593300000000006</v>
      </c>
      <c r="BJ42" s="72">
        <v>6.680142</v>
      </c>
      <c r="BK42" s="72">
        <v>8.7721499999999999</v>
      </c>
      <c r="BL42" s="72">
        <v>6.2116699999999998</v>
      </c>
      <c r="BM42" s="72">
        <v>4.1635999999999997</v>
      </c>
      <c r="BN42" s="72">
        <v>5.1951999999999998</v>
      </c>
      <c r="BO42" s="72">
        <v>6.5555000000000003</v>
      </c>
      <c r="BP42" s="72">
        <v>11.598820000000002</v>
      </c>
      <c r="BQ42" s="72">
        <v>6.0728100000000005</v>
      </c>
      <c r="BR42" s="72">
        <v>8.6464000000000016</v>
      </c>
      <c r="BS42" s="72">
        <v>1.962</v>
      </c>
      <c r="BT42" s="72">
        <v>4.7700300000000002</v>
      </c>
      <c r="BU42" s="72">
        <v>7.0813899999999999</v>
      </c>
      <c r="BV42" s="72">
        <v>5.4419900000000005</v>
      </c>
      <c r="BW42" s="72">
        <v>3.3049400000000002</v>
      </c>
      <c r="BX42" s="72">
        <v>6.0767199999999999</v>
      </c>
      <c r="BY42" s="72">
        <v>8.6866389999999996</v>
      </c>
      <c r="BZ42" s="72">
        <v>37.88653</v>
      </c>
      <c r="CA42" s="72">
        <v>7.7895199999999996</v>
      </c>
      <c r="CB42" s="72">
        <v>9.6191100000000009</v>
      </c>
      <c r="CC42" s="72">
        <v>7.6160400000000008</v>
      </c>
      <c r="CD42" s="72"/>
      <c r="CF42" s="101">
        <f>SUMIF($K$5:$CD$5,CF$5,$K42:$CD42)</f>
        <v>13.30575</v>
      </c>
      <c r="CG42" s="101">
        <f>SUMIF($K$5:$CD$5,CG$5,$K42:$CD42)</f>
        <v>19.491432999999997</v>
      </c>
      <c r="CH42" s="101">
        <f>SUMIF($K$5:$CD$5,CH$5,$K42:$CD42)</f>
        <v>19.846625000000003</v>
      </c>
      <c r="CI42" s="101">
        <f>SUMIF($K$5:$CD$5,CI$5,$K42:$CD42)</f>
        <v>69.937078</v>
      </c>
      <c r="CJ42" s="101">
        <f>SUMIF($K$5:$CD$5,CJ$5,$K42:$CD42)</f>
        <v>93.163421999999997</v>
      </c>
      <c r="CK42" s="101">
        <f>SUMIF($K$5:$CD$5,CK$5,$K42:$CD42)</f>
        <v>100.234909</v>
      </c>
    </row>
    <row r="43" spans="2:89">
      <c r="C43" s="24" t="s">
        <v>211</v>
      </c>
      <c r="G43" s="67"/>
      <c r="K43" s="72">
        <v>1.268E-2</v>
      </c>
      <c r="L43" s="72">
        <v>0</v>
      </c>
      <c r="M43" s="72">
        <v>0</v>
      </c>
      <c r="N43" s="72">
        <v>0</v>
      </c>
      <c r="O43" s="72">
        <v>0</v>
      </c>
      <c r="P43" s="72">
        <v>0</v>
      </c>
      <c r="Q43" s="72">
        <v>0</v>
      </c>
      <c r="R43" s="72">
        <v>1.0736000000000001E-2</v>
      </c>
      <c r="S43" s="72">
        <v>6.1334E-2</v>
      </c>
      <c r="T43" s="72">
        <v>6.77E-3</v>
      </c>
      <c r="U43" s="72">
        <v>1.8440000000000002E-2</v>
      </c>
      <c r="V43" s="72">
        <v>6.7779999999999993E-2</v>
      </c>
      <c r="W43" s="72">
        <v>7.8420000000000004E-2</v>
      </c>
      <c r="X43" s="72">
        <v>6.2939999999999996E-2</v>
      </c>
      <c r="Y43" s="72">
        <v>9.6689999999999998E-2</v>
      </c>
      <c r="Z43" s="72">
        <v>6.4810000000000006E-2</v>
      </c>
      <c r="AA43" s="72">
        <v>6.3659999999999994E-2</v>
      </c>
      <c r="AB43" s="72">
        <v>0.12148</v>
      </c>
      <c r="AC43" s="72">
        <v>7.0349999999999996E-2</v>
      </c>
      <c r="AD43" s="72">
        <v>7.9329999999999998E-2</v>
      </c>
      <c r="AE43" s="72">
        <v>0.10081999999999999</v>
      </c>
      <c r="AF43" s="72">
        <v>9.7999999999999997E-3</v>
      </c>
      <c r="AG43" s="72">
        <v>7.5289999999999996E-2</v>
      </c>
      <c r="AH43" s="72">
        <v>6.9569999999999993E-2</v>
      </c>
      <c r="AI43" s="72">
        <v>0.10521</v>
      </c>
      <c r="AJ43" s="72">
        <v>7.8469999999999998E-2</v>
      </c>
      <c r="AK43" s="72">
        <v>7.8270000000000006E-2</v>
      </c>
      <c r="AL43" s="72">
        <v>7.6469999999999996E-2</v>
      </c>
      <c r="AM43" s="72">
        <v>0.12409000000000001</v>
      </c>
      <c r="AN43" s="72">
        <v>6.0979999999999999E-2</v>
      </c>
      <c r="AO43" s="72">
        <v>1.481E-2</v>
      </c>
      <c r="AP43" s="72">
        <v>1.554E-2</v>
      </c>
      <c r="AQ43" s="72">
        <v>2.044E-2</v>
      </c>
      <c r="AR43" s="72">
        <v>2.6380000000000001E-2</v>
      </c>
      <c r="AS43" s="72">
        <v>1.1440000000000001E-2</v>
      </c>
      <c r="AT43" s="72">
        <v>2.8900000000000002E-3</v>
      </c>
      <c r="AU43" s="72">
        <v>16.603335999999999</v>
      </c>
      <c r="AV43" s="72">
        <v>25.287237999999995</v>
      </c>
      <c r="AW43" s="72">
        <v>33.751131000000001</v>
      </c>
      <c r="AX43" s="72">
        <v>33.201250000000002</v>
      </c>
      <c r="AY43" s="72">
        <v>30.879595000000002</v>
      </c>
      <c r="AZ43" s="72">
        <v>32.835388999999999</v>
      </c>
      <c r="BA43" s="72">
        <v>32.014516999999998</v>
      </c>
      <c r="BB43" s="72">
        <v>28.762034</v>
      </c>
      <c r="BC43" s="72">
        <v>30.479762000000001</v>
      </c>
      <c r="BD43" s="72">
        <v>29.575364</v>
      </c>
      <c r="BE43" s="72">
        <v>29.401789999999998</v>
      </c>
      <c r="BF43" s="72">
        <v>32.180469000000002</v>
      </c>
      <c r="BG43" s="72">
        <v>32.964103999999999</v>
      </c>
      <c r="BH43" s="72">
        <v>35.050813999999995</v>
      </c>
      <c r="BI43" s="72">
        <v>35.539619999999999</v>
      </c>
      <c r="BJ43" s="72">
        <v>38.277465999999997</v>
      </c>
      <c r="BK43" s="72">
        <v>37.710692000000002</v>
      </c>
      <c r="BL43" s="72">
        <v>38.392764</v>
      </c>
      <c r="BM43" s="72">
        <v>38.605125000000001</v>
      </c>
      <c r="BN43" s="72">
        <v>41.805897999999999</v>
      </c>
      <c r="BO43" s="72">
        <v>45.808986000000004</v>
      </c>
      <c r="BP43" s="72">
        <v>41.322899999999997</v>
      </c>
      <c r="BQ43" s="72">
        <v>41.090244999999996</v>
      </c>
      <c r="BR43" s="72">
        <v>39.773747999999998</v>
      </c>
      <c r="BS43" s="72">
        <v>46.264798999999996</v>
      </c>
      <c r="BT43" s="72">
        <v>38.554423999999997</v>
      </c>
      <c r="BU43" s="72">
        <v>38.028645000000004</v>
      </c>
      <c r="BV43" s="72">
        <v>37.980688999999998</v>
      </c>
      <c r="BW43" s="72">
        <v>36.974868000000001</v>
      </c>
      <c r="BX43" s="72">
        <v>34.205086000000001</v>
      </c>
      <c r="BY43" s="72">
        <v>33.710628</v>
      </c>
      <c r="BZ43" s="72">
        <v>34.174033999999999</v>
      </c>
      <c r="CA43" s="72">
        <v>34.048988999999999</v>
      </c>
      <c r="CB43" s="72">
        <v>33.973030999999999</v>
      </c>
      <c r="CC43" s="72">
        <v>33.799824999999998</v>
      </c>
      <c r="CD43" s="72"/>
      <c r="CF43" s="101">
        <f>SUMIF($K$5:$CD$5,CF$5,$K43:$CD43)</f>
        <v>0.17773999999999998</v>
      </c>
      <c r="CG43" s="101">
        <f>SUMIF($K$5:$CD$5,CG$5,$K43:$CD43)</f>
        <v>0.89316000000000006</v>
      </c>
      <c r="CH43" s="101">
        <f>SUMIF($K$5:$CD$5,CH$5,$K43:$CD43)</f>
        <v>0.61498999999999993</v>
      </c>
      <c r="CI43" s="101">
        <f>SUMIF($K$5:$CD$5,CI$5,$K43:$CD43)</f>
        <v>354.97187500000001</v>
      </c>
      <c r="CJ43" s="101">
        <f>SUMIF($K$5:$CD$5,CJ$5,$K43:$CD43)</f>
        <v>466.34236199999998</v>
      </c>
      <c r="CK43" s="101">
        <f>SUMIF($K$5:$CD$5,CK$5,$K43:$CD43)</f>
        <v>401.71501799999999</v>
      </c>
    </row>
    <row r="44" spans="2:89">
      <c r="C44" s="24" t="s">
        <v>212</v>
      </c>
      <c r="G44" s="67"/>
      <c r="K44" s="72">
        <v>1.23505</v>
      </c>
      <c r="L44" s="72">
        <v>0</v>
      </c>
      <c r="M44" s="72">
        <v>2.4357000000000002</v>
      </c>
      <c r="N44" s="72">
        <v>1.1694199999999999</v>
      </c>
      <c r="O44" s="72">
        <v>1.17442</v>
      </c>
      <c r="P44" s="72">
        <v>1.21766</v>
      </c>
      <c r="Q44" s="72">
        <v>1.8204100000000001</v>
      </c>
      <c r="R44" s="72">
        <v>1.4892799999999999</v>
      </c>
      <c r="S44" s="72">
        <v>1.2488600000000001</v>
      </c>
      <c r="T44" s="72">
        <v>1.27406</v>
      </c>
      <c r="U44" s="72">
        <v>1.4386100000000002</v>
      </c>
      <c r="V44" s="72">
        <v>1.26417</v>
      </c>
      <c r="W44" s="72">
        <v>4.8178900000000002</v>
      </c>
      <c r="X44" s="72">
        <v>1.3540000000000001</v>
      </c>
      <c r="Y44" s="72">
        <v>1.3583799999999999</v>
      </c>
      <c r="Z44" s="72">
        <v>1.4128099999999999</v>
      </c>
      <c r="AA44" s="72">
        <v>1.41201</v>
      </c>
      <c r="AB44" s="72">
        <v>1.3458600000000001</v>
      </c>
      <c r="AC44" s="72">
        <v>1.3738999999999999</v>
      </c>
      <c r="AD44" s="72">
        <v>1.6062099999999999</v>
      </c>
      <c r="AE44" s="72">
        <v>1.97139</v>
      </c>
      <c r="AF44" s="72">
        <v>1.4895099999999999</v>
      </c>
      <c r="AG44" s="72">
        <v>1.40381</v>
      </c>
      <c r="AH44" s="72">
        <v>26.576409999999999</v>
      </c>
      <c r="AI44" s="72">
        <v>1.58327</v>
      </c>
      <c r="AJ44" s="72">
        <v>1.8912100000000001</v>
      </c>
      <c r="AK44" s="72">
        <v>1.60324</v>
      </c>
      <c r="AL44" s="72">
        <v>1.5824100000000001</v>
      </c>
      <c r="AM44" s="72">
        <v>1.5464100000000001</v>
      </c>
      <c r="AN44" s="72">
        <v>1.6732199999999999</v>
      </c>
      <c r="AO44" s="72">
        <v>2.4145699999999999</v>
      </c>
      <c r="AP44" s="72">
        <v>2.1353599999999999</v>
      </c>
      <c r="AQ44" s="72">
        <v>0.41455900000000001</v>
      </c>
      <c r="AR44" s="72">
        <v>4.1669799999999997</v>
      </c>
      <c r="AS44" s="72">
        <v>2.3439899999999998</v>
      </c>
      <c r="AT44" s="72">
        <v>-0.201599</v>
      </c>
      <c r="AU44" s="72">
        <v>27.07114</v>
      </c>
      <c r="AV44" s="72">
        <v>11.407755</v>
      </c>
      <c r="AW44" s="72">
        <v>5.6787200000000002</v>
      </c>
      <c r="AX44" s="72">
        <v>-0.82665500000000003</v>
      </c>
      <c r="AY44" s="72">
        <v>4.69217</v>
      </c>
      <c r="AZ44" s="72">
        <v>7.2242699999999997</v>
      </c>
      <c r="BA44" s="72">
        <v>4.66092</v>
      </c>
      <c r="BB44" s="72">
        <v>4.7706400000000002</v>
      </c>
      <c r="BC44" s="72">
        <v>6.0594900000000003</v>
      </c>
      <c r="BD44" s="72">
        <v>3.6746599999999998</v>
      </c>
      <c r="BE44" s="72">
        <v>3.75962</v>
      </c>
      <c r="BF44" s="72">
        <v>5.0929799999999998</v>
      </c>
      <c r="BG44" s="72">
        <v>66.432820000000007</v>
      </c>
      <c r="BH44" s="72">
        <v>4.8769299999999998</v>
      </c>
      <c r="BI44" s="72">
        <v>13.19084</v>
      </c>
      <c r="BJ44" s="72">
        <v>3.9357000000000002</v>
      </c>
      <c r="BK44" s="72">
        <v>3.7480519999999999</v>
      </c>
      <c r="BL44" s="72">
        <v>28.11523</v>
      </c>
      <c r="BM44" s="72">
        <v>4.2224620000000002</v>
      </c>
      <c r="BN44" s="72">
        <v>14.965159999999999</v>
      </c>
      <c r="BO44" s="72">
        <v>5.3984300000000003</v>
      </c>
      <c r="BP44" s="72">
        <v>7.0727099999999998</v>
      </c>
      <c r="BQ44" s="72">
        <v>4.4669400000000001</v>
      </c>
      <c r="BR44" s="72">
        <v>6.0512389999999998</v>
      </c>
      <c r="BS44" s="72">
        <v>90.103549999999998</v>
      </c>
      <c r="BT44" s="72">
        <v>8.8157599999999992</v>
      </c>
      <c r="BU44" s="72">
        <v>12.089345</v>
      </c>
      <c r="BV44" s="72">
        <v>8.8608200000000004</v>
      </c>
      <c r="BW44" s="72">
        <v>8.4696700000000007</v>
      </c>
      <c r="BX44" s="72">
        <v>6.6694500000000003</v>
      </c>
      <c r="BY44" s="72">
        <v>6.1463900000000002</v>
      </c>
      <c r="BZ44" s="72">
        <v>15.44239</v>
      </c>
      <c r="CA44" s="72">
        <v>8.0824999999999996</v>
      </c>
      <c r="CB44" s="72">
        <v>1.4267700000000001</v>
      </c>
      <c r="CC44" s="72">
        <v>6.2627300000000004</v>
      </c>
      <c r="CD44" s="72"/>
      <c r="CF44" s="101">
        <f>SUMIF($K$5:$CD$5,CF$5,$K44:$CD44)</f>
        <v>15.767640000000002</v>
      </c>
      <c r="CG44" s="101">
        <f>SUMIF($K$5:$CD$5,CG$5,$K44:$CD44)</f>
        <v>46.12218</v>
      </c>
      <c r="CH44" s="101">
        <f>SUMIF($K$5:$CD$5,CH$5,$K44:$CD44)</f>
        <v>21.153619999999997</v>
      </c>
      <c r="CI44" s="101">
        <f>SUMIF($K$5:$CD$5,CI$5,$K44:$CD44)</f>
        <v>83.265709999999984</v>
      </c>
      <c r="CJ44" s="101">
        <f>SUMIF($K$5:$CD$5,CJ$5,$K44:$CD44)</f>
        <v>162.47651299999998</v>
      </c>
      <c r="CK44" s="101">
        <f>SUMIF($K$5:$CD$5,CK$5,$K44:$CD44)</f>
        <v>172.36937500000002</v>
      </c>
    </row>
    <row r="45" spans="2:89">
      <c r="C45" s="24" t="s">
        <v>532</v>
      </c>
      <c r="G45" s="67"/>
      <c r="K45" s="72">
        <v>0</v>
      </c>
      <c r="L45" s="72">
        <v>0</v>
      </c>
      <c r="M45" s="72">
        <v>0</v>
      </c>
      <c r="N45" s="72">
        <v>0</v>
      </c>
      <c r="O45" s="72">
        <v>0</v>
      </c>
      <c r="P45" s="72">
        <v>0</v>
      </c>
      <c r="Q45" s="72">
        <v>0</v>
      </c>
      <c r="R45" s="72">
        <v>0</v>
      </c>
      <c r="S45" s="72">
        <v>0</v>
      </c>
      <c r="T45" s="72">
        <v>0</v>
      </c>
      <c r="U45" s="72">
        <v>0</v>
      </c>
      <c r="V45" s="72">
        <v>0</v>
      </c>
      <c r="W45" s="72">
        <v>0</v>
      </c>
      <c r="X45" s="72">
        <v>0</v>
      </c>
      <c r="Y45" s="72">
        <v>0</v>
      </c>
      <c r="Z45" s="72">
        <v>0</v>
      </c>
      <c r="AA45" s="72">
        <v>0</v>
      </c>
      <c r="AB45" s="72">
        <v>0</v>
      </c>
      <c r="AC45" s="72">
        <v>0</v>
      </c>
      <c r="AD45" s="72">
        <v>0</v>
      </c>
      <c r="AE45" s="72">
        <v>0</v>
      </c>
      <c r="AF45" s="72">
        <v>0</v>
      </c>
      <c r="AG45" s="72">
        <v>0</v>
      </c>
      <c r="AH45" s="72">
        <v>0</v>
      </c>
      <c r="AI45" s="72">
        <v>0</v>
      </c>
      <c r="AJ45" s="72">
        <v>0</v>
      </c>
      <c r="AK45" s="72">
        <v>0</v>
      </c>
      <c r="AL45" s="72">
        <v>0</v>
      </c>
      <c r="AM45" s="72">
        <v>0</v>
      </c>
      <c r="AN45" s="72">
        <v>0</v>
      </c>
      <c r="AO45" s="72">
        <v>0</v>
      </c>
      <c r="AP45" s="72">
        <v>0</v>
      </c>
      <c r="AQ45" s="72">
        <v>0</v>
      </c>
      <c r="AR45" s="72">
        <v>0</v>
      </c>
      <c r="AS45" s="72">
        <v>0</v>
      </c>
      <c r="AT45" s="72">
        <v>0</v>
      </c>
      <c r="AU45" s="72">
        <v>192.56472400000001</v>
      </c>
      <c r="AV45" s="72">
        <v>192.72746699999999</v>
      </c>
      <c r="AW45" s="72">
        <v>192.690774</v>
      </c>
      <c r="AX45" s="72">
        <v>192.405013</v>
      </c>
      <c r="AY45" s="72">
        <v>193.93998499999998</v>
      </c>
      <c r="AZ45" s="72">
        <v>195.89203700000002</v>
      </c>
      <c r="BA45" s="72">
        <v>195.84172599999999</v>
      </c>
      <c r="BB45" s="72">
        <v>196.541821</v>
      </c>
      <c r="BC45" s="72">
        <v>196.32601599999998</v>
      </c>
      <c r="BD45" s="72">
        <v>194.99425500000001</v>
      </c>
      <c r="BE45" s="72">
        <v>195.38633199999998</v>
      </c>
      <c r="BF45" s="72">
        <v>196.13777099999999</v>
      </c>
      <c r="BG45" s="72">
        <v>57.682293999999999</v>
      </c>
      <c r="BH45" s="72">
        <v>79.485898000000006</v>
      </c>
      <c r="BI45" s="72">
        <v>79.344961999999995</v>
      </c>
      <c r="BJ45" s="72">
        <v>79.382912000000005</v>
      </c>
      <c r="BK45" s="72">
        <v>78.577224999999999</v>
      </c>
      <c r="BL45" s="72">
        <v>77.453422000000003</v>
      </c>
      <c r="BM45" s="72">
        <v>78.871640999999997</v>
      </c>
      <c r="BN45" s="72">
        <v>79.253983000000005</v>
      </c>
      <c r="BO45" s="72">
        <v>79.355920999999995</v>
      </c>
      <c r="BP45" s="72">
        <v>79.316986</v>
      </c>
      <c r="BQ45" s="72">
        <v>79.425759999999997</v>
      </c>
      <c r="BR45" s="72">
        <v>63.009985</v>
      </c>
      <c r="BS45" s="72">
        <v>78.415555999999995</v>
      </c>
      <c r="BT45" s="72">
        <v>78.772773999999998</v>
      </c>
      <c r="BU45" s="72">
        <v>102.654814</v>
      </c>
      <c r="BV45" s="72">
        <v>103.73422599999999</v>
      </c>
      <c r="BW45" s="72">
        <v>103.99142999999999</v>
      </c>
      <c r="BX45" s="72">
        <v>105.84074199999999</v>
      </c>
      <c r="BY45" s="72">
        <v>106.64101799999999</v>
      </c>
      <c r="BZ45" s="72">
        <v>104.199962</v>
      </c>
      <c r="CA45" s="72">
        <v>104.611564</v>
      </c>
      <c r="CB45" s="72">
        <v>104.41513999999999</v>
      </c>
      <c r="CC45" s="72">
        <v>104.66091</v>
      </c>
      <c r="CD45" s="72"/>
      <c r="CF45" s="101">
        <f>SUMIF($K$5:$CD$5,CF$5,$K45:$CD45)</f>
        <v>0</v>
      </c>
      <c r="CG45" s="101">
        <f>SUMIF($K$5:$CD$5,CG$5,$K45:$CD45)</f>
        <v>0</v>
      </c>
      <c r="CH45" s="101">
        <f>SUMIF($K$5:$CD$5,CH$5,$K45:$CD45)</f>
        <v>0</v>
      </c>
      <c r="CI45" s="101">
        <f>SUMIF($K$5:$CD$5,CI$5,$K45:$CD45)</f>
        <v>2335.447921</v>
      </c>
      <c r="CJ45" s="101">
        <f>SUMIF($K$5:$CD$5,CJ$5,$K45:$CD45)</f>
        <v>911.16098900000009</v>
      </c>
      <c r="CK45" s="101">
        <f>SUMIF($K$5:$CD$5,CK$5,$K45:$CD45)</f>
        <v>1097.938136</v>
      </c>
    </row>
    <row r="46" spans="2:89">
      <c r="C46" s="24" t="s">
        <v>533</v>
      </c>
      <c r="G46" s="67"/>
      <c r="K46" s="72">
        <v>0</v>
      </c>
      <c r="L46" s="72">
        <v>0</v>
      </c>
      <c r="M46" s="72">
        <v>0</v>
      </c>
      <c r="N46" s="72">
        <v>0</v>
      </c>
      <c r="O46" s="72">
        <v>0</v>
      </c>
      <c r="P46" s="72">
        <v>0</v>
      </c>
      <c r="Q46" s="72">
        <v>0</v>
      </c>
      <c r="R46" s="72">
        <v>0</v>
      </c>
      <c r="S46" s="72">
        <v>0</v>
      </c>
      <c r="T46" s="72">
        <v>0</v>
      </c>
      <c r="U46" s="72">
        <v>0</v>
      </c>
      <c r="V46" s="72">
        <v>0</v>
      </c>
      <c r="W46" s="72">
        <v>0</v>
      </c>
      <c r="X46" s="72">
        <v>0</v>
      </c>
      <c r="Y46" s="72">
        <v>0</v>
      </c>
      <c r="Z46" s="72">
        <v>0</v>
      </c>
      <c r="AA46" s="72">
        <v>0</v>
      </c>
      <c r="AB46" s="72">
        <v>0</v>
      </c>
      <c r="AC46" s="72">
        <v>0</v>
      </c>
      <c r="AD46" s="72">
        <v>0</v>
      </c>
      <c r="AE46" s="72">
        <v>0</v>
      </c>
      <c r="AF46" s="72">
        <v>0</v>
      </c>
      <c r="AG46" s="72">
        <v>0</v>
      </c>
      <c r="AH46" s="72">
        <v>0</v>
      </c>
      <c r="AI46" s="72">
        <v>0</v>
      </c>
      <c r="AJ46" s="72">
        <v>0</v>
      </c>
      <c r="AK46" s="72">
        <v>0</v>
      </c>
      <c r="AL46" s="72">
        <v>0</v>
      </c>
      <c r="AM46" s="72">
        <v>0</v>
      </c>
      <c r="AN46" s="72">
        <v>0</v>
      </c>
      <c r="AO46" s="72">
        <v>0</v>
      </c>
      <c r="AP46" s="72">
        <v>0</v>
      </c>
      <c r="AQ46" s="72">
        <v>0</v>
      </c>
      <c r="AR46" s="72">
        <v>0</v>
      </c>
      <c r="AS46" s="72">
        <v>0</v>
      </c>
      <c r="AT46" s="72">
        <v>0</v>
      </c>
      <c r="AU46" s="72">
        <v>1139.3126700000003</v>
      </c>
      <c r="AV46" s="72">
        <v>1144.9480870000002</v>
      </c>
      <c r="AW46" s="72">
        <v>1145.3647530000001</v>
      </c>
      <c r="AX46" s="72">
        <v>1145.2400810000001</v>
      </c>
      <c r="AY46" s="72">
        <v>1455.3355869999998</v>
      </c>
      <c r="AZ46" s="72">
        <v>1456.3772529999999</v>
      </c>
      <c r="BA46" s="72">
        <v>1590.526773</v>
      </c>
      <c r="BB46" s="72">
        <v>1611.3601059999999</v>
      </c>
      <c r="BC46" s="72">
        <v>2291.5392769999999</v>
      </c>
      <c r="BD46" s="72">
        <v>2912.648549</v>
      </c>
      <c r="BE46" s="72">
        <v>3122.1112560000001</v>
      </c>
      <c r="BF46" s="72">
        <v>3418.0239079999997</v>
      </c>
      <c r="BG46" s="72">
        <v>3417.8598050000001</v>
      </c>
      <c r="BH46" s="72">
        <v>3522.8598059999999</v>
      </c>
      <c r="BI46" s="72">
        <v>3522.8165600000002</v>
      </c>
      <c r="BJ46" s="72">
        <v>3884.9863960000002</v>
      </c>
      <c r="BK46" s="72">
        <v>4331.9084840000005</v>
      </c>
      <c r="BL46" s="72">
        <v>4332.0126520000003</v>
      </c>
      <c r="BM46" s="72">
        <v>4450.5275579999998</v>
      </c>
      <c r="BN46" s="72">
        <v>4872.2279419999995</v>
      </c>
      <c r="BO46" s="72">
        <v>5267.0449059999992</v>
      </c>
      <c r="BP46" s="72">
        <v>5292.2824059999994</v>
      </c>
      <c r="BQ46" s="72">
        <v>5402.9927659999994</v>
      </c>
      <c r="BR46" s="72">
        <v>5729.7842799999989</v>
      </c>
      <c r="BS46" s="72">
        <v>6631.5315659999997</v>
      </c>
      <c r="BT46" s="72">
        <v>6636.6669819999997</v>
      </c>
      <c r="BU46" s="72">
        <v>6639.1502260000007</v>
      </c>
      <c r="BV46" s="72">
        <v>6645.903722</v>
      </c>
      <c r="BW46" s="72">
        <v>6335.2690569999995</v>
      </c>
      <c r="BX46" s="72">
        <v>6335.8421769999995</v>
      </c>
      <c r="BY46" s="72">
        <v>6289.2940580000004</v>
      </c>
      <c r="BZ46" s="72">
        <v>6451.6729609999993</v>
      </c>
      <c r="CA46" s="72">
        <v>5915.412202999999</v>
      </c>
      <c r="CB46" s="72">
        <v>6501.3331879999996</v>
      </c>
      <c r="CC46" s="72">
        <v>6497.1800389999999</v>
      </c>
      <c r="CD46" s="72"/>
      <c r="CF46" s="101">
        <f>SUMIF($K$5:$CD$5,CF$5,$K46:$CD46)</f>
        <v>0</v>
      </c>
      <c r="CG46" s="101">
        <f>SUMIF($K$5:$CD$5,CG$5,$K46:$CD46)</f>
        <v>0</v>
      </c>
      <c r="CH46" s="101">
        <f>SUMIF($K$5:$CD$5,CH$5,$K46:$CD46)</f>
        <v>0</v>
      </c>
      <c r="CI46" s="101">
        <f>SUMIF($K$5:$CD$5,CI$5,$K46:$CD46)</f>
        <v>22432.788299999997</v>
      </c>
      <c r="CJ46" s="101">
        <f>SUMIF($K$5:$CD$5,CJ$5,$K46:$CD46)</f>
        <v>54027.303560999986</v>
      </c>
      <c r="CK46" s="101">
        <f>SUMIF($K$5:$CD$5,CK$5,$K46:$CD46)</f>
        <v>70879.256178999989</v>
      </c>
    </row>
    <row r="47" spans="2:89">
      <c r="C47" s="24" t="s">
        <v>215</v>
      </c>
      <c r="G47" s="67"/>
      <c r="K47" s="72">
        <v>0.76448000000000005</v>
      </c>
      <c r="L47" s="72">
        <v>0.74558000000000002</v>
      </c>
      <c r="M47" s="72">
        <v>0.67018</v>
      </c>
      <c r="N47" s="72">
        <v>0.67018</v>
      </c>
      <c r="O47" s="72">
        <v>0.67018</v>
      </c>
      <c r="P47" s="72">
        <v>0.77017999999999998</v>
      </c>
      <c r="Q47" s="72">
        <v>0.77017999999999998</v>
      </c>
      <c r="R47" s="72">
        <v>0.77217999999999998</v>
      </c>
      <c r="S47" s="72">
        <v>0.77017999999999998</v>
      </c>
      <c r="T47" s="72">
        <v>0.77017999999999998</v>
      </c>
      <c r="U47" s="72">
        <v>0.84807999999999995</v>
      </c>
      <c r="V47" s="72">
        <v>0.80798000000000003</v>
      </c>
      <c r="W47" s="72">
        <v>0.75774399999999997</v>
      </c>
      <c r="X47" s="72">
        <v>0.790744</v>
      </c>
      <c r="Y47" s="72">
        <v>0.74364399999999997</v>
      </c>
      <c r="Z47" s="72">
        <v>0.77534400000000003</v>
      </c>
      <c r="AA47" s="72">
        <v>0.74624400000000002</v>
      </c>
      <c r="AB47" s="72">
        <v>0.80034400000000006</v>
      </c>
      <c r="AC47" s="72">
        <v>0.75764399999999998</v>
      </c>
      <c r="AD47" s="72">
        <v>0.78684500000000002</v>
      </c>
      <c r="AE47" s="72">
        <v>0.76636300000000002</v>
      </c>
      <c r="AF47" s="72">
        <v>0.86036299999999999</v>
      </c>
      <c r="AG47" s="72">
        <v>0.85711800000000005</v>
      </c>
      <c r="AH47" s="72">
        <v>0.70881799999999995</v>
      </c>
      <c r="AI47" s="72">
        <v>0.87021800000000005</v>
      </c>
      <c r="AJ47" s="72">
        <v>0.87911799999999996</v>
      </c>
      <c r="AK47" s="72">
        <v>0.87221800000000005</v>
      </c>
      <c r="AL47" s="72">
        <v>0.88521799999999995</v>
      </c>
      <c r="AM47" s="72">
        <v>0.78753700000000004</v>
      </c>
      <c r="AN47" s="72">
        <v>0.86421800000000004</v>
      </c>
      <c r="AO47" s="72">
        <v>1.1513</v>
      </c>
      <c r="AP47" s="72">
        <v>1.1029</v>
      </c>
      <c r="AQ47" s="72">
        <v>1.247582</v>
      </c>
      <c r="AR47" s="72">
        <v>1.1594359999999999</v>
      </c>
      <c r="AS47" s="72">
        <v>1.146155</v>
      </c>
      <c r="AT47" s="72">
        <v>1.0972550000000001</v>
      </c>
      <c r="AU47" s="72">
        <v>41.423954000000002</v>
      </c>
      <c r="AV47" s="72">
        <v>41.572924</v>
      </c>
      <c r="AW47" s="72">
        <v>41.478417999999998</v>
      </c>
      <c r="AX47" s="72">
        <v>41.773009999999999</v>
      </c>
      <c r="AY47" s="72">
        <v>41.777419000000002</v>
      </c>
      <c r="AZ47" s="72">
        <v>41.780837000000005</v>
      </c>
      <c r="BA47" s="72">
        <v>41.819637</v>
      </c>
      <c r="BB47" s="72">
        <v>41.463247000000003</v>
      </c>
      <c r="BC47" s="72">
        <v>41.413226999999999</v>
      </c>
      <c r="BD47" s="72">
        <v>41.385926999999995</v>
      </c>
      <c r="BE47" s="72">
        <v>41.374447000000004</v>
      </c>
      <c r="BF47" s="72">
        <v>41.374357000000003</v>
      </c>
      <c r="BG47" s="72">
        <v>51.965102999999999</v>
      </c>
      <c r="BH47" s="72">
        <v>41.165103999999999</v>
      </c>
      <c r="BI47" s="72">
        <v>61.868640999999997</v>
      </c>
      <c r="BJ47" s="72">
        <v>65.071669</v>
      </c>
      <c r="BK47" s="72">
        <v>101.63524400000001</v>
      </c>
      <c r="BL47" s="72">
        <v>139.01435900000001</v>
      </c>
      <c r="BM47" s="72">
        <v>140.365071</v>
      </c>
      <c r="BN47" s="72">
        <v>142.870071</v>
      </c>
      <c r="BO47" s="72">
        <v>140.760379</v>
      </c>
      <c r="BP47" s="72">
        <v>140.29027099999999</v>
      </c>
      <c r="BQ47" s="72">
        <v>139.14067900000001</v>
      </c>
      <c r="BR47" s="72">
        <v>140.319571</v>
      </c>
      <c r="BS47" s="72">
        <v>141.03847099999999</v>
      </c>
      <c r="BT47" s="72">
        <v>281.81541699999997</v>
      </c>
      <c r="BU47" s="72">
        <v>69.579498999999998</v>
      </c>
      <c r="BV47" s="72">
        <v>186.466296</v>
      </c>
      <c r="BW47" s="72">
        <v>188.046357</v>
      </c>
      <c r="BX47" s="72">
        <v>186.507587</v>
      </c>
      <c r="BY47" s="72">
        <v>188.573949</v>
      </c>
      <c r="BZ47" s="72">
        <v>188.78144899999998</v>
      </c>
      <c r="CA47" s="72">
        <v>188.193489</v>
      </c>
      <c r="CB47" s="72">
        <v>189.34762799999999</v>
      </c>
      <c r="CC47" s="72">
        <v>187.438658</v>
      </c>
      <c r="CD47" s="72"/>
      <c r="CF47" s="101">
        <f>SUMIF($K$5:$CD$5,CF$5,$K47:$CD47)</f>
        <v>9.02956</v>
      </c>
      <c r="CG47" s="101">
        <f>SUMIF($K$5:$CD$5,CG$5,$K47:$CD47)</f>
        <v>9.3512149999999998</v>
      </c>
      <c r="CH47" s="101">
        <f>SUMIF($K$5:$CD$5,CH$5,$K47:$CD47)</f>
        <v>12.063155</v>
      </c>
      <c r="CI47" s="101">
        <f>SUMIF($K$5:$CD$5,CI$5,$K47:$CD47)</f>
        <v>498.63740400000006</v>
      </c>
      <c r="CJ47" s="101">
        <f>SUMIF($K$5:$CD$5,CJ$5,$K47:$CD47)</f>
        <v>1304.4661620000002</v>
      </c>
      <c r="CK47" s="101">
        <f>SUMIF($K$5:$CD$5,CK$5,$K47:$CD47)</f>
        <v>1995.7888000000003</v>
      </c>
    </row>
    <row r="48" spans="2:89">
      <c r="C48" s="24" t="s">
        <v>216</v>
      </c>
      <c r="G48" s="67"/>
      <c r="K48" s="72">
        <v>0</v>
      </c>
      <c r="L48" s="72">
        <v>0</v>
      </c>
      <c r="M48" s="72">
        <v>0</v>
      </c>
      <c r="N48" s="72">
        <v>0</v>
      </c>
      <c r="O48" s="72">
        <v>0</v>
      </c>
      <c r="P48" s="72">
        <v>0</v>
      </c>
      <c r="Q48" s="72">
        <v>0</v>
      </c>
      <c r="R48" s="72">
        <v>0</v>
      </c>
      <c r="S48" s="72">
        <v>0</v>
      </c>
      <c r="T48" s="72">
        <v>0</v>
      </c>
      <c r="U48" s="72">
        <v>0</v>
      </c>
      <c r="V48" s="72">
        <v>0</v>
      </c>
      <c r="W48" s="72">
        <v>0</v>
      </c>
      <c r="X48" s="72">
        <v>0</v>
      </c>
      <c r="Y48" s="72">
        <v>0</v>
      </c>
      <c r="Z48" s="72">
        <v>0</v>
      </c>
      <c r="AA48" s="72">
        <v>0</v>
      </c>
      <c r="AB48" s="72">
        <v>0</v>
      </c>
      <c r="AC48" s="72">
        <v>0</v>
      </c>
      <c r="AD48" s="72">
        <v>0</v>
      </c>
      <c r="AE48" s="72">
        <v>0</v>
      </c>
      <c r="AF48" s="72">
        <v>0</v>
      </c>
      <c r="AG48" s="72">
        <v>0</v>
      </c>
      <c r="AH48" s="72">
        <v>0</v>
      </c>
      <c r="AI48" s="72">
        <v>0</v>
      </c>
      <c r="AJ48" s="72">
        <v>0</v>
      </c>
      <c r="AK48" s="72">
        <v>0</v>
      </c>
      <c r="AL48" s="72">
        <v>0</v>
      </c>
      <c r="AM48" s="72">
        <v>0</v>
      </c>
      <c r="AN48" s="72">
        <v>0</v>
      </c>
      <c r="AO48" s="72">
        <v>0</v>
      </c>
      <c r="AP48" s="72">
        <v>0</v>
      </c>
      <c r="AQ48" s="72">
        <v>0</v>
      </c>
      <c r="AR48" s="72">
        <v>0</v>
      </c>
      <c r="AS48" s="72">
        <v>0</v>
      </c>
      <c r="AT48" s="72">
        <v>0</v>
      </c>
      <c r="AU48" s="72">
        <v>0</v>
      </c>
      <c r="AV48" s="72">
        <v>0</v>
      </c>
      <c r="AW48" s="72">
        <v>0</v>
      </c>
      <c r="AX48" s="72">
        <v>0</v>
      </c>
      <c r="AY48" s="72">
        <v>0</v>
      </c>
      <c r="AZ48" s="72">
        <v>0</v>
      </c>
      <c r="BA48" s="72">
        <v>0</v>
      </c>
      <c r="BB48" s="72">
        <v>0</v>
      </c>
      <c r="BC48" s="72">
        <v>0</v>
      </c>
      <c r="BD48" s="72">
        <v>0.17818200000000001</v>
      </c>
      <c r="BE48" s="72">
        <v>0</v>
      </c>
      <c r="BF48" s="72">
        <v>0</v>
      </c>
      <c r="BG48" s="72">
        <v>0</v>
      </c>
      <c r="BH48" s="72">
        <v>29.608181999999999</v>
      </c>
      <c r="BI48" s="72">
        <v>0.16318199999999999</v>
      </c>
      <c r="BJ48" s="72">
        <v>0.26181900000000002</v>
      </c>
      <c r="BK48" s="72">
        <v>4.6913640000000001</v>
      </c>
      <c r="BL48" s="72">
        <v>5.9637000000000003E-2</v>
      </c>
      <c r="BM48" s="72">
        <v>0.01</v>
      </c>
      <c r="BN48" s="72">
        <v>0</v>
      </c>
      <c r="BO48" s="72">
        <v>0.18</v>
      </c>
      <c r="BP48" s="72">
        <v>0.96375599999999995</v>
      </c>
      <c r="BQ48" s="72">
        <v>0.32636399999999999</v>
      </c>
      <c r="BR48" s="72">
        <v>0</v>
      </c>
      <c r="BS48" s="72">
        <v>0.27863700000000002</v>
      </c>
      <c r="BT48" s="72">
        <v>0.17818200000000001</v>
      </c>
      <c r="BU48" s="72">
        <v>0</v>
      </c>
      <c r="BV48" s="72">
        <v>0.62800800000000001</v>
      </c>
      <c r="BW48" s="72">
        <v>0</v>
      </c>
      <c r="BX48" s="72">
        <v>0</v>
      </c>
      <c r="BY48" s="72">
        <v>0.78746499999999997</v>
      </c>
      <c r="BZ48" s="72">
        <v>0</v>
      </c>
      <c r="CA48" s="72">
        <v>0.32727400000000001</v>
      </c>
      <c r="CB48" s="72">
        <v>0</v>
      </c>
      <c r="CC48" s="72">
        <v>1.6364E-2</v>
      </c>
      <c r="CD48" s="72"/>
      <c r="CF48" s="101">
        <f>SUMIF($K$5:$CD$5,CF$5,$K48:$CD48)</f>
        <v>0</v>
      </c>
      <c r="CG48" s="101">
        <f>SUMIF($K$5:$CD$5,CG$5,$K48:$CD48)</f>
        <v>0</v>
      </c>
      <c r="CH48" s="101">
        <f>SUMIF($K$5:$CD$5,CH$5,$K48:$CD48)</f>
        <v>0</v>
      </c>
      <c r="CI48" s="101">
        <f>SUMIF($K$5:$CD$5,CI$5,$K48:$CD48)</f>
        <v>0.17818200000000001</v>
      </c>
      <c r="CJ48" s="101">
        <f>SUMIF($K$5:$CD$5,CJ$5,$K48:$CD48)</f>
        <v>36.264303999999996</v>
      </c>
      <c r="CK48" s="101">
        <f>SUMIF($K$5:$CD$5,CK$5,$K48:$CD48)</f>
        <v>2.2159299999999997</v>
      </c>
    </row>
    <row r="49" spans="2:89">
      <c r="C49" s="24" t="s">
        <v>217</v>
      </c>
      <c r="G49" s="67"/>
      <c r="K49" s="72">
        <v>1.8048</v>
      </c>
      <c r="L49" s="72">
        <v>1.8048</v>
      </c>
      <c r="M49" s="72">
        <v>2.08453</v>
      </c>
      <c r="N49" s="72">
        <v>1.0011000000000001</v>
      </c>
      <c r="O49" s="72">
        <v>3.3914200000000001</v>
      </c>
      <c r="P49" s="72">
        <v>2.1962600000000001</v>
      </c>
      <c r="Q49" s="72">
        <v>2.2094399999999998</v>
      </c>
      <c r="R49" s="72">
        <v>2.2094299999999998</v>
      </c>
      <c r="S49" s="72">
        <v>2.2094299999999998</v>
      </c>
      <c r="T49" s="72">
        <v>2.2289500000000002</v>
      </c>
      <c r="U49" s="72">
        <v>2.4887000000000001</v>
      </c>
      <c r="V49" s="72">
        <v>2.4889299999999999</v>
      </c>
      <c r="W49" s="72">
        <v>2.4889299999999999</v>
      </c>
      <c r="X49" s="72">
        <v>2.4889299999999999</v>
      </c>
      <c r="Y49" s="72">
        <v>2.49064</v>
      </c>
      <c r="Z49" s="72">
        <v>2.2806E-2</v>
      </c>
      <c r="AA49" s="72">
        <v>3.1863600000000001</v>
      </c>
      <c r="AB49" s="72">
        <v>3.1863600000000001</v>
      </c>
      <c r="AC49" s="72">
        <v>-0.58246200000000004</v>
      </c>
      <c r="AD49" s="72">
        <v>2.7979059999999998</v>
      </c>
      <c r="AE49" s="72">
        <v>2.9378150000000001</v>
      </c>
      <c r="AF49" s="72">
        <v>3.1293899999999999</v>
      </c>
      <c r="AG49" s="72">
        <v>3.2226180000000002</v>
      </c>
      <c r="AH49" s="72">
        <v>2.9052150000000001</v>
      </c>
      <c r="AI49" s="72">
        <v>2.9454899999999999</v>
      </c>
      <c r="AJ49" s="72">
        <v>3.0871089999999999</v>
      </c>
      <c r="AK49" s="72">
        <v>3.2898040000000002</v>
      </c>
      <c r="AL49" s="72">
        <v>3.2625150000000001</v>
      </c>
      <c r="AM49" s="72">
        <v>3.2785920000000002</v>
      </c>
      <c r="AN49" s="72">
        <v>3.4817070000000001</v>
      </c>
      <c r="AO49" s="72">
        <v>3.3890169999999999</v>
      </c>
      <c r="AP49" s="72">
        <v>3.5256340000000002</v>
      </c>
      <c r="AQ49" s="72">
        <v>0.41854599999999997</v>
      </c>
      <c r="AR49" s="72">
        <v>9.1045219999999993</v>
      </c>
      <c r="AS49" s="72">
        <v>4.9230989999999997</v>
      </c>
      <c r="AT49" s="72">
        <v>5.1687450000000004</v>
      </c>
      <c r="AU49" s="72">
        <v>5.9682219999999999</v>
      </c>
      <c r="AV49" s="72">
        <v>5.9205190000000005</v>
      </c>
      <c r="AW49" s="72">
        <v>6.0188360000000003</v>
      </c>
      <c r="AX49" s="72">
        <v>5.9696769999999999</v>
      </c>
      <c r="AY49" s="72">
        <v>6.0188360000000003</v>
      </c>
      <c r="AZ49" s="72">
        <v>5.9696769999999999</v>
      </c>
      <c r="BA49" s="72">
        <v>5.9425689999999998</v>
      </c>
      <c r="BB49" s="72">
        <v>6.4956969999999998</v>
      </c>
      <c r="BC49" s="72">
        <v>7.1304220000000003</v>
      </c>
      <c r="BD49" s="72">
        <v>7.2372410000000009</v>
      </c>
      <c r="BE49" s="72">
        <v>7.4461630000000003</v>
      </c>
      <c r="BF49" s="72">
        <v>7.4451070000000001</v>
      </c>
      <c r="BG49" s="72">
        <v>7.5442979999999995</v>
      </c>
      <c r="BH49" s="72">
        <v>7.3984920000000001</v>
      </c>
      <c r="BI49" s="72">
        <v>7.9039059999999992</v>
      </c>
      <c r="BJ49" s="72">
        <v>8.1920260000000003</v>
      </c>
      <c r="BK49" s="72">
        <v>8.1833469999999995</v>
      </c>
      <c r="BL49" s="72">
        <v>8.123861999999999</v>
      </c>
      <c r="BM49" s="72">
        <v>8.2040559999999996</v>
      </c>
      <c r="BN49" s="72">
        <v>8.2040559999999996</v>
      </c>
      <c r="BO49" s="72">
        <v>9.4132149999999992</v>
      </c>
      <c r="BP49" s="72">
        <v>8.202039000000001</v>
      </c>
      <c r="BQ49" s="72">
        <v>8.6476249999999997</v>
      </c>
      <c r="BR49" s="72">
        <v>8.7854369999999999</v>
      </c>
      <c r="BS49" s="72">
        <v>8.6447120000000002</v>
      </c>
      <c r="BT49" s="72">
        <v>8.4812930000000009</v>
      </c>
      <c r="BU49" s="72">
        <v>8.6447120000000002</v>
      </c>
      <c r="BV49" s="72">
        <v>9.2286780000000004</v>
      </c>
      <c r="BW49" s="72">
        <v>9.2982119999999995</v>
      </c>
      <c r="BX49" s="72">
        <v>9.2926500000000001</v>
      </c>
      <c r="BY49" s="72">
        <v>1.8885350000000001</v>
      </c>
      <c r="BZ49" s="72">
        <v>16.891497000000001</v>
      </c>
      <c r="CA49" s="72">
        <v>10.720631999999998</v>
      </c>
      <c r="CB49" s="72">
        <v>10.697624000000001</v>
      </c>
      <c r="CC49" s="72">
        <v>10.639809</v>
      </c>
      <c r="CD49" s="72"/>
      <c r="CF49" s="101">
        <f>SUMIF($K$5:$CD$5,CF$5,$K49:$CD49)</f>
        <v>26.117790000000003</v>
      </c>
      <c r="CG49" s="101">
        <f>SUMIF($K$5:$CD$5,CG$5,$K49:$CD49)</f>
        <v>28.274508000000004</v>
      </c>
      <c r="CH49" s="101">
        <f>SUMIF($K$5:$CD$5,CH$5,$K49:$CD49)</f>
        <v>45.874779999999994</v>
      </c>
      <c r="CI49" s="101">
        <f>SUMIF($K$5:$CD$5,CI$5,$K49:$CD49)</f>
        <v>77.562965999999989</v>
      </c>
      <c r="CJ49" s="101">
        <f>SUMIF($K$5:$CD$5,CJ$5,$K49:$CD49)</f>
        <v>98.802358999999996</v>
      </c>
      <c r="CK49" s="101">
        <f>SUMIF($K$5:$CD$5,CK$5,$K49:$CD49)</f>
        <v>104.428354</v>
      </c>
    </row>
    <row r="50" spans="2:89">
      <c r="C50" s="24" t="s">
        <v>218</v>
      </c>
      <c r="G50" s="67"/>
      <c r="K50" s="72">
        <v>0.21090999999999999</v>
      </c>
      <c r="L50" s="72">
        <v>5.8000000000000003E-2</v>
      </c>
      <c r="M50" s="72">
        <v>0</v>
      </c>
      <c r="N50" s="72">
        <v>0</v>
      </c>
      <c r="O50" s="72">
        <v>0.36299999999999999</v>
      </c>
      <c r="P50" s="72">
        <v>0.63749999999999996</v>
      </c>
      <c r="Q50" s="72">
        <v>0.88579300000000005</v>
      </c>
      <c r="R50" s="72">
        <v>1.259773</v>
      </c>
      <c r="S50" s="72">
        <v>0</v>
      </c>
      <c r="T50" s="72">
        <v>0.95032099999999997</v>
      </c>
      <c r="U50" s="72">
        <v>0.52809399999999995</v>
      </c>
      <c r="V50" s="72">
        <v>6.7093E-2</v>
      </c>
      <c r="W50" s="72">
        <v>0.73699999999999999</v>
      </c>
      <c r="X50" s="72">
        <v>0</v>
      </c>
      <c r="Y50" s="72">
        <v>7.2182999999999997E-2</v>
      </c>
      <c r="Z50" s="72">
        <v>6.5002000000000004E-2</v>
      </c>
      <c r="AA50" s="72">
        <v>5.4549999999999998E-3</v>
      </c>
      <c r="AB50" s="72">
        <v>0</v>
      </c>
      <c r="AC50" s="72">
        <v>1.0697099999999999</v>
      </c>
      <c r="AD50" s="72">
        <v>0.234683</v>
      </c>
      <c r="AE50" s="72">
        <v>0.76981900000000003</v>
      </c>
      <c r="AF50" s="72">
        <v>0</v>
      </c>
      <c r="AG50" s="72">
        <v>0.21</v>
      </c>
      <c r="AH50" s="72">
        <v>7.5636999999999996E-2</v>
      </c>
      <c r="AI50" s="72">
        <v>2.0256400000000001</v>
      </c>
      <c r="AJ50" s="72">
        <v>0</v>
      </c>
      <c r="AK50" s="72">
        <v>3.7774000000000002E-2</v>
      </c>
      <c r="AL50" s="72">
        <v>0</v>
      </c>
      <c r="AM50" s="72">
        <v>0</v>
      </c>
      <c r="AN50" s="72">
        <v>0</v>
      </c>
      <c r="AO50" s="72">
        <v>4.7460000000000002E-3</v>
      </c>
      <c r="AP50" s="72">
        <v>0.32171</v>
      </c>
      <c r="AQ50" s="72">
        <v>0.41165499999999999</v>
      </c>
      <c r="AR50" s="72">
        <v>0.37607299999999999</v>
      </c>
      <c r="AS50" s="72">
        <v>0</v>
      </c>
      <c r="AT50" s="72">
        <v>6.0000000000000001E-3</v>
      </c>
      <c r="AU50" s="72">
        <v>7.3788840000000002</v>
      </c>
      <c r="AV50" s="72">
        <v>0.45134600000000002</v>
      </c>
      <c r="AW50" s="72">
        <v>4.7342079999999997</v>
      </c>
      <c r="AX50" s="72">
        <v>3.4296800000000003</v>
      </c>
      <c r="AY50" s="72">
        <v>1.2997890000000001</v>
      </c>
      <c r="AZ50" s="72">
        <v>2.3015119999999998</v>
      </c>
      <c r="BA50" s="72">
        <v>13.601056</v>
      </c>
      <c r="BB50" s="72">
        <v>0.89238200000000001</v>
      </c>
      <c r="BC50" s="72">
        <v>1.5825670000000001</v>
      </c>
      <c r="BD50" s="72">
        <v>2.0298099999999999</v>
      </c>
      <c r="BE50" s="72">
        <v>0.36946800000000002</v>
      </c>
      <c r="BF50" s="72">
        <v>0.97431499999999993</v>
      </c>
      <c r="BG50" s="72">
        <v>15.433559000000001</v>
      </c>
      <c r="BH50" s="72">
        <v>7.3112580000000005</v>
      </c>
      <c r="BI50" s="72">
        <v>1.86856</v>
      </c>
      <c r="BJ50" s="72">
        <v>2.037814</v>
      </c>
      <c r="BK50" s="72">
        <v>2.0060759999999997</v>
      </c>
      <c r="BL50" s="72">
        <v>2.4467819999999998</v>
      </c>
      <c r="BM50" s="72">
        <v>0.85584299999999991</v>
      </c>
      <c r="BN50" s="72">
        <v>2.413926</v>
      </c>
      <c r="BO50" s="72">
        <v>0.91070799999999996</v>
      </c>
      <c r="BP50" s="72">
        <v>0.48450499999999996</v>
      </c>
      <c r="BQ50" s="72">
        <v>13.284834000000002</v>
      </c>
      <c r="BR50" s="72">
        <v>2.5556260000000002</v>
      </c>
      <c r="BS50" s="72">
        <v>3.201238</v>
      </c>
      <c r="BT50" s="72">
        <v>3.353453</v>
      </c>
      <c r="BU50" s="72">
        <v>8.3215849999999989</v>
      </c>
      <c r="BV50" s="72">
        <v>7.4388270000000007</v>
      </c>
      <c r="BW50" s="72">
        <v>3.0053580000000002</v>
      </c>
      <c r="BX50" s="72">
        <v>3.327715</v>
      </c>
      <c r="BY50" s="72">
        <v>3.4897670000000001</v>
      </c>
      <c r="BZ50" s="72">
        <v>5.5973819999999996</v>
      </c>
      <c r="CA50" s="72">
        <v>3.563409</v>
      </c>
      <c r="CB50" s="72">
        <v>3.361389</v>
      </c>
      <c r="CC50" s="72">
        <v>2.3024329999999997</v>
      </c>
      <c r="CD50" s="72"/>
      <c r="CF50" s="101">
        <f>SUMIF($K$5:$CD$5,CF$5,$K50:$CD50)</f>
        <v>4.9604840000000001</v>
      </c>
      <c r="CG50" s="101">
        <f>SUMIF($K$5:$CD$5,CG$5,$K50:$CD50)</f>
        <v>3.2394889999999998</v>
      </c>
      <c r="CH50" s="101">
        <f>SUMIF($K$5:$CD$5,CH$5,$K50:$CD50)</f>
        <v>3.1835979999999999</v>
      </c>
      <c r="CI50" s="101">
        <f>SUMIF($K$5:$CD$5,CI$5,$K50:$CD50)</f>
        <v>39.045016999999987</v>
      </c>
      <c r="CJ50" s="101">
        <f>SUMIF($K$5:$CD$5,CJ$5,$K50:$CD50)</f>
        <v>51.609491000000006</v>
      </c>
      <c r="CK50" s="101">
        <f>SUMIF($K$5:$CD$5,CK$5,$K50:$CD50)</f>
        <v>46.962556000000006</v>
      </c>
    </row>
    <row r="51" spans="2:89">
      <c r="C51" s="24" t="s">
        <v>534</v>
      </c>
      <c r="G51" s="67"/>
      <c r="K51" s="72">
        <v>0.17754500000000001</v>
      </c>
      <c r="L51" s="72">
        <v>0.83734500000000001</v>
      </c>
      <c r="M51" s="72">
        <v>0.43334499999999998</v>
      </c>
      <c r="N51" s="72">
        <v>10.375845</v>
      </c>
      <c r="O51" s="72">
        <v>0.30546699999999999</v>
      </c>
      <c r="P51" s="72">
        <v>4.5566409999999999</v>
      </c>
      <c r="Q51" s="72">
        <v>0.33532899999999999</v>
      </c>
      <c r="R51" s="72">
        <v>4.0870060000000006</v>
      </c>
      <c r="S51" s="72">
        <v>0.41272399999999998</v>
      </c>
      <c r="T51" s="72">
        <v>4.1013200000000003</v>
      </c>
      <c r="U51" s="72">
        <v>0.93121200000000004</v>
      </c>
      <c r="V51" s="72">
        <v>7.74594</v>
      </c>
      <c r="W51" s="72">
        <v>0.571963</v>
      </c>
      <c r="X51" s="72">
        <v>0.83722799999999997</v>
      </c>
      <c r="Y51" s="72">
        <v>1.336625</v>
      </c>
      <c r="Z51" s="72">
        <v>15.728446</v>
      </c>
      <c r="AA51" s="72">
        <v>0.69428699999999999</v>
      </c>
      <c r="AB51" s="72">
        <v>0.790354</v>
      </c>
      <c r="AC51" s="72">
        <v>1.446097</v>
      </c>
      <c r="AD51" s="72">
        <v>1.4792349999999999</v>
      </c>
      <c r="AE51" s="72">
        <v>0.45459100000000002</v>
      </c>
      <c r="AF51" s="72">
        <v>7.0732239999999997</v>
      </c>
      <c r="AG51" s="72">
        <v>3.1127729999999998</v>
      </c>
      <c r="AH51" s="72">
        <v>0.49753999999999998</v>
      </c>
      <c r="AI51" s="72">
        <v>6.0210889999999999</v>
      </c>
      <c r="AJ51" s="72">
        <v>27.216535</v>
      </c>
      <c r="AK51" s="72">
        <v>10.202630000000001</v>
      </c>
      <c r="AL51" s="72">
        <v>1.56098</v>
      </c>
      <c r="AM51" s="72">
        <v>21.462426999999998</v>
      </c>
      <c r="AN51" s="72">
        <v>49.186942999999999</v>
      </c>
      <c r="AO51" s="72">
        <v>3.9334060000000002</v>
      </c>
      <c r="AP51" s="72">
        <v>16.073930000000001</v>
      </c>
      <c r="AQ51" s="72">
        <v>4.3302230000000002</v>
      </c>
      <c r="AR51" s="72">
        <v>201.75984399999999</v>
      </c>
      <c r="AS51" s="72">
        <v>8.0370369999999998</v>
      </c>
      <c r="AT51" s="72">
        <v>64.604446999999993</v>
      </c>
      <c r="AU51" s="72">
        <v>364.34773199999995</v>
      </c>
      <c r="AV51" s="72">
        <v>483.10542099999998</v>
      </c>
      <c r="AW51" s="72">
        <v>283.17888099999999</v>
      </c>
      <c r="AX51" s="72">
        <v>349.16121599999997</v>
      </c>
      <c r="AY51" s="72">
        <v>356.14499100000006</v>
      </c>
      <c r="AZ51" s="72">
        <v>359.78258199999999</v>
      </c>
      <c r="BA51" s="72">
        <v>410.56872699999997</v>
      </c>
      <c r="BB51" s="72">
        <v>365.43099999999998</v>
      </c>
      <c r="BC51" s="72">
        <v>466.80813599999999</v>
      </c>
      <c r="BD51" s="72">
        <v>597.68917600000009</v>
      </c>
      <c r="BE51" s="72">
        <v>642.68463899999995</v>
      </c>
      <c r="BF51" s="72">
        <v>1121.0988590000002</v>
      </c>
      <c r="BG51" s="72">
        <v>619.20231899999987</v>
      </c>
      <c r="BH51" s="72">
        <v>710.84336199999996</v>
      </c>
      <c r="BI51" s="72">
        <v>698.16709099999991</v>
      </c>
      <c r="BJ51" s="72">
        <v>685.90759600000001</v>
      </c>
      <c r="BK51" s="72">
        <v>636.15211700000009</v>
      </c>
      <c r="BL51" s="72">
        <v>827.52528999999993</v>
      </c>
      <c r="BM51" s="72">
        <v>737.32713399999989</v>
      </c>
      <c r="BN51" s="72">
        <v>652.97534399999995</v>
      </c>
      <c r="BO51" s="72">
        <v>636.61125500000003</v>
      </c>
      <c r="BP51" s="72">
        <v>784.04526099999998</v>
      </c>
      <c r="BQ51" s="72">
        <v>754.35795299999995</v>
      </c>
      <c r="BR51" s="72">
        <v>863.40143799999998</v>
      </c>
      <c r="BS51" s="72">
        <v>757.72052999999994</v>
      </c>
      <c r="BT51" s="72">
        <v>784.06070799999998</v>
      </c>
      <c r="BU51" s="72">
        <v>631.28991400000007</v>
      </c>
      <c r="BV51" s="72">
        <v>671.799621</v>
      </c>
      <c r="BW51" s="72">
        <v>672.01265599999999</v>
      </c>
      <c r="BX51" s="72">
        <v>709.86350699999991</v>
      </c>
      <c r="BY51" s="72">
        <v>835.56618099999992</v>
      </c>
      <c r="BZ51" s="72">
        <v>857.23165800000004</v>
      </c>
      <c r="CA51" s="72">
        <v>745.48841399999992</v>
      </c>
      <c r="CB51" s="72">
        <v>717.57630200000006</v>
      </c>
      <c r="CC51" s="72">
        <v>822.50949099999991</v>
      </c>
      <c r="CD51" s="72"/>
      <c r="CF51" s="101">
        <f>SUMIF($K$5:$CD$5,CF$5,$K51:$CD51)</f>
        <v>34.299719000000003</v>
      </c>
      <c r="CG51" s="101">
        <f>SUMIF($K$5:$CD$5,CG$5,$K51:$CD51)</f>
        <v>34.022362999999999</v>
      </c>
      <c r="CH51" s="101">
        <f>SUMIF($K$5:$CD$5,CH$5,$K51:$CD51)</f>
        <v>414.38949099999996</v>
      </c>
      <c r="CI51" s="101">
        <f>SUMIF($K$5:$CD$5,CI$5,$K51:$CD51)</f>
        <v>5800.0013600000002</v>
      </c>
      <c r="CJ51" s="101">
        <f>SUMIF($K$5:$CD$5,CJ$5,$K51:$CD51)</f>
        <v>8606.516160000001</v>
      </c>
      <c r="CK51" s="101">
        <f>SUMIF($K$5:$CD$5,CK$5,$K51:$CD51)</f>
        <v>8205.118982</v>
      </c>
    </row>
    <row r="52" spans="2:89">
      <c r="C52" s="24" t="s">
        <v>219</v>
      </c>
      <c r="G52" s="67"/>
      <c r="K52" s="72">
        <v>46.082903000000002</v>
      </c>
      <c r="L52" s="72">
        <v>36.983710000000002</v>
      </c>
      <c r="M52" s="72">
        <v>25.815659</v>
      </c>
      <c r="N52" s="72">
        <v>58.858028000000004</v>
      </c>
      <c r="O52" s="72">
        <v>191.38162699999998</v>
      </c>
      <c r="P52" s="72">
        <v>64.710178999999997</v>
      </c>
      <c r="Q52" s="72">
        <v>215.99387999999999</v>
      </c>
      <c r="R52" s="72">
        <v>122.56476000000001</v>
      </c>
      <c r="S52" s="72">
        <v>416.19718499999999</v>
      </c>
      <c r="T52" s="72">
        <v>105.107349</v>
      </c>
      <c r="U52" s="72">
        <v>109.58492699999999</v>
      </c>
      <c r="V52" s="72">
        <v>100.161079</v>
      </c>
      <c r="W52" s="72">
        <v>82.355666999999997</v>
      </c>
      <c r="X52" s="72">
        <v>122.503253</v>
      </c>
      <c r="Y52" s="72">
        <v>114.254604</v>
      </c>
      <c r="Z52" s="72">
        <v>153.62655799999999</v>
      </c>
      <c r="AA52" s="72">
        <v>117.485012</v>
      </c>
      <c r="AB52" s="72">
        <v>126.09078100000001</v>
      </c>
      <c r="AC52" s="72">
        <v>126.795616</v>
      </c>
      <c r="AD52" s="72">
        <v>199.313907</v>
      </c>
      <c r="AE52" s="72">
        <v>134.462087</v>
      </c>
      <c r="AF52" s="72">
        <v>115.590844</v>
      </c>
      <c r="AG52" s="72">
        <v>123.521916</v>
      </c>
      <c r="AH52" s="72">
        <v>-419.479645</v>
      </c>
      <c r="AI52" s="72">
        <v>112.96249999999999</v>
      </c>
      <c r="AJ52" s="72">
        <v>118.84856499999999</v>
      </c>
      <c r="AK52" s="72">
        <v>116.03226299999999</v>
      </c>
      <c r="AL52" s="72">
        <v>140.615837</v>
      </c>
      <c r="AM52" s="72">
        <v>123.55207699999998</v>
      </c>
      <c r="AN52" s="72">
        <v>125.008478</v>
      </c>
      <c r="AO52" s="72">
        <v>118.102249</v>
      </c>
      <c r="AP52" s="72">
        <v>114.34289800000001</v>
      </c>
      <c r="AQ52" s="72">
        <v>2061.5722140000003</v>
      </c>
      <c r="AR52" s="72">
        <v>2225.2126720000001</v>
      </c>
      <c r="AS52" s="72">
        <v>1432.8793719999999</v>
      </c>
      <c r="AT52" s="72">
        <v>946.06755400000009</v>
      </c>
      <c r="AU52" s="72">
        <v>31.499147999999998</v>
      </c>
      <c r="AV52" s="72">
        <v>179.41129000000001</v>
      </c>
      <c r="AW52" s="72">
        <v>95.812740000000005</v>
      </c>
      <c r="AX52" s="72">
        <v>220.534561</v>
      </c>
      <c r="AY52" s="72">
        <v>345.09404799999999</v>
      </c>
      <c r="AZ52" s="72">
        <v>745.184032</v>
      </c>
      <c r="BA52" s="72">
        <v>1693.616734</v>
      </c>
      <c r="BB52" s="72">
        <v>912.32052400000009</v>
      </c>
      <c r="BC52" s="72">
        <v>610.62378200000001</v>
      </c>
      <c r="BD52" s="72">
        <v>412.75803999999999</v>
      </c>
      <c r="BE52" s="72">
        <v>1092.2037519999997</v>
      </c>
      <c r="BF52" s="72">
        <v>2898.0597349999998</v>
      </c>
      <c r="BG52" s="72">
        <v>1337.2454299999999</v>
      </c>
      <c r="BH52" s="72">
        <v>249.027153</v>
      </c>
      <c r="BI52" s="72">
        <v>763.44622500000003</v>
      </c>
      <c r="BJ52" s="72">
        <v>745.59538199999997</v>
      </c>
      <c r="BK52" s="72">
        <v>531.374236</v>
      </c>
      <c r="BL52" s="72">
        <v>3135.709237</v>
      </c>
      <c r="BM52" s="72">
        <v>783.05202399999996</v>
      </c>
      <c r="BN52" s="72">
        <v>1981.300598</v>
      </c>
      <c r="BO52" s="72">
        <v>1343.6530640000001</v>
      </c>
      <c r="BP52" s="72">
        <v>1003.699284</v>
      </c>
      <c r="BQ52" s="72">
        <v>1091.7944049999999</v>
      </c>
      <c r="BR52" s="72">
        <v>3776.2550630000001</v>
      </c>
      <c r="BS52" s="72">
        <v>478.26041099999998</v>
      </c>
      <c r="BT52" s="72">
        <v>1159.304273</v>
      </c>
      <c r="BU52" s="72">
        <v>835.16564000000005</v>
      </c>
      <c r="BV52" s="72">
        <v>310.50371600000005</v>
      </c>
      <c r="BW52" s="72">
        <v>573.48866799999996</v>
      </c>
      <c r="BX52" s="72">
        <v>559.96418999999992</v>
      </c>
      <c r="BY52" s="72">
        <v>717.71837099999993</v>
      </c>
      <c r="BZ52" s="72">
        <v>1865.8822439999999</v>
      </c>
      <c r="CA52" s="72">
        <v>2038.890484</v>
      </c>
      <c r="CB52" s="72">
        <v>3661.6517870000002</v>
      </c>
      <c r="CC52" s="72">
        <v>1688.817595</v>
      </c>
      <c r="CD52" s="72"/>
      <c r="CF52" s="101">
        <f>SUMIF($K$5:$CD$5,CF$5,$K52:$CD52)</f>
        <v>1493.4412859999998</v>
      </c>
      <c r="CG52" s="101">
        <f>SUMIF($K$5:$CD$5,CG$5,$K52:$CD52)</f>
        <v>996.52060000000017</v>
      </c>
      <c r="CH52" s="101">
        <f>SUMIF($K$5:$CD$5,CH$5,$K52:$CD52)</f>
        <v>7635.1966789999997</v>
      </c>
      <c r="CI52" s="101">
        <f>SUMIF($K$5:$CD$5,CI$5,$K52:$CD52)</f>
        <v>9237.1183859999983</v>
      </c>
      <c r="CJ52" s="101">
        <f>SUMIF($K$5:$CD$5,CJ$5,$K52:$CD52)</f>
        <v>16742.152101</v>
      </c>
      <c r="CK52" s="101">
        <f>SUMIF($K$5:$CD$5,CK$5,$K52:$CD52)</f>
        <v>13889.647379</v>
      </c>
    </row>
    <row r="53" spans="2:89">
      <c r="C53" s="24" t="s">
        <v>199</v>
      </c>
      <c r="G53" s="67"/>
      <c r="K53" s="72">
        <v>0</v>
      </c>
      <c r="L53" s="72">
        <v>0</v>
      </c>
      <c r="M53" s="72">
        <v>0</v>
      </c>
      <c r="N53" s="72">
        <v>0</v>
      </c>
      <c r="O53" s="72">
        <v>0</v>
      </c>
      <c r="P53" s="72">
        <v>0</v>
      </c>
      <c r="Q53" s="72">
        <v>0</v>
      </c>
      <c r="R53" s="72">
        <v>0</v>
      </c>
      <c r="S53" s="72">
        <v>0</v>
      </c>
      <c r="T53" s="72">
        <v>0</v>
      </c>
      <c r="U53" s="72">
        <v>0</v>
      </c>
      <c r="V53" s="72">
        <v>0</v>
      </c>
      <c r="W53" s="72">
        <v>0</v>
      </c>
      <c r="X53" s="72">
        <v>0</v>
      </c>
      <c r="Y53" s="72">
        <v>0</v>
      </c>
      <c r="Z53" s="72">
        <v>0</v>
      </c>
      <c r="AA53" s="72">
        <v>0</v>
      </c>
      <c r="AB53" s="72">
        <v>0</v>
      </c>
      <c r="AC53" s="72">
        <v>0</v>
      </c>
      <c r="AD53" s="72">
        <v>0</v>
      </c>
      <c r="AE53" s="72">
        <v>0</v>
      </c>
      <c r="AF53" s="72">
        <v>0</v>
      </c>
      <c r="AG53" s="72">
        <v>0</v>
      </c>
      <c r="AH53" s="72">
        <v>0</v>
      </c>
      <c r="AI53" s="72">
        <v>0</v>
      </c>
      <c r="AJ53" s="72">
        <v>0</v>
      </c>
      <c r="AK53" s="72">
        <v>0</v>
      </c>
      <c r="AL53" s="72">
        <v>0</v>
      </c>
      <c r="AM53" s="72">
        <v>0</v>
      </c>
      <c r="AN53" s="72">
        <v>0</v>
      </c>
      <c r="AO53" s="72">
        <v>0</v>
      </c>
      <c r="AP53" s="72">
        <v>0</v>
      </c>
      <c r="AQ53" s="72">
        <v>0</v>
      </c>
      <c r="AR53" s="72">
        <v>0</v>
      </c>
      <c r="AS53" s="72">
        <v>0</v>
      </c>
      <c r="AT53" s="72">
        <v>0</v>
      </c>
      <c r="AU53" s="72">
        <v>93.702505000000002</v>
      </c>
      <c r="AV53" s="72">
        <v>78.988571999999991</v>
      </c>
      <c r="AW53" s="72">
        <v>67.596587999999997</v>
      </c>
      <c r="AX53" s="72">
        <v>91.896708000000004</v>
      </c>
      <c r="AY53" s="72">
        <v>117.519537</v>
      </c>
      <c r="AZ53" s="72">
        <v>150.97840099999999</v>
      </c>
      <c r="BA53" s="72">
        <v>160.61807499999998</v>
      </c>
      <c r="BB53" s="72">
        <v>140.847206</v>
      </c>
      <c r="BC53" s="72">
        <v>356.94489199999998</v>
      </c>
      <c r="BD53" s="72">
        <v>112.47570399999999</v>
      </c>
      <c r="BE53" s="72">
        <v>106.75842999999999</v>
      </c>
      <c r="BF53" s="72">
        <v>134.97508999999999</v>
      </c>
      <c r="BG53" s="72">
        <v>63.089421000000002</v>
      </c>
      <c r="BH53" s="72">
        <v>55.817187000000004</v>
      </c>
      <c r="BI53" s="72">
        <v>141.804191</v>
      </c>
      <c r="BJ53" s="72">
        <v>353.19508999999999</v>
      </c>
      <c r="BK53" s="72">
        <v>247.62895900000001</v>
      </c>
      <c r="BL53" s="72">
        <v>227.21503199999998</v>
      </c>
      <c r="BM53" s="72">
        <v>414.99553299999997</v>
      </c>
      <c r="BN53" s="72">
        <v>273.44864900000005</v>
      </c>
      <c r="BO53" s="72">
        <v>197.72331</v>
      </c>
      <c r="BP53" s="72">
        <v>206.09458800000002</v>
      </c>
      <c r="BQ53" s="72">
        <v>270.45381299999997</v>
      </c>
      <c r="BR53" s="72">
        <v>541.42334100000005</v>
      </c>
      <c r="BS53" s="72">
        <v>230.087086</v>
      </c>
      <c r="BT53" s="72">
        <v>285.94147200000003</v>
      </c>
      <c r="BU53" s="72">
        <v>229.90925599999997</v>
      </c>
      <c r="BV53" s="72">
        <v>225.67175500000002</v>
      </c>
      <c r="BW53" s="72">
        <v>172.39808000000002</v>
      </c>
      <c r="BX53" s="72">
        <v>332.33054499999997</v>
      </c>
      <c r="BY53" s="72">
        <v>174.75347099999999</v>
      </c>
      <c r="BZ53" s="72">
        <v>157.35981100000001</v>
      </c>
      <c r="CA53" s="72">
        <v>134.673767</v>
      </c>
      <c r="CB53" s="72">
        <v>128.54540900000001</v>
      </c>
      <c r="CC53" s="72">
        <v>98.170503999999994</v>
      </c>
      <c r="CD53" s="72"/>
      <c r="CF53" s="101">
        <f>SUMIF($K$5:$CD$5,CF$5,$K53:$CD53)</f>
        <v>0</v>
      </c>
      <c r="CG53" s="101">
        <f>SUMIF($K$5:$CD$5,CG$5,$K53:$CD53)</f>
        <v>0</v>
      </c>
      <c r="CH53" s="101">
        <f>SUMIF($K$5:$CD$5,CH$5,$K53:$CD53)</f>
        <v>0</v>
      </c>
      <c r="CI53" s="101">
        <f>SUMIF($K$5:$CD$5,CI$5,$K53:$CD53)</f>
        <v>1613.301708</v>
      </c>
      <c r="CJ53" s="101">
        <f>SUMIF($K$5:$CD$5,CJ$5,$K53:$CD53)</f>
        <v>2992.8891140000005</v>
      </c>
      <c r="CK53" s="101">
        <f>SUMIF($K$5:$CD$5,CK$5,$K53:$CD53)</f>
        <v>2169.841156</v>
      </c>
    </row>
    <row r="54" spans="2:89">
      <c r="C54" s="24" t="s">
        <v>220</v>
      </c>
      <c r="G54" s="67"/>
      <c r="K54" s="72">
        <v>0</v>
      </c>
      <c r="L54" s="72">
        <v>0</v>
      </c>
      <c r="M54" s="72">
        <v>0</v>
      </c>
      <c r="N54" s="72">
        <v>0</v>
      </c>
      <c r="O54" s="72">
        <v>0</v>
      </c>
      <c r="P54" s="72">
        <v>0</v>
      </c>
      <c r="Q54" s="72">
        <v>0</v>
      </c>
      <c r="R54" s="72">
        <v>0</v>
      </c>
      <c r="S54" s="72">
        <v>0</v>
      </c>
      <c r="T54" s="72">
        <v>0</v>
      </c>
      <c r="U54" s="72">
        <v>0</v>
      </c>
      <c r="V54" s="72">
        <v>0</v>
      </c>
      <c r="W54" s="72">
        <v>0</v>
      </c>
      <c r="X54" s="72">
        <v>0</v>
      </c>
      <c r="Y54" s="72">
        <v>0</v>
      </c>
      <c r="Z54" s="72">
        <v>0</v>
      </c>
      <c r="AA54" s="72">
        <v>0</v>
      </c>
      <c r="AB54" s="72">
        <v>0</v>
      </c>
      <c r="AC54" s="72">
        <v>0</v>
      </c>
      <c r="AD54" s="72">
        <v>0</v>
      </c>
      <c r="AE54" s="72">
        <v>0</v>
      </c>
      <c r="AF54" s="72">
        <v>0</v>
      </c>
      <c r="AG54" s="72">
        <v>0</v>
      </c>
      <c r="AH54" s="72">
        <v>100.14176399999999</v>
      </c>
      <c r="AI54" s="72">
        <v>6.4076560000000002</v>
      </c>
      <c r="AJ54" s="72">
        <v>7.1767620000000001</v>
      </c>
      <c r="AK54" s="72">
        <v>7.2476900000000004</v>
      </c>
      <c r="AL54" s="72">
        <v>6.3527149999999999</v>
      </c>
      <c r="AM54" s="72">
        <v>9.4470989999999997</v>
      </c>
      <c r="AN54" s="72">
        <v>7.7340720000000003</v>
      </c>
      <c r="AO54" s="72">
        <v>7.4013359999999997</v>
      </c>
      <c r="AP54" s="72">
        <v>7.1078999999999999</v>
      </c>
      <c r="AQ54" s="72">
        <v>7.6111490000000002</v>
      </c>
      <c r="AR54" s="72">
        <v>7.9374700000000002</v>
      </c>
      <c r="AS54" s="72">
        <v>-25.937290999999998</v>
      </c>
      <c r="AT54" s="72">
        <v>6.6466269999999996</v>
      </c>
      <c r="AU54" s="72">
        <v>5.579758</v>
      </c>
      <c r="AV54" s="72">
        <v>5.4149469999999997</v>
      </c>
      <c r="AW54" s="72">
        <v>5.8881889999999997</v>
      </c>
      <c r="AX54" s="72">
        <v>5.1591810000000002</v>
      </c>
      <c r="AY54" s="72">
        <v>4.8978960000000002</v>
      </c>
      <c r="AZ54" s="72">
        <v>5.0039470000000001</v>
      </c>
      <c r="BA54" s="72">
        <v>5.2052319999999996</v>
      </c>
      <c r="BB54" s="72">
        <v>5.2843859999999996</v>
      </c>
      <c r="BC54" s="72">
        <v>5.7760889999999998</v>
      </c>
      <c r="BD54" s="72">
        <v>4.7981179999999997</v>
      </c>
      <c r="BE54" s="72">
        <v>4.4423110000000001</v>
      </c>
      <c r="BF54" s="72">
        <v>286.08799499999998</v>
      </c>
      <c r="BG54" s="72">
        <v>2.529271</v>
      </c>
      <c r="BH54" s="72">
        <v>-12.221287</v>
      </c>
      <c r="BI54" s="72">
        <v>17.725562</v>
      </c>
      <c r="BJ54" s="72">
        <v>6.4043200000000002</v>
      </c>
      <c r="BK54" s="72">
        <v>-0.26290999999999998</v>
      </c>
      <c r="BL54" s="72">
        <v>2.0042430000000002</v>
      </c>
      <c r="BM54" s="72">
        <v>1.7033370000000001</v>
      </c>
      <c r="BN54" s="72">
        <v>4.8885719999999999</v>
      </c>
      <c r="BO54" s="72">
        <v>-4.5973629999999996</v>
      </c>
      <c r="BP54" s="72">
        <v>0.73614900000000005</v>
      </c>
      <c r="BQ54" s="72">
        <v>5.962256</v>
      </c>
      <c r="BR54" s="72">
        <v>5.1616169999999997</v>
      </c>
      <c r="BS54" s="72">
        <v>4.5641629999999997</v>
      </c>
      <c r="BT54" s="72">
        <v>-0.228377</v>
      </c>
      <c r="BU54" s="72">
        <v>0.49285600000000002</v>
      </c>
      <c r="BV54" s="72">
        <v>4.254588</v>
      </c>
      <c r="BW54" s="72">
        <v>-2.1371069999999999</v>
      </c>
      <c r="BX54" s="72">
        <v>2.376817</v>
      </c>
      <c r="BY54" s="72">
        <v>1.9777769999999999</v>
      </c>
      <c r="BZ54" s="72">
        <v>4.0690629999999999</v>
      </c>
      <c r="CA54" s="72">
        <v>7.2702479999999996</v>
      </c>
      <c r="CB54" s="72">
        <v>-0.95653100000000002</v>
      </c>
      <c r="CC54" s="72">
        <v>-8.2096999999999998</v>
      </c>
      <c r="CD54" s="72"/>
      <c r="CF54" s="101">
        <f>SUMIF($K$5:$CD$5,CF$5,$K54:$CD54)</f>
        <v>0</v>
      </c>
      <c r="CG54" s="101">
        <f>SUMIF($K$5:$CD$5,CG$5,$K54:$CD54)</f>
        <v>100.14176399999999</v>
      </c>
      <c r="CH54" s="101">
        <f>SUMIF($K$5:$CD$5,CH$5,$K54:$CD54)</f>
        <v>55.133185000000005</v>
      </c>
      <c r="CI54" s="101">
        <f>SUMIF($K$5:$CD$5,CI$5,$K54:$CD54)</f>
        <v>343.538049</v>
      </c>
      <c r="CJ54" s="101">
        <f>SUMIF($K$5:$CD$5,CJ$5,$K54:$CD54)</f>
        <v>30.033767000000005</v>
      </c>
      <c r="CK54" s="101">
        <f>SUMIF($K$5:$CD$5,CK$5,$K54:$CD54)</f>
        <v>13.473796999999996</v>
      </c>
    </row>
    <row r="55" spans="2:89">
      <c r="C55" s="24" t="s">
        <v>221</v>
      </c>
      <c r="G55" s="67"/>
      <c r="K55" s="72">
        <v>6.9976089999999997</v>
      </c>
      <c r="L55" s="72">
        <v>8.5428840000000008</v>
      </c>
      <c r="M55" s="72">
        <v>7.5680499999999995</v>
      </c>
      <c r="N55" s="72">
        <v>8.8591329999999999</v>
      </c>
      <c r="O55" s="72">
        <v>9.2939209999999992</v>
      </c>
      <c r="P55" s="72">
        <v>5.6224059999999998</v>
      </c>
      <c r="Q55" s="72">
        <v>8.1957389999999997</v>
      </c>
      <c r="R55" s="72">
        <v>10.524065999999999</v>
      </c>
      <c r="S55" s="72">
        <v>5.7894360000000002</v>
      </c>
      <c r="T55" s="72">
        <v>8.6869340000000008</v>
      </c>
      <c r="U55" s="72">
        <v>10.294207</v>
      </c>
      <c r="V55" s="72">
        <v>10.240242</v>
      </c>
      <c r="W55" s="72">
        <v>10.417580000000001</v>
      </c>
      <c r="X55" s="72">
        <v>8.3352620000000002</v>
      </c>
      <c r="Y55" s="72">
        <v>7.0445760000000002</v>
      </c>
      <c r="Z55" s="72">
        <v>8.0718040000000002</v>
      </c>
      <c r="AA55" s="72">
        <v>7.7542020000000003</v>
      </c>
      <c r="AB55" s="72">
        <v>8.5171830000000011</v>
      </c>
      <c r="AC55" s="72">
        <v>7.7349739999999994</v>
      </c>
      <c r="AD55" s="72">
        <v>7.9098550000000003</v>
      </c>
      <c r="AE55" s="72">
        <v>5.8604579999999995</v>
      </c>
      <c r="AF55" s="72">
        <v>7.6838240000000004</v>
      </c>
      <c r="AG55" s="72">
        <v>7.4073469999999997</v>
      </c>
      <c r="AH55" s="72">
        <v>6.941758000000001</v>
      </c>
      <c r="AI55" s="72">
        <v>6.328919</v>
      </c>
      <c r="AJ55" s="72">
        <v>5.8908940000000003</v>
      </c>
      <c r="AK55" s="72">
        <v>6.8334910000000004</v>
      </c>
      <c r="AL55" s="72">
        <v>7.9317719999999996</v>
      </c>
      <c r="AM55" s="72">
        <v>11.392155999999998</v>
      </c>
      <c r="AN55" s="72">
        <v>9.3099150000000002</v>
      </c>
      <c r="AO55" s="72">
        <v>12.537262</v>
      </c>
      <c r="AP55" s="72">
        <v>15.399766000000001</v>
      </c>
      <c r="AQ55" s="72">
        <v>10.883948</v>
      </c>
      <c r="AR55" s="72">
        <v>11.006265000000001</v>
      </c>
      <c r="AS55" s="72">
        <v>14.221705000000002</v>
      </c>
      <c r="AT55" s="72">
        <v>14.453569</v>
      </c>
      <c r="AU55" s="72">
        <v>19.385227</v>
      </c>
      <c r="AV55" s="72">
        <v>20.241572000000001</v>
      </c>
      <c r="AW55" s="72">
        <v>17.081779000000001</v>
      </c>
      <c r="AX55" s="72">
        <v>17.732773000000002</v>
      </c>
      <c r="AY55" s="72">
        <v>18.842376999999999</v>
      </c>
      <c r="AZ55" s="72">
        <v>19.044664000000001</v>
      </c>
      <c r="BA55" s="72">
        <v>25.512819</v>
      </c>
      <c r="BB55" s="72">
        <v>13.843564999999998</v>
      </c>
      <c r="BC55" s="72">
        <v>16.053663</v>
      </c>
      <c r="BD55" s="72">
        <v>19.388126</v>
      </c>
      <c r="BE55" s="72">
        <v>18.927842000000002</v>
      </c>
      <c r="BF55" s="72">
        <v>15.143981999999999</v>
      </c>
      <c r="BG55" s="72">
        <v>14.911899</v>
      </c>
      <c r="BH55" s="72">
        <v>23.138995999999999</v>
      </c>
      <c r="BI55" s="72">
        <v>32.006489000000002</v>
      </c>
      <c r="BJ55" s="72">
        <v>29.483208000000001</v>
      </c>
      <c r="BK55" s="72">
        <v>21.683264999999999</v>
      </c>
      <c r="BL55" s="72">
        <v>30.809013000000004</v>
      </c>
      <c r="BM55" s="72">
        <v>10.034483000000002</v>
      </c>
      <c r="BN55" s="72">
        <v>21.837640999999998</v>
      </c>
      <c r="BO55" s="72">
        <v>32.079535999999997</v>
      </c>
      <c r="BP55" s="72">
        <v>28.259234999999997</v>
      </c>
      <c r="BQ55" s="72">
        <v>45.994447000000001</v>
      </c>
      <c r="BR55" s="72">
        <v>31.255047000000001</v>
      </c>
      <c r="BS55" s="72">
        <v>27.213591000000001</v>
      </c>
      <c r="BT55" s="72">
        <v>22.257410999999998</v>
      </c>
      <c r="BU55" s="72">
        <v>28.927</v>
      </c>
      <c r="BV55" s="72">
        <v>35.655588000000002</v>
      </c>
      <c r="BW55" s="72">
        <v>34.530141</v>
      </c>
      <c r="BX55" s="72">
        <v>38.486956999999997</v>
      </c>
      <c r="BY55" s="72">
        <v>43.493810000000003</v>
      </c>
      <c r="BZ55" s="72">
        <v>40.808391999999998</v>
      </c>
      <c r="CA55" s="72">
        <v>43.704149999999998</v>
      </c>
      <c r="CB55" s="72">
        <v>45.301239000000002</v>
      </c>
      <c r="CC55" s="72">
        <v>53.081048000000003</v>
      </c>
      <c r="CD55" s="72"/>
      <c r="CF55" s="101">
        <f>SUMIF($K$5:$CD$5,CF$5,$K55:$CD55)</f>
        <v>100.61462699999998</v>
      </c>
      <c r="CG55" s="101">
        <f>SUMIF($K$5:$CD$5,CG$5,$K55:$CD55)</f>
        <v>93.678823000000008</v>
      </c>
      <c r="CH55" s="101">
        <f>SUMIF($K$5:$CD$5,CH$5,$K55:$CD55)</f>
        <v>126.189662</v>
      </c>
      <c r="CI55" s="101">
        <f>SUMIF($K$5:$CD$5,CI$5,$K55:$CD55)</f>
        <v>221.19838899999999</v>
      </c>
      <c r="CJ55" s="101">
        <f>SUMIF($K$5:$CD$5,CJ$5,$K55:$CD55)</f>
        <v>321.49325899999997</v>
      </c>
      <c r="CK55" s="101">
        <f>SUMIF($K$5:$CD$5,CK$5,$K55:$CD55)</f>
        <v>413.45932700000003</v>
      </c>
    </row>
    <row r="56" spans="2:89">
      <c r="C56" s="24" t="s">
        <v>535</v>
      </c>
      <c r="G56" s="67"/>
      <c r="K56" s="72">
        <v>0</v>
      </c>
      <c r="L56" s="72">
        <v>0</v>
      </c>
      <c r="M56" s="72">
        <v>0</v>
      </c>
      <c r="N56" s="72">
        <v>0</v>
      </c>
      <c r="O56" s="72">
        <v>0</v>
      </c>
      <c r="P56" s="72">
        <v>0</v>
      </c>
      <c r="Q56" s="72">
        <v>0</v>
      </c>
      <c r="R56" s="72">
        <v>0</v>
      </c>
      <c r="S56" s="72">
        <v>0</v>
      </c>
      <c r="T56" s="72">
        <v>0</v>
      </c>
      <c r="U56" s="72">
        <v>0</v>
      </c>
      <c r="V56" s="72">
        <v>0</v>
      </c>
      <c r="W56" s="72">
        <v>0</v>
      </c>
      <c r="X56" s="72">
        <v>0</v>
      </c>
      <c r="Y56" s="72">
        <v>0</v>
      </c>
      <c r="Z56" s="72">
        <v>0</v>
      </c>
      <c r="AA56" s="72">
        <v>0</v>
      </c>
      <c r="AB56" s="72">
        <v>0</v>
      </c>
      <c r="AC56" s="72">
        <v>0</v>
      </c>
      <c r="AD56" s="72">
        <v>0</v>
      </c>
      <c r="AE56" s="72">
        <v>0</v>
      </c>
      <c r="AF56" s="72">
        <v>0</v>
      </c>
      <c r="AG56" s="72">
        <v>0</v>
      </c>
      <c r="AH56" s="72">
        <v>0</v>
      </c>
      <c r="AI56" s="72">
        <v>0</v>
      </c>
      <c r="AJ56" s="72">
        <v>0</v>
      </c>
      <c r="AK56" s="72">
        <v>0</v>
      </c>
      <c r="AL56" s="72">
        <v>0</v>
      </c>
      <c r="AM56" s="72">
        <v>0</v>
      </c>
      <c r="AN56" s="72">
        <v>0</v>
      </c>
      <c r="AO56" s="72">
        <v>0</v>
      </c>
      <c r="AP56" s="72">
        <v>0</v>
      </c>
      <c r="AQ56" s="72">
        <v>0</v>
      </c>
      <c r="AR56" s="72">
        <v>0</v>
      </c>
      <c r="AS56" s="72">
        <v>0</v>
      </c>
      <c r="AT56" s="72">
        <v>0</v>
      </c>
      <c r="AU56" s="72">
        <v>290.77944300000001</v>
      </c>
      <c r="AV56" s="72">
        <v>285.698217</v>
      </c>
      <c r="AW56" s="72">
        <v>214.09677100000002</v>
      </c>
      <c r="AX56" s="72">
        <v>243.81144399999999</v>
      </c>
      <c r="AY56" s="72">
        <v>422.90855600000003</v>
      </c>
      <c r="AZ56" s="72">
        <v>312.350098</v>
      </c>
      <c r="BA56" s="72">
        <v>261.040052</v>
      </c>
      <c r="BB56" s="72">
        <v>303.77635900000001</v>
      </c>
      <c r="BC56" s="72">
        <v>374.74571199999997</v>
      </c>
      <c r="BD56" s="72">
        <v>342.02276300000005</v>
      </c>
      <c r="BE56" s="72">
        <v>298.22338400000001</v>
      </c>
      <c r="BF56" s="72">
        <v>241.56626900000001</v>
      </c>
      <c r="BG56" s="72">
        <v>280.43482299999999</v>
      </c>
      <c r="BH56" s="72">
        <v>424.04663900000003</v>
      </c>
      <c r="BI56" s="72">
        <v>506.374212</v>
      </c>
      <c r="BJ56" s="72">
        <v>291.36530299999998</v>
      </c>
      <c r="BK56" s="72">
        <v>312.18755199999998</v>
      </c>
      <c r="BL56" s="72">
        <v>385.863901</v>
      </c>
      <c r="BM56" s="72">
        <v>426.37400800000006</v>
      </c>
      <c r="BN56" s="72">
        <v>520.83955200000003</v>
      </c>
      <c r="BO56" s="72">
        <v>843.56592000000001</v>
      </c>
      <c r="BP56" s="72">
        <v>518.00892299999998</v>
      </c>
      <c r="BQ56" s="72">
        <v>450.73856699999999</v>
      </c>
      <c r="BR56" s="72">
        <v>678.309978</v>
      </c>
      <c r="BS56" s="72">
        <v>506.66762199999999</v>
      </c>
      <c r="BT56" s="72">
        <v>487.050408</v>
      </c>
      <c r="BU56" s="72">
        <v>708.58424000000002</v>
      </c>
      <c r="BV56" s="72">
        <v>522.91542500000003</v>
      </c>
      <c r="BW56" s="72">
        <v>641.94220400000006</v>
      </c>
      <c r="BX56" s="72">
        <v>670.64131699999996</v>
      </c>
      <c r="BY56" s="72">
        <v>495.8084199999999</v>
      </c>
      <c r="BZ56" s="72">
        <v>501.78193499999998</v>
      </c>
      <c r="CA56" s="72">
        <v>640.79294700000003</v>
      </c>
      <c r="CB56" s="72">
        <v>552.00321199999996</v>
      </c>
      <c r="CC56" s="72">
        <v>508.399159</v>
      </c>
      <c r="CD56" s="72"/>
      <c r="CF56" s="101">
        <f>SUMIF($K$5:$CD$5,CF$5,$K56:$CD56)</f>
        <v>0</v>
      </c>
      <c r="CG56" s="101">
        <f>SUMIF($K$5:$CD$5,CG$5,$K56:$CD56)</f>
        <v>0</v>
      </c>
      <c r="CH56" s="101">
        <f>SUMIF($K$5:$CD$5,CH$5,$K56:$CD56)</f>
        <v>0</v>
      </c>
      <c r="CI56" s="101">
        <f>SUMIF($K$5:$CD$5,CI$5,$K56:$CD56)</f>
        <v>3591.0190680000001</v>
      </c>
      <c r="CJ56" s="101">
        <f>SUMIF($K$5:$CD$5,CJ$5,$K56:$CD56)</f>
        <v>5638.109378000001</v>
      </c>
      <c r="CK56" s="101">
        <f>SUMIF($K$5:$CD$5,CK$5,$K56:$CD56)</f>
        <v>6236.5868889999992</v>
      </c>
    </row>
    <row r="57" spans="2:89">
      <c r="C57" s="24" t="s">
        <v>223</v>
      </c>
      <c r="G57" s="67"/>
      <c r="K57" s="72">
        <v>2.2045120000000002</v>
      </c>
      <c r="L57" s="72">
        <v>2.1175000000000002</v>
      </c>
      <c r="M57" s="72">
        <v>2.339674</v>
      </c>
      <c r="N57" s="72">
        <v>2.2311179999999999</v>
      </c>
      <c r="O57" s="72">
        <v>2.5817760000000001</v>
      </c>
      <c r="P57" s="72">
        <v>1.5778799999999999</v>
      </c>
      <c r="Q57" s="72">
        <v>1.75301</v>
      </c>
      <c r="R57" s="72">
        <v>1.5903499999999999</v>
      </c>
      <c r="S57" s="72">
        <v>1.26515</v>
      </c>
      <c r="T57" s="72">
        <v>1.4137999999999999</v>
      </c>
      <c r="U57" s="72">
        <v>1.4595</v>
      </c>
      <c r="V57" s="72">
        <v>1.4211</v>
      </c>
      <c r="W57" s="72">
        <v>1.4308000000000001</v>
      </c>
      <c r="X57" s="72">
        <v>1.3989499999999999</v>
      </c>
      <c r="Y57" s="72">
        <v>1.4041999999999999</v>
      </c>
      <c r="Z57" s="72">
        <v>1.3471</v>
      </c>
      <c r="AA57" s="72">
        <v>1.4278</v>
      </c>
      <c r="AB57" s="72">
        <v>1.7376</v>
      </c>
      <c r="AC57" s="72">
        <v>1.3237000000000001</v>
      </c>
      <c r="AD57" s="72">
        <v>1.4383999999999999</v>
      </c>
      <c r="AE57" s="72">
        <v>1.3169999999999999</v>
      </c>
      <c r="AF57" s="72">
        <v>1.44055</v>
      </c>
      <c r="AG57" s="72">
        <v>1.4354</v>
      </c>
      <c r="AH57" s="72">
        <v>1.4567000000000001</v>
      </c>
      <c r="AI57" s="72">
        <v>1.2231000000000001</v>
      </c>
      <c r="AJ57" s="72">
        <v>1.1164499999999999</v>
      </c>
      <c r="AK57" s="72">
        <v>1.6214999999999999</v>
      </c>
      <c r="AL57" s="72">
        <v>1.2998000000000001</v>
      </c>
      <c r="AM57" s="72">
        <v>9.0266850000000005</v>
      </c>
      <c r="AN57" s="72">
        <v>1.7659899999999999</v>
      </c>
      <c r="AO57" s="72">
        <v>1.9756200000000002</v>
      </c>
      <c r="AP57" s="72">
        <v>1.8995200000000001</v>
      </c>
      <c r="AQ57" s="72">
        <v>1.85867</v>
      </c>
      <c r="AR57" s="72">
        <v>1.7921200000000002</v>
      </c>
      <c r="AS57" s="72">
        <v>2.00942</v>
      </c>
      <c r="AT57" s="72">
        <v>1.8509200000000001</v>
      </c>
      <c r="AU57" s="72">
        <v>1.9075199999999999</v>
      </c>
      <c r="AV57" s="72">
        <v>2.0102960000000003</v>
      </c>
      <c r="AW57" s="72">
        <v>1.9531700000000001</v>
      </c>
      <c r="AX57" s="72">
        <v>1.9689050000000001</v>
      </c>
      <c r="AY57" s="72">
        <v>1.96018</v>
      </c>
      <c r="AZ57" s="72">
        <v>2.0638200000000002</v>
      </c>
      <c r="BA57" s="72">
        <v>2.0561199999999999</v>
      </c>
      <c r="BB57" s="72">
        <v>2.2314200000000004</v>
      </c>
      <c r="BC57" s="72">
        <v>2.3014199999999998</v>
      </c>
      <c r="BD57" s="72">
        <v>2.2673200000000002</v>
      </c>
      <c r="BE57" s="72">
        <v>2.21218</v>
      </c>
      <c r="BF57" s="72">
        <v>2.1047700000000003</v>
      </c>
      <c r="BG57" s="72">
        <v>2.04053</v>
      </c>
      <c r="BH57" s="72">
        <v>1.8998200000000001</v>
      </c>
      <c r="BI57" s="72">
        <v>2.2543200000000003</v>
      </c>
      <c r="BJ57" s="72">
        <v>2.1375700000000002</v>
      </c>
      <c r="BK57" s="72">
        <v>3.16012</v>
      </c>
      <c r="BL57" s="72">
        <v>3.4416699999999998</v>
      </c>
      <c r="BM57" s="72">
        <v>2.6584699999999999</v>
      </c>
      <c r="BN57" s="72">
        <v>3.4803700000000002</v>
      </c>
      <c r="BO57" s="72">
        <v>2.2764199999999999</v>
      </c>
      <c r="BP57" s="72">
        <v>2.6550200000000004</v>
      </c>
      <c r="BQ57" s="72">
        <v>2.3935200000000001</v>
      </c>
      <c r="BR57" s="72">
        <v>-2.1479300000000001</v>
      </c>
      <c r="BS57" s="72">
        <v>2.39452</v>
      </c>
      <c r="BT57" s="72">
        <v>2.2323200000000001</v>
      </c>
      <c r="BU57" s="72">
        <v>2.1401699999999999</v>
      </c>
      <c r="BV57" s="72">
        <v>2.7929200000000001</v>
      </c>
      <c r="BW57" s="72">
        <v>2.3327830000000001</v>
      </c>
      <c r="BX57" s="72">
        <v>2.6115399999999998</v>
      </c>
      <c r="BY57" s="72">
        <v>2.30308</v>
      </c>
      <c r="BZ57" s="72">
        <v>3.6453399999999996</v>
      </c>
      <c r="CA57" s="72">
        <v>2.7446730000000001</v>
      </c>
      <c r="CB57" s="72">
        <v>2.5318000000000001</v>
      </c>
      <c r="CC57" s="72">
        <v>2.9840499999999999</v>
      </c>
      <c r="CD57" s="72"/>
      <c r="CF57" s="101">
        <f>SUMIF($K$5:$CD$5,CF$5,$K57:$CD57)</f>
        <v>21.955369999999995</v>
      </c>
      <c r="CG57" s="101">
        <f>SUMIF($K$5:$CD$5,CG$5,$K57:$CD57)</f>
        <v>17.158200000000001</v>
      </c>
      <c r="CH57" s="101">
        <f>SUMIF($K$5:$CD$5,CH$5,$K57:$CD57)</f>
        <v>27.439794999999997</v>
      </c>
      <c r="CI57" s="101">
        <f>SUMIF($K$5:$CD$5,CI$5,$K57:$CD57)</f>
        <v>25.037121000000006</v>
      </c>
      <c r="CJ57" s="101">
        <f>SUMIF($K$5:$CD$5,CJ$5,$K57:$CD57)</f>
        <v>26.249900000000004</v>
      </c>
      <c r="CK57" s="101">
        <f>SUMIF($K$5:$CD$5,CK$5,$K57:$CD57)</f>
        <v>28.713196</v>
      </c>
    </row>
    <row r="58" spans="2:89">
      <c r="C58" s="24" t="s">
        <v>224</v>
      </c>
      <c r="G58" s="67"/>
      <c r="K58" s="72">
        <v>0</v>
      </c>
      <c r="L58" s="72">
        <v>0</v>
      </c>
      <c r="M58" s="72">
        <v>0</v>
      </c>
      <c r="N58" s="72">
        <v>0</v>
      </c>
      <c r="O58" s="72">
        <v>0</v>
      </c>
      <c r="P58" s="72">
        <v>0.3</v>
      </c>
      <c r="Q58" s="72">
        <v>0</v>
      </c>
      <c r="R58" s="72">
        <v>9.7199999999999995E-2</v>
      </c>
      <c r="S58" s="72">
        <v>0</v>
      </c>
      <c r="T58" s="72">
        <v>0</v>
      </c>
      <c r="U58" s="72">
        <v>0.16</v>
      </c>
      <c r="V58" s="72">
        <v>0</v>
      </c>
      <c r="W58" s="72">
        <v>0</v>
      </c>
      <c r="X58" s="72">
        <v>0</v>
      </c>
      <c r="Y58" s="72">
        <v>0</v>
      </c>
      <c r="Z58" s="72">
        <v>0</v>
      </c>
      <c r="AA58" s="72">
        <v>0</v>
      </c>
      <c r="AB58" s="72">
        <v>1.2767999999999999</v>
      </c>
      <c r="AC58" s="72">
        <v>0.5</v>
      </c>
      <c r="AD58" s="72">
        <v>1.8</v>
      </c>
      <c r="AE58" s="72">
        <v>1</v>
      </c>
      <c r="AF58" s="72">
        <v>0</v>
      </c>
      <c r="AG58" s="72">
        <v>0.32727299999999998</v>
      </c>
      <c r="AH58" s="72">
        <v>-0.32727299999999998</v>
      </c>
      <c r="AI58" s="72">
        <v>0.309091</v>
      </c>
      <c r="AJ58" s="72">
        <v>0</v>
      </c>
      <c r="AK58" s="72">
        <v>0</v>
      </c>
      <c r="AL58" s="72">
        <v>0</v>
      </c>
      <c r="AM58" s="72">
        <v>-0.13558999999999999</v>
      </c>
      <c r="AN58" s="72">
        <v>-0.1027</v>
      </c>
      <c r="AO58" s="72">
        <v>1.2</v>
      </c>
      <c r="AP58" s="72">
        <v>0.22</v>
      </c>
      <c r="AQ58" s="72">
        <v>0</v>
      </c>
      <c r="AR58" s="72">
        <v>5.9546000000000002E-2</v>
      </c>
      <c r="AS58" s="72">
        <v>0.49</v>
      </c>
      <c r="AT58" s="72">
        <v>2.643637</v>
      </c>
      <c r="AU58" s="72">
        <v>0.60000000000000009</v>
      </c>
      <c r="AV58" s="72">
        <v>1.3163640000000001</v>
      </c>
      <c r="AW58" s="72">
        <v>0.51200000000000001</v>
      </c>
      <c r="AX58" s="72">
        <v>0.14813000000000001</v>
      </c>
      <c r="AY58" s="72">
        <v>0.22172900000000001</v>
      </c>
      <c r="AZ58" s="72">
        <v>0.44124000000000008</v>
      </c>
      <c r="BA58" s="72">
        <v>0.76</v>
      </c>
      <c r="BB58" s="72">
        <v>5.5861000000000001</v>
      </c>
      <c r="BC58" s="72">
        <v>1.1586019999999999</v>
      </c>
      <c r="BD58" s="72">
        <v>2.8385530000000001</v>
      </c>
      <c r="BE58" s="72">
        <v>3.8819999999999997</v>
      </c>
      <c r="BF58" s="72">
        <v>8.2298299999999998</v>
      </c>
      <c r="BG58" s="72">
        <v>3.2806699999999998</v>
      </c>
      <c r="BH58" s="72">
        <v>6.1359370000000002</v>
      </c>
      <c r="BI58" s="72">
        <v>20.306560000000001</v>
      </c>
      <c r="BJ58" s="72">
        <v>9.8801430000000003</v>
      </c>
      <c r="BK58" s="72">
        <v>11.020150000000001</v>
      </c>
      <c r="BL58" s="72">
        <v>4.7773000000000003</v>
      </c>
      <c r="BM58" s="72">
        <v>5.2738050000000003</v>
      </c>
      <c r="BN58" s="72">
        <v>2.773825</v>
      </c>
      <c r="BO58" s="72">
        <v>3.505531</v>
      </c>
      <c r="BP58" s="72">
        <v>7.1620809999999997</v>
      </c>
      <c r="BQ58" s="72">
        <v>4.8989910000000005</v>
      </c>
      <c r="BR58" s="72">
        <v>13.716551000000001</v>
      </c>
      <c r="BS58" s="72">
        <v>3.7719100000000001</v>
      </c>
      <c r="BT58" s="72">
        <v>4.3561399999999999</v>
      </c>
      <c r="BU58" s="72">
        <v>3.73088</v>
      </c>
      <c r="BV58" s="72">
        <v>6.9802200000000001</v>
      </c>
      <c r="BW58" s="72">
        <v>4.4524840000000001</v>
      </c>
      <c r="BX58" s="72">
        <v>6.3348789999999999</v>
      </c>
      <c r="BY58" s="72">
        <v>4.6892490000000002</v>
      </c>
      <c r="BZ58" s="72">
        <v>23.803293</v>
      </c>
      <c r="CA58" s="72">
        <v>11.337745</v>
      </c>
      <c r="CB58" s="72">
        <v>16.021781000000001</v>
      </c>
      <c r="CC58" s="72">
        <v>7.940836</v>
      </c>
      <c r="CD58" s="72"/>
      <c r="CF58" s="101">
        <f>SUMIF($K$5:$CD$5,CF$5,$K58:$CD58)</f>
        <v>0.55720000000000003</v>
      </c>
      <c r="CG58" s="101">
        <f>SUMIF($K$5:$CD$5,CG$5,$K58:$CD58)</f>
        <v>4.5768000000000004</v>
      </c>
      <c r="CH58" s="101">
        <f>SUMIF($K$5:$CD$5,CH$5,$K58:$CD58)</f>
        <v>4.6839840000000006</v>
      </c>
      <c r="CI58" s="101">
        <f>SUMIF($K$5:$CD$5,CI$5,$K58:$CD58)</f>
        <v>25.694547999999998</v>
      </c>
      <c r="CJ58" s="101">
        <f>SUMIF($K$5:$CD$5,CJ$5,$K58:$CD58)</f>
        <v>92.731544</v>
      </c>
      <c r="CK58" s="101">
        <f>SUMIF($K$5:$CD$5,CK$5,$K58:$CD58)</f>
        <v>93.41941700000001</v>
      </c>
    </row>
    <row r="59" spans="2:89">
      <c r="C59" s="24" t="s">
        <v>225</v>
      </c>
      <c r="G59" s="67"/>
      <c r="K59" s="72">
        <v>4.0599999999999997E-2</v>
      </c>
      <c r="L59" s="72">
        <v>0</v>
      </c>
      <c r="M59" s="72">
        <v>0</v>
      </c>
      <c r="N59" s="72">
        <v>0.15</v>
      </c>
      <c r="O59" s="72">
        <v>4.2272999999999998E-2</v>
      </c>
      <c r="P59" s="72">
        <v>7.9973000000000002E-2</v>
      </c>
      <c r="Q59" s="72">
        <v>2.250273</v>
      </c>
      <c r="R59" s="72">
        <v>-0.49531399999999998</v>
      </c>
      <c r="S59" s="72">
        <v>0</v>
      </c>
      <c r="T59" s="72">
        <v>0</v>
      </c>
      <c r="U59" s="72">
        <v>0</v>
      </c>
      <c r="V59" s="72">
        <v>0</v>
      </c>
      <c r="W59" s="72">
        <v>0</v>
      </c>
      <c r="X59" s="72">
        <v>0.49845600000000001</v>
      </c>
      <c r="Y59" s="72">
        <v>0</v>
      </c>
      <c r="Z59" s="72">
        <v>1.04</v>
      </c>
      <c r="AA59" s="72">
        <v>0</v>
      </c>
      <c r="AB59" s="72">
        <v>0</v>
      </c>
      <c r="AC59" s="72">
        <v>0</v>
      </c>
      <c r="AD59" s="72">
        <v>0.65</v>
      </c>
      <c r="AE59" s="72">
        <v>0</v>
      </c>
      <c r="AF59" s="72">
        <v>0</v>
      </c>
      <c r="AG59" s="72">
        <v>1.95</v>
      </c>
      <c r="AH59" s="72">
        <v>0</v>
      </c>
      <c r="AI59" s="72">
        <v>0</v>
      </c>
      <c r="AJ59" s="72">
        <v>0</v>
      </c>
      <c r="AK59" s="72">
        <v>0.6</v>
      </c>
      <c r="AL59" s="72">
        <v>0</v>
      </c>
      <c r="AM59" s="72">
        <v>0</v>
      </c>
      <c r="AN59" s="72">
        <v>0</v>
      </c>
      <c r="AO59" s="72">
        <v>0.32727299999999998</v>
      </c>
      <c r="AP59" s="72">
        <v>8.7154999999999996E-2</v>
      </c>
      <c r="AQ59" s="72">
        <v>8.0000000000000002E-3</v>
      </c>
      <c r="AR59" s="72">
        <v>3.3</v>
      </c>
      <c r="AS59" s="72">
        <v>0</v>
      </c>
      <c r="AT59" s="72">
        <v>0</v>
      </c>
      <c r="AU59" s="72">
        <v>0.26178500000000005</v>
      </c>
      <c r="AV59" s="72">
        <v>0.75829600000000008</v>
      </c>
      <c r="AW59" s="72">
        <v>0.234066</v>
      </c>
      <c r="AX59" s="72">
        <v>0.37476900000000002</v>
      </c>
      <c r="AY59" s="72">
        <v>0.29301199999999999</v>
      </c>
      <c r="AZ59" s="72">
        <v>0.78945600000000005</v>
      </c>
      <c r="BA59" s="72">
        <v>0.54424000000000006</v>
      </c>
      <c r="BB59" s="72">
        <v>0.192358</v>
      </c>
      <c r="BC59" s="72">
        <v>1.028375</v>
      </c>
      <c r="BD59" s="72">
        <v>1.091404</v>
      </c>
      <c r="BE59" s="72">
        <v>1.1168130000000001</v>
      </c>
      <c r="BF59" s="72">
        <v>2.2099120000000001</v>
      </c>
      <c r="BG59" s="72">
        <v>0.44884999999999997</v>
      </c>
      <c r="BH59" s="72">
        <v>2.0274329999999998</v>
      </c>
      <c r="BI59" s="72">
        <v>0.42180399999999996</v>
      </c>
      <c r="BJ59" s="72">
        <v>0.44338299999999997</v>
      </c>
      <c r="BK59" s="72">
        <v>1.075609</v>
      </c>
      <c r="BL59" s="72">
        <v>0.33523700000000001</v>
      </c>
      <c r="BM59" s="72">
        <v>0.74910100000000002</v>
      </c>
      <c r="BN59" s="72">
        <v>0.32738600000000001</v>
      </c>
      <c r="BO59" s="72">
        <v>0.53818199999999994</v>
      </c>
      <c r="BP59" s="72">
        <v>0.22272899999999998</v>
      </c>
      <c r="BQ59" s="72">
        <v>0.45505099999999998</v>
      </c>
      <c r="BR59" s="72">
        <v>4.6750670000000003</v>
      </c>
      <c r="BS59" s="72">
        <v>1.1267860000000001</v>
      </c>
      <c r="BT59" s="72">
        <v>0.78189799999999998</v>
      </c>
      <c r="BU59" s="72">
        <v>0.32169399999999998</v>
      </c>
      <c r="BV59" s="72">
        <v>0.59731000000000001</v>
      </c>
      <c r="BW59" s="72">
        <v>1.2300869999999999</v>
      </c>
      <c r="BX59" s="72">
        <v>1.7558660000000001</v>
      </c>
      <c r="BY59" s="72">
        <v>0.57379100000000005</v>
      </c>
      <c r="BZ59" s="72">
        <v>2.9913270000000001</v>
      </c>
      <c r="CA59" s="72">
        <v>1.8187489999999999</v>
      </c>
      <c r="CB59" s="72">
        <v>2.7661000000000002</v>
      </c>
      <c r="CC59" s="72">
        <v>9.0761710000000004</v>
      </c>
      <c r="CD59" s="72"/>
      <c r="CF59" s="101">
        <f>SUMIF($K$5:$CD$5,CF$5,$K59:$CD59)</f>
        <v>2.0678049999999999</v>
      </c>
      <c r="CG59" s="101">
        <f>SUMIF($K$5:$CD$5,CG$5,$K59:$CD59)</f>
        <v>4.1384559999999997</v>
      </c>
      <c r="CH59" s="101">
        <f>SUMIF($K$5:$CD$5,CH$5,$K59:$CD59)</f>
        <v>4.3224280000000004</v>
      </c>
      <c r="CI59" s="101">
        <f>SUMIF($K$5:$CD$5,CI$5,$K59:$CD59)</f>
        <v>8.8944860000000006</v>
      </c>
      <c r="CJ59" s="101">
        <f>SUMIF($K$5:$CD$5,CJ$5,$K59:$CD59)</f>
        <v>11.719832</v>
      </c>
      <c r="CK59" s="101">
        <f>SUMIF($K$5:$CD$5,CK$5,$K59:$CD59)</f>
        <v>23.039779000000003</v>
      </c>
    </row>
    <row r="60" spans="2:89">
      <c r="C60" s="24" t="s">
        <v>536</v>
      </c>
      <c r="G60" s="67"/>
      <c r="K60" s="72">
        <v>0</v>
      </c>
      <c r="L60" s="72">
        <v>0</v>
      </c>
      <c r="M60" s="72">
        <v>0</v>
      </c>
      <c r="N60" s="72">
        <v>0</v>
      </c>
      <c r="O60" s="72">
        <v>0</v>
      </c>
      <c r="P60" s="72">
        <v>0</v>
      </c>
      <c r="Q60" s="72">
        <v>0</v>
      </c>
      <c r="R60" s="72">
        <v>0</v>
      </c>
      <c r="S60" s="72">
        <v>0</v>
      </c>
      <c r="T60" s="72">
        <v>0</v>
      </c>
      <c r="U60" s="72">
        <v>0</v>
      </c>
      <c r="V60" s="72">
        <v>0</v>
      </c>
      <c r="W60" s="72">
        <v>0</v>
      </c>
      <c r="X60" s="72">
        <v>0</v>
      </c>
      <c r="Y60" s="72">
        <v>0</v>
      </c>
      <c r="Z60" s="72">
        <v>0</v>
      </c>
      <c r="AA60" s="72">
        <v>0</v>
      </c>
      <c r="AB60" s="72">
        <v>0</v>
      </c>
      <c r="AC60" s="72">
        <v>0</v>
      </c>
      <c r="AD60" s="72">
        <v>0</v>
      </c>
      <c r="AE60" s="72">
        <v>0</v>
      </c>
      <c r="AF60" s="72">
        <v>0</v>
      </c>
      <c r="AG60" s="72">
        <v>0</v>
      </c>
      <c r="AH60" s="72">
        <v>0</v>
      </c>
      <c r="AI60" s="72">
        <v>0</v>
      </c>
      <c r="AJ60" s="72">
        <v>0</v>
      </c>
      <c r="AK60" s="72">
        <v>0</v>
      </c>
      <c r="AL60" s="72">
        <v>0</v>
      </c>
      <c r="AM60" s="72">
        <v>0</v>
      </c>
      <c r="AN60" s="72">
        <v>0</v>
      </c>
      <c r="AO60" s="72">
        <v>0</v>
      </c>
      <c r="AP60" s="72">
        <v>0</v>
      </c>
      <c r="AQ60" s="72">
        <v>0</v>
      </c>
      <c r="AR60" s="72">
        <v>0</v>
      </c>
      <c r="AS60" s="72">
        <v>0</v>
      </c>
      <c r="AT60" s="72">
        <v>0</v>
      </c>
      <c r="AU60" s="72">
        <v>7536.5021750000005</v>
      </c>
      <c r="AV60" s="72">
        <v>8257.2850390000003</v>
      </c>
      <c r="AW60" s="72">
        <v>9405.601267</v>
      </c>
      <c r="AX60" s="72">
        <v>8564.6561649999985</v>
      </c>
      <c r="AY60" s="72">
        <v>10677.862655999999</v>
      </c>
      <c r="AZ60" s="72">
        <v>12942.226058999999</v>
      </c>
      <c r="BA60" s="72">
        <v>9687.1672219999982</v>
      </c>
      <c r="BB60" s="72">
        <v>9638.7117299999991</v>
      </c>
      <c r="BC60" s="72">
        <v>9472.9969600000004</v>
      </c>
      <c r="BD60" s="72">
        <v>8166.8543140000002</v>
      </c>
      <c r="BE60" s="72">
        <v>8327.9288989999986</v>
      </c>
      <c r="BF60" s="72">
        <v>10343.957092000001</v>
      </c>
      <c r="BG60" s="72">
        <v>10366.222643000001</v>
      </c>
      <c r="BH60" s="72">
        <v>9332.5088009999981</v>
      </c>
      <c r="BI60" s="72">
        <v>11370.132448</v>
      </c>
      <c r="BJ60" s="72">
        <v>12164.539036</v>
      </c>
      <c r="BK60" s="72">
        <v>10037.610803999998</v>
      </c>
      <c r="BL60" s="72">
        <v>11285.095621</v>
      </c>
      <c r="BM60" s="72">
        <v>13378.374315000001</v>
      </c>
      <c r="BN60" s="72">
        <v>16007.954595000001</v>
      </c>
      <c r="BO60" s="72">
        <v>13468.318509999999</v>
      </c>
      <c r="BP60" s="72">
        <v>11817.724581</v>
      </c>
      <c r="BQ60" s="72">
        <v>12467.258090000001</v>
      </c>
      <c r="BR60" s="72">
        <v>13494.221996999999</v>
      </c>
      <c r="BS60" s="72">
        <v>14523.862573999997</v>
      </c>
      <c r="BT60" s="72">
        <v>15290.441182999999</v>
      </c>
      <c r="BU60" s="72">
        <v>17257.952058999999</v>
      </c>
      <c r="BV60" s="72">
        <v>16411.596727</v>
      </c>
      <c r="BW60" s="72">
        <v>15176.017622999998</v>
      </c>
      <c r="BX60" s="72">
        <v>18737.668707000001</v>
      </c>
      <c r="BY60" s="72">
        <v>17675.247797</v>
      </c>
      <c r="BZ60" s="72">
        <v>16249.227647999998</v>
      </c>
      <c r="CA60" s="72">
        <v>17378.931513</v>
      </c>
      <c r="CB60" s="72">
        <v>15946.892084999999</v>
      </c>
      <c r="CC60" s="72">
        <v>17131.009826999998</v>
      </c>
      <c r="CD60" s="72"/>
      <c r="CF60" s="101">
        <f>SUMIF($K$5:$CD$5,CF$5,$K60:$CD60)</f>
        <v>0</v>
      </c>
      <c r="CG60" s="101">
        <f>SUMIF($K$5:$CD$5,CG$5,$K60:$CD60)</f>
        <v>0</v>
      </c>
      <c r="CH60" s="101">
        <f>SUMIF($K$5:$CD$5,CH$5,$K60:$CD60)</f>
        <v>0</v>
      </c>
      <c r="CI60" s="101">
        <f>SUMIF($K$5:$CD$5,CI$5,$K60:$CD60)</f>
        <v>113021.74957799999</v>
      </c>
      <c r="CJ60" s="101">
        <f>SUMIF($K$5:$CD$5,CJ$5,$K60:$CD60)</f>
        <v>145189.96144099999</v>
      </c>
      <c r="CK60" s="101">
        <f>SUMIF($K$5:$CD$5,CK$5,$K60:$CD60)</f>
        <v>181778.84774299996</v>
      </c>
    </row>
    <row r="61" spans="2:89">
      <c r="C61" s="24" t="s">
        <v>537</v>
      </c>
      <c r="G61" s="67"/>
      <c r="K61" s="72">
        <v>0</v>
      </c>
      <c r="L61" s="72">
        <v>0</v>
      </c>
      <c r="M61" s="72">
        <v>0</v>
      </c>
      <c r="N61" s="72">
        <v>0</v>
      </c>
      <c r="O61" s="72">
        <v>0</v>
      </c>
      <c r="P61" s="72">
        <v>0</v>
      </c>
      <c r="Q61" s="72">
        <v>0</v>
      </c>
      <c r="R61" s="72">
        <v>0</v>
      </c>
      <c r="S61" s="72">
        <v>0</v>
      </c>
      <c r="T61" s="72">
        <v>0</v>
      </c>
      <c r="U61" s="72">
        <v>0</v>
      </c>
      <c r="V61" s="72">
        <v>0</v>
      </c>
      <c r="W61" s="72">
        <v>0</v>
      </c>
      <c r="X61" s="72">
        <v>0</v>
      </c>
      <c r="Y61" s="72">
        <v>0</v>
      </c>
      <c r="Z61" s="72">
        <v>0</v>
      </c>
      <c r="AA61" s="72">
        <v>0</v>
      </c>
      <c r="AB61" s="72">
        <v>0</v>
      </c>
      <c r="AC61" s="72">
        <v>0</v>
      </c>
      <c r="AD61" s="72">
        <v>0</v>
      </c>
      <c r="AE61" s="72">
        <v>0</v>
      </c>
      <c r="AF61" s="72">
        <v>0</v>
      </c>
      <c r="AG61" s="72">
        <v>0</v>
      </c>
      <c r="AH61" s="72">
        <v>0</v>
      </c>
      <c r="AI61" s="72">
        <v>0</v>
      </c>
      <c r="AJ61" s="72">
        <v>0</v>
      </c>
      <c r="AK61" s="72">
        <v>0</v>
      </c>
      <c r="AL61" s="72">
        <v>0</v>
      </c>
      <c r="AM61" s="72">
        <v>0</v>
      </c>
      <c r="AN61" s="72">
        <v>0</v>
      </c>
      <c r="AO61" s="72">
        <v>0</v>
      </c>
      <c r="AP61" s="72">
        <v>0</v>
      </c>
      <c r="AQ61" s="72">
        <v>0</v>
      </c>
      <c r="AR61" s="72">
        <v>0</v>
      </c>
      <c r="AS61" s="72">
        <v>0</v>
      </c>
      <c r="AT61" s="72">
        <v>0</v>
      </c>
      <c r="AU61" s="72">
        <v>2097.7129970000001</v>
      </c>
      <c r="AV61" s="72">
        <v>4258.590819</v>
      </c>
      <c r="AW61" s="72">
        <v>2106.6585949999999</v>
      </c>
      <c r="AX61" s="72">
        <v>1917.2942739999999</v>
      </c>
      <c r="AY61" s="72">
        <v>1924.5136440000001</v>
      </c>
      <c r="AZ61" s="72">
        <v>1985.1604240000001</v>
      </c>
      <c r="BA61" s="72">
        <v>1770.8953489999999</v>
      </c>
      <c r="BB61" s="72">
        <v>1437.588722</v>
      </c>
      <c r="BC61" s="72">
        <v>1416.9983300000001</v>
      </c>
      <c r="BD61" s="72">
        <v>34.146405999999999</v>
      </c>
      <c r="BE61" s="72">
        <v>33.899120999999994</v>
      </c>
      <c r="BF61" s="72">
        <v>1728.751305</v>
      </c>
      <c r="BG61" s="72">
        <v>163.68742700000001</v>
      </c>
      <c r="BH61" s="72">
        <v>4495.5984330000001</v>
      </c>
      <c r="BI61" s="72">
        <v>3284.9113189999998</v>
      </c>
      <c r="BJ61" s="72">
        <v>1716.528875</v>
      </c>
      <c r="BK61" s="72">
        <v>2042.3736289999999</v>
      </c>
      <c r="BL61" s="72">
        <v>2118.503248</v>
      </c>
      <c r="BM61" s="72">
        <v>2045.209519</v>
      </c>
      <c r="BN61" s="72">
        <v>2796.4421469999997</v>
      </c>
      <c r="BO61" s="72">
        <v>2424.4776059999999</v>
      </c>
      <c r="BP61" s="72">
        <v>2410.729319</v>
      </c>
      <c r="BQ61" s="72">
        <v>2763.2829149999998</v>
      </c>
      <c r="BR61" s="72">
        <v>2607.3197740000001</v>
      </c>
      <c r="BS61" s="72">
        <v>2647.6112190000003</v>
      </c>
      <c r="BT61" s="72">
        <v>2694.027126</v>
      </c>
      <c r="BU61" s="72">
        <v>2998.5260719999997</v>
      </c>
      <c r="BV61" s="72">
        <v>2968.618125</v>
      </c>
      <c r="BW61" s="72">
        <v>3178.8137370000004</v>
      </c>
      <c r="BX61" s="72">
        <v>3246.9201979999998</v>
      </c>
      <c r="BY61" s="72">
        <v>3277.1665830000002</v>
      </c>
      <c r="BZ61" s="72">
        <v>3624.3116450000002</v>
      </c>
      <c r="CA61" s="72">
        <v>3996.4884270000002</v>
      </c>
      <c r="CB61" s="72">
        <v>4214.9047060000003</v>
      </c>
      <c r="CC61" s="72">
        <v>3635.8635799999997</v>
      </c>
      <c r="CD61" s="72"/>
      <c r="CF61" s="101">
        <f>SUMIF($K$5:$CD$5,CF$5,$K61:$CD61)</f>
        <v>0</v>
      </c>
      <c r="CG61" s="101">
        <f>SUMIF($K$5:$CD$5,CG$5,$K61:$CD61)</f>
        <v>0</v>
      </c>
      <c r="CH61" s="101">
        <f>SUMIF($K$5:$CD$5,CH$5,$K61:$CD61)</f>
        <v>0</v>
      </c>
      <c r="CI61" s="101">
        <f>SUMIF($K$5:$CD$5,CI$5,$K61:$CD61)</f>
        <v>20712.209985999998</v>
      </c>
      <c r="CJ61" s="101">
        <f>SUMIF($K$5:$CD$5,CJ$5,$K61:$CD61)</f>
        <v>28869.064210999997</v>
      </c>
      <c r="CK61" s="101">
        <f>SUMIF($K$5:$CD$5,CK$5,$K61:$CD61)</f>
        <v>36483.251418</v>
      </c>
    </row>
    <row r="62" spans="2:89">
      <c r="C62" s="24" t="s">
        <v>538</v>
      </c>
      <c r="G62" s="67"/>
      <c r="K62" s="72">
        <v>0</v>
      </c>
      <c r="L62" s="72">
        <v>0</v>
      </c>
      <c r="M62" s="72">
        <v>0</v>
      </c>
      <c r="N62" s="72">
        <v>0</v>
      </c>
      <c r="O62" s="72">
        <v>0</v>
      </c>
      <c r="P62" s="72">
        <v>0</v>
      </c>
      <c r="Q62" s="72">
        <v>0</v>
      </c>
      <c r="R62" s="72">
        <v>0</v>
      </c>
      <c r="S62" s="72">
        <v>0</v>
      </c>
      <c r="T62" s="72">
        <v>0</v>
      </c>
      <c r="U62" s="72">
        <v>0</v>
      </c>
      <c r="V62" s="72">
        <v>0</v>
      </c>
      <c r="W62" s="72">
        <v>0</v>
      </c>
      <c r="X62" s="72">
        <v>0</v>
      </c>
      <c r="Y62" s="72">
        <v>0</v>
      </c>
      <c r="Z62" s="72">
        <v>0</v>
      </c>
      <c r="AA62" s="72">
        <v>0</v>
      </c>
      <c r="AB62" s="72">
        <v>0</v>
      </c>
      <c r="AC62" s="72">
        <v>0</v>
      </c>
      <c r="AD62" s="72">
        <v>0</v>
      </c>
      <c r="AE62" s="72">
        <v>0</v>
      </c>
      <c r="AF62" s="72">
        <v>0</v>
      </c>
      <c r="AG62" s="72">
        <v>0</v>
      </c>
      <c r="AH62" s="72">
        <v>0</v>
      </c>
      <c r="AI62" s="72">
        <v>0</v>
      </c>
      <c r="AJ62" s="72">
        <v>0</v>
      </c>
      <c r="AK62" s="72">
        <v>0</v>
      </c>
      <c r="AL62" s="72">
        <v>0</v>
      </c>
      <c r="AM62" s="72">
        <v>0</v>
      </c>
      <c r="AN62" s="72">
        <v>0</v>
      </c>
      <c r="AO62" s="72">
        <v>0</v>
      </c>
      <c r="AP62" s="72">
        <v>0</v>
      </c>
      <c r="AQ62" s="72">
        <v>0</v>
      </c>
      <c r="AR62" s="72">
        <v>0</v>
      </c>
      <c r="AS62" s="72">
        <v>0</v>
      </c>
      <c r="AT62" s="72">
        <v>0</v>
      </c>
      <c r="AU62" s="72">
        <v>596.815112</v>
      </c>
      <c r="AV62" s="72">
        <v>578.72394499999996</v>
      </c>
      <c r="AW62" s="72">
        <v>564.52825699999994</v>
      </c>
      <c r="AX62" s="72">
        <v>534.86045300000001</v>
      </c>
      <c r="AY62" s="72">
        <v>564.37571100000002</v>
      </c>
      <c r="AZ62" s="72">
        <v>529.39941299999998</v>
      </c>
      <c r="BA62" s="72">
        <v>561.56124900000009</v>
      </c>
      <c r="BB62" s="72">
        <v>542.60580600000003</v>
      </c>
      <c r="BC62" s="72">
        <v>541.96985799999993</v>
      </c>
      <c r="BD62" s="72">
        <v>547.43822899999998</v>
      </c>
      <c r="BE62" s="72">
        <v>516.10289799999998</v>
      </c>
      <c r="BF62" s="72">
        <v>565.19583</v>
      </c>
      <c r="BG62" s="72">
        <v>520.7185770000001</v>
      </c>
      <c r="BH62" s="72">
        <v>539.05050500000004</v>
      </c>
      <c r="BI62" s="72">
        <v>552.26199700000006</v>
      </c>
      <c r="BJ62" s="72">
        <v>557.57422299999996</v>
      </c>
      <c r="BK62" s="72">
        <v>587.95043899999996</v>
      </c>
      <c r="BL62" s="72">
        <v>599.25917000000004</v>
      </c>
      <c r="BM62" s="72">
        <v>635.979783</v>
      </c>
      <c r="BN62" s="72">
        <v>624.46732900000006</v>
      </c>
      <c r="BO62" s="72">
        <v>676.21754699999997</v>
      </c>
      <c r="BP62" s="72">
        <v>669.90991800000006</v>
      </c>
      <c r="BQ62" s="72">
        <v>598.79898200000002</v>
      </c>
      <c r="BR62" s="72">
        <v>567.76152999999999</v>
      </c>
      <c r="BS62" s="72">
        <v>549.075019</v>
      </c>
      <c r="BT62" s="72">
        <v>554.09695699999997</v>
      </c>
      <c r="BU62" s="72">
        <v>591.24081999999999</v>
      </c>
      <c r="BV62" s="72">
        <v>639.322812</v>
      </c>
      <c r="BW62" s="72">
        <v>678.62229000000002</v>
      </c>
      <c r="BX62" s="72">
        <v>712.35883699999999</v>
      </c>
      <c r="BY62" s="72">
        <v>779.99268100000006</v>
      </c>
      <c r="BZ62" s="72">
        <v>811.92514200000005</v>
      </c>
      <c r="CA62" s="72">
        <v>932.44462399999998</v>
      </c>
      <c r="CB62" s="72">
        <v>925.49607600000002</v>
      </c>
      <c r="CC62" s="72">
        <v>955.61141199999997</v>
      </c>
      <c r="CD62" s="72"/>
      <c r="CF62" s="101">
        <f>SUMIF($K$5:$CD$5,CF$5,$K62:$CD62)</f>
        <v>0</v>
      </c>
      <c r="CG62" s="101">
        <f>SUMIF($K$5:$CD$5,CG$5,$K62:$CD62)</f>
        <v>0</v>
      </c>
      <c r="CH62" s="101">
        <f>SUMIF($K$5:$CD$5,CH$5,$K62:$CD62)</f>
        <v>0</v>
      </c>
      <c r="CI62" s="101">
        <f>SUMIF($K$5:$CD$5,CI$5,$K62:$CD62)</f>
        <v>6643.5767610000012</v>
      </c>
      <c r="CJ62" s="101">
        <f>SUMIF($K$5:$CD$5,CJ$5,$K62:$CD62)</f>
        <v>7129.9500000000007</v>
      </c>
      <c r="CK62" s="101">
        <f>SUMIF($K$5:$CD$5,CK$5,$K62:$CD62)</f>
        <v>8130.18667</v>
      </c>
    </row>
    <row r="63" spans="2:89" s="35" customFormat="1">
      <c r="B63" s="36" t="s">
        <v>539</v>
      </c>
      <c r="C63" s="36"/>
      <c r="D63" s="36"/>
      <c r="E63" s="36"/>
      <c r="F63" s="36"/>
      <c r="G63" s="36"/>
      <c r="H63" s="36"/>
      <c r="I63" s="36"/>
      <c r="J63" s="36"/>
      <c r="K63" s="109">
        <f t="shared" ref="K63:AH63" si="51">K34-K35</f>
        <v>-8.4465180000004523</v>
      </c>
      <c r="L63" s="109">
        <f t="shared" si="51"/>
        <v>91.192610999999516</v>
      </c>
      <c r="M63" s="109">
        <f t="shared" si="51"/>
        <v>240.77751700000027</v>
      </c>
      <c r="N63" s="109">
        <f t="shared" si="51"/>
        <v>61.301909000000038</v>
      </c>
      <c r="O63" s="109">
        <f t="shared" si="51"/>
        <v>-69.787387999999453</v>
      </c>
      <c r="P63" s="109">
        <f t="shared" si="51"/>
        <v>169.13405599999953</v>
      </c>
      <c r="Q63" s="109">
        <f t="shared" si="51"/>
        <v>-3.9316600000003632</v>
      </c>
      <c r="R63" s="109">
        <f t="shared" si="51"/>
        <v>207.19565800000001</v>
      </c>
      <c r="S63" s="109">
        <f t="shared" si="51"/>
        <v>-475.96026400000108</v>
      </c>
      <c r="T63" s="109">
        <f t="shared" si="51"/>
        <v>147.77625600000084</v>
      </c>
      <c r="U63" s="109">
        <f t="shared" si="51"/>
        <v>93.823671000000417</v>
      </c>
      <c r="V63" s="109">
        <f t="shared" si="51"/>
        <v>175.00038400000076</v>
      </c>
      <c r="W63" s="109">
        <f t="shared" si="51"/>
        <v>354.05270800000051</v>
      </c>
      <c r="X63" s="109">
        <f t="shared" si="51"/>
        <v>-55.747342000001311</v>
      </c>
      <c r="Y63" s="109">
        <f t="shared" si="51"/>
        <v>131.46241600000002</v>
      </c>
      <c r="Z63" s="109">
        <f t="shared" si="51"/>
        <v>91.464005999999443</v>
      </c>
      <c r="AA63" s="109">
        <f t="shared" si="51"/>
        <v>232.09877800000112</v>
      </c>
      <c r="AB63" s="109">
        <f t="shared" si="51"/>
        <v>-2.2454919999990182</v>
      </c>
      <c r="AC63" s="109">
        <f t="shared" si="51"/>
        <v>-99.074706999999961</v>
      </c>
      <c r="AD63" s="109">
        <f t="shared" si="51"/>
        <v>-3.1129490000006399</v>
      </c>
      <c r="AE63" s="109">
        <f t="shared" si="51"/>
        <v>128.53132000000147</v>
      </c>
      <c r="AF63" s="109">
        <f t="shared" si="51"/>
        <v>176.16096999999931</v>
      </c>
      <c r="AG63" s="109">
        <f t="shared" si="51"/>
        <v>76.6489279999997</v>
      </c>
      <c r="AH63" s="109">
        <f t="shared" si="51"/>
        <v>283.33940100000018</v>
      </c>
      <c r="AI63" s="109">
        <f t="shared" ref="AI63:BD63" si="52">AI34-AI35</f>
        <v>-74.609161999999571</v>
      </c>
      <c r="AJ63" s="109">
        <f t="shared" si="52"/>
        <v>23.928419999999505</v>
      </c>
      <c r="AK63" s="109">
        <f t="shared" si="52"/>
        <v>112.5790120000006</v>
      </c>
      <c r="AL63" s="109">
        <f t="shared" si="52"/>
        <v>-610.15460600000006</v>
      </c>
      <c r="AM63" s="109">
        <f t="shared" si="52"/>
        <v>-264.99261599999897</v>
      </c>
      <c r="AN63" s="109">
        <f t="shared" si="52"/>
        <v>-127.20041499999923</v>
      </c>
      <c r="AO63" s="109">
        <f t="shared" si="52"/>
        <v>-143.6275059999999</v>
      </c>
      <c r="AP63" s="109">
        <f t="shared" si="52"/>
        <v>491.40589900000089</v>
      </c>
      <c r="AQ63" s="109">
        <f t="shared" si="52"/>
        <v>-3683.9363790000016</v>
      </c>
      <c r="AR63" s="109">
        <f t="shared" si="52"/>
        <v>-4380.1991330000019</v>
      </c>
      <c r="AS63" s="109">
        <f t="shared" si="52"/>
        <v>-2982.8584459999988</v>
      </c>
      <c r="AT63" s="109">
        <f t="shared" si="52"/>
        <v>-2071.2781010000003</v>
      </c>
      <c r="AU63" s="109">
        <f t="shared" si="52"/>
        <v>-726.2165350000032</v>
      </c>
      <c r="AV63" s="109">
        <f t="shared" si="52"/>
        <v>-4272.0681139999997</v>
      </c>
      <c r="AW63" s="109">
        <f t="shared" si="52"/>
        <v>-1568.1448029999992</v>
      </c>
      <c r="AX63" s="109">
        <f t="shared" si="52"/>
        <v>-1744.723450999998</v>
      </c>
      <c r="AY63" s="109">
        <f t="shared" si="52"/>
        <v>-2400.737361999998</v>
      </c>
      <c r="AZ63" s="109">
        <f t="shared" si="52"/>
        <v>-3201.0553419999997</v>
      </c>
      <c r="BA63" s="109">
        <f>BA34-BA35</f>
        <v>-2275.8902319999943</v>
      </c>
      <c r="BB63" s="109">
        <f>BB34-BB35</f>
        <v>-1080.9400310000019</v>
      </c>
      <c r="BC63" s="109">
        <f>BC34-BC35</f>
        <v>32.3656420000043</v>
      </c>
      <c r="BD63" s="109">
        <f t="shared" si="52"/>
        <v>-126.92143399999622</v>
      </c>
      <c r="BE63" s="109">
        <f t="shared" ref="BE63:BO63" si="53">BE34-BE35</f>
        <v>-403.86061299999528</v>
      </c>
      <c r="BF63" s="109">
        <f t="shared" si="53"/>
        <v>826.01716099999976</v>
      </c>
      <c r="BG63" s="109">
        <f t="shared" si="53"/>
        <v>-3832.1459840000007</v>
      </c>
      <c r="BH63" s="109">
        <f t="shared" si="53"/>
        <v>-2584.2979209999939</v>
      </c>
      <c r="BI63" s="109">
        <f t="shared" si="53"/>
        <v>-6524.2161640000013</v>
      </c>
      <c r="BJ63" s="109">
        <f t="shared" si="53"/>
        <v>-5690.6865129999987</v>
      </c>
      <c r="BK63" s="109">
        <f t="shared" si="53"/>
        <v>-3744.2349470000026</v>
      </c>
      <c r="BL63" s="109">
        <f t="shared" si="53"/>
        <v>-3669.3361750000004</v>
      </c>
      <c r="BM63" s="109">
        <f t="shared" si="53"/>
        <v>-5541.9375189999992</v>
      </c>
      <c r="BN63" s="109">
        <f t="shared" si="53"/>
        <v>-10670.80906</v>
      </c>
      <c r="BO63" s="109">
        <f t="shared" si="53"/>
        <v>-6234.1651689999999</v>
      </c>
      <c r="BP63" s="109">
        <f t="shared" ref="BP63:BX63" si="54">BP34-BP35</f>
        <v>-3344.6425159999962</v>
      </c>
      <c r="BQ63" s="109">
        <f t="shared" si="54"/>
        <v>-5496.1109150000011</v>
      </c>
      <c r="BR63" s="109">
        <f t="shared" si="54"/>
        <v>1510.3457060000001</v>
      </c>
      <c r="BS63" s="109">
        <f t="shared" si="54"/>
        <v>-9435.8932839999907</v>
      </c>
      <c r="BT63" s="109">
        <f t="shared" si="54"/>
        <v>-10223.003823999999</v>
      </c>
      <c r="BU63" s="109">
        <f t="shared" si="54"/>
        <v>-7955.7556659999973</v>
      </c>
      <c r="BV63" s="109">
        <f t="shared" si="54"/>
        <v>-10602.621762999999</v>
      </c>
      <c r="BW63" s="109">
        <f t="shared" si="54"/>
        <v>-10639.294215999995</v>
      </c>
      <c r="BX63" s="109">
        <f t="shared" si="54"/>
        <v>-9268.5739470000008</v>
      </c>
      <c r="BY63" s="109">
        <f t="shared" ref="BY63:CC63" si="55">BY34-BY35</f>
        <v>-7906.5666469999924</v>
      </c>
      <c r="BZ63" s="109">
        <f t="shared" si="55"/>
        <v>-13412.197653000007</v>
      </c>
      <c r="CA63" s="109">
        <f t="shared" si="55"/>
        <v>-13935.013503999999</v>
      </c>
      <c r="CB63" s="109">
        <f t="shared" si="55"/>
        <v>-14421.423492000002</v>
      </c>
      <c r="CC63" s="109">
        <f t="shared" si="55"/>
        <v>-10289.651851999999</v>
      </c>
      <c r="CD63" s="109">
        <f t="shared" ref="CD63" si="56">CD34-CD35</f>
        <v>0</v>
      </c>
      <c r="CF63" s="109">
        <f t="shared" ref="CF63:CK63" si="57">CF34-CF35</f>
        <v>628.07623200000944</v>
      </c>
      <c r="CG63" s="109">
        <f t="shared" si="57"/>
        <v>1313.5780369999977</v>
      </c>
      <c r="CH63" s="109">
        <f t="shared" si="57"/>
        <v>-13710.943032999998</v>
      </c>
      <c r="CI63" s="109">
        <f t="shared" si="57"/>
        <v>-16942.175113999983</v>
      </c>
      <c r="CJ63" s="109">
        <f t="shared" si="57"/>
        <v>-55822.237177000003</v>
      </c>
      <c r="CK63" s="109">
        <f t="shared" si="57"/>
        <v>-118089.99584799993</v>
      </c>
    </row>
    <row r="64" spans="2:89" s="35" customFormat="1">
      <c r="B64" s="35" t="s">
        <v>540</v>
      </c>
      <c r="K64" s="103">
        <f t="shared" ref="K64:BD64" si="58">SUM(K65:K74)</f>
        <v>7.6553839999999997</v>
      </c>
      <c r="L64" s="103">
        <f t="shared" si="58"/>
        <v>3.7216849999999999</v>
      </c>
      <c r="M64" s="103">
        <f t="shared" si="58"/>
        <v>16.468579000000002</v>
      </c>
      <c r="N64" s="103">
        <f t="shared" si="58"/>
        <v>1.3600300000000001</v>
      </c>
      <c r="O64" s="103">
        <f t="shared" si="58"/>
        <v>19.781573000000002</v>
      </c>
      <c r="P64" s="103">
        <f t="shared" si="58"/>
        <v>6.8164340000000001</v>
      </c>
      <c r="Q64" s="103">
        <f t="shared" si="58"/>
        <v>3.877227</v>
      </c>
      <c r="R64" s="103">
        <f t="shared" si="58"/>
        <v>0.84782599999999997</v>
      </c>
      <c r="S64" s="103">
        <f t="shared" si="58"/>
        <v>16.865452999999999</v>
      </c>
      <c r="T64" s="103">
        <f t="shared" si="58"/>
        <v>2.8201189999999996</v>
      </c>
      <c r="U64" s="103">
        <f t="shared" si="58"/>
        <v>1.2532669999999999</v>
      </c>
      <c r="V64" s="103">
        <f t="shared" si="58"/>
        <v>28.613334000000002</v>
      </c>
      <c r="W64" s="103">
        <f t="shared" si="58"/>
        <v>13.169091</v>
      </c>
      <c r="X64" s="103">
        <f t="shared" si="58"/>
        <v>59.624251000000001</v>
      </c>
      <c r="Y64" s="103">
        <f t="shared" si="58"/>
        <v>20.738682999999998</v>
      </c>
      <c r="Z64" s="103">
        <f t="shared" si="58"/>
        <v>11.976981</v>
      </c>
      <c r="AA64" s="103">
        <f t="shared" si="58"/>
        <v>26.418961000000003</v>
      </c>
      <c r="AB64" s="103">
        <f t="shared" si="58"/>
        <v>36.152875999999999</v>
      </c>
      <c r="AC64" s="103">
        <f t="shared" si="58"/>
        <v>38.673481000000002</v>
      </c>
      <c r="AD64" s="103">
        <f t="shared" si="58"/>
        <v>17.812549999999998</v>
      </c>
      <c r="AE64" s="103">
        <f t="shared" si="58"/>
        <v>37.563193999999996</v>
      </c>
      <c r="AF64" s="103">
        <f t="shared" si="58"/>
        <v>32.667946000000001</v>
      </c>
      <c r="AG64" s="103">
        <f t="shared" si="58"/>
        <v>22.016432999999999</v>
      </c>
      <c r="AH64" s="103">
        <f t="shared" si="58"/>
        <v>-10.868344999999998</v>
      </c>
      <c r="AI64" s="103">
        <f t="shared" si="58"/>
        <v>17.748434999999997</v>
      </c>
      <c r="AJ64" s="103">
        <f t="shared" si="58"/>
        <v>37.607017999999997</v>
      </c>
      <c r="AK64" s="103">
        <f t="shared" si="58"/>
        <v>23.826436999999999</v>
      </c>
      <c r="AL64" s="103">
        <f t="shared" si="58"/>
        <v>14.532368000000002</v>
      </c>
      <c r="AM64" s="103">
        <f t="shared" si="58"/>
        <v>21.143611</v>
      </c>
      <c r="AN64" s="103">
        <f t="shared" si="58"/>
        <v>32.384873999999996</v>
      </c>
      <c r="AO64" s="103">
        <f t="shared" si="58"/>
        <v>28.473020999999999</v>
      </c>
      <c r="AP64" s="103">
        <f t="shared" si="58"/>
        <v>23.359119</v>
      </c>
      <c r="AQ64" s="103">
        <f t="shared" si="58"/>
        <v>82.841704000000007</v>
      </c>
      <c r="AR64" s="103">
        <f t="shared" si="58"/>
        <v>81.137305999999995</v>
      </c>
      <c r="AS64" s="103">
        <f t="shared" si="58"/>
        <v>11.504897000000003</v>
      </c>
      <c r="AT64" s="103">
        <f t="shared" si="58"/>
        <v>338.34794900000003</v>
      </c>
      <c r="AU64" s="103">
        <f t="shared" si="58"/>
        <v>312.52767800000004</v>
      </c>
      <c r="AV64" s="103">
        <f t="shared" si="58"/>
        <v>284.14106399999997</v>
      </c>
      <c r="AW64" s="103">
        <f t="shared" si="58"/>
        <v>361.06226499999997</v>
      </c>
      <c r="AX64" s="103">
        <f t="shared" si="58"/>
        <v>383.49104399999999</v>
      </c>
      <c r="AY64" s="103">
        <f t="shared" si="58"/>
        <v>306.01604099999997</v>
      </c>
      <c r="AZ64" s="103">
        <f t="shared" si="58"/>
        <v>351.60778599999998</v>
      </c>
      <c r="BA64" s="103">
        <f>SUM(BA65:BA74)</f>
        <v>280.21812199999999</v>
      </c>
      <c r="BB64" s="103">
        <f>SUM(BB65:BB74)</f>
        <v>465.303111</v>
      </c>
      <c r="BC64" s="103">
        <f>SUM(BC65:BC74)</f>
        <v>369.47801699999997</v>
      </c>
      <c r="BD64" s="103">
        <f t="shared" si="58"/>
        <v>306.20192399999996</v>
      </c>
      <c r="BE64" s="103">
        <f t="shared" ref="BE64:BO64" si="59">SUM(BE65:BE74)</f>
        <v>276.96456999999998</v>
      </c>
      <c r="BF64" s="103">
        <f t="shared" si="59"/>
        <v>362.00543900000002</v>
      </c>
      <c r="BG64" s="103">
        <f t="shared" si="59"/>
        <v>421.20994300000001</v>
      </c>
      <c r="BH64" s="103">
        <f t="shared" si="59"/>
        <v>241.51855</v>
      </c>
      <c r="BI64" s="103">
        <f t="shared" si="59"/>
        <v>330.055386</v>
      </c>
      <c r="BJ64" s="103">
        <f t="shared" si="59"/>
        <v>326.562973</v>
      </c>
      <c r="BK64" s="103">
        <f t="shared" si="59"/>
        <v>639.22192799999993</v>
      </c>
      <c r="BL64" s="103">
        <f t="shared" si="59"/>
        <v>311.28328099999999</v>
      </c>
      <c r="BM64" s="103">
        <f t="shared" si="59"/>
        <v>293.09833300000003</v>
      </c>
      <c r="BN64" s="103">
        <f t="shared" si="59"/>
        <v>469.82393400000001</v>
      </c>
      <c r="BO64" s="103">
        <f t="shared" si="59"/>
        <v>352.38019800000001</v>
      </c>
      <c r="BP64" s="103">
        <f t="shared" ref="BP64:BX64" si="60">SUM(BP65:BP74)</f>
        <v>261.84447799999998</v>
      </c>
      <c r="BQ64" s="103">
        <f t="shared" si="60"/>
        <v>237.46932799999999</v>
      </c>
      <c r="BR64" s="103">
        <f t="shared" si="60"/>
        <v>163.52505500000001</v>
      </c>
      <c r="BS64" s="103">
        <f t="shared" si="60"/>
        <v>665.43256099999996</v>
      </c>
      <c r="BT64" s="103">
        <f t="shared" si="60"/>
        <v>246.48596700000002</v>
      </c>
      <c r="BU64" s="103">
        <f t="shared" si="60"/>
        <v>275.76376099999999</v>
      </c>
      <c r="BV64" s="103">
        <f t="shared" si="60"/>
        <v>246.05931699999999</v>
      </c>
      <c r="BW64" s="103">
        <f t="shared" si="60"/>
        <v>353.54410000000001</v>
      </c>
      <c r="BX64" s="103">
        <f t="shared" si="60"/>
        <v>505.47744399999999</v>
      </c>
      <c r="BY64" s="103">
        <f t="shared" ref="BY64:CC64" si="61">SUM(BY65:BY74)</f>
        <v>364.16024900000008</v>
      </c>
      <c r="BZ64" s="103">
        <f t="shared" si="61"/>
        <v>460.13786300000004</v>
      </c>
      <c r="CA64" s="103">
        <f t="shared" si="61"/>
        <v>523.49895400000003</v>
      </c>
      <c r="CB64" s="103">
        <f t="shared" si="61"/>
        <v>397.12926199999998</v>
      </c>
      <c r="CC64" s="103">
        <f t="shared" si="61"/>
        <v>410.23414000000002</v>
      </c>
      <c r="CD64" s="103">
        <f t="shared" ref="CD64" si="62">SUM(CD65:CD74)</f>
        <v>0</v>
      </c>
      <c r="CF64" s="103">
        <f t="shared" ref="CF64:CK64" si="63">SUM(CF65:CF74)</f>
        <v>110.08091100000001</v>
      </c>
      <c r="CG64" s="103">
        <f t="shared" si="63"/>
        <v>305.946102</v>
      </c>
      <c r="CH64" s="103">
        <f t="shared" si="63"/>
        <v>712.90673900000013</v>
      </c>
      <c r="CI64" s="103">
        <f t="shared" si="63"/>
        <v>4059.017061</v>
      </c>
      <c r="CJ64" s="103">
        <f t="shared" si="63"/>
        <v>4047.9933869999995</v>
      </c>
      <c r="CK64" s="103">
        <f t="shared" si="63"/>
        <v>4447.9236179999998</v>
      </c>
    </row>
    <row r="65" spans="2:89">
      <c r="C65" s="68" t="s">
        <v>541</v>
      </c>
      <c r="D65" s="68"/>
      <c r="E65" s="68"/>
      <c r="F65" s="68"/>
      <c r="G65" s="68"/>
      <c r="H65" s="68"/>
      <c r="I65" s="68"/>
      <c r="J65" s="68"/>
      <c r="K65" s="78">
        <v>6.178096</v>
      </c>
      <c r="L65" s="78">
        <v>3.7209729999999999</v>
      </c>
      <c r="M65" s="78">
        <v>1.856924</v>
      </c>
      <c r="N65" s="78">
        <v>1.359302</v>
      </c>
      <c r="O65" s="78">
        <v>11.939264</v>
      </c>
      <c r="P65" s="78">
        <v>6.8157180000000004</v>
      </c>
      <c r="Q65" s="78">
        <v>1.321043</v>
      </c>
      <c r="R65" s="78">
        <v>0.84736599999999995</v>
      </c>
      <c r="S65" s="78">
        <v>16.55575</v>
      </c>
      <c r="T65" s="78">
        <v>0.257052</v>
      </c>
      <c r="U65" s="78">
        <v>0</v>
      </c>
      <c r="V65" s="78">
        <v>49.982022000000001</v>
      </c>
      <c r="W65" s="78">
        <v>12.006937000000001</v>
      </c>
      <c r="X65" s="78">
        <v>10.844976000000001</v>
      </c>
      <c r="Y65" s="78">
        <v>20.737819999999999</v>
      </c>
      <c r="Z65" s="78">
        <v>11.976274</v>
      </c>
      <c r="AA65" s="78">
        <v>13.014416000000001</v>
      </c>
      <c r="AB65" s="78">
        <v>24.503</v>
      </c>
      <c r="AC65" s="78">
        <v>17.159604000000002</v>
      </c>
      <c r="AD65" s="78">
        <v>17.669122999999999</v>
      </c>
      <c r="AE65" s="78">
        <v>27.451504</v>
      </c>
      <c r="AF65" s="78">
        <v>17.635342000000001</v>
      </c>
      <c r="AG65" s="78">
        <v>22.015726000000001</v>
      </c>
      <c r="AH65" s="78">
        <v>48.609448</v>
      </c>
      <c r="AI65" s="78">
        <v>15.481629999999999</v>
      </c>
      <c r="AJ65" s="78">
        <v>14.78059</v>
      </c>
      <c r="AK65" s="78">
        <v>26.647933999999999</v>
      </c>
      <c r="AL65" s="78">
        <v>17.231618000000001</v>
      </c>
      <c r="AM65" s="78">
        <v>13.843608</v>
      </c>
      <c r="AN65" s="78">
        <v>26.874199000000001</v>
      </c>
      <c r="AO65" s="78">
        <v>23.592880999999998</v>
      </c>
      <c r="AP65" s="78">
        <v>18.52985</v>
      </c>
      <c r="AQ65" s="78">
        <v>83.201515000000001</v>
      </c>
      <c r="AR65" s="78">
        <v>64.575925999999995</v>
      </c>
      <c r="AS65" s="78">
        <v>44.451475000000002</v>
      </c>
      <c r="AT65" s="78">
        <v>342.47812800000003</v>
      </c>
      <c r="AU65" s="78">
        <v>305.07591400000001</v>
      </c>
      <c r="AV65" s="78">
        <v>284.141054</v>
      </c>
      <c r="AW65" s="78">
        <v>351.01110699999998</v>
      </c>
      <c r="AX65" s="78">
        <v>378.80264499999998</v>
      </c>
      <c r="AY65" s="78">
        <v>305.01603699999998</v>
      </c>
      <c r="AZ65" s="78">
        <v>342.48602199999999</v>
      </c>
      <c r="BA65" s="78">
        <v>275.09079600000001</v>
      </c>
      <c r="BB65" s="78">
        <v>344.395915</v>
      </c>
      <c r="BC65" s="78">
        <v>366.79563899999999</v>
      </c>
      <c r="BD65" s="78">
        <v>287.50901599999997</v>
      </c>
      <c r="BE65" s="78">
        <v>269.49280599999997</v>
      </c>
      <c r="BF65" s="78">
        <v>-190.16640200000001</v>
      </c>
      <c r="BG65" s="78">
        <v>30.801663999999999</v>
      </c>
      <c r="BH65" s="78">
        <v>8.463533</v>
      </c>
      <c r="BI65" s="78">
        <v>11.394114999999999</v>
      </c>
      <c r="BJ65" s="78">
        <v>12.783523000000001</v>
      </c>
      <c r="BK65" s="78">
        <v>12.798769999999999</v>
      </c>
      <c r="BL65" s="78">
        <v>17.376975999999999</v>
      </c>
      <c r="BM65" s="78">
        <v>20.480138</v>
      </c>
      <c r="BN65" s="78">
        <v>20.538965999999999</v>
      </c>
      <c r="BO65" s="78">
        <v>20.555916</v>
      </c>
      <c r="BP65" s="78">
        <v>18.804251000000001</v>
      </c>
      <c r="BQ65" s="78">
        <v>22.421772000000001</v>
      </c>
      <c r="BR65" s="78">
        <v>26.360651000000001</v>
      </c>
      <c r="BS65" s="78">
        <v>36.242840999999999</v>
      </c>
      <c r="BT65" s="78">
        <v>30.544896000000001</v>
      </c>
      <c r="BU65" s="78">
        <v>23.045007999999999</v>
      </c>
      <c r="BV65" s="78">
        <v>25.618271</v>
      </c>
      <c r="BW65" s="78">
        <v>36.524622999999998</v>
      </c>
      <c r="BX65" s="78">
        <v>38.545842</v>
      </c>
      <c r="BY65" s="78">
        <v>52.291418999999998</v>
      </c>
      <c r="BZ65" s="78">
        <v>55.039324000000001</v>
      </c>
      <c r="CA65" s="78">
        <v>63.653889999999997</v>
      </c>
      <c r="CB65" s="78">
        <v>77.545867000000001</v>
      </c>
      <c r="CC65" s="78">
        <v>58.349383000000003</v>
      </c>
      <c r="CD65" s="78"/>
      <c r="CF65" s="107">
        <f>SUMIF($K$5:$CD$5,CF$5,$K65:$CD65)</f>
        <v>100.83351</v>
      </c>
      <c r="CG65" s="107">
        <f>SUMIF($K$5:$CD$5,CG$5,$K65:$CD65)</f>
        <v>243.62416999999999</v>
      </c>
      <c r="CH65" s="107">
        <f>SUMIF($K$5:$CD$5,CH$5,$K65:$CD65)</f>
        <v>691.68935400000009</v>
      </c>
      <c r="CI65" s="107">
        <f>SUMIF($K$5:$CD$5,CI$5,$K65:$CD65)</f>
        <v>3319.650549</v>
      </c>
      <c r="CJ65" s="107">
        <f>SUMIF($K$5:$CD$5,CJ$5,$K65:$CD65)</f>
        <v>222.78027499999999</v>
      </c>
      <c r="CK65" s="107">
        <f>SUMIF($K$5:$CD$5,CK$5,$K65:$CD65)</f>
        <v>497.40136399999994</v>
      </c>
    </row>
    <row r="66" spans="2:89">
      <c r="C66" s="24" t="s">
        <v>542</v>
      </c>
      <c r="K66" s="72">
        <v>0</v>
      </c>
      <c r="L66" s="72">
        <v>0</v>
      </c>
      <c r="M66" s="72">
        <v>0</v>
      </c>
      <c r="N66" s="72">
        <v>0</v>
      </c>
      <c r="O66" s="72">
        <v>0</v>
      </c>
      <c r="P66" s="72">
        <v>0</v>
      </c>
      <c r="Q66" s="72">
        <v>0</v>
      </c>
      <c r="R66" s="72">
        <v>0</v>
      </c>
      <c r="S66" s="72">
        <v>0</v>
      </c>
      <c r="T66" s="72">
        <v>0</v>
      </c>
      <c r="U66" s="72">
        <v>0</v>
      </c>
      <c r="V66" s="72">
        <v>0</v>
      </c>
      <c r="W66" s="72">
        <v>0</v>
      </c>
      <c r="X66" s="72">
        <v>0</v>
      </c>
      <c r="Y66" s="72">
        <v>0</v>
      </c>
      <c r="Z66" s="72">
        <v>0</v>
      </c>
      <c r="AA66" s="72">
        <v>0</v>
      </c>
      <c r="AB66" s="72">
        <v>0</v>
      </c>
      <c r="AC66" s="72">
        <v>0</v>
      </c>
      <c r="AD66" s="72">
        <v>0</v>
      </c>
      <c r="AE66" s="72">
        <v>0</v>
      </c>
      <c r="AF66" s="72">
        <v>0</v>
      </c>
      <c r="AG66" s="72">
        <v>0</v>
      </c>
      <c r="AH66" s="72">
        <v>0</v>
      </c>
      <c r="AI66" s="72">
        <v>0</v>
      </c>
      <c r="AJ66" s="72">
        <v>0</v>
      </c>
      <c r="AK66" s="72">
        <v>0</v>
      </c>
      <c r="AL66" s="72">
        <v>0</v>
      </c>
      <c r="AM66" s="72">
        <v>0</v>
      </c>
      <c r="AN66" s="72">
        <v>0</v>
      </c>
      <c r="AO66" s="72">
        <v>0</v>
      </c>
      <c r="AP66" s="72">
        <v>0</v>
      </c>
      <c r="AQ66" s="72">
        <v>0</v>
      </c>
      <c r="AR66" s="72">
        <v>0</v>
      </c>
      <c r="AS66" s="72">
        <v>0</v>
      </c>
      <c r="AT66" s="72">
        <v>0</v>
      </c>
      <c r="AU66" s="72">
        <v>0</v>
      </c>
      <c r="AV66" s="72">
        <v>0</v>
      </c>
      <c r="AW66" s="72">
        <v>0</v>
      </c>
      <c r="AX66" s="72">
        <v>0</v>
      </c>
      <c r="AY66" s="72">
        <v>0</v>
      </c>
      <c r="AZ66" s="72">
        <v>0</v>
      </c>
      <c r="BA66" s="72">
        <v>0</v>
      </c>
      <c r="BB66" s="72">
        <v>0</v>
      </c>
      <c r="BC66" s="72">
        <v>0</v>
      </c>
      <c r="BD66" s="72">
        <v>0</v>
      </c>
      <c r="BE66" s="72">
        <v>0</v>
      </c>
      <c r="BF66" s="72">
        <v>395.30137200000001</v>
      </c>
      <c r="BG66" s="72">
        <v>153.966115</v>
      </c>
      <c r="BH66" s="72">
        <v>196.247941</v>
      </c>
      <c r="BI66" s="72">
        <v>213.676626</v>
      </c>
      <c r="BJ66" s="72">
        <v>273.15735899999999</v>
      </c>
      <c r="BK66" s="72">
        <v>317.640332</v>
      </c>
      <c r="BL66" s="72">
        <v>286.849313</v>
      </c>
      <c r="BM66" s="72">
        <v>270.61127800000003</v>
      </c>
      <c r="BN66" s="72">
        <v>238.44095799999999</v>
      </c>
      <c r="BO66" s="72">
        <v>231.19452000000001</v>
      </c>
      <c r="BP66" s="72">
        <v>230.42707300000001</v>
      </c>
      <c r="BQ66" s="72">
        <v>214.38181399999999</v>
      </c>
      <c r="BR66" s="72">
        <v>157.693578</v>
      </c>
      <c r="BS66" s="72">
        <v>560.46957099999997</v>
      </c>
      <c r="BT66" s="72">
        <v>214.96806900000001</v>
      </c>
      <c r="BU66" s="72">
        <v>212.40108499999999</v>
      </c>
      <c r="BV66" s="72">
        <v>239.98398299999999</v>
      </c>
      <c r="BW66" s="72">
        <v>312.49033100000003</v>
      </c>
      <c r="BX66" s="72">
        <v>320.39499799999999</v>
      </c>
      <c r="BY66" s="72">
        <v>357.13659100000001</v>
      </c>
      <c r="BZ66" s="72">
        <v>381.38949100000002</v>
      </c>
      <c r="CA66" s="72">
        <v>402.53676300000001</v>
      </c>
      <c r="CB66" s="72">
        <v>358.16037399999999</v>
      </c>
      <c r="CC66" s="72">
        <v>336.293544</v>
      </c>
      <c r="CD66" s="72"/>
      <c r="CF66" s="101">
        <f>SUMIF($K$5:$CD$5,CF$5,$K66:$CD66)</f>
        <v>0</v>
      </c>
      <c r="CG66" s="101">
        <f>SUMIF($K$5:$CD$5,CG$5,$K66:$CD66)</f>
        <v>0</v>
      </c>
      <c r="CH66" s="101">
        <f>SUMIF($K$5:$CD$5,CH$5,$K66:$CD66)</f>
        <v>0</v>
      </c>
      <c r="CI66" s="101">
        <f>SUMIF($K$5:$CD$5,CI$5,$K66:$CD66)</f>
        <v>395.30137200000001</v>
      </c>
      <c r="CJ66" s="101">
        <f>SUMIF($K$5:$CD$5,CJ$5,$K66:$CD66)</f>
        <v>2784.2869069999997</v>
      </c>
      <c r="CK66" s="101">
        <f>SUMIF($K$5:$CD$5,CK$5,$K66:$CD66)</f>
        <v>3696.2248</v>
      </c>
    </row>
    <row r="67" spans="2:89">
      <c r="C67" s="24" t="s">
        <v>543</v>
      </c>
      <c r="K67" s="72">
        <v>0.70410799999999996</v>
      </c>
      <c r="L67" s="72">
        <v>0</v>
      </c>
      <c r="M67" s="72">
        <v>0</v>
      </c>
      <c r="N67" s="72">
        <v>0</v>
      </c>
      <c r="O67" s="72">
        <v>1.608746</v>
      </c>
      <c r="P67" s="72">
        <v>0</v>
      </c>
      <c r="Q67" s="72">
        <v>2.5454789999999998</v>
      </c>
      <c r="R67" s="72">
        <v>0</v>
      </c>
      <c r="S67" s="72">
        <v>0</v>
      </c>
      <c r="T67" s="72">
        <v>2.5623589999999998</v>
      </c>
      <c r="U67" s="72">
        <v>0</v>
      </c>
      <c r="V67" s="72">
        <v>0</v>
      </c>
      <c r="W67" s="72">
        <v>0</v>
      </c>
      <c r="X67" s="72">
        <v>0</v>
      </c>
      <c r="Y67" s="72">
        <v>0</v>
      </c>
      <c r="Z67" s="72">
        <v>0</v>
      </c>
      <c r="AA67" s="72">
        <v>0</v>
      </c>
      <c r="AB67" s="72">
        <v>0</v>
      </c>
      <c r="AC67" s="72">
        <v>11.465843</v>
      </c>
      <c r="AD67" s="72">
        <v>0</v>
      </c>
      <c r="AE67" s="72">
        <v>0</v>
      </c>
      <c r="AF67" s="72">
        <v>0</v>
      </c>
      <c r="AG67" s="72">
        <v>0</v>
      </c>
      <c r="AH67" s="72">
        <v>0</v>
      </c>
      <c r="AI67" s="72">
        <v>0</v>
      </c>
      <c r="AJ67" s="72">
        <v>0</v>
      </c>
      <c r="AK67" s="72">
        <v>0</v>
      </c>
      <c r="AL67" s="72">
        <v>0</v>
      </c>
      <c r="AM67" s="72">
        <v>0</v>
      </c>
      <c r="AN67" s="72">
        <v>0</v>
      </c>
      <c r="AO67" s="72">
        <v>0</v>
      </c>
      <c r="AP67" s="72">
        <v>0</v>
      </c>
      <c r="AQ67" s="72">
        <v>0</v>
      </c>
      <c r="AR67" s="72">
        <v>0</v>
      </c>
      <c r="AS67" s="72">
        <v>0</v>
      </c>
      <c r="AT67" s="72">
        <v>0</v>
      </c>
      <c r="AU67" s="72">
        <v>0</v>
      </c>
      <c r="AV67" s="72">
        <v>0</v>
      </c>
      <c r="AW67" s="72">
        <v>0</v>
      </c>
      <c r="AX67" s="72">
        <v>4.2652900000000002</v>
      </c>
      <c r="AY67" s="72">
        <v>0</v>
      </c>
      <c r="AZ67" s="72">
        <v>0</v>
      </c>
      <c r="BA67" s="72">
        <v>3.5706479999999998</v>
      </c>
      <c r="BB67" s="72">
        <v>1.6891929999999999</v>
      </c>
      <c r="BC67" s="72">
        <v>0.91611500000000001</v>
      </c>
      <c r="BD67" s="72">
        <v>18.692907999999999</v>
      </c>
      <c r="BE67" s="72">
        <v>7.4717640000000003</v>
      </c>
      <c r="BF67" s="72">
        <v>154.60516100000001</v>
      </c>
      <c r="BG67" s="72">
        <v>235.81605500000001</v>
      </c>
      <c r="BH67" s="72">
        <v>36.743062999999999</v>
      </c>
      <c r="BI67" s="72">
        <v>104.97318</v>
      </c>
      <c r="BJ67" s="72">
        <v>40.622086000000003</v>
      </c>
      <c r="BK67" s="72">
        <v>8.7828119999999998</v>
      </c>
      <c r="BL67" s="72">
        <v>0.79413299999999998</v>
      </c>
      <c r="BM67" s="72">
        <v>1.312317</v>
      </c>
      <c r="BN67" s="72">
        <v>210.834</v>
      </c>
      <c r="BO67" s="72">
        <v>5.3809000000000003E-2</v>
      </c>
      <c r="BP67" s="72">
        <v>3.1055220000000001</v>
      </c>
      <c r="BQ67" s="72">
        <v>0.41545199999999999</v>
      </c>
      <c r="BR67" s="72">
        <v>11.769280999999999</v>
      </c>
      <c r="BS67" s="72">
        <v>68.021760999999998</v>
      </c>
      <c r="BT67" s="72">
        <v>0</v>
      </c>
      <c r="BU67" s="72">
        <v>5.9566460000000001</v>
      </c>
      <c r="BV67" s="72">
        <v>4.4997360000000004</v>
      </c>
      <c r="BW67" s="72">
        <v>5.3725069999999997</v>
      </c>
      <c r="BX67" s="72">
        <v>90.767054000000002</v>
      </c>
      <c r="BY67" s="72">
        <v>9.7182709999999997</v>
      </c>
      <c r="BZ67" s="72">
        <v>23.340921000000002</v>
      </c>
      <c r="CA67" s="72">
        <v>7.8100820000000004</v>
      </c>
      <c r="CB67" s="72">
        <v>10.539139</v>
      </c>
      <c r="CC67" s="72">
        <v>14.886474</v>
      </c>
      <c r="CD67" s="72"/>
      <c r="CF67" s="101">
        <f>SUMIF($K$5:$CD$5,CF$5,$K67:$CD67)</f>
        <v>7.4206919999999998</v>
      </c>
      <c r="CG67" s="101">
        <f>SUMIF($K$5:$CD$5,CG$5,$K67:$CD67)</f>
        <v>11.465843</v>
      </c>
      <c r="CH67" s="101">
        <f>SUMIF($K$5:$CD$5,CH$5,$K67:$CD67)</f>
        <v>0</v>
      </c>
      <c r="CI67" s="101">
        <f>SUMIF($K$5:$CD$5,CI$5,$K67:$CD67)</f>
        <v>191.21107900000001</v>
      </c>
      <c r="CJ67" s="101">
        <f>SUMIF($K$5:$CD$5,CJ$5,$K67:$CD67)</f>
        <v>655.22170999999992</v>
      </c>
      <c r="CK67" s="101">
        <f>SUMIF($K$5:$CD$5,CK$5,$K67:$CD67)</f>
        <v>240.91259099999999</v>
      </c>
    </row>
    <row r="68" spans="2:89">
      <c r="C68" s="24" t="s">
        <v>544</v>
      </c>
      <c r="K68" s="72">
        <v>0</v>
      </c>
      <c r="L68" s="72">
        <v>0</v>
      </c>
      <c r="M68" s="72">
        <v>0</v>
      </c>
      <c r="N68" s="72">
        <v>0</v>
      </c>
      <c r="O68" s="72">
        <v>0</v>
      </c>
      <c r="P68" s="72">
        <v>0</v>
      </c>
      <c r="Q68" s="72">
        <v>0</v>
      </c>
      <c r="R68" s="72">
        <v>0</v>
      </c>
      <c r="S68" s="72">
        <v>0</v>
      </c>
      <c r="T68" s="72">
        <v>0</v>
      </c>
      <c r="U68" s="72">
        <v>0</v>
      </c>
      <c r="V68" s="72">
        <v>0</v>
      </c>
      <c r="W68" s="72">
        <v>0</v>
      </c>
      <c r="X68" s="72">
        <v>0</v>
      </c>
      <c r="Y68" s="72">
        <v>0</v>
      </c>
      <c r="Z68" s="72">
        <v>0</v>
      </c>
      <c r="AA68" s="72">
        <v>0</v>
      </c>
      <c r="AB68" s="72">
        <v>0</v>
      </c>
      <c r="AC68" s="72">
        <v>0</v>
      </c>
      <c r="AD68" s="72">
        <v>0</v>
      </c>
      <c r="AE68" s="72">
        <v>0</v>
      </c>
      <c r="AF68" s="72">
        <v>0</v>
      </c>
      <c r="AG68" s="72">
        <v>0</v>
      </c>
      <c r="AH68" s="72">
        <v>0</v>
      </c>
      <c r="AI68" s="72">
        <v>0</v>
      </c>
      <c r="AJ68" s="72">
        <v>0</v>
      </c>
      <c r="AK68" s="72">
        <v>0</v>
      </c>
      <c r="AL68" s="72">
        <v>0</v>
      </c>
      <c r="AM68" s="72">
        <v>0</v>
      </c>
      <c r="AN68" s="72">
        <v>0</v>
      </c>
      <c r="AO68" s="72">
        <v>0</v>
      </c>
      <c r="AP68" s="72">
        <v>0</v>
      </c>
      <c r="AQ68" s="72">
        <v>0</v>
      </c>
      <c r="AR68" s="72">
        <v>0</v>
      </c>
      <c r="AS68" s="72">
        <v>0</v>
      </c>
      <c r="AT68" s="72">
        <v>0</v>
      </c>
      <c r="AU68" s="72">
        <v>0</v>
      </c>
      <c r="AV68" s="72">
        <v>0</v>
      </c>
      <c r="AW68" s="72">
        <v>0</v>
      </c>
      <c r="AX68" s="72">
        <v>0</v>
      </c>
      <c r="AY68" s="72">
        <v>0</v>
      </c>
      <c r="AZ68" s="72">
        <v>0</v>
      </c>
      <c r="BA68" s="72">
        <v>0</v>
      </c>
      <c r="BB68" s="72">
        <v>0</v>
      </c>
      <c r="BC68" s="72">
        <v>0</v>
      </c>
      <c r="BD68" s="72">
        <v>0</v>
      </c>
      <c r="BE68" s="72">
        <v>0</v>
      </c>
      <c r="BF68" s="72">
        <v>0</v>
      </c>
      <c r="BG68" s="72">
        <v>0</v>
      </c>
      <c r="BH68" s="72">
        <v>0</v>
      </c>
      <c r="BI68" s="72">
        <v>0</v>
      </c>
      <c r="BJ68" s="72">
        <v>0</v>
      </c>
      <c r="BK68" s="72">
        <v>0</v>
      </c>
      <c r="BL68" s="72">
        <v>0</v>
      </c>
      <c r="BM68" s="72">
        <v>0</v>
      </c>
      <c r="BN68" s="72">
        <v>0</v>
      </c>
      <c r="BO68" s="72">
        <v>100.575952</v>
      </c>
      <c r="BP68" s="72">
        <v>0</v>
      </c>
      <c r="BQ68" s="72">
        <v>0</v>
      </c>
      <c r="BR68" s="72">
        <v>-33.196876000000003</v>
      </c>
      <c r="BS68" s="72">
        <v>0</v>
      </c>
      <c r="BT68" s="72">
        <v>0</v>
      </c>
      <c r="BU68" s="72">
        <v>33.733922</v>
      </c>
      <c r="BV68" s="72">
        <v>-33.733922</v>
      </c>
      <c r="BW68" s="72">
        <v>0</v>
      </c>
      <c r="BX68" s="72">
        <v>55.769548999999998</v>
      </c>
      <c r="BY68" s="72">
        <v>-55.769548999999998</v>
      </c>
      <c r="BZ68" s="72">
        <v>0</v>
      </c>
      <c r="CA68" s="72">
        <v>49.498209000000003</v>
      </c>
      <c r="CB68" s="72">
        <v>-49.498209000000003</v>
      </c>
      <c r="CC68" s="72">
        <v>0</v>
      </c>
      <c r="CD68" s="72"/>
      <c r="CF68" s="101">
        <f>SUMIF($K$5:$CD$5,CF$5,$K68:$CD68)</f>
        <v>0</v>
      </c>
      <c r="CG68" s="101">
        <f>SUMIF($K$5:$CD$5,CG$5,$K68:$CD68)</f>
        <v>0</v>
      </c>
      <c r="CH68" s="101">
        <f>SUMIF($K$5:$CD$5,CH$5,$K68:$CD68)</f>
        <v>0</v>
      </c>
      <c r="CI68" s="101">
        <f>SUMIF($K$5:$CD$5,CI$5,$K68:$CD68)</f>
        <v>0</v>
      </c>
      <c r="CJ68" s="101">
        <f>SUMIF($K$5:$CD$5,CJ$5,$K68:$CD68)</f>
        <v>67.379075999999998</v>
      </c>
      <c r="CK68" s="101">
        <f>SUMIF($K$5:$CD$5,CK$5,$K68:$CD68)</f>
        <v>0</v>
      </c>
    </row>
    <row r="69" spans="2:89">
      <c r="C69" s="24" t="s">
        <v>545</v>
      </c>
      <c r="K69" s="72">
        <v>0</v>
      </c>
      <c r="L69" s="72">
        <v>0</v>
      </c>
      <c r="M69" s="72">
        <v>0</v>
      </c>
      <c r="N69" s="72">
        <v>0</v>
      </c>
      <c r="O69" s="72">
        <v>0</v>
      </c>
      <c r="P69" s="72">
        <v>0</v>
      </c>
      <c r="Q69" s="72">
        <v>0</v>
      </c>
      <c r="R69" s="72">
        <v>0</v>
      </c>
      <c r="S69" s="72">
        <v>0</v>
      </c>
      <c r="T69" s="72">
        <v>0</v>
      </c>
      <c r="U69" s="72">
        <v>0</v>
      </c>
      <c r="V69" s="72">
        <v>0</v>
      </c>
      <c r="W69" s="72">
        <v>0</v>
      </c>
      <c r="X69" s="72">
        <v>0</v>
      </c>
      <c r="Y69" s="72">
        <v>0</v>
      </c>
      <c r="Z69" s="72">
        <v>0</v>
      </c>
      <c r="AA69" s="72">
        <v>0</v>
      </c>
      <c r="AB69" s="72">
        <v>0</v>
      </c>
      <c r="AC69" s="72">
        <v>0</v>
      </c>
      <c r="AD69" s="72">
        <v>0</v>
      </c>
      <c r="AE69" s="72">
        <v>0</v>
      </c>
      <c r="AF69" s="72">
        <v>0</v>
      </c>
      <c r="AG69" s="72">
        <v>0</v>
      </c>
      <c r="AH69" s="72">
        <v>0</v>
      </c>
      <c r="AI69" s="72">
        <v>2.1131579999999999</v>
      </c>
      <c r="AJ69" s="72">
        <v>4.0966449999999996</v>
      </c>
      <c r="AK69" s="72">
        <v>5.5198020000000003</v>
      </c>
      <c r="AL69" s="72">
        <v>-4.1004199999999997</v>
      </c>
      <c r="AM69" s="72">
        <v>2.185867</v>
      </c>
      <c r="AN69" s="72">
        <v>2.494583</v>
      </c>
      <c r="AO69" s="72">
        <v>2.4044750000000001</v>
      </c>
      <c r="AP69" s="72">
        <v>2.0113829999999999</v>
      </c>
      <c r="AQ69" s="72">
        <v>2.4606949999999999</v>
      </c>
      <c r="AR69" s="72">
        <v>10.414892</v>
      </c>
      <c r="AS69" s="72">
        <v>-29.60108</v>
      </c>
      <c r="AT69" s="72">
        <v>0</v>
      </c>
      <c r="AU69" s="72">
        <v>0</v>
      </c>
      <c r="AV69" s="72">
        <v>0</v>
      </c>
      <c r="AW69" s="72">
        <v>0</v>
      </c>
      <c r="AX69" s="72">
        <v>0</v>
      </c>
      <c r="AY69" s="72">
        <v>0</v>
      </c>
      <c r="AZ69" s="72">
        <v>0</v>
      </c>
      <c r="BA69" s="72">
        <v>0</v>
      </c>
      <c r="BB69" s="72">
        <v>0</v>
      </c>
      <c r="BC69" s="72">
        <v>0</v>
      </c>
      <c r="BD69" s="72">
        <v>0</v>
      </c>
      <c r="BE69" s="72">
        <v>0</v>
      </c>
      <c r="BF69" s="72">
        <v>0</v>
      </c>
      <c r="BG69" s="72">
        <v>0</v>
      </c>
      <c r="BH69" s="72">
        <v>0</v>
      </c>
      <c r="BI69" s="72">
        <v>0</v>
      </c>
      <c r="BJ69" s="72">
        <v>0</v>
      </c>
      <c r="BK69" s="72">
        <v>0</v>
      </c>
      <c r="BL69" s="72">
        <v>0</v>
      </c>
      <c r="BM69" s="72">
        <v>0</v>
      </c>
      <c r="BN69" s="72">
        <v>0</v>
      </c>
      <c r="BO69" s="72">
        <v>0</v>
      </c>
      <c r="BP69" s="72">
        <v>0</v>
      </c>
      <c r="BQ69" s="72">
        <v>0</v>
      </c>
      <c r="BR69" s="72">
        <v>0</v>
      </c>
      <c r="BS69" s="72">
        <v>0</v>
      </c>
      <c r="BT69" s="72">
        <v>0</v>
      </c>
      <c r="BU69" s="72">
        <v>0</v>
      </c>
      <c r="BV69" s="72">
        <v>0</v>
      </c>
      <c r="BW69" s="72">
        <v>0</v>
      </c>
      <c r="BX69" s="72">
        <v>0</v>
      </c>
      <c r="BY69" s="72">
        <v>0</v>
      </c>
      <c r="BZ69" s="72">
        <v>0</v>
      </c>
      <c r="CA69" s="72">
        <v>0</v>
      </c>
      <c r="CB69" s="72">
        <v>0</v>
      </c>
      <c r="CC69" s="72">
        <v>0</v>
      </c>
      <c r="CD69" s="72"/>
      <c r="CF69" s="101">
        <f>SUMIF($K$5:$CD$5,CF$5,$K69:$CD69)</f>
        <v>0</v>
      </c>
      <c r="CG69" s="101">
        <f>SUMIF($K$5:$CD$5,CG$5,$K69:$CD69)</f>
        <v>0</v>
      </c>
      <c r="CH69" s="101">
        <f>SUMIF($K$5:$CD$5,CH$5,$K69:$CD69)</f>
        <v>3.5527136788005009E-15</v>
      </c>
      <c r="CI69" s="101">
        <f>SUMIF($K$5:$CD$5,CI$5,$K69:$CD69)</f>
        <v>0</v>
      </c>
      <c r="CJ69" s="101">
        <f>SUMIF($K$5:$CD$5,CJ$5,$K69:$CD69)</f>
        <v>0</v>
      </c>
      <c r="CK69" s="101">
        <f>SUMIF($K$5:$CD$5,CK$5,$K69:$CD69)</f>
        <v>0</v>
      </c>
    </row>
    <row r="70" spans="2:89">
      <c r="C70" s="24" t="s">
        <v>546</v>
      </c>
      <c r="K70" s="72">
        <v>0</v>
      </c>
      <c r="L70" s="72">
        <v>0</v>
      </c>
      <c r="M70" s="72">
        <v>0</v>
      </c>
      <c r="N70" s="72">
        <v>0</v>
      </c>
      <c r="O70" s="72">
        <v>0</v>
      </c>
      <c r="P70" s="72">
        <v>0</v>
      </c>
      <c r="Q70" s="72">
        <v>0</v>
      </c>
      <c r="R70" s="72">
        <v>0</v>
      </c>
      <c r="S70" s="72">
        <v>0</v>
      </c>
      <c r="T70" s="72">
        <v>0</v>
      </c>
      <c r="U70" s="72">
        <v>0</v>
      </c>
      <c r="V70" s="72">
        <v>0</v>
      </c>
      <c r="W70" s="72">
        <v>0</v>
      </c>
      <c r="X70" s="72">
        <v>0</v>
      </c>
      <c r="Y70" s="72">
        <v>0</v>
      </c>
      <c r="Z70" s="72">
        <v>0</v>
      </c>
      <c r="AA70" s="72">
        <v>0</v>
      </c>
      <c r="AB70" s="72">
        <v>0</v>
      </c>
      <c r="AC70" s="72">
        <v>0</v>
      </c>
      <c r="AD70" s="72">
        <v>0</v>
      </c>
      <c r="AE70" s="72">
        <v>0</v>
      </c>
      <c r="AF70" s="72">
        <v>0</v>
      </c>
      <c r="AG70" s="72">
        <v>0</v>
      </c>
      <c r="AH70" s="72">
        <v>0</v>
      </c>
      <c r="AI70" s="72">
        <v>0</v>
      </c>
      <c r="AJ70" s="72">
        <v>0</v>
      </c>
      <c r="AK70" s="72">
        <v>0</v>
      </c>
      <c r="AL70" s="72">
        <v>0</v>
      </c>
      <c r="AM70" s="72">
        <v>0</v>
      </c>
      <c r="AN70" s="72">
        <v>0</v>
      </c>
      <c r="AO70" s="72">
        <v>0</v>
      </c>
      <c r="AP70" s="72">
        <v>0</v>
      </c>
      <c r="AQ70" s="72">
        <v>0</v>
      </c>
      <c r="AR70" s="72">
        <v>0</v>
      </c>
      <c r="AS70" s="72">
        <v>0</v>
      </c>
      <c r="AT70" s="72">
        <v>0</v>
      </c>
      <c r="AU70" s="72">
        <v>0</v>
      </c>
      <c r="AV70" s="72">
        <v>0</v>
      </c>
      <c r="AW70" s="72">
        <v>0</v>
      </c>
      <c r="AX70" s="72">
        <v>0</v>
      </c>
      <c r="AY70" s="72">
        <v>0</v>
      </c>
      <c r="AZ70" s="72">
        <v>8</v>
      </c>
      <c r="BA70" s="72">
        <v>0</v>
      </c>
      <c r="BB70" s="72">
        <v>119.968</v>
      </c>
      <c r="BC70" s="72">
        <v>0</v>
      </c>
      <c r="BD70" s="72">
        <v>0</v>
      </c>
      <c r="BE70" s="72">
        <v>0</v>
      </c>
      <c r="BF70" s="72">
        <v>0</v>
      </c>
      <c r="BG70" s="72">
        <v>0</v>
      </c>
      <c r="BH70" s="72">
        <v>0</v>
      </c>
      <c r="BI70" s="72">
        <v>0</v>
      </c>
      <c r="BJ70" s="72">
        <v>0</v>
      </c>
      <c r="BK70" s="72">
        <v>300</v>
      </c>
      <c r="BL70" s="72">
        <v>4.6194850000000001</v>
      </c>
      <c r="BM70" s="72">
        <v>0</v>
      </c>
      <c r="BN70" s="72">
        <v>0</v>
      </c>
      <c r="BO70" s="72">
        <v>0</v>
      </c>
      <c r="BP70" s="72">
        <v>9.249701</v>
      </c>
      <c r="BQ70" s="72">
        <v>0</v>
      </c>
      <c r="BR70" s="72">
        <v>0</v>
      </c>
      <c r="BS70" s="72">
        <v>0</v>
      </c>
      <c r="BT70" s="72">
        <v>0</v>
      </c>
      <c r="BU70" s="72">
        <v>0</v>
      </c>
      <c r="BV70" s="72">
        <v>0</v>
      </c>
      <c r="BW70" s="72">
        <v>0</v>
      </c>
      <c r="BX70" s="72">
        <v>0</v>
      </c>
      <c r="BY70" s="72">
        <v>0</v>
      </c>
      <c r="BZ70" s="72">
        <v>0</v>
      </c>
      <c r="CA70" s="72">
        <v>0</v>
      </c>
      <c r="CB70" s="72">
        <v>0</v>
      </c>
      <c r="CC70" s="72">
        <v>0</v>
      </c>
      <c r="CD70" s="72"/>
      <c r="CF70" s="101">
        <f>SUMIF($K$5:$CD$5,CF$5,$K70:$CD70)</f>
        <v>0</v>
      </c>
      <c r="CG70" s="101">
        <f>SUMIF($K$5:$CD$5,CG$5,$K70:$CD70)</f>
        <v>0</v>
      </c>
      <c r="CH70" s="101">
        <f>SUMIF($K$5:$CD$5,CH$5,$K70:$CD70)</f>
        <v>0</v>
      </c>
      <c r="CI70" s="101">
        <f>SUMIF($K$5:$CD$5,CI$5,$K70:$CD70)</f>
        <v>127.968</v>
      </c>
      <c r="CJ70" s="101">
        <f>SUMIF($K$5:$CD$5,CJ$5,$K70:$CD70)</f>
        <v>313.86918600000001</v>
      </c>
      <c r="CK70" s="101">
        <f>SUMIF($K$5:$CD$5,CK$5,$K70:$CD70)</f>
        <v>0</v>
      </c>
    </row>
    <row r="71" spans="2:89">
      <c r="C71" s="24" t="s">
        <v>547</v>
      </c>
      <c r="K71" s="72">
        <v>0</v>
      </c>
      <c r="L71" s="72">
        <v>0</v>
      </c>
      <c r="M71" s="72">
        <v>0</v>
      </c>
      <c r="N71" s="72">
        <v>0</v>
      </c>
      <c r="O71" s="72">
        <v>0</v>
      </c>
      <c r="P71" s="72">
        <v>0</v>
      </c>
      <c r="Q71" s="72">
        <v>0</v>
      </c>
      <c r="R71" s="72">
        <v>0</v>
      </c>
      <c r="S71" s="72">
        <v>0</v>
      </c>
      <c r="T71" s="72">
        <v>0</v>
      </c>
      <c r="U71" s="72">
        <v>0</v>
      </c>
      <c r="V71" s="72">
        <v>0</v>
      </c>
      <c r="W71" s="72">
        <v>0</v>
      </c>
      <c r="X71" s="72">
        <v>0</v>
      </c>
      <c r="Y71" s="72">
        <v>0</v>
      </c>
      <c r="Z71" s="72">
        <v>0</v>
      </c>
      <c r="AA71" s="72">
        <v>0</v>
      </c>
      <c r="AB71" s="72">
        <v>0</v>
      </c>
      <c r="AC71" s="72">
        <v>0</v>
      </c>
      <c r="AD71" s="72">
        <v>0</v>
      </c>
      <c r="AE71" s="72">
        <v>0</v>
      </c>
      <c r="AF71" s="72">
        <v>0</v>
      </c>
      <c r="AG71" s="72">
        <v>0</v>
      </c>
      <c r="AH71" s="72">
        <v>0</v>
      </c>
      <c r="AI71" s="72">
        <v>0</v>
      </c>
      <c r="AJ71" s="72">
        <v>0</v>
      </c>
      <c r="AK71" s="72">
        <v>0</v>
      </c>
      <c r="AL71" s="72">
        <v>0</v>
      </c>
      <c r="AM71" s="72">
        <v>0</v>
      </c>
      <c r="AN71" s="72">
        <v>0</v>
      </c>
      <c r="AO71" s="72">
        <v>0</v>
      </c>
      <c r="AP71" s="72">
        <v>0</v>
      </c>
      <c r="AQ71" s="72">
        <v>0</v>
      </c>
      <c r="AR71" s="72">
        <v>0</v>
      </c>
      <c r="AS71" s="72">
        <v>0</v>
      </c>
      <c r="AT71" s="72">
        <v>0</v>
      </c>
      <c r="AU71" s="72">
        <v>0</v>
      </c>
      <c r="AV71" s="72">
        <v>0</v>
      </c>
      <c r="AW71" s="72">
        <v>0</v>
      </c>
      <c r="AX71" s="72">
        <v>0</v>
      </c>
      <c r="AY71" s="72">
        <v>0</v>
      </c>
      <c r="AZ71" s="72">
        <v>0</v>
      </c>
      <c r="BA71" s="72">
        <v>0</v>
      </c>
      <c r="BB71" s="72">
        <v>0</v>
      </c>
      <c r="BC71" s="72">
        <v>0</v>
      </c>
      <c r="BD71" s="72">
        <v>0</v>
      </c>
      <c r="BE71" s="72">
        <v>0</v>
      </c>
      <c r="BF71" s="72">
        <v>0</v>
      </c>
      <c r="BG71" s="72">
        <v>0</v>
      </c>
      <c r="BH71" s="72">
        <v>0</v>
      </c>
      <c r="BI71" s="72">
        <v>0</v>
      </c>
      <c r="BJ71" s="72">
        <v>0</v>
      </c>
      <c r="BK71" s="72">
        <v>0</v>
      </c>
      <c r="BL71" s="72">
        <v>1.6429879999999999</v>
      </c>
      <c r="BM71" s="72">
        <v>0</v>
      </c>
      <c r="BN71" s="72">
        <v>0</v>
      </c>
      <c r="BO71" s="72">
        <v>0</v>
      </c>
      <c r="BP71" s="72">
        <v>0</v>
      </c>
      <c r="BQ71" s="72">
        <v>0</v>
      </c>
      <c r="BR71" s="72">
        <v>0</v>
      </c>
      <c r="BS71" s="72">
        <v>0</v>
      </c>
      <c r="BT71" s="72">
        <v>0</v>
      </c>
      <c r="BU71" s="72">
        <v>0</v>
      </c>
      <c r="BV71" s="72">
        <v>0</v>
      </c>
      <c r="BW71" s="72">
        <v>0</v>
      </c>
      <c r="BX71" s="72">
        <v>0</v>
      </c>
      <c r="BY71" s="72">
        <v>0</v>
      </c>
      <c r="BZ71" s="72">
        <v>0</v>
      </c>
      <c r="CA71" s="72">
        <v>0</v>
      </c>
      <c r="CB71" s="72">
        <v>0</v>
      </c>
      <c r="CC71" s="72">
        <v>0</v>
      </c>
      <c r="CD71" s="72"/>
      <c r="CF71" s="101">
        <f>SUMIF($K$5:$CD$5,CF$5,$K71:$CD71)</f>
        <v>0</v>
      </c>
      <c r="CG71" s="101">
        <f>SUMIF($K$5:$CD$5,CG$5,$K71:$CD71)</f>
        <v>0</v>
      </c>
      <c r="CH71" s="101">
        <f>SUMIF($K$5:$CD$5,CH$5,$K71:$CD71)</f>
        <v>0</v>
      </c>
      <c r="CI71" s="101">
        <f>SUMIF($K$5:$CD$5,CI$5,$K71:$CD71)</f>
        <v>0</v>
      </c>
      <c r="CJ71" s="101">
        <f>SUMIF($K$5:$CD$5,CJ$5,$K71:$CD71)</f>
        <v>1.6429879999999999</v>
      </c>
      <c r="CK71" s="101">
        <f>SUMIF($K$5:$CD$5,CK$5,$K71:$CD71)</f>
        <v>0</v>
      </c>
    </row>
    <row r="72" spans="2:89">
      <c r="C72" s="24" t="s">
        <v>548</v>
      </c>
      <c r="K72" s="72">
        <v>0</v>
      </c>
      <c r="L72" s="72">
        <v>0</v>
      </c>
      <c r="M72" s="72">
        <v>0</v>
      </c>
      <c r="N72" s="72">
        <v>0</v>
      </c>
      <c r="O72" s="72">
        <v>0</v>
      </c>
      <c r="P72" s="72">
        <v>0</v>
      </c>
      <c r="Q72" s="72">
        <v>0</v>
      </c>
      <c r="R72" s="72">
        <v>0</v>
      </c>
      <c r="S72" s="72">
        <v>0</v>
      </c>
      <c r="T72" s="72">
        <v>0</v>
      </c>
      <c r="U72" s="72">
        <v>0</v>
      </c>
      <c r="V72" s="72">
        <v>0</v>
      </c>
      <c r="W72" s="72">
        <v>0</v>
      </c>
      <c r="X72" s="72">
        <v>0</v>
      </c>
      <c r="Y72" s="72">
        <v>0</v>
      </c>
      <c r="Z72" s="72">
        <v>0</v>
      </c>
      <c r="AA72" s="72">
        <v>0</v>
      </c>
      <c r="AB72" s="72">
        <v>0</v>
      </c>
      <c r="AC72" s="72">
        <v>0</v>
      </c>
      <c r="AD72" s="72">
        <v>0</v>
      </c>
      <c r="AE72" s="72">
        <v>0</v>
      </c>
      <c r="AF72" s="72">
        <v>0</v>
      </c>
      <c r="AG72" s="72">
        <v>0</v>
      </c>
      <c r="AH72" s="72">
        <v>0</v>
      </c>
      <c r="AI72" s="72">
        <v>0</v>
      </c>
      <c r="AJ72" s="72">
        <v>0</v>
      </c>
      <c r="AK72" s="72">
        <v>0</v>
      </c>
      <c r="AL72" s="72">
        <v>0</v>
      </c>
      <c r="AM72" s="72">
        <v>0</v>
      </c>
      <c r="AN72" s="72">
        <v>0</v>
      </c>
      <c r="AO72" s="72">
        <v>0</v>
      </c>
      <c r="AP72" s="72">
        <v>0</v>
      </c>
      <c r="AQ72" s="72">
        <v>0</v>
      </c>
      <c r="AR72" s="72">
        <v>0</v>
      </c>
      <c r="AS72" s="72">
        <v>0</v>
      </c>
      <c r="AT72" s="72">
        <v>0</v>
      </c>
      <c r="AU72" s="72">
        <v>0</v>
      </c>
      <c r="AV72" s="72">
        <v>0</v>
      </c>
      <c r="AW72" s="72">
        <v>0</v>
      </c>
      <c r="AX72" s="72">
        <v>0</v>
      </c>
      <c r="AY72" s="72">
        <v>0</v>
      </c>
      <c r="AZ72" s="72">
        <v>0</v>
      </c>
      <c r="BA72" s="72">
        <v>0</v>
      </c>
      <c r="BB72" s="72">
        <v>0</v>
      </c>
      <c r="BC72" s="72">
        <v>0</v>
      </c>
      <c r="BD72" s="72">
        <v>0</v>
      </c>
      <c r="BE72" s="72">
        <v>0</v>
      </c>
      <c r="BF72" s="72">
        <v>0</v>
      </c>
      <c r="BG72" s="72">
        <v>0</v>
      </c>
      <c r="BH72" s="72">
        <v>0</v>
      </c>
      <c r="BI72" s="72">
        <v>0</v>
      </c>
      <c r="BJ72" s="72">
        <v>0</v>
      </c>
      <c r="BK72" s="72">
        <v>0</v>
      </c>
      <c r="BL72" s="72">
        <v>0</v>
      </c>
      <c r="BM72" s="72">
        <v>0</v>
      </c>
      <c r="BN72" s="72">
        <v>0</v>
      </c>
      <c r="BO72" s="72">
        <v>0</v>
      </c>
      <c r="BP72" s="72">
        <v>0</v>
      </c>
      <c r="BQ72" s="72">
        <v>0</v>
      </c>
      <c r="BR72" s="72">
        <v>0</v>
      </c>
      <c r="BS72" s="72">
        <v>0</v>
      </c>
      <c r="BT72" s="72">
        <v>0</v>
      </c>
      <c r="BU72" s="72">
        <v>0</v>
      </c>
      <c r="BV72" s="72">
        <v>5.9301399999999997</v>
      </c>
      <c r="BW72" s="72">
        <v>0</v>
      </c>
      <c r="BX72" s="72">
        <v>0</v>
      </c>
      <c r="BY72" s="72">
        <v>0</v>
      </c>
      <c r="BZ72" s="72">
        <v>0</v>
      </c>
      <c r="CA72" s="72">
        <v>0</v>
      </c>
      <c r="CB72" s="72">
        <v>0.37622100000000003</v>
      </c>
      <c r="CC72" s="72">
        <v>0.267959</v>
      </c>
      <c r="CD72" s="72"/>
      <c r="CF72" s="101">
        <f>SUMIF($K$5:$CD$5,CF$5,$K72:$CD72)</f>
        <v>0</v>
      </c>
      <c r="CG72" s="101">
        <f>SUMIF($K$5:$CD$5,CG$5,$K72:$CD72)</f>
        <v>0</v>
      </c>
      <c r="CH72" s="101">
        <f>SUMIF($K$5:$CD$5,CH$5,$K72:$CD72)</f>
        <v>0</v>
      </c>
      <c r="CI72" s="101">
        <f>SUMIF($K$5:$CD$5,CI$5,$K72:$CD72)</f>
        <v>0</v>
      </c>
      <c r="CJ72" s="101">
        <f>SUMIF($K$5:$CD$5,CJ$5,$K72:$CD72)</f>
        <v>0</v>
      </c>
      <c r="CK72" s="101">
        <f>SUMIF($K$5:$CD$5,CK$5,$K72:$CD72)</f>
        <v>6.5743200000000002</v>
      </c>
    </row>
    <row r="73" spans="2:89">
      <c r="C73" s="24" t="s">
        <v>549</v>
      </c>
      <c r="K73" s="72">
        <v>0</v>
      </c>
      <c r="L73" s="72">
        <v>0</v>
      </c>
      <c r="M73" s="72">
        <v>0</v>
      </c>
      <c r="N73" s="72">
        <v>0</v>
      </c>
      <c r="O73" s="72">
        <v>0</v>
      </c>
      <c r="P73" s="72">
        <v>0</v>
      </c>
      <c r="Q73" s="72">
        <v>0</v>
      </c>
      <c r="R73" s="72">
        <v>0</v>
      </c>
      <c r="S73" s="72">
        <v>0</v>
      </c>
      <c r="T73" s="72">
        <v>0</v>
      </c>
      <c r="U73" s="72">
        <v>0</v>
      </c>
      <c r="V73" s="72">
        <v>0</v>
      </c>
      <c r="W73" s="72">
        <v>0</v>
      </c>
      <c r="X73" s="72">
        <v>0</v>
      </c>
      <c r="Y73" s="72">
        <v>0</v>
      </c>
      <c r="Z73" s="72">
        <v>0</v>
      </c>
      <c r="AA73" s="72">
        <v>0</v>
      </c>
      <c r="AB73" s="72">
        <v>0</v>
      </c>
      <c r="AC73" s="72">
        <v>0</v>
      </c>
      <c r="AD73" s="72">
        <v>0</v>
      </c>
      <c r="AE73" s="72">
        <v>0</v>
      </c>
      <c r="AF73" s="72">
        <v>0</v>
      </c>
      <c r="AG73" s="72">
        <v>0</v>
      </c>
      <c r="AH73" s="72">
        <v>0</v>
      </c>
      <c r="AI73" s="72">
        <v>0</v>
      </c>
      <c r="AJ73" s="72">
        <v>0</v>
      </c>
      <c r="AK73" s="72">
        <v>0</v>
      </c>
      <c r="AL73" s="72">
        <v>0</v>
      </c>
      <c r="AM73" s="72">
        <v>0</v>
      </c>
      <c r="AN73" s="72">
        <v>0</v>
      </c>
      <c r="AO73" s="72">
        <v>0</v>
      </c>
      <c r="AP73" s="72">
        <v>0</v>
      </c>
      <c r="AQ73" s="72">
        <v>0</v>
      </c>
      <c r="AR73" s="72">
        <v>0</v>
      </c>
      <c r="AS73" s="72">
        <v>0</v>
      </c>
      <c r="AT73" s="72">
        <v>0</v>
      </c>
      <c r="AU73" s="72">
        <v>0</v>
      </c>
      <c r="AV73" s="72">
        <v>0</v>
      </c>
      <c r="AW73" s="72">
        <v>0</v>
      </c>
      <c r="AX73" s="72">
        <v>0</v>
      </c>
      <c r="AY73" s="72">
        <v>0</v>
      </c>
      <c r="AZ73" s="72">
        <v>0</v>
      </c>
      <c r="BA73" s="72">
        <v>0</v>
      </c>
      <c r="BB73" s="72">
        <v>0</v>
      </c>
      <c r="BC73" s="72">
        <v>0</v>
      </c>
      <c r="BD73" s="72">
        <v>0</v>
      </c>
      <c r="BE73" s="72">
        <v>0</v>
      </c>
      <c r="BF73" s="72">
        <v>0</v>
      </c>
      <c r="BG73" s="72">
        <v>0</v>
      </c>
      <c r="BH73" s="72">
        <v>0</v>
      </c>
      <c r="BI73" s="72">
        <v>0</v>
      </c>
      <c r="BJ73" s="72">
        <v>0</v>
      </c>
      <c r="BK73" s="72">
        <v>0</v>
      </c>
      <c r="BL73" s="72">
        <v>0</v>
      </c>
      <c r="BM73" s="72">
        <v>0</v>
      </c>
      <c r="BN73" s="72">
        <v>0</v>
      </c>
      <c r="BO73" s="72">
        <v>0</v>
      </c>
      <c r="BP73" s="72">
        <v>0</v>
      </c>
      <c r="BQ73" s="72">
        <v>0</v>
      </c>
      <c r="BR73" s="72">
        <v>0.39835700000000002</v>
      </c>
      <c r="BS73" s="72">
        <v>0</v>
      </c>
      <c r="BT73" s="72">
        <v>0</v>
      </c>
      <c r="BU73" s="72">
        <v>0.62709499999999996</v>
      </c>
      <c r="BV73" s="72">
        <v>-0.62709499999999996</v>
      </c>
      <c r="BW73" s="72">
        <v>0</v>
      </c>
      <c r="BX73" s="72">
        <v>0</v>
      </c>
      <c r="BY73" s="72">
        <v>0</v>
      </c>
      <c r="BZ73" s="72">
        <v>0</v>
      </c>
      <c r="CA73" s="72">
        <v>0</v>
      </c>
      <c r="CB73" s="72">
        <v>0</v>
      </c>
      <c r="CC73" s="72">
        <v>0</v>
      </c>
      <c r="CD73" s="72"/>
      <c r="CF73" s="101">
        <f>SUMIF($K$5:$CD$5,CF$5,$K73:$CD73)</f>
        <v>0</v>
      </c>
      <c r="CG73" s="101">
        <f>SUMIF($K$5:$CD$5,CG$5,$K73:$CD73)</f>
        <v>0</v>
      </c>
      <c r="CH73" s="101">
        <f>SUMIF($K$5:$CD$5,CH$5,$K73:$CD73)</f>
        <v>0</v>
      </c>
      <c r="CI73" s="101">
        <f>SUMIF($K$5:$CD$5,CI$5,$K73:$CD73)</f>
        <v>0</v>
      </c>
      <c r="CJ73" s="101">
        <f>SUMIF($K$5:$CD$5,CJ$5,$K73:$CD73)</f>
        <v>0.39835700000000002</v>
      </c>
      <c r="CK73" s="101">
        <f>SUMIF($K$5:$CD$5,CK$5,$K73:$CD73)</f>
        <v>0</v>
      </c>
    </row>
    <row r="74" spans="2:89">
      <c r="C74" s="69" t="s">
        <v>550</v>
      </c>
      <c r="D74" s="69"/>
      <c r="E74" s="69"/>
      <c r="F74" s="69"/>
      <c r="G74" s="69"/>
      <c r="H74" s="69"/>
      <c r="I74" s="69"/>
      <c r="J74" s="69"/>
      <c r="K74" s="79">
        <v>0.77317999999999998</v>
      </c>
      <c r="L74" s="79">
        <v>7.1199999999999996E-4</v>
      </c>
      <c r="M74" s="79">
        <v>14.611655000000001</v>
      </c>
      <c r="N74" s="79">
        <v>7.2800000000000002E-4</v>
      </c>
      <c r="O74" s="79">
        <v>6.2335630000000002</v>
      </c>
      <c r="P74" s="79">
        <v>7.1599999999999995E-4</v>
      </c>
      <c r="Q74" s="79">
        <v>1.0704999999999999E-2</v>
      </c>
      <c r="R74" s="79">
        <v>4.6000000000000001E-4</v>
      </c>
      <c r="S74" s="79">
        <v>0.30970300000000001</v>
      </c>
      <c r="T74" s="79">
        <v>7.0799999999999997E-4</v>
      </c>
      <c r="U74" s="79">
        <v>1.2532669999999999</v>
      </c>
      <c r="V74" s="79">
        <v>-21.368687999999999</v>
      </c>
      <c r="W74" s="79">
        <v>1.1621539999999999</v>
      </c>
      <c r="X74" s="79">
        <v>48.779274999999998</v>
      </c>
      <c r="Y74" s="79">
        <v>8.6300000000000005E-4</v>
      </c>
      <c r="Z74" s="79">
        <v>7.0699999999999995E-4</v>
      </c>
      <c r="AA74" s="79">
        <v>13.404545000000001</v>
      </c>
      <c r="AB74" s="79">
        <v>11.649876000000001</v>
      </c>
      <c r="AC74" s="79">
        <v>10.048033999999999</v>
      </c>
      <c r="AD74" s="79">
        <v>0.143427</v>
      </c>
      <c r="AE74" s="79">
        <v>10.111689999999999</v>
      </c>
      <c r="AF74" s="79">
        <v>15.032603999999999</v>
      </c>
      <c r="AG74" s="79">
        <v>7.0699999999999995E-4</v>
      </c>
      <c r="AH74" s="79">
        <v>-59.477792999999998</v>
      </c>
      <c r="AI74" s="79">
        <v>0.15364700000000001</v>
      </c>
      <c r="AJ74" s="79">
        <v>18.729783000000001</v>
      </c>
      <c r="AK74" s="79">
        <v>-8.3412989999999994</v>
      </c>
      <c r="AL74" s="79">
        <v>1.40117</v>
      </c>
      <c r="AM74" s="79">
        <v>5.1141360000000002</v>
      </c>
      <c r="AN74" s="79">
        <v>3.016092</v>
      </c>
      <c r="AO74" s="79">
        <v>2.4756649999999998</v>
      </c>
      <c r="AP74" s="79">
        <v>2.8178860000000001</v>
      </c>
      <c r="AQ74" s="79">
        <v>-2.820506</v>
      </c>
      <c r="AR74" s="79">
        <v>6.1464879999999997</v>
      </c>
      <c r="AS74" s="79">
        <v>-3.3454980000000001</v>
      </c>
      <c r="AT74" s="79">
        <v>-4.130179</v>
      </c>
      <c r="AU74" s="79">
        <v>7.4517639999999998</v>
      </c>
      <c r="AV74" s="79">
        <v>1.0000000000000001E-5</v>
      </c>
      <c r="AW74" s="79">
        <v>10.051157999999999</v>
      </c>
      <c r="AX74" s="79">
        <v>0.42310900000000001</v>
      </c>
      <c r="AY74" s="79">
        <v>1.0000039999999999</v>
      </c>
      <c r="AZ74" s="79">
        <v>1.121764</v>
      </c>
      <c r="BA74" s="79">
        <v>1.556678</v>
      </c>
      <c r="BB74" s="79">
        <v>-0.74999700000000002</v>
      </c>
      <c r="BC74" s="79">
        <v>1.7662629999999999</v>
      </c>
      <c r="BD74" s="79">
        <v>0</v>
      </c>
      <c r="BE74" s="79">
        <v>0</v>
      </c>
      <c r="BF74" s="79">
        <v>2.2653080000000001</v>
      </c>
      <c r="BG74" s="79">
        <v>0.62610900000000003</v>
      </c>
      <c r="BH74" s="79">
        <v>6.4013E-2</v>
      </c>
      <c r="BI74" s="79">
        <v>1.1464999999999999E-2</v>
      </c>
      <c r="BJ74" s="79">
        <v>5.0000000000000004E-6</v>
      </c>
      <c r="BK74" s="79">
        <v>1.4E-5</v>
      </c>
      <c r="BL74" s="79">
        <v>3.86E-4</v>
      </c>
      <c r="BM74" s="79">
        <v>0.6946</v>
      </c>
      <c r="BN74" s="79">
        <v>1.001E-2</v>
      </c>
      <c r="BO74" s="79">
        <v>9.9999999999999995E-7</v>
      </c>
      <c r="BP74" s="79">
        <v>0.25793100000000002</v>
      </c>
      <c r="BQ74" s="79">
        <v>0.25029000000000001</v>
      </c>
      <c r="BR74" s="79">
        <v>0.50006399999999995</v>
      </c>
      <c r="BS74" s="79">
        <v>0.69838800000000001</v>
      </c>
      <c r="BT74" s="79">
        <v>0.97300200000000003</v>
      </c>
      <c r="BU74" s="79">
        <v>5.0000000000000004E-6</v>
      </c>
      <c r="BV74" s="79">
        <v>4.388204</v>
      </c>
      <c r="BW74" s="79">
        <v>-0.84336100000000003</v>
      </c>
      <c r="BX74" s="79">
        <v>9.9999999999999995E-7</v>
      </c>
      <c r="BY74" s="79">
        <v>0.78351700000000002</v>
      </c>
      <c r="BZ74" s="79">
        <v>0.36812699999999998</v>
      </c>
      <c r="CA74" s="79">
        <v>1.0000000000000001E-5</v>
      </c>
      <c r="CB74" s="79">
        <v>5.8700000000000002E-3</v>
      </c>
      <c r="CC74" s="79">
        <v>0.43678</v>
      </c>
      <c r="CD74" s="79"/>
      <c r="CF74" s="108">
        <f>SUMIF($K$5:$CD$5,CF$5,$K74:$CD74)</f>
        <v>1.8267090000000046</v>
      </c>
      <c r="CG74" s="108">
        <f>SUMIF($K$5:$CD$5,CG$5,$K74:$CD74)</f>
        <v>50.856089000000019</v>
      </c>
      <c r="CH74" s="108">
        <f>SUMIF($K$5:$CD$5,CH$5,$K74:$CD74)</f>
        <v>21.217385</v>
      </c>
      <c r="CI74" s="108">
        <f>SUMIF($K$5:$CD$5,CI$5,$K74:$CD74)</f>
        <v>24.886060999999998</v>
      </c>
      <c r="CJ74" s="108">
        <f>SUMIF($K$5:$CD$5,CJ$5,$K74:$CD74)</f>
        <v>2.4148880000000004</v>
      </c>
      <c r="CK74" s="108">
        <f>SUMIF($K$5:$CD$5,CK$5,$K74:$CD74)</f>
        <v>6.810543</v>
      </c>
    </row>
    <row r="75" spans="2:89" s="35" customFormat="1">
      <c r="B75" s="35" t="s">
        <v>551</v>
      </c>
      <c r="K75" s="103">
        <f t="shared" ref="K75:BD75" si="64">SUM(K76:K88)</f>
        <v>31.561843</v>
      </c>
      <c r="L75" s="103">
        <f t="shared" si="64"/>
        <v>9.7666609999999991</v>
      </c>
      <c r="M75" s="103">
        <f t="shared" si="64"/>
        <v>16.222625999999998</v>
      </c>
      <c r="N75" s="103">
        <f t="shared" si="64"/>
        <v>39.538290000000003</v>
      </c>
      <c r="O75" s="103">
        <f t="shared" si="64"/>
        <v>9.7666699999999995</v>
      </c>
      <c r="P75" s="103">
        <f t="shared" si="64"/>
        <v>33.967880999999998</v>
      </c>
      <c r="Q75" s="103">
        <f t="shared" si="64"/>
        <v>11.405318999999999</v>
      </c>
      <c r="R75" s="103">
        <f t="shared" si="64"/>
        <v>33.313532000000002</v>
      </c>
      <c r="S75" s="103">
        <f t="shared" si="64"/>
        <v>13.313723</v>
      </c>
      <c r="T75" s="103">
        <f t="shared" si="64"/>
        <v>15.451311</v>
      </c>
      <c r="U75" s="103">
        <f t="shared" si="64"/>
        <v>30.803370000000001</v>
      </c>
      <c r="V75" s="103">
        <f t="shared" si="64"/>
        <v>77.579142999999988</v>
      </c>
      <c r="W75" s="103">
        <f t="shared" si="64"/>
        <v>80.186004999999994</v>
      </c>
      <c r="X75" s="103">
        <f t="shared" si="64"/>
        <v>23.595925999999999</v>
      </c>
      <c r="Y75" s="103">
        <f t="shared" si="64"/>
        <v>19.255078000000001</v>
      </c>
      <c r="Z75" s="103">
        <f t="shared" si="64"/>
        <v>29.228033</v>
      </c>
      <c r="AA75" s="103">
        <f t="shared" si="64"/>
        <v>18.379935999999997</v>
      </c>
      <c r="AB75" s="103">
        <f t="shared" si="64"/>
        <v>27.690833999999999</v>
      </c>
      <c r="AC75" s="103">
        <f t="shared" si="64"/>
        <v>17.536701000000001</v>
      </c>
      <c r="AD75" s="103">
        <f t="shared" si="64"/>
        <v>32.371466999999996</v>
      </c>
      <c r="AE75" s="103">
        <f t="shared" si="64"/>
        <v>37.175606999999999</v>
      </c>
      <c r="AF75" s="103">
        <f t="shared" si="64"/>
        <v>33.669018999999999</v>
      </c>
      <c r="AG75" s="103">
        <f t="shared" si="64"/>
        <v>12.983487</v>
      </c>
      <c r="AH75" s="103">
        <f t="shared" si="64"/>
        <v>152.68157099999999</v>
      </c>
      <c r="AI75" s="103">
        <f t="shared" si="64"/>
        <v>13.555296999999999</v>
      </c>
      <c r="AJ75" s="103">
        <f t="shared" si="64"/>
        <v>23.192347999999999</v>
      </c>
      <c r="AK75" s="103">
        <f t="shared" si="64"/>
        <v>13.555296999999999</v>
      </c>
      <c r="AL75" s="103">
        <f t="shared" si="64"/>
        <v>13.473591000000001</v>
      </c>
      <c r="AM75" s="103">
        <f t="shared" si="64"/>
        <v>13.555296999999999</v>
      </c>
      <c r="AN75" s="103">
        <f t="shared" si="64"/>
        <v>13.473591000000001</v>
      </c>
      <c r="AO75" s="103">
        <f t="shared" si="64"/>
        <v>13.555296999999999</v>
      </c>
      <c r="AP75" s="103">
        <f t="shared" si="64"/>
        <v>13.555296999999999</v>
      </c>
      <c r="AQ75" s="103">
        <f t="shared" si="64"/>
        <v>7.6350420000000003</v>
      </c>
      <c r="AR75" s="103">
        <f t="shared" si="64"/>
        <v>0</v>
      </c>
      <c r="AS75" s="103">
        <f t="shared" si="64"/>
        <v>31.563146</v>
      </c>
      <c r="AT75" s="103">
        <f t="shared" si="64"/>
        <v>14586.516380000001</v>
      </c>
      <c r="AU75" s="103">
        <f t="shared" si="64"/>
        <v>978.45958300000007</v>
      </c>
      <c r="AV75" s="103">
        <f t="shared" si="64"/>
        <v>926.78106600000001</v>
      </c>
      <c r="AW75" s="103">
        <f t="shared" si="64"/>
        <v>981.41693700000008</v>
      </c>
      <c r="AX75" s="103">
        <f t="shared" si="64"/>
        <v>946.98378999999989</v>
      </c>
      <c r="AY75" s="103">
        <f t="shared" si="64"/>
        <v>1000.8004730000001</v>
      </c>
      <c r="AZ75" s="103">
        <f t="shared" si="64"/>
        <v>947.12028599999996</v>
      </c>
      <c r="BA75" s="103">
        <f>SUM(BA76:BA88)</f>
        <v>978.45743300000004</v>
      </c>
      <c r="BB75" s="103">
        <f>SUM(BB76:BB88)</f>
        <v>978.67272300000002</v>
      </c>
      <c r="BC75" s="103">
        <f>SUM(BC76:BC88)</f>
        <v>967.1887109999999</v>
      </c>
      <c r="BD75" s="103">
        <f t="shared" si="64"/>
        <v>981.45743300000004</v>
      </c>
      <c r="BE75" s="103">
        <f t="shared" ref="BE75:BO75" si="65">SUM(BE76:BE88)</f>
        <v>915.33114699999999</v>
      </c>
      <c r="BF75" s="103">
        <f t="shared" si="65"/>
        <v>5998.2542460000004</v>
      </c>
      <c r="BG75" s="103">
        <f t="shared" si="65"/>
        <v>1146.289898</v>
      </c>
      <c r="BH75" s="103">
        <f t="shared" si="65"/>
        <v>962.59363299999995</v>
      </c>
      <c r="BI75" s="103">
        <f t="shared" si="65"/>
        <v>1044.7938689999999</v>
      </c>
      <c r="BJ75" s="103">
        <f t="shared" si="65"/>
        <v>1026.73596</v>
      </c>
      <c r="BK75" s="103">
        <f t="shared" si="65"/>
        <v>1040.1569790000001</v>
      </c>
      <c r="BL75" s="103">
        <f t="shared" si="65"/>
        <v>1190.434107</v>
      </c>
      <c r="BM75" s="103">
        <f t="shared" si="65"/>
        <v>1153.3122970000002</v>
      </c>
      <c r="BN75" s="103">
        <f t="shared" si="65"/>
        <v>1040.1649040000002</v>
      </c>
      <c r="BO75" s="103">
        <f t="shared" si="65"/>
        <v>1027.315235</v>
      </c>
      <c r="BP75" s="103">
        <f t="shared" ref="BP75:BX75" si="66">SUM(BP76:BP88)</f>
        <v>1040.64679</v>
      </c>
      <c r="BQ75" s="103">
        <f t="shared" si="66"/>
        <v>1123.0490660000003</v>
      </c>
      <c r="BR75" s="103">
        <f t="shared" si="66"/>
        <v>1703.4068540000001</v>
      </c>
      <c r="BS75" s="103">
        <f t="shared" si="66"/>
        <v>1104.6073090000002</v>
      </c>
      <c r="BT75" s="103">
        <f t="shared" si="66"/>
        <v>1024.9244250000002</v>
      </c>
      <c r="BU75" s="103">
        <f t="shared" si="66"/>
        <v>1218.303662</v>
      </c>
      <c r="BV75" s="103">
        <f t="shared" si="66"/>
        <v>1064.6098060000002</v>
      </c>
      <c r="BW75" s="103">
        <f t="shared" si="66"/>
        <v>1105.1044220000001</v>
      </c>
      <c r="BX75" s="103">
        <f t="shared" si="66"/>
        <v>1124.4193759999998</v>
      </c>
      <c r="BY75" s="103">
        <f t="shared" ref="BY75:CC75" si="67">SUM(BY76:BY88)</f>
        <v>1077.8159969999999</v>
      </c>
      <c r="BZ75" s="103">
        <f t="shared" si="67"/>
        <v>1110.2884879999999</v>
      </c>
      <c r="CA75" s="103">
        <f t="shared" si="67"/>
        <v>1363.602758</v>
      </c>
      <c r="CB75" s="103">
        <f t="shared" si="67"/>
        <v>864.19950199999994</v>
      </c>
      <c r="CC75" s="103">
        <f t="shared" si="67"/>
        <v>1412.9780699999999</v>
      </c>
      <c r="CD75" s="103">
        <f t="shared" ref="CD75" si="68">SUM(CD76:CD88)</f>
        <v>0</v>
      </c>
      <c r="CF75" s="103">
        <f t="shared" ref="CF75:CK75" si="69">SUM(CF76:CF88)</f>
        <v>322.69036899999992</v>
      </c>
      <c r="CG75" s="103">
        <f t="shared" si="69"/>
        <v>484.75366400000001</v>
      </c>
      <c r="CH75" s="103">
        <f t="shared" si="69"/>
        <v>14743.630583</v>
      </c>
      <c r="CI75" s="103">
        <f t="shared" si="69"/>
        <v>16600.923827999999</v>
      </c>
      <c r="CJ75" s="103">
        <f t="shared" si="69"/>
        <v>13498.899591999998</v>
      </c>
      <c r="CK75" s="103">
        <f t="shared" si="69"/>
        <v>12470.853815000002</v>
      </c>
    </row>
    <row r="76" spans="2:89">
      <c r="C76" s="68" t="s">
        <v>552</v>
      </c>
      <c r="D76" s="68"/>
      <c r="E76" s="68"/>
      <c r="F76" s="68"/>
      <c r="G76" s="68"/>
      <c r="H76" s="68"/>
      <c r="I76" s="68"/>
      <c r="J76" s="68"/>
      <c r="K76" s="78">
        <v>9.7666609999999991</v>
      </c>
      <c r="L76" s="78">
        <v>9.7666609999999991</v>
      </c>
      <c r="M76" s="78">
        <v>9.7666609999999991</v>
      </c>
      <c r="N76" s="78">
        <v>9.7666609999999991</v>
      </c>
      <c r="O76" s="78">
        <v>9.7666609999999991</v>
      </c>
      <c r="P76" s="78">
        <v>9.7666609999999991</v>
      </c>
      <c r="Q76" s="78">
        <v>9.7666609999999991</v>
      </c>
      <c r="R76" s="78">
        <v>9.7666609999999991</v>
      </c>
      <c r="S76" s="78">
        <v>10.680194</v>
      </c>
      <c r="T76" s="78">
        <v>12.126624</v>
      </c>
      <c r="U76" s="78">
        <v>12.050496000000001</v>
      </c>
      <c r="V76" s="78">
        <v>12.126628</v>
      </c>
      <c r="W76" s="78">
        <v>12.826307999999999</v>
      </c>
      <c r="X76" s="78">
        <v>12.600338000000001</v>
      </c>
      <c r="Y76" s="78">
        <v>12.823923000000001</v>
      </c>
      <c r="Z76" s="78">
        <v>12.752765999999999</v>
      </c>
      <c r="AA76" s="78">
        <v>12.82898</v>
      </c>
      <c r="AB76" s="78">
        <v>12.752765999999999</v>
      </c>
      <c r="AC76" s="78">
        <v>12.818464000000001</v>
      </c>
      <c r="AD76" s="78">
        <v>12.826307999999999</v>
      </c>
      <c r="AE76" s="78">
        <v>12.817128</v>
      </c>
      <c r="AF76" s="78">
        <v>12.99105</v>
      </c>
      <c r="AG76" s="78">
        <v>12.917553</v>
      </c>
      <c r="AH76" s="78">
        <v>12.999259</v>
      </c>
      <c r="AI76" s="78">
        <v>13.555296999999999</v>
      </c>
      <c r="AJ76" s="78">
        <v>13.310176999999999</v>
      </c>
      <c r="AK76" s="78">
        <v>13.555296999999999</v>
      </c>
      <c r="AL76" s="78">
        <v>13.473591000000001</v>
      </c>
      <c r="AM76" s="78">
        <v>13.555296999999999</v>
      </c>
      <c r="AN76" s="78">
        <v>13.473591000000001</v>
      </c>
      <c r="AO76" s="78">
        <v>13.555296999999999</v>
      </c>
      <c r="AP76" s="78">
        <v>13.555296999999999</v>
      </c>
      <c r="AQ76" s="78">
        <v>7.6350420000000003</v>
      </c>
      <c r="AR76" s="78">
        <v>0</v>
      </c>
      <c r="AS76" s="78">
        <v>31.563143</v>
      </c>
      <c r="AT76" s="78">
        <v>978.45743300000004</v>
      </c>
      <c r="AU76" s="78">
        <v>978.45743300000004</v>
      </c>
      <c r="AV76" s="78">
        <v>915.33114699999999</v>
      </c>
      <c r="AW76" s="78">
        <v>978.45743300000004</v>
      </c>
      <c r="AX76" s="78">
        <v>946.89428999999996</v>
      </c>
      <c r="AY76" s="78">
        <v>978.45743300000004</v>
      </c>
      <c r="AZ76" s="78">
        <v>946.89428999999996</v>
      </c>
      <c r="BA76" s="78">
        <v>978.45743300000004</v>
      </c>
      <c r="BB76" s="78">
        <v>978.45743300000004</v>
      </c>
      <c r="BC76" s="78">
        <v>946.89428999999996</v>
      </c>
      <c r="BD76" s="78">
        <v>978.45743300000004</v>
      </c>
      <c r="BE76" s="78">
        <v>915.33114699999999</v>
      </c>
      <c r="BF76" s="78">
        <v>1073.7093139999999</v>
      </c>
      <c r="BG76" s="78">
        <v>1040.155898</v>
      </c>
      <c r="BH76" s="78">
        <v>939.49564899999996</v>
      </c>
      <c r="BI76" s="78">
        <v>1040.155898</v>
      </c>
      <c r="BJ76" s="78">
        <v>1006.602481</v>
      </c>
      <c r="BK76" s="78">
        <v>1040.1558970000001</v>
      </c>
      <c r="BL76" s="78">
        <v>1006.602481</v>
      </c>
      <c r="BM76" s="78">
        <v>1040.1558970000001</v>
      </c>
      <c r="BN76" s="78">
        <v>1040.1558970000001</v>
      </c>
      <c r="BO76" s="78">
        <v>1006.602481</v>
      </c>
      <c r="BP76" s="78">
        <v>1040.1558970000001</v>
      </c>
      <c r="BQ76" s="78">
        <v>973.04906500000004</v>
      </c>
      <c r="BR76" s="78">
        <v>1154.644888</v>
      </c>
      <c r="BS76" s="78">
        <v>1104.5883080000001</v>
      </c>
      <c r="BT76" s="78">
        <v>997.84823200000005</v>
      </c>
      <c r="BU76" s="78">
        <v>1105.083971</v>
      </c>
      <c r="BV76" s="78">
        <v>1069.5115860000001</v>
      </c>
      <c r="BW76" s="78">
        <v>1105.1044220000001</v>
      </c>
      <c r="BX76" s="78">
        <v>1069.53214</v>
      </c>
      <c r="BY76" s="78">
        <v>1105.1250809999999</v>
      </c>
      <c r="BZ76" s="78">
        <v>1105.1354879999999</v>
      </c>
      <c r="CA76" s="78">
        <v>1069.563361</v>
      </c>
      <c r="CB76" s="78">
        <v>1105.1564599999999</v>
      </c>
      <c r="CC76" s="78">
        <v>1034.001855</v>
      </c>
      <c r="CD76" s="78"/>
      <c r="CF76" s="107">
        <f>SUMIF($K$5:$CD$5,CF$5,$K76:$CD76)</f>
        <v>125.11722999999998</v>
      </c>
      <c r="CG76" s="107">
        <f>SUMIF($K$5:$CD$5,CG$5,$K76:$CD76)</f>
        <v>153.95484299999998</v>
      </c>
      <c r="CH76" s="107">
        <f>SUMIF($K$5:$CD$5,CH$5,$K76:$CD76)</f>
        <v>1125.689462</v>
      </c>
      <c r="CI76" s="107">
        <f>SUMIF($K$5:$CD$5,CI$5,$K76:$CD76)</f>
        <v>11615.799075999999</v>
      </c>
      <c r="CJ76" s="107">
        <f>SUMIF($K$5:$CD$5,CJ$5,$K76:$CD76)</f>
        <v>12327.932429</v>
      </c>
      <c r="CK76" s="107">
        <f>SUMIF($K$5:$CD$5,CK$5,$K76:$CD76)</f>
        <v>11870.650904000002</v>
      </c>
    </row>
    <row r="77" spans="2:89">
      <c r="C77" s="24" t="s">
        <v>553</v>
      </c>
      <c r="K77" s="72">
        <v>21.792953000000001</v>
      </c>
      <c r="L77" s="72">
        <v>0</v>
      </c>
      <c r="M77" s="72">
        <v>6.455965</v>
      </c>
      <c r="N77" s="72">
        <v>0.93340400000000001</v>
      </c>
      <c r="O77" s="72">
        <v>0</v>
      </c>
      <c r="P77" s="72">
        <v>14.594609999999999</v>
      </c>
      <c r="Q77" s="72">
        <v>0</v>
      </c>
      <c r="R77" s="72">
        <v>16.224568000000001</v>
      </c>
      <c r="S77" s="72">
        <v>2.6335280000000001</v>
      </c>
      <c r="T77" s="72">
        <v>0</v>
      </c>
      <c r="U77" s="72">
        <v>18.752873999999998</v>
      </c>
      <c r="V77" s="72">
        <v>26.555880999999999</v>
      </c>
      <c r="W77" s="72">
        <v>13.786246999999999</v>
      </c>
      <c r="X77" s="72">
        <v>10.994949</v>
      </c>
      <c r="Y77" s="72">
        <v>3.3407100000000001</v>
      </c>
      <c r="Z77" s="72">
        <v>12.745127999999999</v>
      </c>
      <c r="AA77" s="72">
        <v>5.5509430000000002</v>
      </c>
      <c r="AB77" s="72">
        <v>13.588423000000001</v>
      </c>
      <c r="AC77" s="72">
        <v>0</v>
      </c>
      <c r="AD77" s="72">
        <v>12.694499</v>
      </c>
      <c r="AE77" s="72">
        <v>24.358478999999999</v>
      </c>
      <c r="AF77" s="72">
        <v>20.315878000000001</v>
      </c>
      <c r="AG77" s="72">
        <v>0</v>
      </c>
      <c r="AH77" s="72">
        <v>16.120398000000002</v>
      </c>
      <c r="AI77" s="72">
        <v>0</v>
      </c>
      <c r="AJ77" s="72">
        <v>9.8821680000000001</v>
      </c>
      <c r="AK77" s="72">
        <v>0</v>
      </c>
      <c r="AL77" s="72">
        <v>0</v>
      </c>
      <c r="AM77" s="72">
        <v>0</v>
      </c>
      <c r="AN77" s="72">
        <v>0</v>
      </c>
      <c r="AO77" s="72">
        <v>0</v>
      </c>
      <c r="AP77" s="72">
        <v>0</v>
      </c>
      <c r="AQ77" s="72">
        <v>0</v>
      </c>
      <c r="AR77" s="72">
        <v>0</v>
      </c>
      <c r="AS77" s="72">
        <v>0</v>
      </c>
      <c r="AT77" s="72">
        <v>0</v>
      </c>
      <c r="AU77" s="72">
        <v>0</v>
      </c>
      <c r="AV77" s="72">
        <v>11.446914</v>
      </c>
      <c r="AW77" s="72">
        <v>2.9455040000000001</v>
      </c>
      <c r="AX77" s="72">
        <v>5.7700000000000001E-2</v>
      </c>
      <c r="AY77" s="72">
        <v>22.336531000000001</v>
      </c>
      <c r="AZ77" s="72">
        <v>0</v>
      </c>
      <c r="BA77" s="72">
        <v>0</v>
      </c>
      <c r="BB77" s="72">
        <v>0.21529000000000001</v>
      </c>
      <c r="BC77" s="72">
        <v>0.29442000000000002</v>
      </c>
      <c r="BD77" s="72">
        <v>0</v>
      </c>
      <c r="BE77" s="72">
        <v>0</v>
      </c>
      <c r="BF77" s="72">
        <v>206.96539799999999</v>
      </c>
      <c r="BG77" s="72">
        <v>106.134</v>
      </c>
      <c r="BH77" s="72">
        <v>2.3668200000000001</v>
      </c>
      <c r="BI77" s="72">
        <v>0.45696999999999999</v>
      </c>
      <c r="BJ77" s="72">
        <v>7.0472999999999994E-2</v>
      </c>
      <c r="BK77" s="72">
        <v>1.075E-3</v>
      </c>
      <c r="BL77" s="72">
        <v>0</v>
      </c>
      <c r="BM77" s="72">
        <v>113.1564</v>
      </c>
      <c r="BN77" s="72">
        <v>0</v>
      </c>
      <c r="BO77" s="72">
        <v>20.709754</v>
      </c>
      <c r="BP77" s="72">
        <v>0.49089300000000002</v>
      </c>
      <c r="BQ77" s="72">
        <v>0</v>
      </c>
      <c r="BR77" s="72">
        <v>-66.818223000000003</v>
      </c>
      <c r="BS77" s="72">
        <v>1.9E-2</v>
      </c>
      <c r="BT77" s="72">
        <v>27.076191999999999</v>
      </c>
      <c r="BU77" s="72">
        <v>87.494027000000003</v>
      </c>
      <c r="BV77" s="72">
        <v>0.82388300000000003</v>
      </c>
      <c r="BW77" s="72">
        <v>0</v>
      </c>
      <c r="BX77" s="72">
        <v>1.074821</v>
      </c>
      <c r="BY77" s="72">
        <v>7.6712119999999997</v>
      </c>
      <c r="BZ77" s="72">
        <v>0</v>
      </c>
      <c r="CA77" s="72">
        <v>10.436399</v>
      </c>
      <c r="CB77" s="72">
        <v>40.564273</v>
      </c>
      <c r="CC77" s="72">
        <v>0.32820700000000003</v>
      </c>
      <c r="CD77" s="72"/>
      <c r="CF77" s="101">
        <f>SUMIF($K$5:$CD$5,CF$5,$K77:$CD77)</f>
        <v>107.943783</v>
      </c>
      <c r="CG77" s="101">
        <f>SUMIF($K$5:$CD$5,CG$5,$K77:$CD77)</f>
        <v>133.495654</v>
      </c>
      <c r="CH77" s="101">
        <f>SUMIF($K$5:$CD$5,CH$5,$K77:$CD77)</f>
        <v>9.8821680000000001</v>
      </c>
      <c r="CI77" s="101">
        <f>SUMIF($K$5:$CD$5,CI$5,$K77:$CD77)</f>
        <v>244.26175699999999</v>
      </c>
      <c r="CJ77" s="101">
        <f>SUMIF($K$5:$CD$5,CJ$5,$K77:$CD77)</f>
        <v>176.56816200000003</v>
      </c>
      <c r="CK77" s="101">
        <f>SUMIF($K$5:$CD$5,CK$5,$K77:$CD77)</f>
        <v>175.48801399999999</v>
      </c>
    </row>
    <row r="78" spans="2:89">
      <c r="C78" s="24" t="s">
        <v>554</v>
      </c>
      <c r="K78" s="72">
        <v>0</v>
      </c>
      <c r="L78" s="72">
        <v>0</v>
      </c>
      <c r="M78" s="72">
        <v>0</v>
      </c>
      <c r="N78" s="72">
        <v>0</v>
      </c>
      <c r="O78" s="72">
        <v>0</v>
      </c>
      <c r="P78" s="72">
        <v>0</v>
      </c>
      <c r="Q78" s="72">
        <v>0</v>
      </c>
      <c r="R78" s="72">
        <v>0</v>
      </c>
      <c r="S78" s="72">
        <v>0</v>
      </c>
      <c r="T78" s="72">
        <v>0</v>
      </c>
      <c r="U78" s="72">
        <v>0</v>
      </c>
      <c r="V78" s="72">
        <v>5.2000780000000004</v>
      </c>
      <c r="W78" s="72">
        <v>0</v>
      </c>
      <c r="X78" s="72">
        <v>0</v>
      </c>
      <c r="Y78" s="72">
        <v>0</v>
      </c>
      <c r="Z78" s="72">
        <v>0</v>
      </c>
      <c r="AA78" s="72">
        <v>0</v>
      </c>
      <c r="AB78" s="72">
        <v>0</v>
      </c>
      <c r="AC78" s="72">
        <v>0</v>
      </c>
      <c r="AD78" s="72">
        <v>0</v>
      </c>
      <c r="AE78" s="72">
        <v>0</v>
      </c>
      <c r="AF78" s="72">
        <v>0</v>
      </c>
      <c r="AG78" s="72">
        <v>0</v>
      </c>
      <c r="AH78" s="72">
        <v>3.9095040000000001</v>
      </c>
      <c r="AI78" s="72">
        <v>0</v>
      </c>
      <c r="AJ78" s="72">
        <v>0</v>
      </c>
      <c r="AK78" s="72">
        <v>0</v>
      </c>
      <c r="AL78" s="72">
        <v>0</v>
      </c>
      <c r="AM78" s="72">
        <v>0</v>
      </c>
      <c r="AN78" s="72">
        <v>0</v>
      </c>
      <c r="AO78" s="72">
        <v>0</v>
      </c>
      <c r="AP78" s="72">
        <v>0</v>
      </c>
      <c r="AQ78" s="72">
        <v>0</v>
      </c>
      <c r="AR78" s="72">
        <v>0</v>
      </c>
      <c r="AS78" s="72">
        <v>0</v>
      </c>
      <c r="AT78" s="72">
        <v>0</v>
      </c>
      <c r="AU78" s="72">
        <v>0</v>
      </c>
      <c r="AV78" s="72">
        <v>0</v>
      </c>
      <c r="AW78" s="72">
        <v>0</v>
      </c>
      <c r="AX78" s="72">
        <v>0</v>
      </c>
      <c r="AY78" s="72">
        <v>0</v>
      </c>
      <c r="AZ78" s="72">
        <v>0</v>
      </c>
      <c r="BA78" s="72">
        <v>0</v>
      </c>
      <c r="BB78" s="72">
        <v>0</v>
      </c>
      <c r="BC78" s="72">
        <v>0</v>
      </c>
      <c r="BD78" s="72">
        <v>0</v>
      </c>
      <c r="BE78" s="72">
        <v>0</v>
      </c>
      <c r="BF78" s="72">
        <v>169.6825</v>
      </c>
      <c r="BG78" s="72">
        <v>0</v>
      </c>
      <c r="BH78" s="72">
        <v>0</v>
      </c>
      <c r="BI78" s="72">
        <v>0</v>
      </c>
      <c r="BJ78" s="72">
        <v>0</v>
      </c>
      <c r="BK78" s="72">
        <v>0</v>
      </c>
      <c r="BL78" s="72">
        <v>94.155586999999997</v>
      </c>
      <c r="BM78" s="72">
        <v>0</v>
      </c>
      <c r="BN78" s="72">
        <v>0</v>
      </c>
      <c r="BO78" s="72">
        <v>0</v>
      </c>
      <c r="BP78" s="72">
        <v>0</v>
      </c>
      <c r="BQ78" s="72">
        <v>0</v>
      </c>
      <c r="BR78" s="72">
        <v>-94.155586999999997</v>
      </c>
      <c r="BS78" s="72">
        <v>0</v>
      </c>
      <c r="BT78" s="72">
        <v>0</v>
      </c>
      <c r="BU78" s="72">
        <v>0</v>
      </c>
      <c r="BV78" s="72">
        <v>0</v>
      </c>
      <c r="BW78" s="72">
        <v>0</v>
      </c>
      <c r="BX78" s="72">
        <v>0</v>
      </c>
      <c r="BY78" s="72">
        <v>0</v>
      </c>
      <c r="BZ78" s="72">
        <v>0</v>
      </c>
      <c r="CA78" s="72">
        <v>0</v>
      </c>
      <c r="CB78" s="72">
        <v>0</v>
      </c>
      <c r="CC78" s="72">
        <v>0</v>
      </c>
      <c r="CD78" s="72"/>
      <c r="CF78" s="101">
        <f>SUMIF($K$5:$CD$5,CF$5,$K78:$CD78)</f>
        <v>5.2000780000000004</v>
      </c>
      <c r="CG78" s="101">
        <f>SUMIF($K$5:$CD$5,CG$5,$K78:$CD78)</f>
        <v>3.9095040000000001</v>
      </c>
      <c r="CH78" s="101">
        <f>SUMIF($K$5:$CD$5,CH$5,$K78:$CD78)</f>
        <v>0</v>
      </c>
      <c r="CI78" s="101">
        <f>SUMIF($K$5:$CD$5,CI$5,$K78:$CD78)</f>
        <v>169.6825</v>
      </c>
      <c r="CJ78" s="101">
        <f>SUMIF($K$5:$CD$5,CJ$5,$K78:$CD78)</f>
        <v>0</v>
      </c>
      <c r="CK78" s="101">
        <f>SUMIF($K$5:$CD$5,CK$5,$K78:$CD78)</f>
        <v>0</v>
      </c>
    </row>
    <row r="79" spans="2:89">
      <c r="C79" s="24" t="s">
        <v>555</v>
      </c>
      <c r="K79" s="72">
        <v>0</v>
      </c>
      <c r="L79" s="72">
        <v>0</v>
      </c>
      <c r="M79" s="72">
        <v>0</v>
      </c>
      <c r="N79" s="72">
        <v>0</v>
      </c>
      <c r="O79" s="72">
        <v>0</v>
      </c>
      <c r="P79" s="72">
        <v>0</v>
      </c>
      <c r="Q79" s="72">
        <v>0</v>
      </c>
      <c r="R79" s="72">
        <v>0</v>
      </c>
      <c r="S79" s="72">
        <v>0</v>
      </c>
      <c r="T79" s="72">
        <v>0</v>
      </c>
      <c r="U79" s="72">
        <v>0</v>
      </c>
      <c r="V79" s="72">
        <v>0</v>
      </c>
      <c r="W79" s="72">
        <v>0</v>
      </c>
      <c r="X79" s="72">
        <v>0</v>
      </c>
      <c r="Y79" s="72">
        <v>0</v>
      </c>
      <c r="Z79" s="72">
        <v>0</v>
      </c>
      <c r="AA79" s="72">
        <v>0</v>
      </c>
      <c r="AB79" s="72">
        <v>0</v>
      </c>
      <c r="AC79" s="72">
        <v>0</v>
      </c>
      <c r="AD79" s="72">
        <v>0</v>
      </c>
      <c r="AE79" s="72">
        <v>0</v>
      </c>
      <c r="AF79" s="72">
        <v>0</v>
      </c>
      <c r="AG79" s="72">
        <v>0</v>
      </c>
      <c r="AH79" s="72">
        <v>191.61513500000001</v>
      </c>
      <c r="AI79" s="72">
        <v>0</v>
      </c>
      <c r="AJ79" s="72">
        <v>0</v>
      </c>
      <c r="AK79" s="72">
        <v>0</v>
      </c>
      <c r="AL79" s="72">
        <v>0</v>
      </c>
      <c r="AM79" s="72">
        <v>0</v>
      </c>
      <c r="AN79" s="72">
        <v>0</v>
      </c>
      <c r="AO79" s="72">
        <v>0</v>
      </c>
      <c r="AP79" s="72">
        <v>0</v>
      </c>
      <c r="AQ79" s="72">
        <v>0</v>
      </c>
      <c r="AR79" s="72">
        <v>0</v>
      </c>
      <c r="AS79" s="72">
        <v>0</v>
      </c>
      <c r="AT79" s="72">
        <v>0</v>
      </c>
      <c r="AU79" s="72">
        <v>0</v>
      </c>
      <c r="AV79" s="72">
        <v>0</v>
      </c>
      <c r="AW79" s="72">
        <v>0</v>
      </c>
      <c r="AX79" s="72">
        <v>0</v>
      </c>
      <c r="AY79" s="72">
        <v>0</v>
      </c>
      <c r="AZ79" s="72">
        <v>0</v>
      </c>
      <c r="BA79" s="72">
        <v>0</v>
      </c>
      <c r="BB79" s="72">
        <v>0</v>
      </c>
      <c r="BC79" s="72">
        <v>0</v>
      </c>
      <c r="BD79" s="72">
        <v>0</v>
      </c>
      <c r="BE79" s="72">
        <v>0</v>
      </c>
      <c r="BF79" s="72">
        <v>0</v>
      </c>
      <c r="BG79" s="72">
        <v>0</v>
      </c>
      <c r="BH79" s="72">
        <v>0</v>
      </c>
      <c r="BI79" s="72">
        <v>0</v>
      </c>
      <c r="BJ79" s="72">
        <v>0</v>
      </c>
      <c r="BK79" s="72">
        <v>0</v>
      </c>
      <c r="BL79" s="72">
        <v>0</v>
      </c>
      <c r="BM79" s="72">
        <v>0</v>
      </c>
      <c r="BN79" s="72">
        <v>0</v>
      </c>
      <c r="BO79" s="72">
        <v>0</v>
      </c>
      <c r="BP79" s="72">
        <v>0</v>
      </c>
      <c r="BQ79" s="72">
        <v>0</v>
      </c>
      <c r="BR79" s="72">
        <v>0</v>
      </c>
      <c r="BS79" s="72">
        <v>0</v>
      </c>
      <c r="BT79" s="72">
        <v>0</v>
      </c>
      <c r="BU79" s="72">
        <v>0</v>
      </c>
      <c r="BV79" s="72">
        <v>0</v>
      </c>
      <c r="BW79" s="72">
        <v>0</v>
      </c>
      <c r="BX79" s="72">
        <v>0</v>
      </c>
      <c r="BY79" s="72">
        <v>0</v>
      </c>
      <c r="BZ79" s="72">
        <v>0</v>
      </c>
      <c r="CA79" s="72">
        <v>0</v>
      </c>
      <c r="CB79" s="72">
        <v>0</v>
      </c>
      <c r="CC79" s="72">
        <v>0</v>
      </c>
      <c r="CD79" s="72"/>
      <c r="CF79" s="101">
        <f>SUMIF($K$5:$CD$5,CF$5,$K79:$CD79)</f>
        <v>0</v>
      </c>
      <c r="CG79" s="101">
        <f>SUMIF($K$5:$CD$5,CG$5,$K79:$CD79)</f>
        <v>191.61513500000001</v>
      </c>
      <c r="CH79" s="101">
        <f>SUMIF($K$5:$CD$5,CH$5,$K79:$CD79)</f>
        <v>0</v>
      </c>
      <c r="CI79" s="101">
        <f>SUMIF($K$5:$CD$5,CI$5,$K79:$CD79)</f>
        <v>0</v>
      </c>
      <c r="CJ79" s="101">
        <f>SUMIF($K$5:$CD$5,CJ$5,$K79:$CD79)</f>
        <v>0</v>
      </c>
      <c r="CK79" s="101">
        <f>SUMIF($K$5:$CD$5,CK$5,$K79:$CD79)</f>
        <v>0</v>
      </c>
    </row>
    <row r="80" spans="2:89">
      <c r="C80" s="24" t="s">
        <v>556</v>
      </c>
      <c r="K80" s="72">
        <v>0</v>
      </c>
      <c r="L80" s="72">
        <v>0</v>
      </c>
      <c r="M80" s="72">
        <v>0</v>
      </c>
      <c r="N80" s="72">
        <v>0</v>
      </c>
      <c r="O80" s="72">
        <v>0</v>
      </c>
      <c r="P80" s="72">
        <v>0</v>
      </c>
      <c r="Q80" s="72">
        <v>0</v>
      </c>
      <c r="R80" s="72">
        <v>0</v>
      </c>
      <c r="S80" s="72">
        <v>0</v>
      </c>
      <c r="T80" s="72">
        <v>0</v>
      </c>
      <c r="U80" s="72">
        <v>0</v>
      </c>
      <c r="V80" s="72">
        <v>0</v>
      </c>
      <c r="W80" s="72">
        <v>0</v>
      </c>
      <c r="X80" s="72">
        <v>0</v>
      </c>
      <c r="Y80" s="72">
        <v>0</v>
      </c>
      <c r="Z80" s="72">
        <v>0</v>
      </c>
      <c r="AA80" s="72">
        <v>0</v>
      </c>
      <c r="AB80" s="72">
        <v>0</v>
      </c>
      <c r="AC80" s="72">
        <v>0</v>
      </c>
      <c r="AD80" s="72">
        <v>0</v>
      </c>
      <c r="AE80" s="72">
        <v>0</v>
      </c>
      <c r="AF80" s="72">
        <v>0</v>
      </c>
      <c r="AG80" s="72">
        <v>0</v>
      </c>
      <c r="AH80" s="72">
        <v>0</v>
      </c>
      <c r="AI80" s="72">
        <v>0</v>
      </c>
      <c r="AJ80" s="72">
        <v>0</v>
      </c>
      <c r="AK80" s="72">
        <v>0</v>
      </c>
      <c r="AL80" s="72">
        <v>0</v>
      </c>
      <c r="AM80" s="72">
        <v>0</v>
      </c>
      <c r="AN80" s="72">
        <v>0</v>
      </c>
      <c r="AO80" s="72">
        <v>0</v>
      </c>
      <c r="AP80" s="72">
        <v>0</v>
      </c>
      <c r="AQ80" s="72">
        <v>0</v>
      </c>
      <c r="AR80" s="72">
        <v>0</v>
      </c>
      <c r="AS80" s="72">
        <v>0</v>
      </c>
      <c r="AT80" s="72">
        <v>0</v>
      </c>
      <c r="AU80" s="72">
        <v>0</v>
      </c>
      <c r="AV80" s="72">
        <v>0</v>
      </c>
      <c r="AW80" s="72">
        <v>0</v>
      </c>
      <c r="AX80" s="72">
        <v>0</v>
      </c>
      <c r="AY80" s="72">
        <v>0</v>
      </c>
      <c r="AZ80" s="72">
        <v>0.225996</v>
      </c>
      <c r="BA80" s="72">
        <v>0</v>
      </c>
      <c r="BB80" s="72">
        <v>0</v>
      </c>
      <c r="BC80" s="72">
        <v>0</v>
      </c>
      <c r="BD80" s="72">
        <v>0</v>
      </c>
      <c r="BE80" s="72">
        <v>0</v>
      </c>
      <c r="BF80" s="72">
        <v>0</v>
      </c>
      <c r="BG80" s="72">
        <v>0</v>
      </c>
      <c r="BH80" s="72">
        <v>3.503358</v>
      </c>
      <c r="BI80" s="72">
        <v>0</v>
      </c>
      <c r="BJ80" s="72">
        <v>0</v>
      </c>
      <c r="BK80" s="72">
        <v>0</v>
      </c>
      <c r="BL80" s="72">
        <v>74.676039000000003</v>
      </c>
      <c r="BM80" s="72">
        <v>0</v>
      </c>
      <c r="BN80" s="72">
        <v>0</v>
      </c>
      <c r="BO80" s="72">
        <v>0</v>
      </c>
      <c r="BP80" s="72">
        <v>0</v>
      </c>
      <c r="BQ80" s="72">
        <v>0</v>
      </c>
      <c r="BR80" s="72">
        <v>0</v>
      </c>
      <c r="BS80" s="72">
        <v>0</v>
      </c>
      <c r="BT80" s="72">
        <v>0</v>
      </c>
      <c r="BU80" s="72">
        <v>0</v>
      </c>
      <c r="BV80" s="72">
        <v>0</v>
      </c>
      <c r="BW80" s="72">
        <v>0</v>
      </c>
      <c r="BX80" s="72">
        <v>0</v>
      </c>
      <c r="BY80" s="72">
        <v>0</v>
      </c>
      <c r="BZ80" s="72">
        <v>0</v>
      </c>
      <c r="CA80" s="72">
        <v>0</v>
      </c>
      <c r="CB80" s="72">
        <v>0</v>
      </c>
      <c r="CC80" s="72">
        <v>0</v>
      </c>
      <c r="CD80" s="72"/>
      <c r="CF80" s="101">
        <f>SUMIF($K$5:$CD$5,CF$5,$K80:$CD80)</f>
        <v>0</v>
      </c>
      <c r="CG80" s="101">
        <f>SUMIF($K$5:$CD$5,CG$5,$K80:$CD80)</f>
        <v>0</v>
      </c>
      <c r="CH80" s="101">
        <f>SUMIF($K$5:$CD$5,CH$5,$K80:$CD80)</f>
        <v>0</v>
      </c>
      <c r="CI80" s="101">
        <f>SUMIF($K$5:$CD$5,CI$5,$K80:$CD80)</f>
        <v>0.225996</v>
      </c>
      <c r="CJ80" s="101">
        <f>SUMIF($K$5:$CD$5,CJ$5,$K80:$CD80)</f>
        <v>78.179397000000009</v>
      </c>
      <c r="CK80" s="101">
        <f>SUMIF($K$5:$CD$5,CK$5,$K80:$CD80)</f>
        <v>0</v>
      </c>
    </row>
    <row r="81" spans="2:89">
      <c r="C81" s="24" t="s">
        <v>557</v>
      </c>
      <c r="K81" s="72">
        <v>0</v>
      </c>
      <c r="L81" s="72">
        <v>0</v>
      </c>
      <c r="M81" s="72">
        <v>0</v>
      </c>
      <c r="N81" s="72">
        <v>0</v>
      </c>
      <c r="O81" s="72">
        <v>0</v>
      </c>
      <c r="P81" s="72">
        <v>0</v>
      </c>
      <c r="Q81" s="72">
        <v>0</v>
      </c>
      <c r="R81" s="72">
        <v>0</v>
      </c>
      <c r="S81" s="72">
        <v>0</v>
      </c>
      <c r="T81" s="72">
        <v>0</v>
      </c>
      <c r="U81" s="72">
        <v>0</v>
      </c>
      <c r="V81" s="72">
        <v>0</v>
      </c>
      <c r="W81" s="72">
        <v>0</v>
      </c>
      <c r="X81" s="72">
        <v>0</v>
      </c>
      <c r="Y81" s="72">
        <v>0</v>
      </c>
      <c r="Z81" s="72">
        <v>0</v>
      </c>
      <c r="AA81" s="72">
        <v>0</v>
      </c>
      <c r="AB81" s="72">
        <v>0</v>
      </c>
      <c r="AC81" s="72">
        <v>0</v>
      </c>
      <c r="AD81" s="72">
        <v>0</v>
      </c>
      <c r="AE81" s="72">
        <v>0</v>
      </c>
      <c r="AF81" s="72">
        <v>0</v>
      </c>
      <c r="AG81" s="72">
        <v>0</v>
      </c>
      <c r="AH81" s="72">
        <v>0</v>
      </c>
      <c r="AI81" s="72">
        <v>0</v>
      </c>
      <c r="AJ81" s="72">
        <v>0</v>
      </c>
      <c r="AK81" s="72">
        <v>0</v>
      </c>
      <c r="AL81" s="72">
        <v>0</v>
      </c>
      <c r="AM81" s="72">
        <v>0</v>
      </c>
      <c r="AN81" s="72">
        <v>0</v>
      </c>
      <c r="AO81" s="72">
        <v>0</v>
      </c>
      <c r="AP81" s="72">
        <v>0</v>
      </c>
      <c r="AQ81" s="72">
        <v>0</v>
      </c>
      <c r="AR81" s="72">
        <v>0</v>
      </c>
      <c r="AS81" s="72">
        <v>0</v>
      </c>
      <c r="AT81" s="72">
        <v>0</v>
      </c>
      <c r="AU81" s="72">
        <v>0</v>
      </c>
      <c r="AV81" s="72">
        <v>0</v>
      </c>
      <c r="AW81" s="72">
        <v>0</v>
      </c>
      <c r="AX81" s="72">
        <v>0</v>
      </c>
      <c r="AY81" s="72">
        <v>0</v>
      </c>
      <c r="AZ81" s="72">
        <v>0</v>
      </c>
      <c r="BA81" s="72">
        <v>0</v>
      </c>
      <c r="BB81" s="72">
        <v>0</v>
      </c>
      <c r="BC81" s="72">
        <v>0</v>
      </c>
      <c r="BD81" s="72">
        <v>0</v>
      </c>
      <c r="BE81" s="72">
        <v>0</v>
      </c>
      <c r="BF81" s="72">
        <v>0</v>
      </c>
      <c r="BG81" s="72">
        <v>0</v>
      </c>
      <c r="BH81" s="72">
        <v>0</v>
      </c>
      <c r="BI81" s="72">
        <v>0</v>
      </c>
      <c r="BJ81" s="72">
        <v>0</v>
      </c>
      <c r="BK81" s="72">
        <v>0</v>
      </c>
      <c r="BL81" s="72">
        <v>0</v>
      </c>
      <c r="BM81" s="72">
        <v>0</v>
      </c>
      <c r="BN81" s="72">
        <v>0</v>
      </c>
      <c r="BO81" s="72">
        <v>0</v>
      </c>
      <c r="BP81" s="72">
        <v>0</v>
      </c>
      <c r="BQ81" s="72">
        <v>0</v>
      </c>
      <c r="BR81" s="72">
        <v>0</v>
      </c>
      <c r="BS81" s="72">
        <v>0</v>
      </c>
      <c r="BT81" s="72">
        <v>0</v>
      </c>
      <c r="BU81" s="72">
        <v>0</v>
      </c>
      <c r="BV81" s="72">
        <v>0</v>
      </c>
      <c r="BW81" s="72">
        <v>0</v>
      </c>
      <c r="BX81" s="72">
        <v>0</v>
      </c>
      <c r="BY81" s="72">
        <v>0</v>
      </c>
      <c r="BZ81" s="72">
        <v>0</v>
      </c>
      <c r="CA81" s="72">
        <v>0</v>
      </c>
      <c r="CB81" s="72">
        <v>0</v>
      </c>
      <c r="CC81" s="72">
        <v>375.00000199999999</v>
      </c>
      <c r="CD81" s="72"/>
      <c r="CF81" s="101">
        <f>SUMIF($K$5:$CD$5,CF$5,$K81:$CD81)</f>
        <v>0</v>
      </c>
      <c r="CG81" s="101">
        <f>SUMIF($K$5:$CD$5,CG$5,$K81:$CD81)</f>
        <v>0</v>
      </c>
      <c r="CH81" s="101">
        <f>SUMIF($K$5:$CD$5,CH$5,$K81:$CD81)</f>
        <v>0</v>
      </c>
      <c r="CI81" s="101">
        <f>SUMIF($K$5:$CD$5,CI$5,$K81:$CD81)</f>
        <v>0</v>
      </c>
      <c r="CJ81" s="101">
        <f>SUMIF($K$5:$CD$5,CJ$5,$K81:$CD81)</f>
        <v>0</v>
      </c>
      <c r="CK81" s="101">
        <f>SUMIF($K$5:$CD$5,CK$5,$K81:$CD81)</f>
        <v>375.00000199999999</v>
      </c>
    </row>
    <row r="82" spans="2:89">
      <c r="C82" s="24" t="s">
        <v>558</v>
      </c>
      <c r="K82" s="72">
        <v>0</v>
      </c>
      <c r="L82" s="72">
        <v>0</v>
      </c>
      <c r="M82" s="72">
        <v>0</v>
      </c>
      <c r="N82" s="72">
        <v>0</v>
      </c>
      <c r="O82" s="72">
        <v>0</v>
      </c>
      <c r="P82" s="72">
        <v>0</v>
      </c>
      <c r="Q82" s="72">
        <v>0</v>
      </c>
      <c r="R82" s="72">
        <v>0</v>
      </c>
      <c r="S82" s="72">
        <v>0</v>
      </c>
      <c r="T82" s="72">
        <v>0</v>
      </c>
      <c r="U82" s="72">
        <v>0</v>
      </c>
      <c r="V82" s="72">
        <v>0</v>
      </c>
      <c r="W82" s="72">
        <v>0</v>
      </c>
      <c r="X82" s="72">
        <v>0</v>
      </c>
      <c r="Y82" s="72">
        <v>0</v>
      </c>
      <c r="Z82" s="72">
        <v>0</v>
      </c>
      <c r="AA82" s="72">
        <v>0</v>
      </c>
      <c r="AB82" s="72">
        <v>0</v>
      </c>
      <c r="AC82" s="72">
        <v>0</v>
      </c>
      <c r="AD82" s="72">
        <v>0</v>
      </c>
      <c r="AE82" s="72">
        <v>0</v>
      </c>
      <c r="AF82" s="72">
        <v>0</v>
      </c>
      <c r="AG82" s="72">
        <v>0</v>
      </c>
      <c r="AH82" s="72">
        <v>0</v>
      </c>
      <c r="AI82" s="72">
        <v>0</v>
      </c>
      <c r="AJ82" s="72">
        <v>0</v>
      </c>
      <c r="AK82" s="72">
        <v>0</v>
      </c>
      <c r="AL82" s="72">
        <v>0</v>
      </c>
      <c r="AM82" s="72">
        <v>0</v>
      </c>
      <c r="AN82" s="72">
        <v>0</v>
      </c>
      <c r="AO82" s="72">
        <v>0</v>
      </c>
      <c r="AP82" s="72">
        <v>0</v>
      </c>
      <c r="AQ82" s="72">
        <v>0</v>
      </c>
      <c r="AR82" s="72">
        <v>0</v>
      </c>
      <c r="AS82" s="72">
        <v>0</v>
      </c>
      <c r="AT82" s="72">
        <v>3308.7204470000001</v>
      </c>
      <c r="AU82" s="72">
        <v>0</v>
      </c>
      <c r="AV82" s="72">
        <v>0</v>
      </c>
      <c r="AW82" s="72">
        <v>0</v>
      </c>
      <c r="AX82" s="72">
        <v>0</v>
      </c>
      <c r="AY82" s="72">
        <v>0</v>
      </c>
      <c r="AZ82" s="72">
        <v>0</v>
      </c>
      <c r="BA82" s="72">
        <v>0</v>
      </c>
      <c r="BB82" s="72">
        <v>0</v>
      </c>
      <c r="BC82" s="72">
        <v>0</v>
      </c>
      <c r="BD82" s="72">
        <v>0</v>
      </c>
      <c r="BE82" s="72">
        <v>0</v>
      </c>
      <c r="BF82" s="72">
        <v>4539.4457030000003</v>
      </c>
      <c r="BG82" s="72">
        <v>0</v>
      </c>
      <c r="BH82" s="72">
        <v>0</v>
      </c>
      <c r="BI82" s="72">
        <v>0</v>
      </c>
      <c r="BJ82" s="72">
        <v>0</v>
      </c>
      <c r="BK82" s="72">
        <v>0</v>
      </c>
      <c r="BL82" s="72">
        <v>0</v>
      </c>
      <c r="BM82" s="72">
        <v>0</v>
      </c>
      <c r="BN82" s="72">
        <v>0</v>
      </c>
      <c r="BO82" s="72">
        <v>0</v>
      </c>
      <c r="BP82" s="72">
        <v>0</v>
      </c>
      <c r="BQ82" s="72">
        <v>0</v>
      </c>
      <c r="BR82" s="72">
        <v>0</v>
      </c>
      <c r="BS82" s="72">
        <v>0</v>
      </c>
      <c r="BT82" s="72">
        <v>0</v>
      </c>
      <c r="BU82" s="72">
        <v>0</v>
      </c>
      <c r="BV82" s="72">
        <v>0</v>
      </c>
      <c r="BW82" s="72">
        <v>0</v>
      </c>
      <c r="BX82" s="72">
        <v>0</v>
      </c>
      <c r="BY82" s="72">
        <v>0</v>
      </c>
      <c r="BZ82" s="72">
        <v>0</v>
      </c>
      <c r="CA82" s="72">
        <v>0</v>
      </c>
      <c r="CB82" s="72">
        <v>0</v>
      </c>
      <c r="CC82" s="72">
        <v>0</v>
      </c>
      <c r="CD82" s="72"/>
      <c r="CF82" s="101">
        <f>SUMIF($K$5:$CD$5,CF$5,$K82:$CD82)</f>
        <v>0</v>
      </c>
      <c r="CG82" s="101">
        <f>SUMIF($K$5:$CD$5,CG$5,$K82:$CD82)</f>
        <v>0</v>
      </c>
      <c r="CH82" s="101">
        <f>SUMIF($K$5:$CD$5,CH$5,$K82:$CD82)</f>
        <v>3308.7204470000001</v>
      </c>
      <c r="CI82" s="101">
        <f>SUMIF($K$5:$CD$5,CI$5,$K82:$CD82)</f>
        <v>4539.4457030000003</v>
      </c>
      <c r="CJ82" s="101">
        <f>SUMIF($K$5:$CD$5,CJ$5,$K82:$CD82)</f>
        <v>0</v>
      </c>
      <c r="CK82" s="101">
        <f>SUMIF($K$5:$CD$5,CK$5,$K82:$CD82)</f>
        <v>0</v>
      </c>
    </row>
    <row r="83" spans="2:89">
      <c r="C83" s="24" t="s">
        <v>559</v>
      </c>
      <c r="K83" s="72">
        <v>0</v>
      </c>
      <c r="L83" s="72">
        <v>0</v>
      </c>
      <c r="M83" s="72">
        <v>0</v>
      </c>
      <c r="N83" s="72">
        <v>0</v>
      </c>
      <c r="O83" s="72">
        <v>0</v>
      </c>
      <c r="P83" s="72">
        <v>0</v>
      </c>
      <c r="Q83" s="72">
        <v>0</v>
      </c>
      <c r="R83" s="72">
        <v>0</v>
      </c>
      <c r="S83" s="72">
        <v>0</v>
      </c>
      <c r="T83" s="72">
        <v>0</v>
      </c>
      <c r="U83" s="72">
        <v>0</v>
      </c>
      <c r="V83" s="72">
        <v>67.580359999999999</v>
      </c>
      <c r="W83" s="72">
        <v>0</v>
      </c>
      <c r="X83" s="72">
        <v>0</v>
      </c>
      <c r="Y83" s="72">
        <v>0</v>
      </c>
      <c r="Z83" s="72">
        <v>0</v>
      </c>
      <c r="AA83" s="72">
        <v>0</v>
      </c>
      <c r="AB83" s="72">
        <v>0</v>
      </c>
      <c r="AC83" s="72">
        <v>0</v>
      </c>
      <c r="AD83" s="72">
        <v>0</v>
      </c>
      <c r="AE83" s="72">
        <v>0</v>
      </c>
      <c r="AF83" s="72">
        <v>0</v>
      </c>
      <c r="AG83" s="72">
        <v>0</v>
      </c>
      <c r="AH83" s="72">
        <v>0</v>
      </c>
      <c r="AI83" s="72">
        <v>0</v>
      </c>
      <c r="AJ83" s="72">
        <v>0</v>
      </c>
      <c r="AK83" s="72">
        <v>0</v>
      </c>
      <c r="AL83" s="72">
        <v>0</v>
      </c>
      <c r="AM83" s="72">
        <v>0</v>
      </c>
      <c r="AN83" s="72">
        <v>0</v>
      </c>
      <c r="AO83" s="72">
        <v>0</v>
      </c>
      <c r="AP83" s="72">
        <v>0</v>
      </c>
      <c r="AQ83" s="72">
        <v>0</v>
      </c>
      <c r="AR83" s="72">
        <v>0</v>
      </c>
      <c r="AS83" s="72">
        <v>0</v>
      </c>
      <c r="AT83" s="72">
        <v>10299.3385</v>
      </c>
      <c r="AU83" s="72">
        <v>0</v>
      </c>
      <c r="AV83" s="72">
        <v>0</v>
      </c>
      <c r="AW83" s="72">
        <v>0</v>
      </c>
      <c r="AX83" s="72">
        <v>0</v>
      </c>
      <c r="AY83" s="72">
        <v>0</v>
      </c>
      <c r="AZ83" s="72">
        <v>0</v>
      </c>
      <c r="BA83" s="72">
        <v>0</v>
      </c>
      <c r="BB83" s="72">
        <v>0</v>
      </c>
      <c r="BC83" s="72">
        <v>0</v>
      </c>
      <c r="BD83" s="72">
        <v>0</v>
      </c>
      <c r="BE83" s="72">
        <v>0</v>
      </c>
      <c r="BF83" s="72">
        <v>0</v>
      </c>
      <c r="BG83" s="72">
        <v>0</v>
      </c>
      <c r="BH83" s="72">
        <v>0</v>
      </c>
      <c r="BI83" s="72">
        <v>0</v>
      </c>
      <c r="BJ83" s="72">
        <v>0</v>
      </c>
      <c r="BK83" s="72">
        <v>0</v>
      </c>
      <c r="BL83" s="72">
        <v>0</v>
      </c>
      <c r="BM83" s="72">
        <v>0</v>
      </c>
      <c r="BN83" s="72">
        <v>0</v>
      </c>
      <c r="BO83" s="72">
        <v>0</v>
      </c>
      <c r="BP83" s="72">
        <v>0</v>
      </c>
      <c r="BQ83" s="72">
        <v>150</v>
      </c>
      <c r="BR83" s="72">
        <v>0</v>
      </c>
      <c r="BS83" s="72">
        <v>0</v>
      </c>
      <c r="BT83" s="72">
        <v>0</v>
      </c>
      <c r="BU83" s="72">
        <v>0</v>
      </c>
      <c r="BV83" s="72">
        <v>0</v>
      </c>
      <c r="BW83" s="72">
        <v>0</v>
      </c>
      <c r="BX83" s="72">
        <v>0</v>
      </c>
      <c r="BY83" s="72">
        <v>0</v>
      </c>
      <c r="BZ83" s="72">
        <v>0</v>
      </c>
      <c r="CA83" s="72">
        <v>0</v>
      </c>
      <c r="CB83" s="72">
        <v>0</v>
      </c>
      <c r="CC83" s="72">
        <v>0</v>
      </c>
      <c r="CD83" s="72"/>
      <c r="CF83" s="101">
        <f>SUMIF($K$5:$CD$5,CF$5,$K83:$CD83)</f>
        <v>67.580359999999999</v>
      </c>
      <c r="CG83" s="101">
        <f>SUMIF($K$5:$CD$5,CG$5,$K83:$CD83)</f>
        <v>0</v>
      </c>
      <c r="CH83" s="101">
        <f>SUMIF($K$5:$CD$5,CH$5,$K83:$CD83)</f>
        <v>10299.3385</v>
      </c>
      <c r="CI83" s="101">
        <f>SUMIF($K$5:$CD$5,CI$5,$K83:$CD83)</f>
        <v>0</v>
      </c>
      <c r="CJ83" s="101">
        <f>SUMIF($K$5:$CD$5,CJ$5,$K83:$CD83)</f>
        <v>150</v>
      </c>
      <c r="CK83" s="101">
        <f>SUMIF($K$5:$CD$5,CK$5,$K83:$CD83)</f>
        <v>0</v>
      </c>
    </row>
    <row r="84" spans="2:89">
      <c r="C84" s="24" t="s">
        <v>560</v>
      </c>
      <c r="K84" s="72">
        <v>0</v>
      </c>
      <c r="L84" s="72">
        <v>0</v>
      </c>
      <c r="M84" s="72">
        <v>0</v>
      </c>
      <c r="N84" s="72">
        <v>0</v>
      </c>
      <c r="O84" s="72">
        <v>0</v>
      </c>
      <c r="P84" s="72">
        <v>0</v>
      </c>
      <c r="Q84" s="72">
        <v>0</v>
      </c>
      <c r="R84" s="72">
        <v>0</v>
      </c>
      <c r="S84" s="72">
        <v>0</v>
      </c>
      <c r="T84" s="72">
        <v>0</v>
      </c>
      <c r="U84" s="72">
        <v>0</v>
      </c>
      <c r="V84" s="72">
        <v>0</v>
      </c>
      <c r="W84" s="72">
        <v>0</v>
      </c>
      <c r="X84" s="72">
        <v>0</v>
      </c>
      <c r="Y84" s="72">
        <v>0</v>
      </c>
      <c r="Z84" s="72">
        <v>0</v>
      </c>
      <c r="AA84" s="72">
        <v>0</v>
      </c>
      <c r="AB84" s="72">
        <v>0</v>
      </c>
      <c r="AC84" s="72">
        <v>0</v>
      </c>
      <c r="AD84" s="72">
        <v>0</v>
      </c>
      <c r="AE84" s="72">
        <v>0</v>
      </c>
      <c r="AF84" s="72">
        <v>0</v>
      </c>
      <c r="AG84" s="72">
        <v>0</v>
      </c>
      <c r="AH84" s="72">
        <v>0</v>
      </c>
      <c r="AI84" s="72">
        <v>0</v>
      </c>
      <c r="AJ84" s="72">
        <v>0</v>
      </c>
      <c r="AK84" s="72">
        <v>0</v>
      </c>
      <c r="AL84" s="72">
        <v>0</v>
      </c>
      <c r="AM84" s="72">
        <v>0</v>
      </c>
      <c r="AN84" s="72">
        <v>0</v>
      </c>
      <c r="AO84" s="72">
        <v>0</v>
      </c>
      <c r="AP84" s="72">
        <v>0</v>
      </c>
      <c r="AQ84" s="72">
        <v>0</v>
      </c>
      <c r="AR84" s="72">
        <v>0</v>
      </c>
      <c r="AS84" s="72">
        <v>0</v>
      </c>
      <c r="AT84" s="72">
        <v>0</v>
      </c>
      <c r="AU84" s="72">
        <v>0</v>
      </c>
      <c r="AV84" s="72">
        <v>0</v>
      </c>
      <c r="AW84" s="72">
        <v>0</v>
      </c>
      <c r="AX84" s="72">
        <v>0</v>
      </c>
      <c r="AY84" s="72">
        <v>0</v>
      </c>
      <c r="AZ84" s="72">
        <v>0</v>
      </c>
      <c r="BA84" s="72">
        <v>0</v>
      </c>
      <c r="BB84" s="72">
        <v>0</v>
      </c>
      <c r="BC84" s="72">
        <v>0</v>
      </c>
      <c r="BD84" s="72">
        <v>0</v>
      </c>
      <c r="BE84" s="72">
        <v>0</v>
      </c>
      <c r="BF84" s="72">
        <v>0</v>
      </c>
      <c r="BG84" s="72">
        <v>0</v>
      </c>
      <c r="BH84" s="72">
        <v>0</v>
      </c>
      <c r="BI84" s="72">
        <v>0</v>
      </c>
      <c r="BJ84" s="72">
        <v>0</v>
      </c>
      <c r="BK84" s="72">
        <v>0</v>
      </c>
      <c r="BL84" s="72">
        <v>0</v>
      </c>
      <c r="BM84" s="72">
        <v>0</v>
      </c>
      <c r="BN84" s="72">
        <v>0</v>
      </c>
      <c r="BO84" s="72">
        <v>0</v>
      </c>
      <c r="BP84" s="72">
        <v>0</v>
      </c>
      <c r="BQ84" s="72">
        <v>0</v>
      </c>
      <c r="BR84" s="72">
        <v>249.593234</v>
      </c>
      <c r="BS84" s="72">
        <v>0</v>
      </c>
      <c r="BT84" s="72">
        <v>0</v>
      </c>
      <c r="BU84" s="72">
        <v>0</v>
      </c>
      <c r="BV84" s="72">
        <v>0</v>
      </c>
      <c r="BW84" s="72">
        <v>0</v>
      </c>
      <c r="BX84" s="72">
        <v>0</v>
      </c>
      <c r="BY84" s="72">
        <v>0</v>
      </c>
      <c r="BZ84" s="72">
        <v>0</v>
      </c>
      <c r="CA84" s="72">
        <v>0</v>
      </c>
      <c r="CB84" s="72">
        <v>0</v>
      </c>
      <c r="CC84" s="72">
        <v>0</v>
      </c>
      <c r="CD84" s="72"/>
      <c r="CF84" s="101">
        <f>SUMIF($K$5:$CD$5,CF$5,$K84:$CD84)</f>
        <v>0</v>
      </c>
      <c r="CG84" s="101">
        <f>SUMIF($K$5:$CD$5,CG$5,$K84:$CD84)</f>
        <v>0</v>
      </c>
      <c r="CH84" s="101">
        <f>SUMIF($K$5:$CD$5,CH$5,$K84:$CD84)</f>
        <v>0</v>
      </c>
      <c r="CI84" s="101">
        <f>SUMIF($K$5:$CD$5,CI$5,$K84:$CD84)</f>
        <v>0</v>
      </c>
      <c r="CJ84" s="101">
        <f>SUMIF($K$5:$CD$5,CJ$5,$K84:$CD84)</f>
        <v>249.593234</v>
      </c>
      <c r="CK84" s="101">
        <f>SUMIF($K$5:$CD$5,CK$5,$K84:$CD84)</f>
        <v>0</v>
      </c>
    </row>
    <row r="85" spans="2:89">
      <c r="C85" s="24" t="s">
        <v>561</v>
      </c>
      <c r="K85" s="72">
        <v>0</v>
      </c>
      <c r="L85" s="72">
        <v>0</v>
      </c>
      <c r="M85" s="72">
        <v>0</v>
      </c>
      <c r="N85" s="72">
        <v>0</v>
      </c>
      <c r="O85" s="72">
        <v>0</v>
      </c>
      <c r="P85" s="72">
        <v>0</v>
      </c>
      <c r="Q85" s="72">
        <v>0</v>
      </c>
      <c r="R85" s="72">
        <v>0</v>
      </c>
      <c r="S85" s="72">
        <v>0</v>
      </c>
      <c r="T85" s="72">
        <v>0</v>
      </c>
      <c r="U85" s="72">
        <v>0</v>
      </c>
      <c r="V85" s="72">
        <v>0</v>
      </c>
      <c r="W85" s="72">
        <v>0</v>
      </c>
      <c r="X85" s="72">
        <v>0</v>
      </c>
      <c r="Y85" s="72">
        <v>0</v>
      </c>
      <c r="Z85" s="72">
        <v>0</v>
      </c>
      <c r="AA85" s="72">
        <v>0</v>
      </c>
      <c r="AB85" s="72">
        <v>0</v>
      </c>
      <c r="AC85" s="72">
        <v>0</v>
      </c>
      <c r="AD85" s="72">
        <v>0</v>
      </c>
      <c r="AE85" s="72">
        <v>0</v>
      </c>
      <c r="AF85" s="72">
        <v>0</v>
      </c>
      <c r="AG85" s="72">
        <v>0</v>
      </c>
      <c r="AH85" s="72">
        <v>0</v>
      </c>
      <c r="AI85" s="72">
        <v>0</v>
      </c>
      <c r="AJ85" s="72">
        <v>0</v>
      </c>
      <c r="AK85" s="72">
        <v>0</v>
      </c>
      <c r="AL85" s="72">
        <v>0</v>
      </c>
      <c r="AM85" s="72">
        <v>0</v>
      </c>
      <c r="AN85" s="72">
        <v>0</v>
      </c>
      <c r="AO85" s="72">
        <v>0</v>
      </c>
      <c r="AP85" s="72">
        <v>0</v>
      </c>
      <c r="AQ85" s="72">
        <v>0</v>
      </c>
      <c r="AR85" s="72">
        <v>0</v>
      </c>
      <c r="AS85" s="72">
        <v>0</v>
      </c>
      <c r="AT85" s="72">
        <v>0</v>
      </c>
      <c r="AU85" s="72">
        <v>0</v>
      </c>
      <c r="AV85" s="72">
        <v>0</v>
      </c>
      <c r="AW85" s="72">
        <v>0</v>
      </c>
      <c r="AX85" s="72">
        <v>0</v>
      </c>
      <c r="AY85" s="72">
        <v>0</v>
      </c>
      <c r="AZ85" s="72">
        <v>0</v>
      </c>
      <c r="BA85" s="72">
        <v>0</v>
      </c>
      <c r="BB85" s="72">
        <v>0</v>
      </c>
      <c r="BC85" s="72">
        <v>20</v>
      </c>
      <c r="BD85" s="72">
        <v>0</v>
      </c>
      <c r="BE85" s="72">
        <v>0</v>
      </c>
      <c r="BF85" s="72">
        <v>0</v>
      </c>
      <c r="BG85" s="72">
        <v>0</v>
      </c>
      <c r="BH85" s="72">
        <v>0</v>
      </c>
      <c r="BI85" s="72">
        <v>0.98099999999999998</v>
      </c>
      <c r="BJ85" s="72">
        <v>0</v>
      </c>
      <c r="BK85" s="72">
        <v>0</v>
      </c>
      <c r="BL85" s="72">
        <v>15</v>
      </c>
      <c r="BM85" s="72">
        <v>0</v>
      </c>
      <c r="BN85" s="72">
        <v>0</v>
      </c>
      <c r="BO85" s="72">
        <v>0</v>
      </c>
      <c r="BP85" s="72">
        <v>0</v>
      </c>
      <c r="BQ85" s="72">
        <v>0</v>
      </c>
      <c r="BR85" s="72">
        <v>0</v>
      </c>
      <c r="BS85" s="72">
        <v>0</v>
      </c>
      <c r="BT85" s="72">
        <v>0</v>
      </c>
      <c r="BU85" s="72">
        <v>0</v>
      </c>
      <c r="BV85" s="72">
        <v>20</v>
      </c>
      <c r="BW85" s="72">
        <v>0</v>
      </c>
      <c r="BX85" s="72">
        <v>5</v>
      </c>
      <c r="BY85" s="72">
        <v>10</v>
      </c>
      <c r="BZ85" s="72">
        <v>0</v>
      </c>
      <c r="CA85" s="72">
        <v>0</v>
      </c>
      <c r="CB85" s="72">
        <v>0</v>
      </c>
      <c r="CC85" s="72">
        <v>0</v>
      </c>
      <c r="CD85" s="72"/>
      <c r="CF85" s="101">
        <f>SUMIF($K$5:$CD$5,CF$5,$K85:$CD85)</f>
        <v>0</v>
      </c>
      <c r="CG85" s="101">
        <f>SUMIF($K$5:$CD$5,CG$5,$K85:$CD85)</f>
        <v>0</v>
      </c>
      <c r="CH85" s="101">
        <f>SUMIF($K$5:$CD$5,CH$5,$K85:$CD85)</f>
        <v>0</v>
      </c>
      <c r="CI85" s="101">
        <f>SUMIF($K$5:$CD$5,CI$5,$K85:$CD85)</f>
        <v>20</v>
      </c>
      <c r="CJ85" s="101">
        <f>SUMIF($K$5:$CD$5,CJ$5,$K85:$CD85)</f>
        <v>15.981</v>
      </c>
      <c r="CK85" s="101">
        <f>SUMIF($K$5:$CD$5,CK$5,$K85:$CD85)</f>
        <v>35</v>
      </c>
    </row>
    <row r="86" spans="2:89">
      <c r="C86" s="24" t="s">
        <v>562</v>
      </c>
      <c r="K86" s="72">
        <v>0</v>
      </c>
      <c r="L86" s="72">
        <v>0</v>
      </c>
      <c r="M86" s="72">
        <v>0</v>
      </c>
      <c r="N86" s="72">
        <v>0</v>
      </c>
      <c r="O86" s="72">
        <v>0</v>
      </c>
      <c r="P86" s="72">
        <v>0</v>
      </c>
      <c r="Q86" s="72">
        <v>0</v>
      </c>
      <c r="R86" s="72">
        <v>0</v>
      </c>
      <c r="S86" s="72">
        <v>0</v>
      </c>
      <c r="T86" s="72">
        <v>0</v>
      </c>
      <c r="U86" s="72">
        <v>0</v>
      </c>
      <c r="V86" s="72">
        <v>0</v>
      </c>
      <c r="W86" s="72">
        <v>0</v>
      </c>
      <c r="X86" s="72">
        <v>0</v>
      </c>
      <c r="Y86" s="72">
        <v>0</v>
      </c>
      <c r="Z86" s="72">
        <v>0</v>
      </c>
      <c r="AA86" s="72">
        <v>0</v>
      </c>
      <c r="AB86" s="72">
        <v>0</v>
      </c>
      <c r="AC86" s="72">
        <v>0</v>
      </c>
      <c r="AD86" s="72">
        <v>0</v>
      </c>
      <c r="AE86" s="72">
        <v>0</v>
      </c>
      <c r="AF86" s="72">
        <v>0</v>
      </c>
      <c r="AG86" s="72">
        <v>0</v>
      </c>
      <c r="AH86" s="72">
        <v>0</v>
      </c>
      <c r="AI86" s="72">
        <v>0</v>
      </c>
      <c r="AJ86" s="72">
        <v>0</v>
      </c>
      <c r="AK86" s="72">
        <v>0</v>
      </c>
      <c r="AL86" s="72">
        <v>0</v>
      </c>
      <c r="AM86" s="72">
        <v>0</v>
      </c>
      <c r="AN86" s="72">
        <v>0</v>
      </c>
      <c r="AO86" s="72">
        <v>0</v>
      </c>
      <c r="AP86" s="72">
        <v>0</v>
      </c>
      <c r="AQ86" s="72">
        <v>0</v>
      </c>
      <c r="AR86" s="72">
        <v>0</v>
      </c>
      <c r="AS86" s="72">
        <v>0</v>
      </c>
      <c r="AT86" s="72">
        <v>0</v>
      </c>
      <c r="AU86" s="72">
        <v>0</v>
      </c>
      <c r="AV86" s="72">
        <v>0</v>
      </c>
      <c r="AW86" s="72">
        <v>0</v>
      </c>
      <c r="AX86" s="72">
        <v>0</v>
      </c>
      <c r="AY86" s="72">
        <v>0</v>
      </c>
      <c r="AZ86" s="72">
        <v>0</v>
      </c>
      <c r="BA86" s="72">
        <v>0</v>
      </c>
      <c r="BB86" s="72">
        <v>0</v>
      </c>
      <c r="BC86" s="72">
        <v>0</v>
      </c>
      <c r="BD86" s="72">
        <v>0</v>
      </c>
      <c r="BE86" s="72">
        <v>0</v>
      </c>
      <c r="BF86" s="72">
        <v>0</v>
      </c>
      <c r="BG86" s="72">
        <v>0</v>
      </c>
      <c r="BH86" s="72">
        <v>0</v>
      </c>
      <c r="BI86" s="72">
        <v>0</v>
      </c>
      <c r="BJ86" s="72">
        <v>0</v>
      </c>
      <c r="BK86" s="72">
        <v>0</v>
      </c>
      <c r="BL86" s="72">
        <v>0</v>
      </c>
      <c r="BM86" s="72">
        <v>0</v>
      </c>
      <c r="BN86" s="72">
        <v>0</v>
      </c>
      <c r="BO86" s="72">
        <v>0</v>
      </c>
      <c r="BP86" s="72">
        <v>0</v>
      </c>
      <c r="BQ86" s="72">
        <v>0</v>
      </c>
      <c r="BR86" s="72">
        <v>286.80407300000002</v>
      </c>
      <c r="BS86" s="72">
        <v>0</v>
      </c>
      <c r="BT86" s="72">
        <v>0</v>
      </c>
      <c r="BU86" s="72">
        <v>0</v>
      </c>
      <c r="BV86" s="72">
        <v>0</v>
      </c>
      <c r="BW86" s="72">
        <v>0</v>
      </c>
      <c r="BX86" s="72">
        <v>0</v>
      </c>
      <c r="BY86" s="72">
        <v>0</v>
      </c>
      <c r="BZ86" s="72">
        <v>0</v>
      </c>
      <c r="CA86" s="72">
        <v>0</v>
      </c>
      <c r="CB86" s="72">
        <v>0</v>
      </c>
      <c r="CC86" s="72">
        <v>0</v>
      </c>
      <c r="CD86" s="72"/>
      <c r="CF86" s="101">
        <f>SUMIF($K$5:$CD$5,CF$5,$K86:$CD86)</f>
        <v>0</v>
      </c>
      <c r="CG86" s="101">
        <f>SUMIF($K$5:$CD$5,CG$5,$K86:$CD86)</f>
        <v>0</v>
      </c>
      <c r="CH86" s="101">
        <f>SUMIF($K$5:$CD$5,CH$5,$K86:$CD86)</f>
        <v>0</v>
      </c>
      <c r="CI86" s="101">
        <f>SUMIF($K$5:$CD$5,CI$5,$K86:$CD86)</f>
        <v>0</v>
      </c>
      <c r="CJ86" s="101">
        <f>SUMIF($K$5:$CD$5,CJ$5,$K86:$CD86)</f>
        <v>286.80407300000002</v>
      </c>
      <c r="CK86" s="101">
        <f>SUMIF($K$5:$CD$5,CK$5,$K86:$CD86)</f>
        <v>0</v>
      </c>
    </row>
    <row r="87" spans="2:89">
      <c r="C87" s="24" t="s">
        <v>563</v>
      </c>
      <c r="K87" s="72">
        <v>0</v>
      </c>
      <c r="L87" s="72">
        <v>0</v>
      </c>
      <c r="M87" s="72">
        <v>0</v>
      </c>
      <c r="N87" s="72">
        <v>0</v>
      </c>
      <c r="O87" s="72">
        <v>0</v>
      </c>
      <c r="P87" s="72">
        <v>0</v>
      </c>
      <c r="Q87" s="72">
        <v>0</v>
      </c>
      <c r="R87" s="72">
        <v>0</v>
      </c>
      <c r="S87" s="72">
        <v>0</v>
      </c>
      <c r="T87" s="72">
        <v>0</v>
      </c>
      <c r="U87" s="72">
        <v>0</v>
      </c>
      <c r="V87" s="72">
        <v>0</v>
      </c>
      <c r="W87" s="72">
        <v>0</v>
      </c>
      <c r="X87" s="72">
        <v>0</v>
      </c>
      <c r="Y87" s="72">
        <v>0</v>
      </c>
      <c r="Z87" s="72">
        <v>0</v>
      </c>
      <c r="AA87" s="72">
        <v>0</v>
      </c>
      <c r="AB87" s="72">
        <v>0</v>
      </c>
      <c r="AC87" s="72">
        <v>0</v>
      </c>
      <c r="AD87" s="72">
        <v>0</v>
      </c>
      <c r="AE87" s="72">
        <v>0</v>
      </c>
      <c r="AF87" s="72">
        <v>0</v>
      </c>
      <c r="AG87" s="72">
        <v>0</v>
      </c>
      <c r="AH87" s="72">
        <v>0</v>
      </c>
      <c r="AI87" s="72">
        <v>0</v>
      </c>
      <c r="AJ87" s="72">
        <v>0</v>
      </c>
      <c r="AK87" s="72">
        <v>0</v>
      </c>
      <c r="AL87" s="72">
        <v>0</v>
      </c>
      <c r="AM87" s="72">
        <v>0</v>
      </c>
      <c r="AN87" s="72">
        <v>0</v>
      </c>
      <c r="AO87" s="72">
        <v>0</v>
      </c>
      <c r="AP87" s="72">
        <v>0</v>
      </c>
      <c r="AQ87" s="72">
        <v>0</v>
      </c>
      <c r="AR87" s="72">
        <v>0</v>
      </c>
      <c r="AS87" s="72">
        <v>0</v>
      </c>
      <c r="AT87" s="72">
        <v>0</v>
      </c>
      <c r="AU87" s="72">
        <v>0</v>
      </c>
      <c r="AV87" s="72">
        <v>0</v>
      </c>
      <c r="AW87" s="72">
        <v>0</v>
      </c>
      <c r="AX87" s="72">
        <v>0</v>
      </c>
      <c r="AY87" s="72">
        <v>0</v>
      </c>
      <c r="AZ87" s="72">
        <v>0</v>
      </c>
      <c r="BA87" s="72">
        <v>0</v>
      </c>
      <c r="BB87" s="72">
        <v>0</v>
      </c>
      <c r="BC87" s="72">
        <v>0</v>
      </c>
      <c r="BD87" s="72">
        <v>0</v>
      </c>
      <c r="BE87" s="72">
        <v>0</v>
      </c>
      <c r="BF87" s="72">
        <v>0</v>
      </c>
      <c r="BG87" s="72">
        <v>0</v>
      </c>
      <c r="BH87" s="72">
        <v>0</v>
      </c>
      <c r="BI87" s="72">
        <v>0</v>
      </c>
      <c r="BJ87" s="72">
        <v>0</v>
      </c>
      <c r="BK87" s="72">
        <v>0</v>
      </c>
      <c r="BL87" s="72">
        <v>0</v>
      </c>
      <c r="BM87" s="72">
        <v>0</v>
      </c>
      <c r="BN87" s="72">
        <v>0</v>
      </c>
      <c r="BO87" s="72">
        <v>0</v>
      </c>
      <c r="BP87" s="72">
        <v>0</v>
      </c>
      <c r="BQ87" s="72">
        <v>0</v>
      </c>
      <c r="BR87" s="72">
        <v>41.781312</v>
      </c>
      <c r="BS87" s="72">
        <v>0</v>
      </c>
      <c r="BT87" s="72">
        <v>0</v>
      </c>
      <c r="BU87" s="72">
        <v>25.725663999999998</v>
      </c>
      <c r="BV87" s="72">
        <v>-25.725663999999998</v>
      </c>
      <c r="BW87" s="72">
        <v>0</v>
      </c>
      <c r="BX87" s="72">
        <v>45.479295999999998</v>
      </c>
      <c r="BY87" s="72">
        <v>-45.479295999999998</v>
      </c>
      <c r="BZ87" s="72">
        <v>0</v>
      </c>
      <c r="CA87" s="72">
        <v>283.58223099999998</v>
      </c>
      <c r="CB87" s="72">
        <v>-283.58223099999998</v>
      </c>
      <c r="CC87" s="72">
        <v>0</v>
      </c>
      <c r="CD87" s="72"/>
      <c r="CF87" s="101">
        <f>SUMIF($K$5:$CD$5,CF$5,$K87:$CD87)</f>
        <v>0</v>
      </c>
      <c r="CG87" s="101">
        <f>SUMIF($K$5:$CD$5,CG$5,$K87:$CD87)</f>
        <v>0</v>
      </c>
      <c r="CH87" s="101">
        <f>SUMIF($K$5:$CD$5,CH$5,$K87:$CD87)</f>
        <v>0</v>
      </c>
      <c r="CI87" s="101">
        <f>SUMIF($K$5:$CD$5,CI$5,$K87:$CD87)</f>
        <v>0</v>
      </c>
      <c r="CJ87" s="101">
        <f>SUMIF($K$5:$CD$5,CJ$5,$K87:$CD87)</f>
        <v>41.781312</v>
      </c>
      <c r="CK87" s="101">
        <f>SUMIF($K$5:$CD$5,CK$5,$K87:$CD87)</f>
        <v>0</v>
      </c>
    </row>
    <row r="88" spans="2:89">
      <c r="C88" s="24" t="s">
        <v>564</v>
      </c>
      <c r="K88" s="72">
        <v>2.2290000000000001E-3</v>
      </c>
      <c r="L88" s="72">
        <v>0</v>
      </c>
      <c r="M88" s="72">
        <v>0</v>
      </c>
      <c r="N88" s="72">
        <v>28.838225000000001</v>
      </c>
      <c r="O88" s="72">
        <v>9.0000000000000002E-6</v>
      </c>
      <c r="P88" s="72">
        <v>9.6066099999999999</v>
      </c>
      <c r="Q88" s="72">
        <v>1.6386579999999999</v>
      </c>
      <c r="R88" s="72">
        <v>7.3223029999999998</v>
      </c>
      <c r="S88" s="72">
        <v>9.9999999999999995E-7</v>
      </c>
      <c r="T88" s="72">
        <v>3.3246869999999999</v>
      </c>
      <c r="U88" s="72">
        <v>0</v>
      </c>
      <c r="V88" s="72">
        <v>-33.883803999999998</v>
      </c>
      <c r="W88" s="72">
        <v>53.573450000000001</v>
      </c>
      <c r="X88" s="72">
        <v>6.3900000000000003E-4</v>
      </c>
      <c r="Y88" s="72">
        <v>3.0904449999999999</v>
      </c>
      <c r="Z88" s="72">
        <v>3.7301389999999999</v>
      </c>
      <c r="AA88" s="72">
        <v>1.2999999999999999E-5</v>
      </c>
      <c r="AB88" s="72">
        <v>1.349645</v>
      </c>
      <c r="AC88" s="72">
        <v>4.7182370000000002</v>
      </c>
      <c r="AD88" s="72">
        <v>6.8506600000000004</v>
      </c>
      <c r="AE88" s="72">
        <v>0</v>
      </c>
      <c r="AF88" s="72">
        <v>0.362091</v>
      </c>
      <c r="AG88" s="72">
        <v>6.5934000000000006E-2</v>
      </c>
      <c r="AH88" s="72">
        <v>-71.962725000000006</v>
      </c>
      <c r="AI88" s="72">
        <v>0</v>
      </c>
      <c r="AJ88" s="72">
        <v>3.0000000000000001E-6</v>
      </c>
      <c r="AK88" s="72">
        <v>0</v>
      </c>
      <c r="AL88" s="72">
        <v>0</v>
      </c>
      <c r="AM88" s="72">
        <v>0</v>
      </c>
      <c r="AN88" s="72">
        <v>0</v>
      </c>
      <c r="AO88" s="72">
        <v>0</v>
      </c>
      <c r="AP88" s="72">
        <v>0</v>
      </c>
      <c r="AQ88" s="72">
        <v>0</v>
      </c>
      <c r="AR88" s="72">
        <v>0</v>
      </c>
      <c r="AS88" s="72">
        <v>3.0000000000000001E-6</v>
      </c>
      <c r="AT88" s="72">
        <v>0</v>
      </c>
      <c r="AU88" s="72">
        <v>2.15E-3</v>
      </c>
      <c r="AV88" s="72">
        <v>3.0049999999999999E-3</v>
      </c>
      <c r="AW88" s="72">
        <v>1.4E-2</v>
      </c>
      <c r="AX88" s="72">
        <v>3.1800000000000002E-2</v>
      </c>
      <c r="AY88" s="72">
        <v>6.509E-3</v>
      </c>
      <c r="AZ88" s="72">
        <v>0</v>
      </c>
      <c r="BA88" s="72">
        <v>0</v>
      </c>
      <c r="BB88" s="72">
        <v>0</v>
      </c>
      <c r="BC88" s="72">
        <v>9.9999999999999995E-7</v>
      </c>
      <c r="BD88" s="72">
        <v>3</v>
      </c>
      <c r="BE88" s="72">
        <v>0</v>
      </c>
      <c r="BF88" s="72">
        <v>8.4513309999999997</v>
      </c>
      <c r="BG88" s="72">
        <v>0</v>
      </c>
      <c r="BH88" s="72">
        <v>17.227806000000001</v>
      </c>
      <c r="BI88" s="72">
        <v>3.2000009999999999</v>
      </c>
      <c r="BJ88" s="72">
        <v>20.063006000000001</v>
      </c>
      <c r="BK88" s="72">
        <v>6.9999999999999999E-6</v>
      </c>
      <c r="BL88" s="72">
        <v>0</v>
      </c>
      <c r="BM88" s="72">
        <v>0</v>
      </c>
      <c r="BN88" s="72">
        <v>9.0069999999999994E-3</v>
      </c>
      <c r="BO88" s="72">
        <v>3.0000000000000001E-3</v>
      </c>
      <c r="BP88" s="72">
        <v>0</v>
      </c>
      <c r="BQ88" s="72">
        <v>9.9999999999999995E-7</v>
      </c>
      <c r="BR88" s="72">
        <v>131.55715699999999</v>
      </c>
      <c r="BS88" s="72">
        <v>9.9999999999999995E-7</v>
      </c>
      <c r="BT88" s="72">
        <v>9.9999999999999995E-7</v>
      </c>
      <c r="BU88" s="72">
        <v>0</v>
      </c>
      <c r="BV88" s="72">
        <v>9.9999999999999995E-7</v>
      </c>
      <c r="BW88" s="72">
        <v>0</v>
      </c>
      <c r="BX88" s="72">
        <v>3.3331189999999999</v>
      </c>
      <c r="BY88" s="72">
        <v>0.499</v>
      </c>
      <c r="BZ88" s="72">
        <v>5.1529999999999996</v>
      </c>
      <c r="CA88" s="72">
        <v>2.0767000000000001E-2</v>
      </c>
      <c r="CB88" s="72">
        <v>2.0609999999999999</v>
      </c>
      <c r="CC88" s="72">
        <v>3.6480060000000001</v>
      </c>
      <c r="CD88" s="72"/>
      <c r="CF88" s="101">
        <f>SUMIF($K$5:$CD$5,CF$5,$K88:$CD88)</f>
        <v>16.848917999999998</v>
      </c>
      <c r="CG88" s="101">
        <f>SUMIF($K$5:$CD$5,CG$5,$K88:$CD88)</f>
        <v>1.7785280000000085</v>
      </c>
      <c r="CH88" s="101">
        <f>SUMIF($K$5:$CD$5,CH$5,$K88:$CD88)</f>
        <v>6.0000000000000002E-6</v>
      </c>
      <c r="CI88" s="101">
        <f>SUMIF($K$5:$CD$5,CI$5,$K88:$CD88)</f>
        <v>11.508796</v>
      </c>
      <c r="CJ88" s="101">
        <f>SUMIF($K$5:$CD$5,CJ$5,$K88:$CD88)</f>
        <v>172.05998499999998</v>
      </c>
      <c r="CK88" s="101">
        <f>SUMIF($K$5:$CD$5,CK$5,$K88:$CD88)</f>
        <v>14.714895</v>
      </c>
    </row>
    <row r="89" spans="2:89" s="35" customFormat="1">
      <c r="B89" s="36" t="s">
        <v>565</v>
      </c>
      <c r="C89" s="36"/>
      <c r="D89" s="36"/>
      <c r="E89" s="36"/>
      <c r="F89" s="36"/>
      <c r="G89" s="36"/>
      <c r="H89" s="36"/>
      <c r="I89" s="36"/>
      <c r="J89" s="36"/>
      <c r="K89" s="109">
        <f t="shared" ref="K89:BD89" si="70">K63+K64-K75</f>
        <v>-32.35297700000045</v>
      </c>
      <c r="L89" s="109">
        <f t="shared" si="70"/>
        <v>85.147634999999511</v>
      </c>
      <c r="M89" s="109">
        <f t="shared" si="70"/>
        <v>241.02347000000026</v>
      </c>
      <c r="N89" s="109">
        <f t="shared" si="70"/>
        <v>23.123649000000036</v>
      </c>
      <c r="O89" s="109">
        <f t="shared" si="70"/>
        <v>-59.772484999999449</v>
      </c>
      <c r="P89" s="109">
        <f t="shared" si="70"/>
        <v>141.98260899999951</v>
      </c>
      <c r="Q89" s="109">
        <f t="shared" si="70"/>
        <v>-11.459752000000362</v>
      </c>
      <c r="R89" s="109">
        <f t="shared" si="70"/>
        <v>174.729952</v>
      </c>
      <c r="S89" s="109">
        <f t="shared" si="70"/>
        <v>-472.40853400000105</v>
      </c>
      <c r="T89" s="109">
        <f t="shared" si="70"/>
        <v>135.14506400000084</v>
      </c>
      <c r="U89" s="109">
        <f t="shared" si="70"/>
        <v>64.273568000000409</v>
      </c>
      <c r="V89" s="109">
        <f t="shared" si="70"/>
        <v>126.03457500000079</v>
      </c>
      <c r="W89" s="109">
        <f t="shared" si="70"/>
        <v>287.03579400000046</v>
      </c>
      <c r="X89" s="109">
        <f t="shared" si="70"/>
        <v>-19.719017000001308</v>
      </c>
      <c r="Y89" s="109">
        <f t="shared" si="70"/>
        <v>132.94602100000003</v>
      </c>
      <c r="Z89" s="109">
        <f t="shared" si="70"/>
        <v>74.212953999999442</v>
      </c>
      <c r="AA89" s="109">
        <f t="shared" si="70"/>
        <v>240.13780300000116</v>
      </c>
      <c r="AB89" s="109">
        <f t="shared" si="70"/>
        <v>6.2165500000009821</v>
      </c>
      <c r="AC89" s="109">
        <f t="shared" si="70"/>
        <v>-77.937926999999959</v>
      </c>
      <c r="AD89" s="109">
        <f t="shared" si="70"/>
        <v>-17.671866000000637</v>
      </c>
      <c r="AE89" s="109">
        <f t="shared" si="70"/>
        <v>128.91890700000147</v>
      </c>
      <c r="AF89" s="109">
        <f t="shared" si="70"/>
        <v>175.15989699999932</v>
      </c>
      <c r="AG89" s="109">
        <f t="shared" si="70"/>
        <v>85.681873999999709</v>
      </c>
      <c r="AH89" s="109">
        <f t="shared" si="70"/>
        <v>119.78948500000021</v>
      </c>
      <c r="AI89" s="109">
        <f t="shared" si="70"/>
        <v>-70.416023999999567</v>
      </c>
      <c r="AJ89" s="109">
        <f t="shared" si="70"/>
        <v>38.343089999999506</v>
      </c>
      <c r="AK89" s="109">
        <f t="shared" si="70"/>
        <v>122.85015200000061</v>
      </c>
      <c r="AL89" s="109">
        <f t="shared" si="70"/>
        <v>-609.09582900000009</v>
      </c>
      <c r="AM89" s="109">
        <f t="shared" si="70"/>
        <v>-257.40430199999901</v>
      </c>
      <c r="AN89" s="109">
        <f t="shared" si="70"/>
        <v>-108.28913199999923</v>
      </c>
      <c r="AO89" s="109">
        <f t="shared" si="70"/>
        <v>-128.7097819999999</v>
      </c>
      <c r="AP89" s="109">
        <f t="shared" si="70"/>
        <v>501.20972100000085</v>
      </c>
      <c r="AQ89" s="109">
        <f t="shared" si="70"/>
        <v>-3608.7297170000015</v>
      </c>
      <c r="AR89" s="109">
        <f t="shared" si="70"/>
        <v>-4299.0618270000023</v>
      </c>
      <c r="AS89" s="109">
        <f t="shared" si="70"/>
        <v>-3002.916694999999</v>
      </c>
      <c r="AT89" s="109">
        <f t="shared" si="70"/>
        <v>-16319.446532000002</v>
      </c>
      <c r="AU89" s="109">
        <f t="shared" si="70"/>
        <v>-1392.1484400000031</v>
      </c>
      <c r="AV89" s="109">
        <f t="shared" si="70"/>
        <v>-4914.7081159999998</v>
      </c>
      <c r="AW89" s="109">
        <f t="shared" si="70"/>
        <v>-2188.4994749999992</v>
      </c>
      <c r="AX89" s="109">
        <f t="shared" si="70"/>
        <v>-2308.2161969999979</v>
      </c>
      <c r="AY89" s="109">
        <f t="shared" si="70"/>
        <v>-3095.5217939999984</v>
      </c>
      <c r="AZ89" s="109">
        <f t="shared" si="70"/>
        <v>-3796.5678419999995</v>
      </c>
      <c r="BA89" s="109">
        <f>BA63+BA64-BA75</f>
        <v>-2974.1295429999946</v>
      </c>
      <c r="BB89" s="109">
        <f>BB63+BB64-BB75</f>
        <v>-1594.3096430000019</v>
      </c>
      <c r="BC89" s="109">
        <f>BC63+BC64-BC75</f>
        <v>-565.34505199999558</v>
      </c>
      <c r="BD89" s="109">
        <f t="shared" si="70"/>
        <v>-802.1769429999963</v>
      </c>
      <c r="BE89" s="109">
        <f t="shared" ref="BE89:BO89" si="71">BE63+BE64-BE75</f>
        <v>-1042.2271899999953</v>
      </c>
      <c r="BF89" s="109">
        <f t="shared" si="71"/>
        <v>-4810.2316460000002</v>
      </c>
      <c r="BG89" s="109">
        <f t="shared" si="71"/>
        <v>-4557.2259390000008</v>
      </c>
      <c r="BH89" s="109">
        <f t="shared" si="71"/>
        <v>-3305.3730039999941</v>
      </c>
      <c r="BI89" s="109">
        <f t="shared" si="71"/>
        <v>-7238.9546470000014</v>
      </c>
      <c r="BJ89" s="109">
        <f t="shared" si="71"/>
        <v>-6390.8594999999987</v>
      </c>
      <c r="BK89" s="109">
        <f t="shared" si="71"/>
        <v>-4145.169998000003</v>
      </c>
      <c r="BL89" s="109">
        <f t="shared" si="71"/>
        <v>-4548.4870010000004</v>
      </c>
      <c r="BM89" s="109">
        <f t="shared" si="71"/>
        <v>-6402.1514829999996</v>
      </c>
      <c r="BN89" s="109">
        <f t="shared" si="71"/>
        <v>-11241.150030000001</v>
      </c>
      <c r="BO89" s="109">
        <f t="shared" si="71"/>
        <v>-6909.1002060000001</v>
      </c>
      <c r="BP89" s="109">
        <f t="shared" ref="BP89:BX89" si="72">BP63+BP64-BP75</f>
        <v>-4123.4448279999961</v>
      </c>
      <c r="BQ89" s="109">
        <f t="shared" si="72"/>
        <v>-6381.6906530000015</v>
      </c>
      <c r="BR89" s="109">
        <f t="shared" si="72"/>
        <v>-29.536092999999937</v>
      </c>
      <c r="BS89" s="109">
        <f t="shared" si="72"/>
        <v>-9875.0680319999919</v>
      </c>
      <c r="BT89" s="109">
        <f t="shared" si="72"/>
        <v>-11001.442282</v>
      </c>
      <c r="BU89" s="109">
        <f t="shared" si="72"/>
        <v>-8898.2955669999974</v>
      </c>
      <c r="BV89" s="109">
        <f t="shared" si="72"/>
        <v>-11421.172252</v>
      </c>
      <c r="BW89" s="109">
        <f t="shared" si="72"/>
        <v>-11390.854537999996</v>
      </c>
      <c r="BX89" s="109">
        <f t="shared" si="72"/>
        <v>-9887.5158790000005</v>
      </c>
      <c r="BY89" s="109">
        <f t="shared" ref="BY89:CC89" si="73">BY63+BY64-BY75</f>
        <v>-8620.2223949999916</v>
      </c>
      <c r="BZ89" s="109">
        <f t="shared" si="73"/>
        <v>-14062.348278000007</v>
      </c>
      <c r="CA89" s="109">
        <f t="shared" si="73"/>
        <v>-14775.117307999997</v>
      </c>
      <c r="CB89" s="109">
        <f t="shared" si="73"/>
        <v>-14888.493732000001</v>
      </c>
      <c r="CC89" s="109">
        <f t="shared" si="73"/>
        <v>-11292.395781999998</v>
      </c>
      <c r="CD89" s="109">
        <f t="shared" ref="CD89" si="74">CD63+CD64-CD75</f>
        <v>0</v>
      </c>
      <c r="CF89" s="109">
        <f t="shared" ref="CF89:CK89" si="75">CF63+CF64-CF75</f>
        <v>415.46677400000954</v>
      </c>
      <c r="CG89" s="109">
        <f t="shared" si="75"/>
        <v>1134.7704749999978</v>
      </c>
      <c r="CH89" s="109">
        <f t="shared" si="75"/>
        <v>-27741.666876999996</v>
      </c>
      <c r="CI89" s="109">
        <f t="shared" si="75"/>
        <v>-29484.081880999984</v>
      </c>
      <c r="CJ89" s="109">
        <f t="shared" si="75"/>
        <v>-65273.143381999995</v>
      </c>
      <c r="CK89" s="109">
        <f t="shared" si="75"/>
        <v>-126112.92604499994</v>
      </c>
    </row>
    <row r="90" spans="2:89" s="35" customFormat="1">
      <c r="B90" s="35" t="s">
        <v>566</v>
      </c>
      <c r="K90" s="80">
        <v>0</v>
      </c>
      <c r="L90" s="80">
        <v>0</v>
      </c>
      <c r="M90" s="80">
        <v>64.673867999999999</v>
      </c>
      <c r="N90" s="80">
        <v>0</v>
      </c>
      <c r="O90" s="80">
        <v>0</v>
      </c>
      <c r="P90" s="80">
        <v>23.47043</v>
      </c>
      <c r="Q90" s="80">
        <v>0</v>
      </c>
      <c r="R90" s="80">
        <v>-13.112897</v>
      </c>
      <c r="S90" s="80">
        <v>0</v>
      </c>
      <c r="T90" s="80">
        <v>0</v>
      </c>
      <c r="U90" s="80">
        <v>0</v>
      </c>
      <c r="V90" s="80">
        <v>28.401384</v>
      </c>
      <c r="W90" s="80">
        <v>0</v>
      </c>
      <c r="X90" s="80">
        <v>0</v>
      </c>
      <c r="Y90" s="80">
        <v>0</v>
      </c>
      <c r="Z90" s="80">
        <v>0</v>
      </c>
      <c r="AA90" s="80">
        <v>0</v>
      </c>
      <c r="AB90" s="80">
        <v>142.28817000000001</v>
      </c>
      <c r="AC90" s="80">
        <v>0</v>
      </c>
      <c r="AD90" s="80">
        <v>0</v>
      </c>
      <c r="AE90" s="80">
        <v>0</v>
      </c>
      <c r="AF90" s="80">
        <v>0</v>
      </c>
      <c r="AG90" s="80">
        <v>0</v>
      </c>
      <c r="AH90" s="80">
        <v>104.476664</v>
      </c>
      <c r="AI90" s="80">
        <v>-0.45886399999999999</v>
      </c>
      <c r="AJ90" s="80">
        <v>0</v>
      </c>
      <c r="AK90" s="80">
        <v>0</v>
      </c>
      <c r="AL90" s="80">
        <v>0</v>
      </c>
      <c r="AM90" s="80">
        <v>0</v>
      </c>
      <c r="AN90" s="80">
        <v>0</v>
      </c>
      <c r="AO90" s="80">
        <v>0</v>
      </c>
      <c r="AP90" s="80">
        <v>0</v>
      </c>
      <c r="AQ90" s="80">
        <v>0</v>
      </c>
      <c r="AR90" s="80">
        <v>0</v>
      </c>
      <c r="AS90" s="80">
        <v>0</v>
      </c>
      <c r="AT90" s="80">
        <v>-6500.4963859999998</v>
      </c>
      <c r="AU90" s="80">
        <v>0</v>
      </c>
      <c r="AV90" s="80">
        <v>0</v>
      </c>
      <c r="AW90" s="80">
        <v>0</v>
      </c>
      <c r="AX90" s="80">
        <v>0</v>
      </c>
      <c r="AY90" s="80">
        <v>0</v>
      </c>
      <c r="AZ90" s="80">
        <v>0</v>
      </c>
      <c r="BA90" s="80">
        <v>0</v>
      </c>
      <c r="BB90" s="80">
        <v>0</v>
      </c>
      <c r="BC90" s="80">
        <v>0</v>
      </c>
      <c r="BD90" s="80">
        <v>0</v>
      </c>
      <c r="BE90" s="80">
        <v>0</v>
      </c>
      <c r="BF90" s="80">
        <v>1631.8518260000001</v>
      </c>
      <c r="BG90" s="80">
        <v>0</v>
      </c>
      <c r="BH90" s="80">
        <v>0</v>
      </c>
      <c r="BI90" s="80">
        <v>0</v>
      </c>
      <c r="BJ90" s="80">
        <v>0</v>
      </c>
      <c r="BK90" s="80">
        <v>0</v>
      </c>
      <c r="BL90" s="80">
        <v>0</v>
      </c>
      <c r="BM90" s="80">
        <v>0</v>
      </c>
      <c r="BN90" s="80">
        <v>0</v>
      </c>
      <c r="BO90" s="80">
        <v>0</v>
      </c>
      <c r="BP90" s="80">
        <v>0</v>
      </c>
      <c r="BQ90" s="80">
        <v>0</v>
      </c>
      <c r="BR90" s="80">
        <v>1176.329806</v>
      </c>
      <c r="BS90" s="80">
        <v>0</v>
      </c>
      <c r="BT90" s="80">
        <v>0</v>
      </c>
      <c r="BU90" s="80">
        <v>0</v>
      </c>
      <c r="BV90" s="80">
        <v>0</v>
      </c>
      <c r="BW90" s="80">
        <v>0</v>
      </c>
      <c r="BX90" s="80">
        <v>0</v>
      </c>
      <c r="BY90" s="80">
        <v>0</v>
      </c>
      <c r="BZ90" s="80">
        <v>0</v>
      </c>
      <c r="CA90" s="80">
        <v>0</v>
      </c>
      <c r="CB90" s="80">
        <v>0</v>
      </c>
      <c r="CC90" s="80">
        <v>0</v>
      </c>
      <c r="CD90" s="80"/>
      <c r="CF90" s="103">
        <f>SUMIF($K$5:$CD$5,CF$5,$K90:$CD90)</f>
        <v>103.432785</v>
      </c>
      <c r="CG90" s="103">
        <f>SUMIF($K$5:$CD$5,CG$5,$K90:$CD90)</f>
        <v>246.76483400000001</v>
      </c>
      <c r="CH90" s="103">
        <f>SUMIF($K$5:$CD$5,CH$5,$K90:$CD90)</f>
        <v>-6500.95525</v>
      </c>
      <c r="CI90" s="103">
        <f>SUMIF($K$5:$CD$5,CI$5,$K90:$CD90)</f>
        <v>1631.8518260000001</v>
      </c>
      <c r="CJ90" s="103">
        <f>SUMIF($K$5:$CD$5,CJ$5,$K90:$CD90)</f>
        <v>1176.329806</v>
      </c>
      <c r="CK90" s="103">
        <f>SUMIF($K$5:$CD$5,CK$5,$K90:$CD90)</f>
        <v>0</v>
      </c>
    </row>
    <row r="91" spans="2:89" s="35" customFormat="1">
      <c r="B91" s="36" t="s">
        <v>567</v>
      </c>
      <c r="C91" s="36"/>
      <c r="D91" s="36"/>
      <c r="E91" s="36"/>
      <c r="F91" s="36"/>
      <c r="G91" s="36"/>
      <c r="H91" s="36"/>
      <c r="I91" s="36"/>
      <c r="J91" s="36"/>
      <c r="K91" s="109">
        <f t="shared" ref="K91:BD91" si="76">K89-K90</f>
        <v>-32.35297700000045</v>
      </c>
      <c r="L91" s="109">
        <f t="shared" si="76"/>
        <v>85.147634999999511</v>
      </c>
      <c r="M91" s="109">
        <f t="shared" si="76"/>
        <v>176.34960200000026</v>
      </c>
      <c r="N91" s="109">
        <f t="shared" si="76"/>
        <v>23.123649000000036</v>
      </c>
      <c r="O91" s="109">
        <f t="shared" si="76"/>
        <v>-59.772484999999449</v>
      </c>
      <c r="P91" s="109">
        <f t="shared" si="76"/>
        <v>118.51217899999952</v>
      </c>
      <c r="Q91" s="109">
        <f t="shared" si="76"/>
        <v>-11.459752000000362</v>
      </c>
      <c r="R91" s="109">
        <f t="shared" si="76"/>
        <v>187.842849</v>
      </c>
      <c r="S91" s="109">
        <f t="shared" si="76"/>
        <v>-472.40853400000105</v>
      </c>
      <c r="T91" s="109">
        <f t="shared" si="76"/>
        <v>135.14506400000084</v>
      </c>
      <c r="U91" s="109">
        <f t="shared" si="76"/>
        <v>64.273568000000409</v>
      </c>
      <c r="V91" s="109">
        <f t="shared" si="76"/>
        <v>97.633191000000778</v>
      </c>
      <c r="W91" s="109">
        <f t="shared" si="76"/>
        <v>287.03579400000046</v>
      </c>
      <c r="X91" s="109">
        <f t="shared" si="76"/>
        <v>-19.719017000001308</v>
      </c>
      <c r="Y91" s="109">
        <f t="shared" si="76"/>
        <v>132.94602100000003</v>
      </c>
      <c r="Z91" s="109">
        <f t="shared" si="76"/>
        <v>74.212953999999442</v>
      </c>
      <c r="AA91" s="109">
        <f t="shared" si="76"/>
        <v>240.13780300000116</v>
      </c>
      <c r="AB91" s="109">
        <f t="shared" si="76"/>
        <v>-136.07161999999903</v>
      </c>
      <c r="AC91" s="109">
        <f t="shared" si="76"/>
        <v>-77.937926999999959</v>
      </c>
      <c r="AD91" s="109">
        <f t="shared" si="76"/>
        <v>-17.671866000000637</v>
      </c>
      <c r="AE91" s="109">
        <f t="shared" si="76"/>
        <v>128.91890700000147</v>
      </c>
      <c r="AF91" s="109">
        <f t="shared" si="76"/>
        <v>175.15989699999932</v>
      </c>
      <c r="AG91" s="109">
        <f t="shared" si="76"/>
        <v>85.681873999999709</v>
      </c>
      <c r="AH91" s="109">
        <f t="shared" si="76"/>
        <v>15.312821000000213</v>
      </c>
      <c r="AI91" s="109">
        <f t="shared" si="76"/>
        <v>-69.957159999999561</v>
      </c>
      <c r="AJ91" s="109">
        <f t="shared" si="76"/>
        <v>38.343089999999506</v>
      </c>
      <c r="AK91" s="109">
        <f t="shared" si="76"/>
        <v>122.85015200000061</v>
      </c>
      <c r="AL91" s="109">
        <f t="shared" si="76"/>
        <v>-609.09582900000009</v>
      </c>
      <c r="AM91" s="109">
        <f t="shared" si="76"/>
        <v>-257.40430199999901</v>
      </c>
      <c r="AN91" s="109">
        <f t="shared" si="76"/>
        <v>-108.28913199999923</v>
      </c>
      <c r="AO91" s="109">
        <f t="shared" si="76"/>
        <v>-128.7097819999999</v>
      </c>
      <c r="AP91" s="109">
        <f t="shared" si="76"/>
        <v>501.20972100000085</v>
      </c>
      <c r="AQ91" s="109">
        <f t="shared" si="76"/>
        <v>-3608.7297170000015</v>
      </c>
      <c r="AR91" s="109">
        <f t="shared" si="76"/>
        <v>-4299.0618270000023</v>
      </c>
      <c r="AS91" s="109">
        <f t="shared" si="76"/>
        <v>-3002.916694999999</v>
      </c>
      <c r="AT91" s="109">
        <f t="shared" si="76"/>
        <v>-9818.9501460000029</v>
      </c>
      <c r="AU91" s="109">
        <f t="shared" si="76"/>
        <v>-1392.1484400000031</v>
      </c>
      <c r="AV91" s="109">
        <f t="shared" si="76"/>
        <v>-4914.7081159999998</v>
      </c>
      <c r="AW91" s="109">
        <f t="shared" si="76"/>
        <v>-2188.4994749999992</v>
      </c>
      <c r="AX91" s="109">
        <f t="shared" si="76"/>
        <v>-2308.2161969999979</v>
      </c>
      <c r="AY91" s="109">
        <f t="shared" si="76"/>
        <v>-3095.5217939999984</v>
      </c>
      <c r="AZ91" s="109">
        <f t="shared" si="76"/>
        <v>-3796.5678419999995</v>
      </c>
      <c r="BA91" s="109">
        <f>BA89-BA90</f>
        <v>-2974.1295429999946</v>
      </c>
      <c r="BB91" s="109">
        <f>BB89-BB90</f>
        <v>-1594.3096430000019</v>
      </c>
      <c r="BC91" s="109">
        <f>BC89-BC90</f>
        <v>-565.34505199999558</v>
      </c>
      <c r="BD91" s="109">
        <f t="shared" si="76"/>
        <v>-802.1769429999963</v>
      </c>
      <c r="BE91" s="109">
        <f t="shared" ref="BE91:BO91" si="77">BE89-BE90</f>
        <v>-1042.2271899999953</v>
      </c>
      <c r="BF91" s="109">
        <f t="shared" si="77"/>
        <v>-6442.0834720000003</v>
      </c>
      <c r="BG91" s="109">
        <f t="shared" si="77"/>
        <v>-4557.2259390000008</v>
      </c>
      <c r="BH91" s="109">
        <f t="shared" si="77"/>
        <v>-3305.3730039999941</v>
      </c>
      <c r="BI91" s="109">
        <f t="shared" si="77"/>
        <v>-7238.9546470000014</v>
      </c>
      <c r="BJ91" s="109">
        <f t="shared" si="77"/>
        <v>-6390.8594999999987</v>
      </c>
      <c r="BK91" s="109">
        <f t="shared" si="77"/>
        <v>-4145.169998000003</v>
      </c>
      <c r="BL91" s="109">
        <f t="shared" si="77"/>
        <v>-4548.4870010000004</v>
      </c>
      <c r="BM91" s="109">
        <f t="shared" si="77"/>
        <v>-6402.1514829999996</v>
      </c>
      <c r="BN91" s="109">
        <f t="shared" si="77"/>
        <v>-11241.150030000001</v>
      </c>
      <c r="BO91" s="109">
        <f t="shared" si="77"/>
        <v>-6909.1002060000001</v>
      </c>
      <c r="BP91" s="109">
        <f t="shared" ref="BP91:BX91" si="78">BP89-BP90</f>
        <v>-4123.4448279999961</v>
      </c>
      <c r="BQ91" s="109">
        <f t="shared" si="78"/>
        <v>-6381.6906530000015</v>
      </c>
      <c r="BR91" s="109">
        <f t="shared" si="78"/>
        <v>-1205.8658989999999</v>
      </c>
      <c r="BS91" s="109">
        <f t="shared" si="78"/>
        <v>-9875.0680319999919</v>
      </c>
      <c r="BT91" s="109">
        <f t="shared" si="78"/>
        <v>-11001.442282</v>
      </c>
      <c r="BU91" s="109">
        <f t="shared" si="78"/>
        <v>-8898.2955669999974</v>
      </c>
      <c r="BV91" s="109">
        <f t="shared" si="78"/>
        <v>-11421.172252</v>
      </c>
      <c r="BW91" s="109">
        <f t="shared" si="78"/>
        <v>-11390.854537999996</v>
      </c>
      <c r="BX91" s="109">
        <f t="shared" si="78"/>
        <v>-9887.5158790000005</v>
      </c>
      <c r="BY91" s="109">
        <f t="shared" ref="BY91:CC91" si="79">BY89-BY90</f>
        <v>-8620.2223949999916</v>
      </c>
      <c r="BZ91" s="109">
        <f t="shared" si="79"/>
        <v>-14062.348278000007</v>
      </c>
      <c r="CA91" s="109">
        <f t="shared" si="79"/>
        <v>-14775.117307999997</v>
      </c>
      <c r="CB91" s="109">
        <f t="shared" si="79"/>
        <v>-14888.493732000001</v>
      </c>
      <c r="CC91" s="109">
        <f t="shared" si="79"/>
        <v>-11292.395781999998</v>
      </c>
      <c r="CD91" s="109">
        <f t="shared" ref="CD91" si="80">CD89-CD90</f>
        <v>0</v>
      </c>
      <c r="CF91" s="109">
        <f t="shared" ref="CF91:CK91" si="81">CF89-CF90</f>
        <v>312.03398900000957</v>
      </c>
      <c r="CG91" s="109">
        <f t="shared" si="81"/>
        <v>888.00564099999769</v>
      </c>
      <c r="CH91" s="109">
        <f t="shared" si="81"/>
        <v>-21240.711626999997</v>
      </c>
      <c r="CI91" s="109">
        <f t="shared" si="81"/>
        <v>-31115.933706999982</v>
      </c>
      <c r="CJ91" s="109">
        <f t="shared" si="81"/>
        <v>-66449.473187999989</v>
      </c>
      <c r="CK91" s="109">
        <f t="shared" si="81"/>
        <v>-126112.92604499994</v>
      </c>
    </row>
    <row r="93" spans="2:89">
      <c r="B93" s="30" t="s">
        <v>568</v>
      </c>
      <c r="C93" s="30"/>
      <c r="D93" s="30"/>
      <c r="E93" s="30"/>
      <c r="F93" s="30"/>
      <c r="G93" s="30"/>
      <c r="H93" s="30"/>
      <c r="I93" s="30"/>
      <c r="J93" s="30"/>
      <c r="K93" s="30"/>
      <c r="L93" s="30"/>
      <c r="M93" s="30"/>
      <c r="N93" s="30"/>
      <c r="O93" s="30"/>
      <c r="P93" s="30"/>
      <c r="Q93" s="30"/>
      <c r="R93" s="30"/>
      <c r="S93" s="30"/>
      <c r="T93" s="30"/>
      <c r="U93" s="30"/>
      <c r="V93" s="30"/>
      <c r="W93" s="30"/>
      <c r="X93" s="30"/>
      <c r="Y93" s="30"/>
      <c r="Z93" s="30"/>
      <c r="AA93" s="30"/>
      <c r="AB93" s="30"/>
      <c r="AC93" s="30"/>
      <c r="AD93" s="30"/>
      <c r="AE93" s="30"/>
      <c r="AF93" s="30"/>
      <c r="AG93" s="30"/>
      <c r="AH93" s="30"/>
      <c r="AI93" s="30"/>
      <c r="AJ93" s="30"/>
      <c r="AK93" s="30"/>
      <c r="AL93" s="30"/>
      <c r="AM93" s="30"/>
      <c r="AN93" s="30"/>
      <c r="AO93" s="30"/>
      <c r="AP93" s="30"/>
      <c r="AQ93" s="30"/>
      <c r="AR93" s="30"/>
      <c r="AS93" s="30"/>
      <c r="AT93" s="30"/>
      <c r="AU93" s="30"/>
      <c r="AV93" s="30"/>
      <c r="AW93" s="30"/>
      <c r="AX93" s="30"/>
      <c r="AY93" s="30"/>
      <c r="AZ93" s="30"/>
      <c r="BA93" s="30"/>
      <c r="BB93" s="30"/>
      <c r="BC93" s="30"/>
      <c r="BD93" s="30"/>
      <c r="BE93" s="30"/>
      <c r="BF93" s="30"/>
      <c r="BG93" s="30"/>
      <c r="BH93" s="30"/>
      <c r="BI93" s="30"/>
      <c r="BJ93" s="30"/>
      <c r="BK93" s="30"/>
      <c r="BL93" s="30"/>
      <c r="BM93" s="30"/>
      <c r="BN93" s="30"/>
      <c r="BO93" s="30"/>
      <c r="BP93" s="30"/>
      <c r="BQ93" s="30"/>
      <c r="BR93" s="30"/>
      <c r="BS93" s="30"/>
      <c r="BT93" s="30"/>
      <c r="BU93" s="30"/>
      <c r="BV93" s="30"/>
      <c r="BW93" s="30"/>
      <c r="BX93" s="30"/>
      <c r="BY93" s="30"/>
      <c r="BZ93" s="30"/>
      <c r="CA93" s="30"/>
      <c r="CB93" s="30"/>
      <c r="CC93" s="30"/>
      <c r="CD93" s="30"/>
      <c r="CF93" s="30"/>
      <c r="CG93" s="30"/>
      <c r="CH93" s="30"/>
      <c r="CI93" s="30"/>
      <c r="CJ93" s="30"/>
      <c r="CK93" s="30"/>
    </row>
    <row r="95" spans="2:89" s="35" customFormat="1">
      <c r="B95" s="35" t="s">
        <v>129</v>
      </c>
    </row>
    <row r="96" spans="2:89" s="35" customFormat="1">
      <c r="B96" s="35" t="s">
        <v>569</v>
      </c>
      <c r="G96" s="81"/>
      <c r="K96" s="35">
        <f t="shared" ref="K96:AP96" si="82">K97+K108</f>
        <v>0</v>
      </c>
      <c r="L96" s="35">
        <f t="shared" si="82"/>
        <v>0</v>
      </c>
      <c r="M96" s="35">
        <f t="shared" si="82"/>
        <v>0</v>
      </c>
      <c r="N96" s="35">
        <f t="shared" si="82"/>
        <v>0</v>
      </c>
      <c r="O96" s="35">
        <f t="shared" si="82"/>
        <v>0</v>
      </c>
      <c r="P96" s="35">
        <f t="shared" si="82"/>
        <v>0</v>
      </c>
      <c r="Q96" s="35">
        <f t="shared" si="82"/>
        <v>0</v>
      </c>
      <c r="R96" s="35">
        <f t="shared" si="82"/>
        <v>0</v>
      </c>
      <c r="S96" s="35">
        <f t="shared" si="82"/>
        <v>0</v>
      </c>
      <c r="T96" s="35">
        <f t="shared" si="82"/>
        <v>0</v>
      </c>
      <c r="U96" s="35">
        <f t="shared" si="82"/>
        <v>0</v>
      </c>
      <c r="V96" s="35">
        <f t="shared" si="82"/>
        <v>0</v>
      </c>
      <c r="W96" s="35">
        <f t="shared" si="82"/>
        <v>0</v>
      </c>
      <c r="X96" s="35">
        <f t="shared" si="82"/>
        <v>0</v>
      </c>
      <c r="Y96" s="35">
        <f t="shared" si="82"/>
        <v>0</v>
      </c>
      <c r="Z96" s="35">
        <f t="shared" si="82"/>
        <v>0</v>
      </c>
      <c r="AA96" s="35">
        <f t="shared" si="82"/>
        <v>0</v>
      </c>
      <c r="AB96" s="35">
        <f t="shared" si="82"/>
        <v>0</v>
      </c>
      <c r="AC96" s="35">
        <f t="shared" si="82"/>
        <v>0</v>
      </c>
      <c r="AD96" s="35">
        <f t="shared" si="82"/>
        <v>0</v>
      </c>
      <c r="AE96" s="35">
        <f t="shared" si="82"/>
        <v>0</v>
      </c>
      <c r="AF96" s="35">
        <f t="shared" si="82"/>
        <v>0</v>
      </c>
      <c r="AG96" s="35">
        <f t="shared" si="82"/>
        <v>0</v>
      </c>
      <c r="AH96" s="35">
        <f t="shared" si="82"/>
        <v>0</v>
      </c>
      <c r="AI96" s="35">
        <f t="shared" si="82"/>
        <v>0</v>
      </c>
      <c r="AJ96" s="35">
        <f t="shared" si="82"/>
        <v>0</v>
      </c>
      <c r="AK96" s="35">
        <f t="shared" si="82"/>
        <v>0</v>
      </c>
      <c r="AL96" s="35">
        <f t="shared" si="82"/>
        <v>0</v>
      </c>
      <c r="AM96" s="35">
        <f t="shared" si="82"/>
        <v>0</v>
      </c>
      <c r="AN96" s="35">
        <f t="shared" si="82"/>
        <v>0</v>
      </c>
      <c r="AO96" s="35">
        <f t="shared" si="82"/>
        <v>0</v>
      </c>
      <c r="AP96" s="35">
        <f t="shared" si="82"/>
        <v>0</v>
      </c>
      <c r="AQ96" s="35">
        <f t="shared" ref="AQ96:BV96" si="83">AQ97+AQ108</f>
        <v>0</v>
      </c>
      <c r="AR96" s="35">
        <f t="shared" si="83"/>
        <v>0</v>
      </c>
      <c r="AS96" s="35">
        <f t="shared" si="83"/>
        <v>0</v>
      </c>
      <c r="AT96" s="35">
        <f t="shared" si="83"/>
        <v>0</v>
      </c>
      <c r="AU96" s="35">
        <f t="shared" si="83"/>
        <v>0</v>
      </c>
      <c r="AV96" s="35">
        <f t="shared" si="83"/>
        <v>0</v>
      </c>
      <c r="AW96" s="35">
        <f t="shared" si="83"/>
        <v>0</v>
      </c>
      <c r="AX96" s="35">
        <f t="shared" si="83"/>
        <v>0</v>
      </c>
      <c r="AY96" s="35">
        <f t="shared" si="83"/>
        <v>0</v>
      </c>
      <c r="AZ96" s="35">
        <f t="shared" si="83"/>
        <v>0</v>
      </c>
      <c r="BA96" s="35">
        <f t="shared" si="83"/>
        <v>0</v>
      </c>
      <c r="BB96" s="35">
        <f t="shared" si="83"/>
        <v>0</v>
      </c>
      <c r="BC96" s="35">
        <f t="shared" si="83"/>
        <v>0</v>
      </c>
      <c r="BD96" s="35">
        <f t="shared" si="83"/>
        <v>0</v>
      </c>
      <c r="BE96" s="35">
        <f t="shared" si="83"/>
        <v>0</v>
      </c>
      <c r="BF96" s="35">
        <f t="shared" si="83"/>
        <v>0</v>
      </c>
      <c r="BG96" s="35">
        <f t="shared" si="83"/>
        <v>0</v>
      </c>
      <c r="BH96" s="35">
        <f t="shared" si="83"/>
        <v>0</v>
      </c>
      <c r="BI96" s="35">
        <f t="shared" si="83"/>
        <v>0</v>
      </c>
      <c r="BJ96" s="35">
        <f t="shared" si="83"/>
        <v>0</v>
      </c>
      <c r="BK96" s="35">
        <f t="shared" si="83"/>
        <v>0</v>
      </c>
      <c r="BL96" s="35">
        <f t="shared" si="83"/>
        <v>0</v>
      </c>
      <c r="BM96" s="35">
        <f t="shared" si="83"/>
        <v>0</v>
      </c>
      <c r="BN96" s="35">
        <f t="shared" si="83"/>
        <v>0</v>
      </c>
      <c r="BO96" s="35">
        <f t="shared" si="83"/>
        <v>0</v>
      </c>
      <c r="BP96" s="35">
        <f t="shared" si="83"/>
        <v>0</v>
      </c>
      <c r="BQ96" s="35">
        <f t="shared" si="83"/>
        <v>0</v>
      </c>
      <c r="BR96" s="35">
        <f t="shared" si="83"/>
        <v>0</v>
      </c>
      <c r="BS96" s="35">
        <f t="shared" si="83"/>
        <v>0</v>
      </c>
      <c r="BT96" s="35">
        <f t="shared" si="83"/>
        <v>0</v>
      </c>
      <c r="BU96" s="35">
        <f t="shared" si="83"/>
        <v>0</v>
      </c>
      <c r="BV96" s="35">
        <f t="shared" si="83"/>
        <v>0</v>
      </c>
      <c r="BW96" s="35">
        <f t="shared" ref="BW96:BX96" si="84">BW97+BW108</f>
        <v>0</v>
      </c>
      <c r="BX96" s="35">
        <f t="shared" si="84"/>
        <v>0</v>
      </c>
      <c r="BY96" s="35">
        <f t="shared" ref="BY96:CC96" si="85">BY97+BY108</f>
        <v>0</v>
      </c>
      <c r="BZ96" s="35">
        <f t="shared" si="85"/>
        <v>0</v>
      </c>
      <c r="CA96" s="35">
        <f t="shared" si="85"/>
        <v>0</v>
      </c>
      <c r="CB96" s="35">
        <f t="shared" si="85"/>
        <v>0</v>
      </c>
      <c r="CC96" s="35">
        <f t="shared" si="85"/>
        <v>0</v>
      </c>
      <c r="CD96" s="35">
        <f t="shared" ref="CD96" si="86">CD97+CD108</f>
        <v>0</v>
      </c>
      <c r="CF96" s="35">
        <f t="shared" ref="CF96:CK96" si="87">CF97+CF108</f>
        <v>21555.134013000003</v>
      </c>
      <c r="CG96" s="35">
        <f t="shared" si="87"/>
        <v>27392.544716</v>
      </c>
      <c r="CH96" s="35">
        <f t="shared" si="87"/>
        <v>265359.84441000002</v>
      </c>
      <c r="CI96" s="35">
        <f t="shared" si="87"/>
        <v>237662.77028200004</v>
      </c>
      <c r="CJ96" s="35">
        <f t="shared" si="87"/>
        <v>254417.38539399995</v>
      </c>
      <c r="CK96" s="35">
        <f t="shared" si="87"/>
        <v>153477.387376</v>
      </c>
    </row>
    <row r="97" spans="2:89" s="35" customFormat="1">
      <c r="C97" s="35" t="s">
        <v>570</v>
      </c>
      <c r="G97" s="81"/>
      <c r="K97" s="35">
        <f t="shared" ref="K97:AP97" si="88">SUM(K98:K107)</f>
        <v>0</v>
      </c>
      <c r="L97" s="35">
        <f t="shared" si="88"/>
        <v>0</v>
      </c>
      <c r="M97" s="35">
        <f t="shared" si="88"/>
        <v>0</v>
      </c>
      <c r="N97" s="35">
        <f t="shared" si="88"/>
        <v>0</v>
      </c>
      <c r="O97" s="35">
        <f t="shared" si="88"/>
        <v>0</v>
      </c>
      <c r="P97" s="35">
        <f t="shared" si="88"/>
        <v>0</v>
      </c>
      <c r="Q97" s="35">
        <f t="shared" si="88"/>
        <v>0</v>
      </c>
      <c r="R97" s="35">
        <f t="shared" si="88"/>
        <v>0</v>
      </c>
      <c r="S97" s="35">
        <f t="shared" si="88"/>
        <v>0</v>
      </c>
      <c r="T97" s="35">
        <f t="shared" si="88"/>
        <v>0</v>
      </c>
      <c r="U97" s="35">
        <f t="shared" si="88"/>
        <v>0</v>
      </c>
      <c r="V97" s="35">
        <f t="shared" si="88"/>
        <v>0</v>
      </c>
      <c r="W97" s="35">
        <f t="shared" si="88"/>
        <v>0</v>
      </c>
      <c r="X97" s="35">
        <f t="shared" si="88"/>
        <v>0</v>
      </c>
      <c r="Y97" s="35">
        <f t="shared" si="88"/>
        <v>0</v>
      </c>
      <c r="Z97" s="35">
        <f t="shared" si="88"/>
        <v>0</v>
      </c>
      <c r="AA97" s="35">
        <f t="shared" si="88"/>
        <v>0</v>
      </c>
      <c r="AB97" s="35">
        <f t="shared" si="88"/>
        <v>0</v>
      </c>
      <c r="AC97" s="35">
        <f t="shared" si="88"/>
        <v>0</v>
      </c>
      <c r="AD97" s="35">
        <f t="shared" si="88"/>
        <v>0</v>
      </c>
      <c r="AE97" s="35">
        <f t="shared" si="88"/>
        <v>0</v>
      </c>
      <c r="AF97" s="35">
        <f t="shared" si="88"/>
        <v>0</v>
      </c>
      <c r="AG97" s="35">
        <f t="shared" si="88"/>
        <v>0</v>
      </c>
      <c r="AH97" s="35">
        <f t="shared" si="88"/>
        <v>0</v>
      </c>
      <c r="AI97" s="35">
        <f t="shared" si="88"/>
        <v>0</v>
      </c>
      <c r="AJ97" s="35">
        <f t="shared" si="88"/>
        <v>0</v>
      </c>
      <c r="AK97" s="35">
        <f t="shared" si="88"/>
        <v>0</v>
      </c>
      <c r="AL97" s="35">
        <f t="shared" si="88"/>
        <v>0</v>
      </c>
      <c r="AM97" s="35">
        <f t="shared" si="88"/>
        <v>0</v>
      </c>
      <c r="AN97" s="35">
        <f t="shared" si="88"/>
        <v>0</v>
      </c>
      <c r="AO97" s="35">
        <f t="shared" si="88"/>
        <v>0</v>
      </c>
      <c r="AP97" s="35">
        <f t="shared" si="88"/>
        <v>0</v>
      </c>
      <c r="AQ97" s="35">
        <f t="shared" ref="AQ97:BV97" si="89">SUM(AQ98:AQ107)</f>
        <v>0</v>
      </c>
      <c r="AR97" s="35">
        <f t="shared" si="89"/>
        <v>0</v>
      </c>
      <c r="AS97" s="35">
        <f t="shared" si="89"/>
        <v>0</v>
      </c>
      <c r="AT97" s="35">
        <f t="shared" si="89"/>
        <v>0</v>
      </c>
      <c r="AU97" s="35">
        <f t="shared" si="89"/>
        <v>0</v>
      </c>
      <c r="AV97" s="35">
        <f t="shared" si="89"/>
        <v>0</v>
      </c>
      <c r="AW97" s="35">
        <f t="shared" si="89"/>
        <v>0</v>
      </c>
      <c r="AX97" s="35">
        <f t="shared" si="89"/>
        <v>0</v>
      </c>
      <c r="AY97" s="35">
        <f t="shared" si="89"/>
        <v>0</v>
      </c>
      <c r="AZ97" s="35">
        <f t="shared" si="89"/>
        <v>0</v>
      </c>
      <c r="BA97" s="35">
        <f t="shared" si="89"/>
        <v>0</v>
      </c>
      <c r="BB97" s="35">
        <f t="shared" si="89"/>
        <v>0</v>
      </c>
      <c r="BC97" s="35">
        <f t="shared" si="89"/>
        <v>0</v>
      </c>
      <c r="BD97" s="35">
        <f t="shared" si="89"/>
        <v>0</v>
      </c>
      <c r="BE97" s="35">
        <f t="shared" si="89"/>
        <v>0</v>
      </c>
      <c r="BF97" s="35">
        <f t="shared" si="89"/>
        <v>0</v>
      </c>
      <c r="BG97" s="35">
        <f t="shared" si="89"/>
        <v>0</v>
      </c>
      <c r="BH97" s="35">
        <f t="shared" si="89"/>
        <v>0</v>
      </c>
      <c r="BI97" s="35">
        <f t="shared" si="89"/>
        <v>0</v>
      </c>
      <c r="BJ97" s="35">
        <f t="shared" si="89"/>
        <v>0</v>
      </c>
      <c r="BK97" s="35">
        <f t="shared" si="89"/>
        <v>0</v>
      </c>
      <c r="BL97" s="35">
        <f t="shared" si="89"/>
        <v>0</v>
      </c>
      <c r="BM97" s="35">
        <f t="shared" si="89"/>
        <v>0</v>
      </c>
      <c r="BN97" s="35">
        <f t="shared" si="89"/>
        <v>0</v>
      </c>
      <c r="BO97" s="35">
        <f t="shared" si="89"/>
        <v>0</v>
      </c>
      <c r="BP97" s="35">
        <f t="shared" si="89"/>
        <v>0</v>
      </c>
      <c r="BQ97" s="35">
        <f t="shared" si="89"/>
        <v>0</v>
      </c>
      <c r="BR97" s="35">
        <f t="shared" si="89"/>
        <v>0</v>
      </c>
      <c r="BS97" s="35">
        <f t="shared" si="89"/>
        <v>0</v>
      </c>
      <c r="BT97" s="35">
        <f t="shared" si="89"/>
        <v>0</v>
      </c>
      <c r="BU97" s="35">
        <f t="shared" si="89"/>
        <v>0</v>
      </c>
      <c r="BV97" s="35">
        <f t="shared" si="89"/>
        <v>0</v>
      </c>
      <c r="BW97" s="35">
        <f t="shared" ref="BW97:BX97" si="90">SUM(BW98:BW107)</f>
        <v>0</v>
      </c>
      <c r="BX97" s="35">
        <f t="shared" si="90"/>
        <v>0</v>
      </c>
      <c r="BY97" s="35">
        <f t="shared" ref="BY97:CC97" si="91">SUM(BY98:BY107)</f>
        <v>0</v>
      </c>
      <c r="BZ97" s="35">
        <f t="shared" si="91"/>
        <v>0</v>
      </c>
      <c r="CA97" s="35">
        <f t="shared" si="91"/>
        <v>0</v>
      </c>
      <c r="CB97" s="35">
        <f t="shared" si="91"/>
        <v>0</v>
      </c>
      <c r="CC97" s="35">
        <f t="shared" si="91"/>
        <v>0</v>
      </c>
      <c r="CD97" s="35">
        <f t="shared" ref="CD97" si="92">SUM(CD98:CD107)</f>
        <v>0</v>
      </c>
      <c r="CF97" s="35">
        <f t="shared" ref="CF97:CK97" si="93">SUM(CF98:CF107)</f>
        <v>21555.134013000003</v>
      </c>
      <c r="CG97" s="35">
        <f t="shared" si="93"/>
        <v>27392.544716</v>
      </c>
      <c r="CH97" s="35">
        <f t="shared" si="93"/>
        <v>265359.84441000002</v>
      </c>
      <c r="CI97" s="35">
        <f t="shared" si="93"/>
        <v>237662.77028200004</v>
      </c>
      <c r="CJ97" s="35">
        <f t="shared" si="93"/>
        <v>254417.38539399995</v>
      </c>
      <c r="CK97" s="35">
        <f t="shared" si="93"/>
        <v>153477.387376</v>
      </c>
    </row>
    <row r="98" spans="2:89">
      <c r="D98" s="68" t="s">
        <v>571</v>
      </c>
      <c r="E98" s="68"/>
      <c r="F98" s="68"/>
      <c r="G98" s="76" t="s">
        <v>130</v>
      </c>
      <c r="H98" s="68"/>
      <c r="I98" s="68"/>
      <c r="J98" s="68"/>
      <c r="K98" s="78"/>
      <c r="L98" s="78"/>
      <c r="M98" s="78"/>
      <c r="N98" s="78"/>
      <c r="O98" s="78"/>
      <c r="P98" s="78"/>
      <c r="Q98" s="78"/>
      <c r="R98" s="78"/>
      <c r="S98" s="78"/>
      <c r="T98" s="78"/>
      <c r="U98" s="78"/>
      <c r="V98" s="78"/>
      <c r="W98" s="78"/>
      <c r="X98" s="78"/>
      <c r="Y98" s="78"/>
      <c r="Z98" s="78"/>
      <c r="AA98" s="78"/>
      <c r="AB98" s="78"/>
      <c r="AC98" s="78"/>
      <c r="AD98" s="78"/>
      <c r="AE98" s="78"/>
      <c r="AF98" s="78"/>
      <c r="AG98" s="78"/>
      <c r="AH98" s="78"/>
      <c r="AI98" s="78"/>
      <c r="AJ98" s="78"/>
      <c r="AK98" s="78"/>
      <c r="AL98" s="78"/>
      <c r="AM98" s="78"/>
      <c r="AN98" s="78"/>
      <c r="AO98" s="78"/>
      <c r="AP98" s="78"/>
      <c r="AQ98" s="78"/>
      <c r="AR98" s="78"/>
      <c r="AS98" s="78"/>
      <c r="AT98" s="78"/>
      <c r="AU98" s="78"/>
      <c r="AV98" s="78"/>
      <c r="AW98" s="78"/>
      <c r="AX98" s="78"/>
      <c r="AY98" s="78"/>
      <c r="AZ98" s="78"/>
      <c r="BA98" s="78"/>
      <c r="BB98" s="78"/>
      <c r="BC98" s="78"/>
      <c r="BD98" s="78"/>
      <c r="BE98" s="78"/>
      <c r="BF98" s="78"/>
      <c r="BG98" s="78"/>
      <c r="BH98" s="78"/>
      <c r="BI98" s="78"/>
      <c r="BJ98" s="78"/>
      <c r="BK98" s="78"/>
      <c r="BL98" s="78"/>
      <c r="BM98" s="78"/>
      <c r="BN98" s="78"/>
      <c r="BO98" s="78"/>
      <c r="BP98" s="78"/>
      <c r="BQ98" s="78"/>
      <c r="BR98" s="78"/>
      <c r="BS98" s="78"/>
      <c r="BT98" s="78"/>
      <c r="BU98" s="78"/>
      <c r="BV98" s="78"/>
      <c r="BW98" s="78"/>
      <c r="BX98" s="78"/>
      <c r="BY98" s="78"/>
      <c r="BZ98" s="78"/>
      <c r="CA98" s="78"/>
      <c r="CB98" s="78"/>
      <c r="CC98" s="78"/>
      <c r="CD98" s="78"/>
      <c r="CF98" s="78">
        <v>2714.068127</v>
      </c>
      <c r="CG98" s="78">
        <v>6707.7522840000001</v>
      </c>
      <c r="CH98" s="78">
        <v>158638.592065</v>
      </c>
      <c r="CI98" s="78">
        <v>121799.64550100001</v>
      </c>
      <c r="CJ98" s="78">
        <v>150781.83913099999</v>
      </c>
      <c r="CK98" s="78">
        <v>34333.620368000004</v>
      </c>
    </row>
    <row r="99" spans="2:89">
      <c r="D99" s="24" t="s">
        <v>349</v>
      </c>
      <c r="G99" s="67" t="s">
        <v>349</v>
      </c>
      <c r="K99" s="72"/>
      <c r="L99" s="72"/>
      <c r="M99" s="72"/>
      <c r="N99" s="72"/>
      <c r="O99" s="72"/>
      <c r="P99" s="72"/>
      <c r="Q99" s="72"/>
      <c r="R99" s="72"/>
      <c r="S99" s="72"/>
      <c r="T99" s="72"/>
      <c r="U99" s="72"/>
      <c r="V99" s="72"/>
      <c r="W99" s="72"/>
      <c r="X99" s="72"/>
      <c r="Y99" s="72"/>
      <c r="Z99" s="72"/>
      <c r="AA99" s="72"/>
      <c r="AB99" s="72"/>
      <c r="AC99" s="72"/>
      <c r="AD99" s="72"/>
      <c r="AE99" s="72"/>
      <c r="AF99" s="72"/>
      <c r="AG99" s="72"/>
      <c r="AH99" s="72"/>
      <c r="AI99" s="72"/>
      <c r="AJ99" s="72"/>
      <c r="AK99" s="72"/>
      <c r="AL99" s="72"/>
      <c r="AM99" s="72"/>
      <c r="AN99" s="72"/>
      <c r="AO99" s="72"/>
      <c r="AP99" s="72"/>
      <c r="AQ99" s="72"/>
      <c r="AR99" s="72"/>
      <c r="AS99" s="72"/>
      <c r="AT99" s="72"/>
      <c r="AU99" s="72"/>
      <c r="AV99" s="72"/>
      <c r="AW99" s="72"/>
      <c r="AX99" s="72"/>
      <c r="AY99" s="72"/>
      <c r="AZ99" s="72"/>
      <c r="BA99" s="72"/>
      <c r="BB99" s="72"/>
      <c r="BC99" s="72"/>
      <c r="BD99" s="72"/>
      <c r="BE99" s="72"/>
      <c r="BF99" s="72"/>
      <c r="BG99" s="72"/>
      <c r="BH99" s="72"/>
      <c r="BI99" s="72"/>
      <c r="BJ99" s="72"/>
      <c r="BK99" s="72"/>
      <c r="BL99" s="72"/>
      <c r="BM99" s="72"/>
      <c r="BN99" s="72"/>
      <c r="BO99" s="72"/>
      <c r="BP99" s="72"/>
      <c r="BQ99" s="72"/>
      <c r="BR99" s="72"/>
      <c r="BS99" s="72"/>
      <c r="BT99" s="72"/>
      <c r="BU99" s="72"/>
      <c r="BV99" s="72"/>
      <c r="BW99" s="72"/>
      <c r="BX99" s="72"/>
      <c r="BY99" s="72"/>
      <c r="BZ99" s="72"/>
      <c r="CA99" s="72"/>
      <c r="CB99" s="72"/>
      <c r="CC99" s="72"/>
      <c r="CD99" s="72"/>
      <c r="CF99" s="72">
        <v>7740</v>
      </c>
      <c r="CG99" s="72">
        <v>10000</v>
      </c>
      <c r="CH99" s="72">
        <v>80000</v>
      </c>
      <c r="CI99" s="72">
        <v>65395.301372000002</v>
      </c>
      <c r="CJ99" s="72">
        <v>39713.195927000001</v>
      </c>
      <c r="CK99" s="72">
        <v>50074.420542</v>
      </c>
    </row>
    <row r="100" spans="2:89">
      <c r="D100" s="24" t="s">
        <v>131</v>
      </c>
      <c r="G100" s="67" t="s">
        <v>572</v>
      </c>
      <c r="K100" s="72"/>
      <c r="L100" s="72"/>
      <c r="M100" s="72"/>
      <c r="N100" s="72"/>
      <c r="O100" s="72"/>
      <c r="P100" s="72"/>
      <c r="Q100" s="72"/>
      <c r="R100" s="72"/>
      <c r="S100" s="72"/>
      <c r="T100" s="72"/>
      <c r="U100" s="72"/>
      <c r="V100" s="72"/>
      <c r="W100" s="72"/>
      <c r="X100" s="72"/>
      <c r="Y100" s="72"/>
      <c r="Z100" s="72"/>
      <c r="AA100" s="72"/>
      <c r="AB100" s="72"/>
      <c r="AC100" s="72"/>
      <c r="AD100" s="72"/>
      <c r="AE100" s="72"/>
      <c r="AF100" s="72"/>
      <c r="AG100" s="72"/>
      <c r="AH100" s="72"/>
      <c r="AI100" s="72"/>
      <c r="AJ100" s="72"/>
      <c r="AK100" s="72"/>
      <c r="AL100" s="72"/>
      <c r="AM100" s="72"/>
      <c r="AN100" s="72"/>
      <c r="AO100" s="72"/>
      <c r="AP100" s="72"/>
      <c r="AQ100" s="72"/>
      <c r="AR100" s="72"/>
      <c r="AS100" s="72"/>
      <c r="AT100" s="72"/>
      <c r="AU100" s="72"/>
      <c r="AV100" s="72"/>
      <c r="AW100" s="72"/>
      <c r="AX100" s="72"/>
      <c r="AY100" s="72"/>
      <c r="AZ100" s="72"/>
      <c r="BA100" s="72"/>
      <c r="BB100" s="72"/>
      <c r="BC100" s="72"/>
      <c r="BD100" s="72"/>
      <c r="BE100" s="72"/>
      <c r="BF100" s="72"/>
      <c r="BG100" s="72"/>
      <c r="BH100" s="72"/>
      <c r="BI100" s="72"/>
      <c r="BJ100" s="72"/>
      <c r="BK100" s="72"/>
      <c r="BL100" s="72"/>
      <c r="BM100" s="72"/>
      <c r="BN100" s="72"/>
      <c r="BO100" s="72"/>
      <c r="BP100" s="72"/>
      <c r="BQ100" s="72"/>
      <c r="BR100" s="72"/>
      <c r="BS100" s="72"/>
      <c r="BT100" s="72"/>
      <c r="BU100" s="72"/>
      <c r="BV100" s="72"/>
      <c r="BW100" s="72"/>
      <c r="BX100" s="72"/>
      <c r="BY100" s="72"/>
      <c r="BZ100" s="72"/>
      <c r="CA100" s="72"/>
      <c r="CB100" s="72"/>
      <c r="CC100" s="72"/>
      <c r="CD100" s="72"/>
      <c r="CF100" s="72">
        <v>8633.5305709999993</v>
      </c>
      <c r="CG100" s="72">
        <v>8375.491763</v>
      </c>
      <c r="CH100" s="72">
        <v>20190.302965999999</v>
      </c>
      <c r="CI100" s="72">
        <v>32878.351694999998</v>
      </c>
      <c r="CJ100" s="72">
        <v>35602.792864000003</v>
      </c>
      <c r="CK100" s="72">
        <v>39010.485258000001</v>
      </c>
    </row>
    <row r="101" spans="2:89">
      <c r="D101" s="24" t="s">
        <v>573</v>
      </c>
      <c r="G101" s="67" t="s">
        <v>572</v>
      </c>
      <c r="K101" s="72"/>
      <c r="L101" s="72"/>
      <c r="M101" s="72"/>
      <c r="N101" s="72"/>
      <c r="O101" s="72"/>
      <c r="P101" s="72"/>
      <c r="Q101" s="72"/>
      <c r="R101" s="72"/>
      <c r="S101" s="72"/>
      <c r="T101" s="72"/>
      <c r="U101" s="72"/>
      <c r="V101" s="72"/>
      <c r="W101" s="72"/>
      <c r="X101" s="72"/>
      <c r="Y101" s="72"/>
      <c r="Z101" s="72"/>
      <c r="AA101" s="72"/>
      <c r="AB101" s="72"/>
      <c r="AC101" s="72"/>
      <c r="AD101" s="72"/>
      <c r="AE101" s="72"/>
      <c r="AF101" s="72"/>
      <c r="AG101" s="72"/>
      <c r="AH101" s="72"/>
      <c r="AI101" s="72"/>
      <c r="AJ101" s="72"/>
      <c r="AK101" s="72"/>
      <c r="AL101" s="72"/>
      <c r="AM101" s="72"/>
      <c r="AN101" s="72"/>
      <c r="AO101" s="72"/>
      <c r="AP101" s="72"/>
      <c r="AQ101" s="72"/>
      <c r="AR101" s="72"/>
      <c r="AS101" s="72"/>
      <c r="AT101" s="72"/>
      <c r="AU101" s="72"/>
      <c r="AV101" s="72"/>
      <c r="AW101" s="72"/>
      <c r="AX101" s="72"/>
      <c r="AY101" s="72"/>
      <c r="AZ101" s="72"/>
      <c r="BA101" s="72"/>
      <c r="BB101" s="72"/>
      <c r="BC101" s="72"/>
      <c r="BD101" s="72"/>
      <c r="BE101" s="72"/>
      <c r="BF101" s="72"/>
      <c r="BG101" s="72"/>
      <c r="BH101" s="72"/>
      <c r="BI101" s="72"/>
      <c r="BJ101" s="72"/>
      <c r="BK101" s="72"/>
      <c r="BL101" s="72"/>
      <c r="BM101" s="72"/>
      <c r="BN101" s="72"/>
      <c r="BO101" s="72"/>
      <c r="BP101" s="72"/>
      <c r="BQ101" s="72"/>
      <c r="BR101" s="72"/>
      <c r="BS101" s="72"/>
      <c r="BT101" s="72"/>
      <c r="BU101" s="72"/>
      <c r="BV101" s="72"/>
      <c r="BW101" s="72"/>
      <c r="BX101" s="72"/>
      <c r="BY101" s="72"/>
      <c r="BZ101" s="72"/>
      <c r="CA101" s="72"/>
      <c r="CB101" s="72"/>
      <c r="CC101" s="72"/>
      <c r="CD101" s="72"/>
      <c r="CF101" s="72">
        <v>0</v>
      </c>
      <c r="CG101" s="72">
        <v>-100.14176399999999</v>
      </c>
      <c r="CH101" s="72">
        <v>-168.62820300000001</v>
      </c>
      <c r="CI101" s="72">
        <v>-512.16625199999999</v>
      </c>
      <c r="CJ101" s="72">
        <v>-542.200019</v>
      </c>
      <c r="CK101" s="72">
        <v>-558.12840900000003</v>
      </c>
    </row>
    <row r="102" spans="2:89">
      <c r="D102" s="24" t="s">
        <v>574</v>
      </c>
      <c r="G102" s="67" t="s">
        <v>132</v>
      </c>
      <c r="K102" s="72"/>
      <c r="L102" s="72"/>
      <c r="M102" s="72"/>
      <c r="N102" s="72"/>
      <c r="O102" s="72"/>
      <c r="P102" s="72"/>
      <c r="Q102" s="72"/>
      <c r="R102" s="72"/>
      <c r="S102" s="72"/>
      <c r="T102" s="72"/>
      <c r="U102" s="72"/>
      <c r="V102" s="72"/>
      <c r="W102" s="72"/>
      <c r="X102" s="72"/>
      <c r="Y102" s="72"/>
      <c r="Z102" s="72"/>
      <c r="AA102" s="72"/>
      <c r="AB102" s="72"/>
      <c r="AC102" s="72"/>
      <c r="AD102" s="72"/>
      <c r="AE102" s="72"/>
      <c r="AF102" s="72"/>
      <c r="AG102" s="72"/>
      <c r="AH102" s="72"/>
      <c r="AI102" s="72"/>
      <c r="AJ102" s="72"/>
      <c r="AK102" s="72"/>
      <c r="AL102" s="72"/>
      <c r="AM102" s="72"/>
      <c r="AN102" s="72"/>
      <c r="AO102" s="72"/>
      <c r="AP102" s="72"/>
      <c r="AQ102" s="72"/>
      <c r="AR102" s="72"/>
      <c r="AS102" s="72"/>
      <c r="AT102" s="72"/>
      <c r="AU102" s="72"/>
      <c r="AV102" s="72"/>
      <c r="AW102" s="72"/>
      <c r="AX102" s="72"/>
      <c r="AY102" s="72"/>
      <c r="AZ102" s="72"/>
      <c r="BA102" s="72"/>
      <c r="BB102" s="72"/>
      <c r="BC102" s="72"/>
      <c r="BD102" s="72"/>
      <c r="BE102" s="72"/>
      <c r="BF102" s="72"/>
      <c r="BG102" s="72"/>
      <c r="BH102" s="72"/>
      <c r="BI102" s="72"/>
      <c r="BJ102" s="72"/>
      <c r="BK102" s="72"/>
      <c r="BL102" s="72"/>
      <c r="BM102" s="72"/>
      <c r="BN102" s="72"/>
      <c r="BO102" s="72"/>
      <c r="BP102" s="72"/>
      <c r="BQ102" s="72"/>
      <c r="BR102" s="72"/>
      <c r="BS102" s="72"/>
      <c r="BT102" s="72"/>
      <c r="BU102" s="72"/>
      <c r="BV102" s="72"/>
      <c r="BW102" s="72"/>
      <c r="BX102" s="72"/>
      <c r="BY102" s="72"/>
      <c r="BZ102" s="72"/>
      <c r="CA102" s="72"/>
      <c r="CB102" s="72"/>
      <c r="CC102" s="72"/>
      <c r="CD102" s="72"/>
      <c r="CF102" s="72">
        <v>27.794367000000001</v>
      </c>
      <c r="CG102" s="72">
        <v>38.828766000000002</v>
      </c>
      <c r="CH102" s="72">
        <v>310.89184</v>
      </c>
      <c r="CI102" s="72">
        <v>0.132328</v>
      </c>
      <c r="CJ102" s="72">
        <v>0</v>
      </c>
      <c r="CK102" s="72">
        <v>0</v>
      </c>
    </row>
    <row r="103" spans="2:89">
      <c r="D103" s="24" t="s">
        <v>575</v>
      </c>
      <c r="G103" s="67" t="s">
        <v>133</v>
      </c>
      <c r="K103" s="72"/>
      <c r="L103" s="72"/>
      <c r="M103" s="72"/>
      <c r="N103" s="72"/>
      <c r="O103" s="72"/>
      <c r="P103" s="72"/>
      <c r="Q103" s="72"/>
      <c r="R103" s="72"/>
      <c r="S103" s="72"/>
      <c r="T103" s="72"/>
      <c r="U103" s="72"/>
      <c r="V103" s="72"/>
      <c r="W103" s="72"/>
      <c r="X103" s="72"/>
      <c r="Y103" s="72"/>
      <c r="Z103" s="72"/>
      <c r="AA103" s="72"/>
      <c r="AB103" s="72"/>
      <c r="AC103" s="72"/>
      <c r="AD103" s="72"/>
      <c r="AE103" s="72"/>
      <c r="AF103" s="72"/>
      <c r="AG103" s="72"/>
      <c r="AH103" s="72"/>
      <c r="AI103" s="72"/>
      <c r="AJ103" s="72"/>
      <c r="AK103" s="72"/>
      <c r="AL103" s="72"/>
      <c r="AM103" s="72"/>
      <c r="AN103" s="72"/>
      <c r="AO103" s="72"/>
      <c r="AP103" s="72"/>
      <c r="AQ103" s="72"/>
      <c r="AR103" s="72"/>
      <c r="AS103" s="72"/>
      <c r="AT103" s="72"/>
      <c r="AU103" s="72"/>
      <c r="AV103" s="72"/>
      <c r="AW103" s="72"/>
      <c r="AX103" s="72"/>
      <c r="AY103" s="72"/>
      <c r="AZ103" s="72"/>
      <c r="BA103" s="72"/>
      <c r="BB103" s="72"/>
      <c r="BC103" s="72"/>
      <c r="BD103" s="72"/>
      <c r="BE103" s="72"/>
      <c r="BF103" s="72"/>
      <c r="BG103" s="72"/>
      <c r="BH103" s="72"/>
      <c r="BI103" s="72"/>
      <c r="BJ103" s="72"/>
      <c r="BK103" s="72"/>
      <c r="BL103" s="72"/>
      <c r="BM103" s="72"/>
      <c r="BN103" s="72"/>
      <c r="BO103" s="72"/>
      <c r="BP103" s="72"/>
      <c r="BQ103" s="72"/>
      <c r="BR103" s="72"/>
      <c r="BS103" s="72"/>
      <c r="BT103" s="72"/>
      <c r="BU103" s="72"/>
      <c r="BV103" s="72"/>
      <c r="BW103" s="72"/>
      <c r="BX103" s="72"/>
      <c r="BY103" s="72"/>
      <c r="BZ103" s="72"/>
      <c r="CA103" s="72"/>
      <c r="CB103" s="72"/>
      <c r="CC103" s="72"/>
      <c r="CD103" s="72"/>
      <c r="CF103" s="72">
        <v>321.20945799999998</v>
      </c>
      <c r="CG103" s="72">
        <v>508.23196000000002</v>
      </c>
      <c r="CH103" s="72">
        <v>473.19575300000002</v>
      </c>
      <c r="CI103" s="72">
        <v>2105.3243389999998</v>
      </c>
      <c r="CJ103" s="72">
        <v>2709.6430169999999</v>
      </c>
      <c r="CK103" s="72">
        <v>4512.7885690000003</v>
      </c>
    </row>
    <row r="104" spans="2:89">
      <c r="D104" s="24" t="s">
        <v>576</v>
      </c>
      <c r="G104" s="67" t="s">
        <v>577</v>
      </c>
      <c r="K104" s="72"/>
      <c r="L104" s="72"/>
      <c r="M104" s="72"/>
      <c r="N104" s="72"/>
      <c r="O104" s="72"/>
      <c r="P104" s="72"/>
      <c r="Q104" s="72"/>
      <c r="R104" s="72"/>
      <c r="S104" s="72"/>
      <c r="T104" s="72"/>
      <c r="U104" s="72"/>
      <c r="V104" s="72"/>
      <c r="W104" s="72"/>
      <c r="X104" s="72"/>
      <c r="Y104" s="72"/>
      <c r="Z104" s="72"/>
      <c r="AA104" s="72"/>
      <c r="AB104" s="72"/>
      <c r="AC104" s="72"/>
      <c r="AD104" s="72"/>
      <c r="AE104" s="72"/>
      <c r="AF104" s="72"/>
      <c r="AG104" s="72"/>
      <c r="AH104" s="72"/>
      <c r="AI104" s="72"/>
      <c r="AJ104" s="72"/>
      <c r="AK104" s="72"/>
      <c r="AL104" s="72"/>
      <c r="AM104" s="72"/>
      <c r="AN104" s="72"/>
      <c r="AO104" s="72"/>
      <c r="AP104" s="72"/>
      <c r="AQ104" s="72"/>
      <c r="AR104" s="72"/>
      <c r="AS104" s="72"/>
      <c r="AT104" s="72"/>
      <c r="AU104" s="72"/>
      <c r="AV104" s="72"/>
      <c r="AW104" s="72"/>
      <c r="AX104" s="72"/>
      <c r="AY104" s="72"/>
      <c r="AZ104" s="72"/>
      <c r="BA104" s="72"/>
      <c r="BB104" s="72"/>
      <c r="BC104" s="72"/>
      <c r="BD104" s="72"/>
      <c r="BE104" s="72"/>
      <c r="BF104" s="72"/>
      <c r="BG104" s="72"/>
      <c r="BH104" s="72"/>
      <c r="BI104" s="72"/>
      <c r="BJ104" s="72"/>
      <c r="BK104" s="72"/>
      <c r="BL104" s="72"/>
      <c r="BM104" s="72"/>
      <c r="BN104" s="72"/>
      <c r="BO104" s="72"/>
      <c r="BP104" s="72"/>
      <c r="BQ104" s="72"/>
      <c r="BR104" s="72"/>
      <c r="BS104" s="72"/>
      <c r="BT104" s="72"/>
      <c r="BU104" s="72"/>
      <c r="BV104" s="72"/>
      <c r="BW104" s="72"/>
      <c r="BX104" s="72"/>
      <c r="BY104" s="72"/>
      <c r="BZ104" s="72"/>
      <c r="CA104" s="72"/>
      <c r="CB104" s="72"/>
      <c r="CC104" s="72"/>
      <c r="CD104" s="72"/>
      <c r="CF104" s="72">
        <v>2108.4153550000001</v>
      </c>
      <c r="CG104" s="72">
        <v>1840.354593</v>
      </c>
      <c r="CH104" s="72">
        <v>35.700190999999997</v>
      </c>
      <c r="CI104" s="72">
        <v>3105.774504</v>
      </c>
      <c r="CJ104" s="72">
        <v>8219.1881030000004</v>
      </c>
      <c r="CK104" s="72">
        <v>2556.8529600000002</v>
      </c>
    </row>
    <row r="105" spans="2:89">
      <c r="D105" s="24" t="s">
        <v>578</v>
      </c>
      <c r="G105" s="67" t="s">
        <v>134</v>
      </c>
      <c r="K105" s="72"/>
      <c r="L105" s="72"/>
      <c r="M105" s="72"/>
      <c r="N105" s="72"/>
      <c r="O105" s="72"/>
      <c r="P105" s="72"/>
      <c r="Q105" s="72"/>
      <c r="R105" s="72"/>
      <c r="S105" s="72"/>
      <c r="T105" s="72"/>
      <c r="U105" s="72"/>
      <c r="V105" s="72"/>
      <c r="W105" s="72"/>
      <c r="X105" s="72"/>
      <c r="Y105" s="72"/>
      <c r="Z105" s="72"/>
      <c r="AA105" s="72"/>
      <c r="AB105" s="72"/>
      <c r="AC105" s="72"/>
      <c r="AD105" s="72"/>
      <c r="AE105" s="72"/>
      <c r="AF105" s="72"/>
      <c r="AG105" s="72"/>
      <c r="AH105" s="72"/>
      <c r="AI105" s="72"/>
      <c r="AJ105" s="72"/>
      <c r="AK105" s="72"/>
      <c r="AL105" s="72"/>
      <c r="AM105" s="72"/>
      <c r="AN105" s="72"/>
      <c r="AO105" s="72"/>
      <c r="AP105" s="72"/>
      <c r="AQ105" s="72"/>
      <c r="AR105" s="72"/>
      <c r="AS105" s="72"/>
      <c r="AT105" s="72"/>
      <c r="AU105" s="72"/>
      <c r="AV105" s="72"/>
      <c r="AW105" s="72"/>
      <c r="AX105" s="72"/>
      <c r="AY105" s="72"/>
      <c r="AZ105" s="72"/>
      <c r="BA105" s="72"/>
      <c r="BB105" s="72"/>
      <c r="BC105" s="72"/>
      <c r="BD105" s="72"/>
      <c r="BE105" s="72"/>
      <c r="BF105" s="72"/>
      <c r="BG105" s="72"/>
      <c r="BH105" s="72"/>
      <c r="BI105" s="72"/>
      <c r="BJ105" s="72"/>
      <c r="BK105" s="72"/>
      <c r="BL105" s="72"/>
      <c r="BM105" s="72"/>
      <c r="BN105" s="72"/>
      <c r="BO105" s="72"/>
      <c r="BP105" s="72"/>
      <c r="BQ105" s="72"/>
      <c r="BR105" s="72"/>
      <c r="BS105" s="72"/>
      <c r="BT105" s="72"/>
      <c r="BU105" s="72"/>
      <c r="BV105" s="72"/>
      <c r="BW105" s="72"/>
      <c r="BX105" s="72"/>
      <c r="BY105" s="72"/>
      <c r="BZ105" s="72"/>
      <c r="CA105" s="72"/>
      <c r="CB105" s="72"/>
      <c r="CC105" s="72"/>
      <c r="CD105" s="72"/>
      <c r="CF105" s="72">
        <v>0</v>
      </c>
      <c r="CG105" s="72">
        <v>0</v>
      </c>
      <c r="CH105" s="72">
        <v>5875.2377930000002</v>
      </c>
      <c r="CI105" s="72">
        <v>12254.123820000001</v>
      </c>
      <c r="CJ105" s="72">
        <v>17357.602271</v>
      </c>
      <c r="CK105" s="72">
        <v>22984.617788</v>
      </c>
    </row>
    <row r="106" spans="2:89">
      <c r="D106" s="24" t="s">
        <v>579</v>
      </c>
      <c r="G106" s="67" t="s">
        <v>580</v>
      </c>
      <c r="K106" s="72"/>
      <c r="L106" s="72"/>
      <c r="M106" s="72"/>
      <c r="N106" s="72"/>
      <c r="O106" s="72"/>
      <c r="P106" s="72"/>
      <c r="Q106" s="72"/>
      <c r="R106" s="72"/>
      <c r="S106" s="72"/>
      <c r="T106" s="72"/>
      <c r="U106" s="72"/>
      <c r="V106" s="72"/>
      <c r="W106" s="72"/>
      <c r="X106" s="72"/>
      <c r="Y106" s="72"/>
      <c r="Z106" s="72"/>
      <c r="AA106" s="72"/>
      <c r="AB106" s="72"/>
      <c r="AC106" s="72"/>
      <c r="AD106" s="72"/>
      <c r="AE106" s="72"/>
      <c r="AF106" s="72"/>
      <c r="AG106" s="72"/>
      <c r="AH106" s="72"/>
      <c r="AI106" s="72"/>
      <c r="AJ106" s="72"/>
      <c r="AK106" s="72"/>
      <c r="AL106" s="72"/>
      <c r="AM106" s="72"/>
      <c r="AN106" s="72"/>
      <c r="AO106" s="72"/>
      <c r="AP106" s="72"/>
      <c r="AQ106" s="72"/>
      <c r="AR106" s="72"/>
      <c r="AS106" s="72"/>
      <c r="AT106" s="72"/>
      <c r="AU106" s="72"/>
      <c r="AV106" s="72"/>
      <c r="AW106" s="72"/>
      <c r="AX106" s="72"/>
      <c r="AY106" s="72"/>
      <c r="AZ106" s="72"/>
      <c r="BA106" s="72"/>
      <c r="BB106" s="72"/>
      <c r="BC106" s="72"/>
      <c r="BD106" s="72"/>
      <c r="BE106" s="72"/>
      <c r="BF106" s="72"/>
      <c r="BG106" s="72"/>
      <c r="BH106" s="72"/>
      <c r="BI106" s="72"/>
      <c r="BJ106" s="72"/>
      <c r="BK106" s="72"/>
      <c r="BL106" s="72"/>
      <c r="BM106" s="72"/>
      <c r="BN106" s="72"/>
      <c r="BO106" s="72"/>
      <c r="BP106" s="72"/>
      <c r="BQ106" s="72"/>
      <c r="BR106" s="72"/>
      <c r="BS106" s="72"/>
      <c r="BT106" s="72"/>
      <c r="BU106" s="72"/>
      <c r="BV106" s="72"/>
      <c r="BW106" s="72"/>
      <c r="BX106" s="72"/>
      <c r="BY106" s="72"/>
      <c r="BZ106" s="72"/>
      <c r="CA106" s="72"/>
      <c r="CB106" s="72"/>
      <c r="CC106" s="72"/>
      <c r="CD106" s="72"/>
      <c r="CF106" s="72">
        <v>0</v>
      </c>
      <c r="CG106" s="72">
        <v>0</v>
      </c>
      <c r="CH106" s="72">
        <v>0</v>
      </c>
      <c r="CI106" s="72">
        <v>636.28297499999996</v>
      </c>
      <c r="CJ106" s="72">
        <v>575.32410000000004</v>
      </c>
      <c r="CK106" s="72">
        <v>562.73030000000006</v>
      </c>
    </row>
    <row r="107" spans="2:89">
      <c r="D107" s="69" t="s">
        <v>581</v>
      </c>
      <c r="E107" s="69"/>
      <c r="F107" s="69"/>
      <c r="G107" s="77"/>
      <c r="H107" s="69"/>
      <c r="I107" s="69"/>
      <c r="J107" s="69"/>
      <c r="K107" s="79"/>
      <c r="L107" s="79"/>
      <c r="M107" s="79"/>
      <c r="N107" s="79"/>
      <c r="O107" s="79"/>
      <c r="P107" s="79"/>
      <c r="Q107" s="79"/>
      <c r="R107" s="79"/>
      <c r="S107" s="79"/>
      <c r="T107" s="79"/>
      <c r="U107" s="79"/>
      <c r="V107" s="79"/>
      <c r="W107" s="79"/>
      <c r="X107" s="79"/>
      <c r="Y107" s="79"/>
      <c r="Z107" s="79"/>
      <c r="AA107" s="79"/>
      <c r="AB107" s="79"/>
      <c r="AC107" s="79"/>
      <c r="AD107" s="79"/>
      <c r="AE107" s="79"/>
      <c r="AF107" s="79"/>
      <c r="AG107" s="79"/>
      <c r="AH107" s="79"/>
      <c r="AI107" s="79"/>
      <c r="AJ107" s="79"/>
      <c r="AK107" s="79"/>
      <c r="AL107" s="79"/>
      <c r="AM107" s="79"/>
      <c r="AN107" s="79"/>
      <c r="AO107" s="79"/>
      <c r="AP107" s="79"/>
      <c r="AQ107" s="79"/>
      <c r="AR107" s="79"/>
      <c r="AS107" s="79"/>
      <c r="AT107" s="79"/>
      <c r="AU107" s="79"/>
      <c r="AV107" s="79"/>
      <c r="AW107" s="79"/>
      <c r="AX107" s="79"/>
      <c r="AY107" s="79"/>
      <c r="AZ107" s="79"/>
      <c r="BA107" s="79"/>
      <c r="BB107" s="79"/>
      <c r="BC107" s="79"/>
      <c r="BD107" s="79"/>
      <c r="BE107" s="79"/>
      <c r="BF107" s="79"/>
      <c r="BG107" s="79"/>
      <c r="BH107" s="79"/>
      <c r="BI107" s="79"/>
      <c r="BJ107" s="79"/>
      <c r="BK107" s="79"/>
      <c r="BL107" s="79"/>
      <c r="BM107" s="79"/>
      <c r="BN107" s="79"/>
      <c r="BO107" s="79"/>
      <c r="BP107" s="79"/>
      <c r="BQ107" s="79"/>
      <c r="BR107" s="79"/>
      <c r="BS107" s="79"/>
      <c r="BT107" s="79"/>
      <c r="BU107" s="79"/>
      <c r="BV107" s="79"/>
      <c r="BW107" s="79"/>
      <c r="BX107" s="79"/>
      <c r="BY107" s="79"/>
      <c r="BZ107" s="79"/>
      <c r="CA107" s="79"/>
      <c r="CB107" s="79"/>
      <c r="CC107" s="79"/>
      <c r="CD107" s="79"/>
      <c r="CF107" s="79">
        <v>10.116135</v>
      </c>
      <c r="CG107" s="79">
        <v>22.027114000000001</v>
      </c>
      <c r="CH107" s="79">
        <v>4.5520050000000003</v>
      </c>
      <c r="CI107" s="79">
        <v>0</v>
      </c>
      <c r="CJ107" s="79">
        <v>0</v>
      </c>
      <c r="CK107" s="79">
        <v>0</v>
      </c>
    </row>
    <row r="108" spans="2:89" s="35" customFormat="1">
      <c r="C108" s="35" t="s">
        <v>582</v>
      </c>
      <c r="G108" s="81"/>
      <c r="K108" s="103"/>
      <c r="L108" s="103"/>
      <c r="M108" s="103"/>
      <c r="N108" s="103"/>
      <c r="O108" s="103"/>
      <c r="P108" s="103"/>
      <c r="Q108" s="103"/>
      <c r="R108" s="103"/>
      <c r="S108" s="103"/>
      <c r="T108" s="103"/>
      <c r="U108" s="103"/>
      <c r="V108" s="103"/>
      <c r="W108" s="103"/>
      <c r="X108" s="103"/>
      <c r="Y108" s="103"/>
      <c r="Z108" s="103"/>
      <c r="AA108" s="103"/>
      <c r="AB108" s="103"/>
      <c r="AC108" s="103"/>
      <c r="AD108" s="103"/>
      <c r="AE108" s="103"/>
      <c r="AF108" s="103"/>
      <c r="AG108" s="103"/>
      <c r="AH108" s="103"/>
      <c r="AI108" s="103"/>
      <c r="AJ108" s="103"/>
      <c r="AK108" s="103"/>
      <c r="AL108" s="103"/>
      <c r="AM108" s="103"/>
      <c r="AN108" s="103"/>
      <c r="AO108" s="103"/>
      <c r="AP108" s="103"/>
      <c r="AQ108" s="103"/>
      <c r="AR108" s="103"/>
      <c r="AS108" s="103"/>
      <c r="AT108" s="103"/>
      <c r="AU108" s="103"/>
      <c r="AV108" s="103"/>
      <c r="AW108" s="103"/>
      <c r="AX108" s="103"/>
      <c r="AY108" s="103"/>
      <c r="AZ108" s="103"/>
      <c r="BA108" s="103"/>
      <c r="BB108" s="103"/>
      <c r="BC108" s="103"/>
      <c r="BD108" s="103"/>
      <c r="BE108" s="103"/>
      <c r="BF108" s="103"/>
      <c r="BG108" s="103"/>
      <c r="BH108" s="103"/>
      <c r="BI108" s="103"/>
      <c r="BJ108" s="103"/>
      <c r="BK108" s="103"/>
      <c r="BL108" s="103"/>
      <c r="BM108" s="103"/>
      <c r="BN108" s="103"/>
      <c r="BO108" s="103"/>
      <c r="BP108" s="103"/>
      <c r="BQ108" s="103"/>
      <c r="BR108" s="103"/>
      <c r="BS108" s="103"/>
      <c r="BT108" s="103"/>
      <c r="BU108" s="103"/>
      <c r="BV108" s="103"/>
      <c r="BW108" s="103"/>
      <c r="BX108" s="103"/>
      <c r="BY108" s="103"/>
      <c r="BZ108" s="103"/>
      <c r="CA108" s="103"/>
      <c r="CB108" s="103"/>
      <c r="CC108" s="103"/>
      <c r="CD108" s="103"/>
      <c r="CF108" s="103">
        <v>0</v>
      </c>
      <c r="CG108" s="103">
        <v>0</v>
      </c>
      <c r="CH108" s="103">
        <v>0</v>
      </c>
      <c r="CI108" s="103">
        <v>0</v>
      </c>
      <c r="CJ108" s="103">
        <v>0</v>
      </c>
      <c r="CK108" s="103">
        <v>0</v>
      </c>
    </row>
    <row r="109" spans="2:89" s="35" customFormat="1">
      <c r="B109" s="35" t="s">
        <v>583</v>
      </c>
      <c r="G109" s="81"/>
      <c r="K109" s="35">
        <f t="shared" ref="K109:BD109" si="94">K110+K115+K129+K139</f>
        <v>0</v>
      </c>
      <c r="L109" s="35">
        <f t="shared" si="94"/>
        <v>0</v>
      </c>
      <c r="M109" s="35">
        <f t="shared" si="94"/>
        <v>0</v>
      </c>
      <c r="N109" s="35">
        <f t="shared" si="94"/>
        <v>0</v>
      </c>
      <c r="O109" s="35">
        <f t="shared" si="94"/>
        <v>0</v>
      </c>
      <c r="P109" s="35">
        <f t="shared" si="94"/>
        <v>0</v>
      </c>
      <c r="Q109" s="35">
        <f t="shared" si="94"/>
        <v>0</v>
      </c>
      <c r="R109" s="35">
        <f t="shared" si="94"/>
        <v>0</v>
      </c>
      <c r="S109" s="35">
        <f t="shared" si="94"/>
        <v>0</v>
      </c>
      <c r="T109" s="35">
        <f t="shared" si="94"/>
        <v>0</v>
      </c>
      <c r="U109" s="35">
        <f t="shared" si="94"/>
        <v>0</v>
      </c>
      <c r="V109" s="35">
        <f t="shared" si="94"/>
        <v>0</v>
      </c>
      <c r="W109" s="35">
        <f t="shared" si="94"/>
        <v>0</v>
      </c>
      <c r="X109" s="35">
        <f t="shared" si="94"/>
        <v>0</v>
      </c>
      <c r="Y109" s="35">
        <f t="shared" si="94"/>
        <v>0</v>
      </c>
      <c r="Z109" s="35">
        <f t="shared" si="94"/>
        <v>0</v>
      </c>
      <c r="AA109" s="35">
        <f t="shared" si="94"/>
        <v>0</v>
      </c>
      <c r="AB109" s="35">
        <f t="shared" si="94"/>
        <v>0</v>
      </c>
      <c r="AC109" s="35">
        <f t="shared" si="94"/>
        <v>0</v>
      </c>
      <c r="AD109" s="35">
        <f t="shared" si="94"/>
        <v>0</v>
      </c>
      <c r="AE109" s="35">
        <f t="shared" si="94"/>
        <v>0</v>
      </c>
      <c r="AF109" s="35">
        <f t="shared" si="94"/>
        <v>0</v>
      </c>
      <c r="AG109" s="35">
        <f t="shared" si="94"/>
        <v>0</v>
      </c>
      <c r="AH109" s="35">
        <f t="shared" si="94"/>
        <v>0</v>
      </c>
      <c r="AI109" s="35">
        <f t="shared" si="94"/>
        <v>0</v>
      </c>
      <c r="AJ109" s="35">
        <f t="shared" si="94"/>
        <v>0</v>
      </c>
      <c r="AK109" s="35">
        <f t="shared" si="94"/>
        <v>0</v>
      </c>
      <c r="AL109" s="35">
        <f t="shared" si="94"/>
        <v>0</v>
      </c>
      <c r="AM109" s="35">
        <f t="shared" si="94"/>
        <v>0</v>
      </c>
      <c r="AN109" s="35">
        <f t="shared" si="94"/>
        <v>0</v>
      </c>
      <c r="AO109" s="35">
        <f t="shared" si="94"/>
        <v>0</v>
      </c>
      <c r="AP109" s="35">
        <f t="shared" si="94"/>
        <v>0</v>
      </c>
      <c r="AQ109" s="35">
        <f t="shared" si="94"/>
        <v>0</v>
      </c>
      <c r="AR109" s="35">
        <f t="shared" si="94"/>
        <v>0</v>
      </c>
      <c r="AS109" s="35">
        <f t="shared" si="94"/>
        <v>0</v>
      </c>
      <c r="AT109" s="35">
        <f t="shared" si="94"/>
        <v>0</v>
      </c>
      <c r="AU109" s="35">
        <f t="shared" si="94"/>
        <v>0</v>
      </c>
      <c r="AV109" s="35">
        <f t="shared" si="94"/>
        <v>0</v>
      </c>
      <c r="AW109" s="35">
        <f t="shared" si="94"/>
        <v>0</v>
      </c>
      <c r="AX109" s="35">
        <f t="shared" si="94"/>
        <v>0</v>
      </c>
      <c r="AY109" s="35">
        <f t="shared" si="94"/>
        <v>0</v>
      </c>
      <c r="AZ109" s="35">
        <f t="shared" si="94"/>
        <v>0</v>
      </c>
      <c r="BA109" s="35">
        <f t="shared" si="94"/>
        <v>0</v>
      </c>
      <c r="BB109" s="35">
        <f t="shared" si="94"/>
        <v>0</v>
      </c>
      <c r="BC109" s="35">
        <f t="shared" si="94"/>
        <v>0</v>
      </c>
      <c r="BD109" s="35">
        <f t="shared" si="94"/>
        <v>0</v>
      </c>
      <c r="BE109" s="35">
        <f t="shared" ref="BE109:BO109" si="95">BE110+BE115+BE129+BE139</f>
        <v>0</v>
      </c>
      <c r="BF109" s="35">
        <f t="shared" si="95"/>
        <v>0</v>
      </c>
      <c r="BG109" s="35">
        <f t="shared" si="95"/>
        <v>0</v>
      </c>
      <c r="BH109" s="35">
        <f t="shared" si="95"/>
        <v>0</v>
      </c>
      <c r="BI109" s="35">
        <f t="shared" si="95"/>
        <v>0</v>
      </c>
      <c r="BJ109" s="35">
        <f t="shared" si="95"/>
        <v>0</v>
      </c>
      <c r="BK109" s="35">
        <f t="shared" si="95"/>
        <v>0</v>
      </c>
      <c r="BL109" s="35">
        <f t="shared" si="95"/>
        <v>0</v>
      </c>
      <c r="BM109" s="35">
        <f t="shared" si="95"/>
        <v>0</v>
      </c>
      <c r="BN109" s="35">
        <f t="shared" si="95"/>
        <v>0</v>
      </c>
      <c r="BO109" s="35">
        <f t="shared" si="95"/>
        <v>0</v>
      </c>
      <c r="BP109" s="35">
        <f t="shared" ref="BP109:BX109" si="96">BP110+BP115+BP129+BP139</f>
        <v>0</v>
      </c>
      <c r="BQ109" s="35">
        <f t="shared" si="96"/>
        <v>0</v>
      </c>
      <c r="BR109" s="35">
        <f t="shared" si="96"/>
        <v>0</v>
      </c>
      <c r="BS109" s="35">
        <f t="shared" si="96"/>
        <v>0</v>
      </c>
      <c r="BT109" s="35">
        <f t="shared" si="96"/>
        <v>0</v>
      </c>
      <c r="BU109" s="35">
        <f t="shared" si="96"/>
        <v>0</v>
      </c>
      <c r="BV109" s="35">
        <f t="shared" si="96"/>
        <v>0</v>
      </c>
      <c r="BW109" s="35">
        <f t="shared" si="96"/>
        <v>0</v>
      </c>
      <c r="BX109" s="35">
        <f t="shared" si="96"/>
        <v>0</v>
      </c>
      <c r="BY109" s="35">
        <f t="shared" ref="BY109:CC109" si="97">BY110+BY115+BY129+BY139</f>
        <v>0</v>
      </c>
      <c r="BZ109" s="35">
        <f t="shared" si="97"/>
        <v>0</v>
      </c>
      <c r="CA109" s="35">
        <f t="shared" si="97"/>
        <v>0</v>
      </c>
      <c r="CB109" s="35">
        <f t="shared" si="97"/>
        <v>0</v>
      </c>
      <c r="CC109" s="35">
        <f t="shared" si="97"/>
        <v>0</v>
      </c>
      <c r="CD109" s="35">
        <f t="shared" ref="CD109" si="98">CD110+CD115+CD129+CD139</f>
        <v>0</v>
      </c>
      <c r="CF109" s="35">
        <f t="shared" ref="CF109:CK109" si="99">CF110+CF115+CF129+CF139</f>
        <v>3907.9160190000002</v>
      </c>
      <c r="CG109" s="35">
        <f t="shared" si="99"/>
        <v>5656.1967519999998</v>
      </c>
      <c r="CH109" s="35">
        <f t="shared" si="99"/>
        <v>49361.386104000005</v>
      </c>
      <c r="CI109" s="35">
        <f t="shared" si="99"/>
        <v>77453.147842000006</v>
      </c>
      <c r="CJ109" s="35">
        <f t="shared" si="99"/>
        <v>129569.82917899999</v>
      </c>
      <c r="CK109" s="35">
        <f t="shared" si="99"/>
        <v>232433.03402600001</v>
      </c>
    </row>
    <row r="110" spans="2:89" s="35" customFormat="1">
      <c r="C110" s="35" t="s">
        <v>584</v>
      </c>
      <c r="G110" s="81"/>
      <c r="K110" s="35">
        <f t="shared" ref="K110:BO110" si="100">SUM(K111:K114)</f>
        <v>0</v>
      </c>
      <c r="L110" s="35">
        <f t="shared" si="100"/>
        <v>0</v>
      </c>
      <c r="M110" s="35">
        <f t="shared" si="100"/>
        <v>0</v>
      </c>
      <c r="N110" s="35">
        <f t="shared" si="100"/>
        <v>0</v>
      </c>
      <c r="O110" s="35">
        <f t="shared" si="100"/>
        <v>0</v>
      </c>
      <c r="P110" s="35">
        <f t="shared" si="100"/>
        <v>0</v>
      </c>
      <c r="Q110" s="35">
        <f t="shared" si="100"/>
        <v>0</v>
      </c>
      <c r="R110" s="35">
        <f t="shared" si="100"/>
        <v>0</v>
      </c>
      <c r="S110" s="35">
        <f t="shared" si="100"/>
        <v>0</v>
      </c>
      <c r="T110" s="35">
        <f t="shared" si="100"/>
        <v>0</v>
      </c>
      <c r="U110" s="35">
        <f t="shared" si="100"/>
        <v>0</v>
      </c>
      <c r="V110" s="35">
        <f t="shared" si="100"/>
        <v>0</v>
      </c>
      <c r="W110" s="35">
        <f t="shared" si="100"/>
        <v>0</v>
      </c>
      <c r="X110" s="35">
        <f t="shared" si="100"/>
        <v>0</v>
      </c>
      <c r="Y110" s="35">
        <f t="shared" si="100"/>
        <v>0</v>
      </c>
      <c r="Z110" s="35">
        <f t="shared" si="100"/>
        <v>0</v>
      </c>
      <c r="AA110" s="35">
        <f t="shared" si="100"/>
        <v>0</v>
      </c>
      <c r="AB110" s="35">
        <f t="shared" si="100"/>
        <v>0</v>
      </c>
      <c r="AC110" s="35">
        <f t="shared" si="100"/>
        <v>0</v>
      </c>
      <c r="AD110" s="35">
        <f t="shared" si="100"/>
        <v>0</v>
      </c>
      <c r="AE110" s="35">
        <f t="shared" si="100"/>
        <v>0</v>
      </c>
      <c r="AF110" s="35">
        <f t="shared" si="100"/>
        <v>0</v>
      </c>
      <c r="AG110" s="35">
        <f t="shared" si="100"/>
        <v>0</v>
      </c>
      <c r="AH110" s="35">
        <f t="shared" si="100"/>
        <v>0</v>
      </c>
      <c r="AI110" s="35">
        <f t="shared" si="100"/>
        <v>0</v>
      </c>
      <c r="AJ110" s="35">
        <f t="shared" si="100"/>
        <v>0</v>
      </c>
      <c r="AK110" s="35">
        <f t="shared" si="100"/>
        <v>0</v>
      </c>
      <c r="AL110" s="35">
        <f t="shared" si="100"/>
        <v>0</v>
      </c>
      <c r="AM110" s="35">
        <f t="shared" si="100"/>
        <v>0</v>
      </c>
      <c r="AN110" s="35">
        <f t="shared" si="100"/>
        <v>0</v>
      </c>
      <c r="AO110" s="35">
        <f t="shared" si="100"/>
        <v>0</v>
      </c>
      <c r="AP110" s="35">
        <f t="shared" si="100"/>
        <v>0</v>
      </c>
      <c r="AQ110" s="35">
        <f t="shared" si="100"/>
        <v>0</v>
      </c>
      <c r="AR110" s="35">
        <f t="shared" si="100"/>
        <v>0</v>
      </c>
      <c r="AS110" s="35">
        <f t="shared" si="100"/>
        <v>0</v>
      </c>
      <c r="AT110" s="35">
        <f t="shared" si="100"/>
        <v>0</v>
      </c>
      <c r="AU110" s="35">
        <f t="shared" si="100"/>
        <v>0</v>
      </c>
      <c r="AV110" s="35">
        <f t="shared" si="100"/>
        <v>0</v>
      </c>
      <c r="AW110" s="35">
        <f t="shared" si="100"/>
        <v>0</v>
      </c>
      <c r="AX110" s="35">
        <f t="shared" si="100"/>
        <v>0</v>
      </c>
      <c r="AY110" s="35">
        <f t="shared" si="100"/>
        <v>0</v>
      </c>
      <c r="AZ110" s="35">
        <f t="shared" si="100"/>
        <v>0</v>
      </c>
      <c r="BA110" s="35">
        <f t="shared" si="100"/>
        <v>0</v>
      </c>
      <c r="BB110" s="35">
        <f t="shared" si="100"/>
        <v>0</v>
      </c>
      <c r="BC110" s="35">
        <f t="shared" si="100"/>
        <v>0</v>
      </c>
      <c r="BD110" s="35">
        <f t="shared" si="100"/>
        <v>0</v>
      </c>
      <c r="BE110" s="35">
        <f t="shared" si="100"/>
        <v>0</v>
      </c>
      <c r="BF110" s="35">
        <f t="shared" si="100"/>
        <v>0</v>
      </c>
      <c r="BG110" s="35">
        <f t="shared" si="100"/>
        <v>0</v>
      </c>
      <c r="BH110" s="35">
        <f t="shared" si="100"/>
        <v>0</v>
      </c>
      <c r="BI110" s="35">
        <f t="shared" si="100"/>
        <v>0</v>
      </c>
      <c r="BJ110" s="35">
        <f t="shared" si="100"/>
        <v>0</v>
      </c>
      <c r="BK110" s="35">
        <f t="shared" si="100"/>
        <v>0</v>
      </c>
      <c r="BL110" s="35">
        <f t="shared" si="100"/>
        <v>0</v>
      </c>
      <c r="BM110" s="35">
        <f t="shared" si="100"/>
        <v>0</v>
      </c>
      <c r="BN110" s="35">
        <f t="shared" si="100"/>
        <v>0</v>
      </c>
      <c r="BO110" s="35">
        <f t="shared" si="100"/>
        <v>0</v>
      </c>
      <c r="BP110" s="35">
        <f>SUM(BP111:BP114)</f>
        <v>0</v>
      </c>
      <c r="BQ110" s="35">
        <f t="shared" ref="BQ110:BX110" si="101">SUM(BQ111:BQ114)</f>
        <v>0</v>
      </c>
      <c r="BR110" s="35">
        <f t="shared" si="101"/>
        <v>0</v>
      </c>
      <c r="BS110" s="35">
        <f t="shared" si="101"/>
        <v>0</v>
      </c>
      <c r="BT110" s="35">
        <f t="shared" si="101"/>
        <v>0</v>
      </c>
      <c r="BU110" s="35">
        <f t="shared" si="101"/>
        <v>0</v>
      </c>
      <c r="BV110" s="35">
        <f t="shared" si="101"/>
        <v>0</v>
      </c>
      <c r="BW110" s="35">
        <f t="shared" si="101"/>
        <v>0</v>
      </c>
      <c r="BX110" s="35">
        <f t="shared" si="101"/>
        <v>0</v>
      </c>
      <c r="BY110" s="35">
        <f t="shared" ref="BY110:CC110" si="102">SUM(BY111:BY114)</f>
        <v>0</v>
      </c>
      <c r="BZ110" s="35">
        <f t="shared" si="102"/>
        <v>0</v>
      </c>
      <c r="CA110" s="35">
        <f t="shared" si="102"/>
        <v>0</v>
      </c>
      <c r="CB110" s="35">
        <f t="shared" si="102"/>
        <v>0</v>
      </c>
      <c r="CC110" s="35">
        <f t="shared" si="102"/>
        <v>0</v>
      </c>
      <c r="CD110" s="35">
        <f t="shared" ref="CD110" si="103">SUM(CD111:CD114)</f>
        <v>0</v>
      </c>
      <c r="CF110" s="35">
        <f t="shared" ref="CF110:CJ110" si="104">SUM(CF111:CF114)</f>
        <v>0</v>
      </c>
      <c r="CG110" s="35">
        <f t="shared" si="104"/>
        <v>66.894278</v>
      </c>
      <c r="CH110" s="35">
        <f t="shared" si="104"/>
        <v>254.05330599999999</v>
      </c>
      <c r="CI110" s="35">
        <f t="shared" si="104"/>
        <v>266.281901</v>
      </c>
      <c r="CJ110" s="35">
        <f t="shared" si="104"/>
        <v>8922.9921749999994</v>
      </c>
      <c r="CK110" s="35">
        <f t="shared" ref="CK110" si="105">SUM(CK111:CK114)</f>
        <v>107528.446341</v>
      </c>
    </row>
    <row r="111" spans="2:89">
      <c r="D111" s="68" t="s">
        <v>585</v>
      </c>
      <c r="E111" s="68"/>
      <c r="F111" s="68"/>
      <c r="G111" s="76" t="s">
        <v>586</v>
      </c>
      <c r="H111" s="68"/>
      <c r="I111" s="68"/>
      <c r="J111" s="68"/>
      <c r="K111" s="78">
        <v>0</v>
      </c>
      <c r="L111" s="78">
        <v>0</v>
      </c>
      <c r="M111" s="78">
        <v>0</v>
      </c>
      <c r="N111" s="78">
        <v>0</v>
      </c>
      <c r="O111" s="78">
        <v>0</v>
      </c>
      <c r="P111" s="78">
        <v>0</v>
      </c>
      <c r="Q111" s="78">
        <v>0</v>
      </c>
      <c r="R111" s="78">
        <v>0</v>
      </c>
      <c r="S111" s="78">
        <v>0</v>
      </c>
      <c r="T111" s="78">
        <v>0</v>
      </c>
      <c r="U111" s="78">
        <v>0</v>
      </c>
      <c r="V111" s="78">
        <v>0</v>
      </c>
      <c r="W111" s="78">
        <v>0</v>
      </c>
      <c r="X111" s="78">
        <v>0</v>
      </c>
      <c r="Y111" s="78">
        <v>0</v>
      </c>
      <c r="Z111" s="78">
        <v>0</v>
      </c>
      <c r="AA111" s="78">
        <v>0</v>
      </c>
      <c r="AB111" s="78">
        <v>0</v>
      </c>
      <c r="AC111" s="78">
        <v>0</v>
      </c>
      <c r="AD111" s="78">
        <v>0</v>
      </c>
      <c r="AE111" s="78">
        <v>0</v>
      </c>
      <c r="AF111" s="78">
        <v>0</v>
      </c>
      <c r="AG111" s="78">
        <v>0</v>
      </c>
      <c r="AH111" s="78">
        <v>0</v>
      </c>
      <c r="AI111" s="78">
        <v>0</v>
      </c>
      <c r="AJ111" s="78">
        <v>0</v>
      </c>
      <c r="AK111" s="78">
        <v>0</v>
      </c>
      <c r="AL111" s="78">
        <v>0</v>
      </c>
      <c r="AM111" s="78">
        <v>0</v>
      </c>
      <c r="AN111" s="78">
        <v>0</v>
      </c>
      <c r="AO111" s="78">
        <v>0</v>
      </c>
      <c r="AP111" s="78">
        <v>0</v>
      </c>
      <c r="AQ111" s="78">
        <v>0</v>
      </c>
      <c r="AR111" s="78">
        <v>0</v>
      </c>
      <c r="AS111" s="78">
        <v>0</v>
      </c>
      <c r="AT111" s="78">
        <v>0</v>
      </c>
      <c r="AU111" s="78">
        <v>0</v>
      </c>
      <c r="AV111" s="78">
        <v>0</v>
      </c>
      <c r="AW111" s="78">
        <v>0</v>
      </c>
      <c r="AX111" s="78">
        <v>0</v>
      </c>
      <c r="AY111" s="78">
        <v>0</v>
      </c>
      <c r="AZ111" s="78">
        <v>0</v>
      </c>
      <c r="BA111" s="78">
        <v>0</v>
      </c>
      <c r="BB111" s="78">
        <v>0</v>
      </c>
      <c r="BC111" s="78">
        <v>0</v>
      </c>
      <c r="BD111" s="78">
        <v>0</v>
      </c>
      <c r="BE111" s="78">
        <v>0</v>
      </c>
      <c r="BF111" s="78">
        <v>0</v>
      </c>
      <c r="BG111" s="78">
        <v>0</v>
      </c>
      <c r="BH111" s="78">
        <v>0</v>
      </c>
      <c r="BI111" s="78">
        <v>0</v>
      </c>
      <c r="BJ111" s="78">
        <v>0</v>
      </c>
      <c r="BK111" s="78">
        <v>0</v>
      </c>
      <c r="BL111" s="78">
        <v>0</v>
      </c>
      <c r="BM111" s="78">
        <v>0</v>
      </c>
      <c r="BN111" s="78">
        <v>0</v>
      </c>
      <c r="BO111" s="78">
        <v>0</v>
      </c>
      <c r="BP111" s="78">
        <v>0</v>
      </c>
      <c r="BQ111" s="78">
        <v>0</v>
      </c>
      <c r="BR111" s="78">
        <v>0</v>
      </c>
      <c r="BS111" s="78">
        <v>0</v>
      </c>
      <c r="BT111" s="78">
        <v>0</v>
      </c>
      <c r="BU111" s="78">
        <v>0</v>
      </c>
      <c r="BV111" s="78">
        <v>0</v>
      </c>
      <c r="BW111" s="78">
        <v>0</v>
      </c>
      <c r="BX111" s="78">
        <v>0</v>
      </c>
      <c r="BY111" s="78">
        <v>0</v>
      </c>
      <c r="BZ111" s="78">
        <v>0</v>
      </c>
      <c r="CA111" s="78">
        <v>0</v>
      </c>
      <c r="CB111" s="78">
        <v>0</v>
      </c>
      <c r="CC111" s="78">
        <v>0</v>
      </c>
      <c r="CD111" s="78">
        <v>0</v>
      </c>
      <c r="CF111" s="78">
        <v>0</v>
      </c>
      <c r="CG111" s="78">
        <v>66.894278</v>
      </c>
      <c r="CH111" s="78">
        <v>254.05330599999999</v>
      </c>
      <c r="CI111" s="78">
        <v>266.281901</v>
      </c>
      <c r="CJ111" s="78">
        <v>290.37513000000001</v>
      </c>
      <c r="CK111" s="78">
        <v>0</v>
      </c>
    </row>
    <row r="112" spans="2:89">
      <c r="D112" s="24" t="s">
        <v>351</v>
      </c>
      <c r="G112" s="67" t="s">
        <v>351</v>
      </c>
      <c r="K112" s="72"/>
      <c r="L112" s="72"/>
      <c r="M112" s="72"/>
      <c r="N112" s="72"/>
      <c r="O112" s="72"/>
      <c r="P112" s="72"/>
      <c r="Q112" s="72"/>
      <c r="R112" s="72"/>
      <c r="S112" s="72"/>
      <c r="T112" s="72"/>
      <c r="U112" s="72"/>
      <c r="V112" s="72"/>
      <c r="W112" s="72"/>
      <c r="X112" s="72"/>
      <c r="Y112" s="72"/>
      <c r="Z112" s="72"/>
      <c r="AA112" s="72"/>
      <c r="AB112" s="72"/>
      <c r="AC112" s="72"/>
      <c r="AD112" s="72"/>
      <c r="AE112" s="72"/>
      <c r="AF112" s="72"/>
      <c r="AG112" s="72"/>
      <c r="AH112" s="72"/>
      <c r="AI112" s="72"/>
      <c r="AJ112" s="72"/>
      <c r="AK112" s="72"/>
      <c r="AL112" s="72"/>
      <c r="AM112" s="72"/>
      <c r="AN112" s="72"/>
      <c r="AO112" s="72"/>
      <c r="AP112" s="72"/>
      <c r="AQ112" s="72"/>
      <c r="AR112" s="72"/>
      <c r="AS112" s="72"/>
      <c r="AT112" s="72"/>
      <c r="AU112" s="72"/>
      <c r="AV112" s="72"/>
      <c r="AW112" s="72"/>
      <c r="AX112" s="72"/>
      <c r="AY112" s="72"/>
      <c r="AZ112" s="72"/>
      <c r="BA112" s="72"/>
      <c r="BB112" s="72"/>
      <c r="BC112" s="72"/>
      <c r="BD112" s="72"/>
      <c r="BE112" s="72"/>
      <c r="BF112" s="72"/>
      <c r="BG112" s="72"/>
      <c r="BH112" s="72"/>
      <c r="BI112" s="72"/>
      <c r="BJ112" s="72"/>
      <c r="BK112" s="72"/>
      <c r="BL112" s="72"/>
      <c r="BM112" s="72"/>
      <c r="BN112" s="72"/>
      <c r="BO112" s="72"/>
      <c r="BP112" s="72"/>
      <c r="BQ112" s="72"/>
      <c r="BR112" s="72"/>
      <c r="BS112" s="72"/>
      <c r="BT112" s="72"/>
      <c r="BU112" s="72"/>
      <c r="BV112" s="72"/>
      <c r="BW112" s="72"/>
      <c r="BX112" s="72"/>
      <c r="BY112" s="72"/>
      <c r="BZ112" s="72"/>
      <c r="CA112" s="72"/>
      <c r="CB112" s="72"/>
      <c r="CC112" s="72"/>
      <c r="CD112" s="72"/>
      <c r="CF112" s="72">
        <v>0</v>
      </c>
      <c r="CG112" s="72">
        <v>0</v>
      </c>
      <c r="CH112" s="72">
        <v>0</v>
      </c>
      <c r="CI112" s="72">
        <v>0</v>
      </c>
      <c r="CJ112" s="72">
        <v>1000</v>
      </c>
      <c r="CK112" s="72">
        <v>1000</v>
      </c>
    </row>
    <row r="113" spans="3:89">
      <c r="D113" s="24" t="s">
        <v>353</v>
      </c>
      <c r="G113" s="67" t="s">
        <v>353</v>
      </c>
      <c r="K113" s="72"/>
      <c r="L113" s="72"/>
      <c r="M113" s="72"/>
      <c r="N113" s="72"/>
      <c r="O113" s="72"/>
      <c r="P113" s="72"/>
      <c r="Q113" s="72"/>
      <c r="R113" s="72"/>
      <c r="S113" s="72"/>
      <c r="T113" s="72"/>
      <c r="U113" s="72"/>
      <c r="V113" s="72"/>
      <c r="W113" s="72"/>
      <c r="X113" s="72"/>
      <c r="Y113" s="72"/>
      <c r="Z113" s="72"/>
      <c r="AA113" s="72"/>
      <c r="AB113" s="72"/>
      <c r="AC113" s="72"/>
      <c r="AD113" s="72"/>
      <c r="AE113" s="72"/>
      <c r="AF113" s="72"/>
      <c r="AG113" s="72"/>
      <c r="AH113" s="72"/>
      <c r="AI113" s="72"/>
      <c r="AJ113" s="72"/>
      <c r="AK113" s="72"/>
      <c r="AL113" s="72"/>
      <c r="AM113" s="72"/>
      <c r="AN113" s="72"/>
      <c r="AO113" s="72"/>
      <c r="AP113" s="72"/>
      <c r="AQ113" s="72"/>
      <c r="AR113" s="72"/>
      <c r="AS113" s="72"/>
      <c r="AT113" s="72"/>
      <c r="AU113" s="72"/>
      <c r="AV113" s="72"/>
      <c r="AW113" s="72"/>
      <c r="AX113" s="72"/>
      <c r="AY113" s="72"/>
      <c r="AZ113" s="72"/>
      <c r="BA113" s="72"/>
      <c r="BB113" s="72"/>
      <c r="BC113" s="72"/>
      <c r="BD113" s="72"/>
      <c r="BE113" s="72"/>
      <c r="BF113" s="72"/>
      <c r="BG113" s="72"/>
      <c r="BH113" s="72"/>
      <c r="BI113" s="72"/>
      <c r="BJ113" s="72"/>
      <c r="BK113" s="72"/>
      <c r="BL113" s="72"/>
      <c r="BM113" s="72"/>
      <c r="BN113" s="72"/>
      <c r="BO113" s="72"/>
      <c r="BP113" s="72"/>
      <c r="BQ113" s="72"/>
      <c r="BR113" s="72"/>
      <c r="BS113" s="72"/>
      <c r="BT113" s="72"/>
      <c r="BU113" s="72"/>
      <c r="BV113" s="72"/>
      <c r="BW113" s="72"/>
      <c r="BX113" s="72"/>
      <c r="BY113" s="72"/>
      <c r="BZ113" s="72"/>
      <c r="CA113" s="72"/>
      <c r="CB113" s="72"/>
      <c r="CC113" s="72"/>
      <c r="CD113" s="72"/>
      <c r="CF113" s="72">
        <v>0</v>
      </c>
      <c r="CG113" s="72">
        <v>0</v>
      </c>
      <c r="CH113" s="72">
        <v>0</v>
      </c>
      <c r="CI113" s="72">
        <v>0</v>
      </c>
      <c r="CJ113" s="72">
        <v>7038.617045</v>
      </c>
      <c r="CK113" s="72">
        <v>103849.628881</v>
      </c>
    </row>
    <row r="114" spans="3:89">
      <c r="D114" s="69" t="s">
        <v>352</v>
      </c>
      <c r="E114" s="69"/>
      <c r="F114" s="69"/>
      <c r="G114" s="77" t="s">
        <v>352</v>
      </c>
      <c r="H114" s="69"/>
      <c r="I114" s="69"/>
      <c r="J114" s="69"/>
      <c r="K114" s="79"/>
      <c r="L114" s="79"/>
      <c r="M114" s="79"/>
      <c r="N114" s="79"/>
      <c r="O114" s="79"/>
      <c r="P114" s="79"/>
      <c r="Q114" s="79"/>
      <c r="R114" s="79"/>
      <c r="S114" s="79"/>
      <c r="T114" s="79"/>
      <c r="U114" s="79"/>
      <c r="V114" s="79"/>
      <c r="W114" s="79"/>
      <c r="X114" s="79"/>
      <c r="Y114" s="79"/>
      <c r="Z114" s="79"/>
      <c r="AA114" s="79"/>
      <c r="AB114" s="79"/>
      <c r="AC114" s="79"/>
      <c r="AD114" s="79"/>
      <c r="AE114" s="79"/>
      <c r="AF114" s="79"/>
      <c r="AG114" s="79"/>
      <c r="AH114" s="79"/>
      <c r="AI114" s="79"/>
      <c r="AJ114" s="79"/>
      <c r="AK114" s="79"/>
      <c r="AL114" s="79"/>
      <c r="AM114" s="79"/>
      <c r="AN114" s="79"/>
      <c r="AO114" s="79"/>
      <c r="AP114" s="79"/>
      <c r="AQ114" s="79"/>
      <c r="AR114" s="79"/>
      <c r="AS114" s="79"/>
      <c r="AT114" s="79"/>
      <c r="AU114" s="79"/>
      <c r="AV114" s="79"/>
      <c r="AW114" s="79"/>
      <c r="AX114" s="79"/>
      <c r="AY114" s="79"/>
      <c r="AZ114" s="79"/>
      <c r="BA114" s="79"/>
      <c r="BB114" s="79"/>
      <c r="BC114" s="79"/>
      <c r="BD114" s="79"/>
      <c r="BE114" s="79"/>
      <c r="BF114" s="79"/>
      <c r="BG114" s="79"/>
      <c r="BH114" s="79"/>
      <c r="BI114" s="79"/>
      <c r="BJ114" s="79"/>
      <c r="BK114" s="79"/>
      <c r="BL114" s="79"/>
      <c r="BM114" s="79"/>
      <c r="BN114" s="79"/>
      <c r="BO114" s="79"/>
      <c r="BP114" s="79"/>
      <c r="BQ114" s="79"/>
      <c r="BR114" s="79"/>
      <c r="BS114" s="79"/>
      <c r="BT114" s="79"/>
      <c r="BU114" s="79"/>
      <c r="BV114" s="79"/>
      <c r="BW114" s="79"/>
      <c r="BX114" s="79"/>
      <c r="BY114" s="79"/>
      <c r="BZ114" s="79"/>
      <c r="CA114" s="79"/>
      <c r="CB114" s="79"/>
      <c r="CC114" s="79"/>
      <c r="CD114" s="79"/>
      <c r="CF114" s="79">
        <v>0</v>
      </c>
      <c r="CG114" s="79">
        <v>0</v>
      </c>
      <c r="CH114" s="79">
        <v>0</v>
      </c>
      <c r="CI114" s="79">
        <v>0</v>
      </c>
      <c r="CJ114" s="79">
        <v>594</v>
      </c>
      <c r="CK114" s="79">
        <v>2678.8174600000002</v>
      </c>
    </row>
    <row r="115" spans="3:89" s="35" customFormat="1">
      <c r="C115" s="35" t="s">
        <v>587</v>
      </c>
      <c r="G115" s="81"/>
      <c r="K115" s="35">
        <f t="shared" ref="K115:BD115" si="106">SUM(K116:K128)</f>
        <v>0</v>
      </c>
      <c r="L115" s="35">
        <f t="shared" si="106"/>
        <v>0</v>
      </c>
      <c r="M115" s="35">
        <f t="shared" si="106"/>
        <v>0</v>
      </c>
      <c r="N115" s="35">
        <f t="shared" si="106"/>
        <v>0</v>
      </c>
      <c r="O115" s="35">
        <f t="shared" si="106"/>
        <v>0</v>
      </c>
      <c r="P115" s="35">
        <f t="shared" si="106"/>
        <v>0</v>
      </c>
      <c r="Q115" s="35">
        <f t="shared" si="106"/>
        <v>0</v>
      </c>
      <c r="R115" s="35">
        <f t="shared" si="106"/>
        <v>0</v>
      </c>
      <c r="S115" s="35">
        <f t="shared" si="106"/>
        <v>0</v>
      </c>
      <c r="T115" s="35">
        <f t="shared" si="106"/>
        <v>0</v>
      </c>
      <c r="U115" s="35">
        <f t="shared" si="106"/>
        <v>0</v>
      </c>
      <c r="V115" s="35">
        <f t="shared" si="106"/>
        <v>0</v>
      </c>
      <c r="W115" s="35">
        <f t="shared" si="106"/>
        <v>0</v>
      </c>
      <c r="X115" s="35">
        <f t="shared" si="106"/>
        <v>0</v>
      </c>
      <c r="Y115" s="35">
        <f t="shared" si="106"/>
        <v>0</v>
      </c>
      <c r="Z115" s="35">
        <f t="shared" si="106"/>
        <v>0</v>
      </c>
      <c r="AA115" s="35">
        <f t="shared" si="106"/>
        <v>0</v>
      </c>
      <c r="AB115" s="35">
        <f t="shared" si="106"/>
        <v>0</v>
      </c>
      <c r="AC115" s="35">
        <f t="shared" si="106"/>
        <v>0</v>
      </c>
      <c r="AD115" s="35">
        <f t="shared" si="106"/>
        <v>0</v>
      </c>
      <c r="AE115" s="35">
        <f t="shared" si="106"/>
        <v>0</v>
      </c>
      <c r="AF115" s="35">
        <f t="shared" si="106"/>
        <v>0</v>
      </c>
      <c r="AG115" s="35">
        <f t="shared" si="106"/>
        <v>0</v>
      </c>
      <c r="AH115" s="35">
        <f t="shared" si="106"/>
        <v>0</v>
      </c>
      <c r="AI115" s="35">
        <f t="shared" si="106"/>
        <v>0</v>
      </c>
      <c r="AJ115" s="35">
        <f t="shared" si="106"/>
        <v>0</v>
      </c>
      <c r="AK115" s="35">
        <f t="shared" si="106"/>
        <v>0</v>
      </c>
      <c r="AL115" s="35">
        <f t="shared" si="106"/>
        <v>0</v>
      </c>
      <c r="AM115" s="35">
        <f t="shared" si="106"/>
        <v>0</v>
      </c>
      <c r="AN115" s="35">
        <f t="shared" si="106"/>
        <v>0</v>
      </c>
      <c r="AO115" s="35">
        <f t="shared" si="106"/>
        <v>0</v>
      </c>
      <c r="AP115" s="35">
        <f t="shared" si="106"/>
        <v>0</v>
      </c>
      <c r="AQ115" s="35">
        <f t="shared" si="106"/>
        <v>0</v>
      </c>
      <c r="AR115" s="35">
        <f t="shared" si="106"/>
        <v>0</v>
      </c>
      <c r="AS115" s="35">
        <f t="shared" si="106"/>
        <v>0</v>
      </c>
      <c r="AT115" s="35">
        <f t="shared" si="106"/>
        <v>0</v>
      </c>
      <c r="AU115" s="35">
        <f t="shared" si="106"/>
        <v>0</v>
      </c>
      <c r="AV115" s="35">
        <f t="shared" si="106"/>
        <v>0</v>
      </c>
      <c r="AW115" s="35">
        <f t="shared" si="106"/>
        <v>0</v>
      </c>
      <c r="AX115" s="35">
        <f t="shared" si="106"/>
        <v>0</v>
      </c>
      <c r="AY115" s="35">
        <f t="shared" si="106"/>
        <v>0</v>
      </c>
      <c r="AZ115" s="35">
        <f t="shared" si="106"/>
        <v>0</v>
      </c>
      <c r="BA115" s="35">
        <f t="shared" si="106"/>
        <v>0</v>
      </c>
      <c r="BB115" s="35">
        <f t="shared" si="106"/>
        <v>0</v>
      </c>
      <c r="BC115" s="35">
        <f t="shared" si="106"/>
        <v>0</v>
      </c>
      <c r="BD115" s="35">
        <f t="shared" si="106"/>
        <v>0</v>
      </c>
      <c r="BE115" s="35">
        <f t="shared" ref="BE115:BO115" si="107">SUM(BE116:BE128)</f>
        <v>0</v>
      </c>
      <c r="BF115" s="35">
        <f t="shared" si="107"/>
        <v>0</v>
      </c>
      <c r="BG115" s="35">
        <f t="shared" si="107"/>
        <v>0</v>
      </c>
      <c r="BH115" s="35">
        <f t="shared" si="107"/>
        <v>0</v>
      </c>
      <c r="BI115" s="35">
        <f t="shared" si="107"/>
        <v>0</v>
      </c>
      <c r="BJ115" s="35">
        <f t="shared" si="107"/>
        <v>0</v>
      </c>
      <c r="BK115" s="35">
        <f t="shared" si="107"/>
        <v>0</v>
      </c>
      <c r="BL115" s="35">
        <f t="shared" si="107"/>
        <v>0</v>
      </c>
      <c r="BM115" s="35">
        <f t="shared" si="107"/>
        <v>0</v>
      </c>
      <c r="BN115" s="35">
        <f t="shared" si="107"/>
        <v>0</v>
      </c>
      <c r="BO115" s="35">
        <f t="shared" si="107"/>
        <v>0</v>
      </c>
      <c r="BP115" s="35">
        <f t="shared" ref="BP115:BX115" si="108">SUM(BP116:BP128)</f>
        <v>0</v>
      </c>
      <c r="BQ115" s="35">
        <f t="shared" si="108"/>
        <v>0</v>
      </c>
      <c r="BR115" s="35">
        <f t="shared" si="108"/>
        <v>0</v>
      </c>
      <c r="BS115" s="35">
        <f t="shared" si="108"/>
        <v>0</v>
      </c>
      <c r="BT115" s="35">
        <f t="shared" si="108"/>
        <v>0</v>
      </c>
      <c r="BU115" s="35">
        <f t="shared" si="108"/>
        <v>0</v>
      </c>
      <c r="BV115" s="35">
        <f t="shared" si="108"/>
        <v>0</v>
      </c>
      <c r="BW115" s="35">
        <f t="shared" si="108"/>
        <v>0</v>
      </c>
      <c r="BX115" s="35">
        <f t="shared" si="108"/>
        <v>0</v>
      </c>
      <c r="BY115" s="35">
        <f t="shared" ref="BY115:CC115" si="109">SUM(BY116:BY128)</f>
        <v>0</v>
      </c>
      <c r="BZ115" s="35">
        <f t="shared" si="109"/>
        <v>0</v>
      </c>
      <c r="CA115" s="35">
        <f t="shared" si="109"/>
        <v>0</v>
      </c>
      <c r="CB115" s="35">
        <f t="shared" si="109"/>
        <v>0</v>
      </c>
      <c r="CC115" s="35">
        <f t="shared" si="109"/>
        <v>0</v>
      </c>
      <c r="CD115" s="35">
        <f t="shared" ref="CD115" si="110">SUM(CD116:CD128)</f>
        <v>0</v>
      </c>
      <c r="CF115" s="35">
        <f t="shared" ref="CF115:CK115" si="111">SUM(CF116:CF128)</f>
        <v>375.61020699999995</v>
      </c>
      <c r="CG115" s="35">
        <f t="shared" si="111"/>
        <v>579.23803599999997</v>
      </c>
      <c r="CH115" s="35">
        <f t="shared" si="111"/>
        <v>8191.9054320000005</v>
      </c>
      <c r="CI115" s="35">
        <f t="shared" si="111"/>
        <v>2144.785476</v>
      </c>
      <c r="CJ115" s="35">
        <f t="shared" si="111"/>
        <v>2177.037793</v>
      </c>
      <c r="CK115" s="35">
        <f t="shared" si="111"/>
        <v>2644.4769630000001</v>
      </c>
    </row>
    <row r="116" spans="3:89">
      <c r="D116" s="68" t="s">
        <v>588</v>
      </c>
      <c r="E116" s="68"/>
      <c r="F116" s="68"/>
      <c r="G116" s="76" t="s">
        <v>589</v>
      </c>
      <c r="H116" s="68"/>
      <c r="I116" s="68"/>
      <c r="J116" s="68"/>
      <c r="K116" s="78"/>
      <c r="L116" s="78"/>
      <c r="M116" s="78"/>
      <c r="N116" s="78"/>
      <c r="O116" s="78"/>
      <c r="P116" s="78"/>
      <c r="Q116" s="78"/>
      <c r="R116" s="78"/>
      <c r="S116" s="78"/>
      <c r="T116" s="78"/>
      <c r="U116" s="78"/>
      <c r="V116" s="78"/>
      <c r="W116" s="78"/>
      <c r="X116" s="78"/>
      <c r="Y116" s="78"/>
      <c r="Z116" s="78"/>
      <c r="AA116" s="78"/>
      <c r="AB116" s="78"/>
      <c r="AC116" s="78"/>
      <c r="AD116" s="78"/>
      <c r="AE116" s="78"/>
      <c r="AF116" s="78"/>
      <c r="AG116" s="78"/>
      <c r="AH116" s="78"/>
      <c r="AI116" s="78"/>
      <c r="AJ116" s="78"/>
      <c r="AK116" s="78"/>
      <c r="AL116" s="78"/>
      <c r="AM116" s="78"/>
      <c r="AN116" s="78"/>
      <c r="AO116" s="78"/>
      <c r="AP116" s="78"/>
      <c r="AQ116" s="78"/>
      <c r="AR116" s="78"/>
      <c r="AS116" s="78"/>
      <c r="AT116" s="78"/>
      <c r="AU116" s="78"/>
      <c r="AV116" s="78"/>
      <c r="AW116" s="78"/>
      <c r="AX116" s="78"/>
      <c r="AY116" s="78"/>
      <c r="AZ116" s="78"/>
      <c r="BA116" s="78"/>
      <c r="BB116" s="78"/>
      <c r="BC116" s="78"/>
      <c r="BD116" s="78"/>
      <c r="BE116" s="78"/>
      <c r="BF116" s="78"/>
      <c r="BG116" s="78"/>
      <c r="BH116" s="78"/>
      <c r="BI116" s="78"/>
      <c r="BJ116" s="78"/>
      <c r="BK116" s="78"/>
      <c r="BL116" s="78"/>
      <c r="BM116" s="78"/>
      <c r="BN116" s="78"/>
      <c r="BO116" s="78"/>
      <c r="BP116" s="78"/>
      <c r="BQ116" s="78"/>
      <c r="BR116" s="78"/>
      <c r="BS116" s="78"/>
      <c r="BT116" s="78"/>
      <c r="BU116" s="78"/>
      <c r="BV116" s="78"/>
      <c r="BW116" s="78"/>
      <c r="BX116" s="78"/>
      <c r="BY116" s="78"/>
      <c r="BZ116" s="78"/>
      <c r="CA116" s="78"/>
      <c r="CB116" s="78"/>
      <c r="CC116" s="78"/>
      <c r="CD116" s="78"/>
      <c r="CF116" s="78">
        <v>0</v>
      </c>
      <c r="CG116" s="78">
        <v>0</v>
      </c>
      <c r="CH116" s="78">
        <v>10092.619000000001</v>
      </c>
      <c r="CI116" s="78">
        <v>8649.5194499999998</v>
      </c>
      <c r="CJ116" s="78">
        <v>5729.5967520000004</v>
      </c>
      <c r="CK116" s="78">
        <v>0</v>
      </c>
    </row>
    <row r="117" spans="3:89">
      <c r="D117" s="24" t="s">
        <v>590</v>
      </c>
      <c r="G117" s="67" t="s">
        <v>588</v>
      </c>
      <c r="K117" s="72"/>
      <c r="L117" s="72"/>
      <c r="M117" s="72"/>
      <c r="N117" s="72"/>
      <c r="O117" s="72"/>
      <c r="P117" s="72"/>
      <c r="Q117" s="72"/>
      <c r="R117" s="72"/>
      <c r="S117" s="72"/>
      <c r="T117" s="72"/>
      <c r="U117" s="72"/>
      <c r="V117" s="72"/>
      <c r="W117" s="72"/>
      <c r="X117" s="72"/>
      <c r="Y117" s="72"/>
      <c r="Z117" s="72"/>
      <c r="AA117" s="72"/>
      <c r="AB117" s="72"/>
      <c r="AC117" s="72"/>
      <c r="AD117" s="72"/>
      <c r="AE117" s="72"/>
      <c r="AF117" s="72"/>
      <c r="AG117" s="72"/>
      <c r="AH117" s="72"/>
      <c r="AI117" s="72"/>
      <c r="AJ117" s="72"/>
      <c r="AK117" s="72"/>
      <c r="AL117" s="72"/>
      <c r="AM117" s="72"/>
      <c r="AN117" s="72"/>
      <c r="AO117" s="72"/>
      <c r="AP117" s="72"/>
      <c r="AQ117" s="72"/>
      <c r="AR117" s="72"/>
      <c r="AS117" s="72"/>
      <c r="AT117" s="72"/>
      <c r="AU117" s="72"/>
      <c r="AV117" s="72"/>
      <c r="AW117" s="72"/>
      <c r="AX117" s="72"/>
      <c r="AY117" s="72"/>
      <c r="AZ117" s="72"/>
      <c r="BA117" s="72"/>
      <c r="BB117" s="72"/>
      <c r="BC117" s="72"/>
      <c r="BD117" s="72"/>
      <c r="BE117" s="72"/>
      <c r="BF117" s="72"/>
      <c r="BG117" s="72"/>
      <c r="BH117" s="72"/>
      <c r="BI117" s="72"/>
      <c r="BJ117" s="72"/>
      <c r="BK117" s="72"/>
      <c r="BL117" s="72"/>
      <c r="BM117" s="72"/>
      <c r="BN117" s="72"/>
      <c r="BO117" s="72"/>
      <c r="BP117" s="72"/>
      <c r="BQ117" s="72"/>
      <c r="BR117" s="72"/>
      <c r="BS117" s="72"/>
      <c r="BT117" s="72"/>
      <c r="BU117" s="72"/>
      <c r="BV117" s="72"/>
      <c r="BW117" s="72"/>
      <c r="BX117" s="72"/>
      <c r="BY117" s="72"/>
      <c r="BZ117" s="72"/>
      <c r="CA117" s="72"/>
      <c r="CB117" s="72"/>
      <c r="CC117" s="72"/>
      <c r="CD117" s="72"/>
      <c r="CF117" s="72">
        <v>0</v>
      </c>
      <c r="CG117" s="72">
        <v>0</v>
      </c>
      <c r="CH117" s="72">
        <v>-3308.7204470000001</v>
      </c>
      <c r="CI117" s="72">
        <v>-6307.9500669999998</v>
      </c>
      <c r="CJ117" s="72">
        <v>-4305.4370600000002</v>
      </c>
      <c r="CK117" s="72">
        <v>0</v>
      </c>
    </row>
    <row r="118" spans="3:89">
      <c r="D118" s="24" t="s">
        <v>591</v>
      </c>
      <c r="G118" s="67" t="s">
        <v>588</v>
      </c>
      <c r="K118" s="72"/>
      <c r="L118" s="72"/>
      <c r="M118" s="72"/>
      <c r="N118" s="72"/>
      <c r="O118" s="72"/>
      <c r="P118" s="72"/>
      <c r="Q118" s="72"/>
      <c r="R118" s="72"/>
      <c r="S118" s="72"/>
      <c r="T118" s="72"/>
      <c r="U118" s="72"/>
      <c r="V118" s="72"/>
      <c r="W118" s="72"/>
      <c r="X118" s="72"/>
      <c r="Y118" s="72"/>
      <c r="Z118" s="72"/>
      <c r="AA118" s="72"/>
      <c r="AB118" s="72"/>
      <c r="AC118" s="72"/>
      <c r="AD118" s="72"/>
      <c r="AE118" s="72"/>
      <c r="AF118" s="72"/>
      <c r="AG118" s="72"/>
      <c r="AH118" s="72"/>
      <c r="AI118" s="72"/>
      <c r="AJ118" s="72"/>
      <c r="AK118" s="72"/>
      <c r="AL118" s="72"/>
      <c r="AM118" s="72"/>
      <c r="AN118" s="72"/>
      <c r="AO118" s="72"/>
      <c r="AP118" s="72"/>
      <c r="AQ118" s="72"/>
      <c r="AR118" s="72"/>
      <c r="AS118" s="72"/>
      <c r="AT118" s="72"/>
      <c r="AU118" s="72"/>
      <c r="AV118" s="72"/>
      <c r="AW118" s="72"/>
      <c r="AX118" s="72"/>
      <c r="AY118" s="72"/>
      <c r="AZ118" s="72"/>
      <c r="BA118" s="72"/>
      <c r="BB118" s="72"/>
      <c r="BC118" s="72"/>
      <c r="BD118" s="72"/>
      <c r="BE118" s="72"/>
      <c r="BF118" s="72"/>
      <c r="BG118" s="72"/>
      <c r="BH118" s="72"/>
      <c r="BI118" s="72"/>
      <c r="BJ118" s="72"/>
      <c r="BK118" s="72"/>
      <c r="BL118" s="72"/>
      <c r="BM118" s="72"/>
      <c r="BN118" s="72"/>
      <c r="BO118" s="72"/>
      <c r="BP118" s="72"/>
      <c r="BQ118" s="72"/>
      <c r="BR118" s="72"/>
      <c r="BS118" s="72"/>
      <c r="BT118" s="72"/>
      <c r="BU118" s="72"/>
      <c r="BV118" s="72"/>
      <c r="BW118" s="72"/>
      <c r="BX118" s="72"/>
      <c r="BY118" s="72"/>
      <c r="BZ118" s="72"/>
      <c r="CA118" s="72"/>
      <c r="CB118" s="72"/>
      <c r="CC118" s="72"/>
      <c r="CD118" s="72"/>
      <c r="CF118" s="72">
        <v>0</v>
      </c>
      <c r="CG118" s="72">
        <v>0</v>
      </c>
      <c r="CH118" s="72">
        <v>-841.05141000000003</v>
      </c>
      <c r="CI118" s="72">
        <v>-2341.569383</v>
      </c>
      <c r="CJ118" s="72">
        <v>-1424.1596919999999</v>
      </c>
      <c r="CK118" s="72">
        <v>0</v>
      </c>
    </row>
    <row r="119" spans="3:89">
      <c r="D119" s="24" t="s">
        <v>592</v>
      </c>
      <c r="G119" s="67" t="s">
        <v>593</v>
      </c>
      <c r="K119" s="72"/>
      <c r="L119" s="72"/>
      <c r="M119" s="72"/>
      <c r="N119" s="72"/>
      <c r="O119" s="72"/>
      <c r="P119" s="72"/>
      <c r="Q119" s="72"/>
      <c r="R119" s="72"/>
      <c r="S119" s="72"/>
      <c r="T119" s="72"/>
      <c r="U119" s="72"/>
      <c r="V119" s="72"/>
      <c r="W119" s="72"/>
      <c r="X119" s="72"/>
      <c r="Y119" s="72"/>
      <c r="Z119" s="72"/>
      <c r="AA119" s="72"/>
      <c r="AB119" s="72"/>
      <c r="AC119" s="72"/>
      <c r="AD119" s="72"/>
      <c r="AE119" s="72"/>
      <c r="AF119" s="72"/>
      <c r="AG119" s="72"/>
      <c r="AH119" s="72"/>
      <c r="AI119" s="72"/>
      <c r="AJ119" s="72"/>
      <c r="AK119" s="72"/>
      <c r="AL119" s="72"/>
      <c r="AM119" s="72"/>
      <c r="AN119" s="72"/>
      <c r="AO119" s="72"/>
      <c r="AP119" s="72"/>
      <c r="AQ119" s="72"/>
      <c r="AR119" s="72"/>
      <c r="AS119" s="72"/>
      <c r="AT119" s="72"/>
      <c r="AU119" s="72"/>
      <c r="AV119" s="72"/>
      <c r="AW119" s="72"/>
      <c r="AX119" s="72"/>
      <c r="AY119" s="72"/>
      <c r="AZ119" s="72"/>
      <c r="BA119" s="72"/>
      <c r="BB119" s="72"/>
      <c r="BC119" s="72"/>
      <c r="BD119" s="72"/>
      <c r="BE119" s="72"/>
      <c r="BF119" s="72"/>
      <c r="BG119" s="72"/>
      <c r="BH119" s="72"/>
      <c r="BI119" s="72"/>
      <c r="BJ119" s="72"/>
      <c r="BK119" s="72"/>
      <c r="BL119" s="72"/>
      <c r="BM119" s="72"/>
      <c r="BN119" s="72"/>
      <c r="BO119" s="72"/>
      <c r="BP119" s="72"/>
      <c r="BQ119" s="72"/>
      <c r="BR119" s="72"/>
      <c r="BS119" s="72"/>
      <c r="BT119" s="72"/>
      <c r="BU119" s="72"/>
      <c r="BV119" s="72"/>
      <c r="BW119" s="72"/>
      <c r="BX119" s="72"/>
      <c r="BY119" s="72"/>
      <c r="BZ119" s="72"/>
      <c r="CA119" s="72"/>
      <c r="CB119" s="72"/>
      <c r="CC119" s="72"/>
      <c r="CD119" s="72"/>
      <c r="CF119" s="72">
        <v>43.820999999999998</v>
      </c>
      <c r="CG119" s="72">
        <v>61.191000000000003</v>
      </c>
      <c r="CH119" s="72">
        <v>1618.0862</v>
      </c>
      <c r="CI119" s="72">
        <v>1687.5862</v>
      </c>
      <c r="CJ119" s="72">
        <v>1661.385</v>
      </c>
      <c r="CK119" s="72">
        <v>1661.385</v>
      </c>
    </row>
    <row r="120" spans="3:89">
      <c r="D120" s="24" t="s">
        <v>591</v>
      </c>
      <c r="G120" s="67" t="s">
        <v>593</v>
      </c>
      <c r="K120" s="72"/>
      <c r="L120" s="72"/>
      <c r="M120" s="72"/>
      <c r="N120" s="72"/>
      <c r="O120" s="72"/>
      <c r="P120" s="72"/>
      <c r="Q120" s="72"/>
      <c r="R120" s="72"/>
      <c r="S120" s="72"/>
      <c r="T120" s="72"/>
      <c r="U120" s="72"/>
      <c r="V120" s="72"/>
      <c r="W120" s="72"/>
      <c r="X120" s="72"/>
      <c r="Y120" s="72"/>
      <c r="Z120" s="72"/>
      <c r="AA120" s="72"/>
      <c r="AB120" s="72"/>
      <c r="AC120" s="72"/>
      <c r="AD120" s="72"/>
      <c r="AE120" s="72"/>
      <c r="AF120" s="72"/>
      <c r="AG120" s="72"/>
      <c r="AH120" s="72"/>
      <c r="AI120" s="72"/>
      <c r="AJ120" s="72"/>
      <c r="AK120" s="72"/>
      <c r="AL120" s="72"/>
      <c r="AM120" s="72"/>
      <c r="AN120" s="72"/>
      <c r="AO120" s="72"/>
      <c r="AP120" s="72"/>
      <c r="AQ120" s="72"/>
      <c r="AR120" s="72"/>
      <c r="AS120" s="72"/>
      <c r="AT120" s="72"/>
      <c r="AU120" s="72"/>
      <c r="AV120" s="72"/>
      <c r="AW120" s="72"/>
      <c r="AX120" s="72"/>
      <c r="AY120" s="72"/>
      <c r="AZ120" s="72"/>
      <c r="BA120" s="72"/>
      <c r="BB120" s="72"/>
      <c r="BC120" s="72"/>
      <c r="BD120" s="72"/>
      <c r="BE120" s="72"/>
      <c r="BF120" s="72"/>
      <c r="BG120" s="72"/>
      <c r="BH120" s="72"/>
      <c r="BI120" s="72"/>
      <c r="BJ120" s="72"/>
      <c r="BK120" s="72"/>
      <c r="BL120" s="72"/>
      <c r="BM120" s="72"/>
      <c r="BN120" s="72"/>
      <c r="BO120" s="72"/>
      <c r="BP120" s="72"/>
      <c r="BQ120" s="72"/>
      <c r="BR120" s="72"/>
      <c r="BS120" s="72"/>
      <c r="BT120" s="72"/>
      <c r="BU120" s="72"/>
      <c r="BV120" s="72"/>
      <c r="BW120" s="72"/>
      <c r="BX120" s="72"/>
      <c r="BY120" s="72"/>
      <c r="BZ120" s="72"/>
      <c r="CA120" s="72"/>
      <c r="CB120" s="72"/>
      <c r="CC120" s="72"/>
      <c r="CD120" s="72"/>
      <c r="CF120" s="72">
        <v>-17.399522000000001</v>
      </c>
      <c r="CG120" s="72">
        <v>-30.758934</v>
      </c>
      <c r="CH120" s="72">
        <v>-204.63660899999999</v>
      </c>
      <c r="CI120" s="72">
        <v>-616.00924199999997</v>
      </c>
      <c r="CJ120" s="72">
        <v>-1010.449945</v>
      </c>
      <c r="CK120" s="72">
        <v>-1412.723786</v>
      </c>
    </row>
    <row r="121" spans="3:89">
      <c r="D121" s="24" t="s">
        <v>594</v>
      </c>
      <c r="G121" s="67" t="s">
        <v>595</v>
      </c>
      <c r="K121" s="72"/>
      <c r="L121" s="72"/>
      <c r="M121" s="72"/>
      <c r="N121" s="72"/>
      <c r="O121" s="72"/>
      <c r="P121" s="72"/>
      <c r="Q121" s="72"/>
      <c r="R121" s="72"/>
      <c r="S121" s="72"/>
      <c r="T121" s="72"/>
      <c r="U121" s="72"/>
      <c r="V121" s="72"/>
      <c r="W121" s="72"/>
      <c r="X121" s="72"/>
      <c r="Y121" s="72"/>
      <c r="Z121" s="72"/>
      <c r="AA121" s="72"/>
      <c r="AB121" s="72"/>
      <c r="AC121" s="72"/>
      <c r="AD121" s="72"/>
      <c r="AE121" s="72"/>
      <c r="AF121" s="72"/>
      <c r="AG121" s="72"/>
      <c r="AH121" s="72"/>
      <c r="AI121" s="72"/>
      <c r="AJ121" s="72"/>
      <c r="AK121" s="72"/>
      <c r="AL121" s="72"/>
      <c r="AM121" s="72"/>
      <c r="AN121" s="72"/>
      <c r="AO121" s="72"/>
      <c r="AP121" s="72"/>
      <c r="AQ121" s="72"/>
      <c r="AR121" s="72"/>
      <c r="AS121" s="72"/>
      <c r="AT121" s="72"/>
      <c r="AU121" s="72"/>
      <c r="AV121" s="72"/>
      <c r="AW121" s="72"/>
      <c r="AX121" s="72"/>
      <c r="AY121" s="72"/>
      <c r="AZ121" s="72"/>
      <c r="BA121" s="72"/>
      <c r="BB121" s="72"/>
      <c r="BC121" s="72"/>
      <c r="BD121" s="72"/>
      <c r="BE121" s="72"/>
      <c r="BF121" s="72"/>
      <c r="BG121" s="72"/>
      <c r="BH121" s="72"/>
      <c r="BI121" s="72"/>
      <c r="BJ121" s="72"/>
      <c r="BK121" s="72"/>
      <c r="BL121" s="72"/>
      <c r="BM121" s="72"/>
      <c r="BN121" s="72"/>
      <c r="BO121" s="72"/>
      <c r="BP121" s="72"/>
      <c r="BQ121" s="72"/>
      <c r="BR121" s="72"/>
      <c r="BS121" s="72"/>
      <c r="BT121" s="72"/>
      <c r="BU121" s="72"/>
      <c r="BV121" s="72"/>
      <c r="BW121" s="72"/>
      <c r="BX121" s="72"/>
      <c r="BY121" s="72"/>
      <c r="BZ121" s="72"/>
      <c r="CA121" s="72"/>
      <c r="CB121" s="72"/>
      <c r="CC121" s="72"/>
      <c r="CD121" s="72"/>
      <c r="CF121" s="72">
        <v>119.4442</v>
      </c>
      <c r="CG121" s="72">
        <v>224.60220000000001</v>
      </c>
      <c r="CH121" s="72">
        <v>324.63139999999999</v>
      </c>
      <c r="CI121" s="72">
        <v>489.10140000000001</v>
      </c>
      <c r="CJ121" s="72">
        <v>1190.3471999999999</v>
      </c>
      <c r="CK121" s="72">
        <v>2018.4773</v>
      </c>
    </row>
    <row r="122" spans="3:89">
      <c r="D122" s="24" t="s">
        <v>590</v>
      </c>
      <c r="G122" s="67" t="s">
        <v>595</v>
      </c>
      <c r="K122" s="72"/>
      <c r="L122" s="72"/>
      <c r="M122" s="72"/>
      <c r="N122" s="72"/>
      <c r="O122" s="72"/>
      <c r="P122" s="72"/>
      <c r="Q122" s="72"/>
      <c r="R122" s="72"/>
      <c r="S122" s="72"/>
      <c r="T122" s="72"/>
      <c r="U122" s="72"/>
      <c r="V122" s="72"/>
      <c r="W122" s="72"/>
      <c r="X122" s="72"/>
      <c r="Y122" s="72"/>
      <c r="Z122" s="72"/>
      <c r="AA122" s="72"/>
      <c r="AB122" s="72"/>
      <c r="AC122" s="72"/>
      <c r="AD122" s="72"/>
      <c r="AE122" s="72"/>
      <c r="AF122" s="72"/>
      <c r="AG122" s="72"/>
      <c r="AH122" s="72"/>
      <c r="AI122" s="72"/>
      <c r="AJ122" s="72"/>
      <c r="AK122" s="72"/>
      <c r="AL122" s="72"/>
      <c r="AM122" s="72"/>
      <c r="AN122" s="72"/>
      <c r="AO122" s="72"/>
      <c r="AP122" s="72"/>
      <c r="AQ122" s="72"/>
      <c r="AR122" s="72"/>
      <c r="AS122" s="72"/>
      <c r="AT122" s="72"/>
      <c r="AU122" s="72"/>
      <c r="AV122" s="72"/>
      <c r="AW122" s="72"/>
      <c r="AX122" s="72"/>
      <c r="AY122" s="72"/>
      <c r="AZ122" s="72"/>
      <c r="BA122" s="72"/>
      <c r="BB122" s="72"/>
      <c r="BC122" s="72"/>
      <c r="BD122" s="72"/>
      <c r="BE122" s="72"/>
      <c r="BF122" s="72"/>
      <c r="BG122" s="72"/>
      <c r="BH122" s="72"/>
      <c r="BI122" s="72"/>
      <c r="BJ122" s="72"/>
      <c r="BK122" s="72"/>
      <c r="BL122" s="72"/>
      <c r="BM122" s="72"/>
      <c r="BN122" s="72"/>
      <c r="BO122" s="72"/>
      <c r="BP122" s="72"/>
      <c r="BQ122" s="72"/>
      <c r="BR122" s="72"/>
      <c r="BS122" s="72"/>
      <c r="BT122" s="72"/>
      <c r="BU122" s="72"/>
      <c r="BV122" s="72"/>
      <c r="BW122" s="72"/>
      <c r="BX122" s="72"/>
      <c r="BY122" s="72"/>
      <c r="BZ122" s="72"/>
      <c r="CA122" s="72"/>
      <c r="CB122" s="72"/>
      <c r="CC122" s="72"/>
      <c r="CD122" s="72"/>
      <c r="CF122" s="72">
        <v>0</v>
      </c>
      <c r="CG122" s="72">
        <v>0</v>
      </c>
      <c r="CH122" s="72">
        <v>0</v>
      </c>
      <c r="CI122" s="72">
        <v>-217.374807</v>
      </c>
      <c r="CJ122" s="72">
        <v>-217.374807</v>
      </c>
      <c r="CK122" s="72">
        <v>-217.374807</v>
      </c>
    </row>
    <row r="123" spans="3:89">
      <c r="D123" s="24" t="s">
        <v>591</v>
      </c>
      <c r="G123" s="67" t="s">
        <v>595</v>
      </c>
      <c r="K123" s="72"/>
      <c r="L123" s="72"/>
      <c r="M123" s="72"/>
      <c r="N123" s="72"/>
      <c r="O123" s="72"/>
      <c r="P123" s="72"/>
      <c r="Q123" s="72"/>
      <c r="R123" s="72"/>
      <c r="S123" s="72"/>
      <c r="T123" s="72"/>
      <c r="U123" s="72"/>
      <c r="V123" s="72"/>
      <c r="W123" s="72"/>
      <c r="X123" s="72"/>
      <c r="Y123" s="72"/>
      <c r="Z123" s="72"/>
      <c r="AA123" s="72"/>
      <c r="AB123" s="72"/>
      <c r="AC123" s="72"/>
      <c r="AD123" s="72"/>
      <c r="AE123" s="72"/>
      <c r="AF123" s="72"/>
      <c r="AG123" s="72"/>
      <c r="AH123" s="72"/>
      <c r="AI123" s="72"/>
      <c r="AJ123" s="72"/>
      <c r="AK123" s="72"/>
      <c r="AL123" s="72"/>
      <c r="AM123" s="72"/>
      <c r="AN123" s="72"/>
      <c r="AO123" s="72"/>
      <c r="AP123" s="72"/>
      <c r="AQ123" s="72"/>
      <c r="AR123" s="72"/>
      <c r="AS123" s="72"/>
      <c r="AT123" s="72"/>
      <c r="AU123" s="72"/>
      <c r="AV123" s="72"/>
      <c r="AW123" s="72"/>
      <c r="AX123" s="72"/>
      <c r="AY123" s="72"/>
      <c r="AZ123" s="72"/>
      <c r="BA123" s="72"/>
      <c r="BB123" s="72"/>
      <c r="BC123" s="72"/>
      <c r="BD123" s="72"/>
      <c r="BE123" s="72"/>
      <c r="BF123" s="72"/>
      <c r="BG123" s="72"/>
      <c r="BH123" s="72"/>
      <c r="BI123" s="72"/>
      <c r="BJ123" s="72"/>
      <c r="BK123" s="72"/>
      <c r="BL123" s="72"/>
      <c r="BM123" s="72"/>
      <c r="BN123" s="72"/>
      <c r="BO123" s="72"/>
      <c r="BP123" s="72"/>
      <c r="BQ123" s="72"/>
      <c r="BR123" s="72"/>
      <c r="BS123" s="72"/>
      <c r="BT123" s="72"/>
      <c r="BU123" s="72"/>
      <c r="BV123" s="72"/>
      <c r="BW123" s="72"/>
      <c r="BX123" s="72"/>
      <c r="BY123" s="72"/>
      <c r="BZ123" s="72"/>
      <c r="CA123" s="72"/>
      <c r="CB123" s="72"/>
      <c r="CC123" s="72"/>
      <c r="CD123" s="72"/>
      <c r="CF123" s="72">
        <v>-28.681357999999999</v>
      </c>
      <c r="CG123" s="72">
        <v>-71.348811999999995</v>
      </c>
      <c r="CH123" s="72">
        <v>-139.47591299999999</v>
      </c>
      <c r="CI123" s="72">
        <v>-224.862865</v>
      </c>
      <c r="CJ123" s="72">
        <v>-366.74320399999999</v>
      </c>
      <c r="CK123" s="72">
        <v>-733.53605700000003</v>
      </c>
    </row>
    <row r="124" spans="3:89">
      <c r="D124" s="24" t="s">
        <v>596</v>
      </c>
      <c r="G124" s="67" t="s">
        <v>596</v>
      </c>
      <c r="K124" s="72"/>
      <c r="L124" s="72"/>
      <c r="M124" s="72"/>
      <c r="N124" s="72"/>
      <c r="O124" s="72"/>
      <c r="P124" s="72"/>
      <c r="Q124" s="72"/>
      <c r="R124" s="72"/>
      <c r="S124" s="72"/>
      <c r="T124" s="72"/>
      <c r="U124" s="72"/>
      <c r="V124" s="72"/>
      <c r="W124" s="72"/>
      <c r="X124" s="72"/>
      <c r="Y124" s="72"/>
      <c r="Z124" s="72"/>
      <c r="AA124" s="72"/>
      <c r="AB124" s="72"/>
      <c r="AC124" s="72"/>
      <c r="AD124" s="72"/>
      <c r="AE124" s="72"/>
      <c r="AF124" s="72"/>
      <c r="AG124" s="72"/>
      <c r="AH124" s="72"/>
      <c r="AI124" s="72"/>
      <c r="AJ124" s="72"/>
      <c r="AK124" s="72"/>
      <c r="AL124" s="72"/>
      <c r="AM124" s="72"/>
      <c r="AN124" s="72"/>
      <c r="AO124" s="72"/>
      <c r="AP124" s="72"/>
      <c r="AQ124" s="72"/>
      <c r="AR124" s="72"/>
      <c r="AS124" s="72"/>
      <c r="AT124" s="72"/>
      <c r="AU124" s="72"/>
      <c r="AV124" s="72"/>
      <c r="AW124" s="72"/>
      <c r="AX124" s="72"/>
      <c r="AY124" s="72"/>
      <c r="AZ124" s="72"/>
      <c r="BA124" s="72"/>
      <c r="BB124" s="72"/>
      <c r="BC124" s="72"/>
      <c r="BD124" s="72"/>
      <c r="BE124" s="72"/>
      <c r="BF124" s="72"/>
      <c r="BG124" s="72"/>
      <c r="BH124" s="72"/>
      <c r="BI124" s="72"/>
      <c r="BJ124" s="72"/>
      <c r="BK124" s="72"/>
      <c r="BL124" s="72"/>
      <c r="BM124" s="72"/>
      <c r="BN124" s="72"/>
      <c r="BO124" s="72"/>
      <c r="BP124" s="72"/>
      <c r="BQ124" s="72"/>
      <c r="BR124" s="72"/>
      <c r="BS124" s="72"/>
      <c r="BT124" s="72"/>
      <c r="BU124" s="72"/>
      <c r="BV124" s="72"/>
      <c r="BW124" s="72"/>
      <c r="BX124" s="72"/>
      <c r="BY124" s="72"/>
      <c r="BZ124" s="72"/>
      <c r="CA124" s="72"/>
      <c r="CB124" s="72"/>
      <c r="CC124" s="72"/>
      <c r="CD124" s="72"/>
      <c r="CF124" s="72">
        <v>0</v>
      </c>
      <c r="CG124" s="72">
        <v>0</v>
      </c>
      <c r="CH124" s="72">
        <v>0</v>
      </c>
      <c r="CI124" s="72">
        <v>0</v>
      </c>
      <c r="CJ124" s="72">
        <v>288.67031300000002</v>
      </c>
      <c r="CK124" s="72">
        <v>383.07154500000001</v>
      </c>
    </row>
    <row r="125" spans="3:89">
      <c r="D125" s="24" t="s">
        <v>591</v>
      </c>
      <c r="G125" s="67" t="s">
        <v>596</v>
      </c>
      <c r="K125" s="72"/>
      <c r="L125" s="72"/>
      <c r="M125" s="72"/>
      <c r="N125" s="72"/>
      <c r="O125" s="72"/>
      <c r="P125" s="72"/>
      <c r="Q125" s="72"/>
      <c r="R125" s="72"/>
      <c r="S125" s="72"/>
      <c r="T125" s="72"/>
      <c r="U125" s="72"/>
      <c r="V125" s="72"/>
      <c r="W125" s="72"/>
      <c r="X125" s="72"/>
      <c r="Y125" s="72"/>
      <c r="Z125" s="72"/>
      <c r="AA125" s="72"/>
      <c r="AB125" s="72"/>
      <c r="AC125" s="72"/>
      <c r="AD125" s="72"/>
      <c r="AE125" s="72"/>
      <c r="AF125" s="72"/>
      <c r="AG125" s="72"/>
      <c r="AH125" s="72"/>
      <c r="AI125" s="72"/>
      <c r="AJ125" s="72"/>
      <c r="AK125" s="72"/>
      <c r="AL125" s="72"/>
      <c r="AM125" s="72"/>
      <c r="AN125" s="72"/>
      <c r="AO125" s="72"/>
      <c r="AP125" s="72"/>
      <c r="AQ125" s="72"/>
      <c r="AR125" s="72"/>
      <c r="AS125" s="72"/>
      <c r="AT125" s="72"/>
      <c r="AU125" s="72"/>
      <c r="AV125" s="72"/>
      <c r="AW125" s="72"/>
      <c r="AX125" s="72"/>
      <c r="AY125" s="72"/>
      <c r="AZ125" s="72"/>
      <c r="BA125" s="72"/>
      <c r="BB125" s="72"/>
      <c r="BC125" s="72"/>
      <c r="BD125" s="72"/>
      <c r="BE125" s="72"/>
      <c r="BF125" s="72"/>
      <c r="BG125" s="72"/>
      <c r="BH125" s="72"/>
      <c r="BI125" s="72"/>
      <c r="BJ125" s="72"/>
      <c r="BK125" s="72"/>
      <c r="BL125" s="72"/>
      <c r="BM125" s="72"/>
      <c r="BN125" s="72"/>
      <c r="BO125" s="72"/>
      <c r="BP125" s="72"/>
      <c r="BQ125" s="72"/>
      <c r="BR125" s="72"/>
      <c r="BS125" s="72"/>
      <c r="BT125" s="72"/>
      <c r="BU125" s="72"/>
      <c r="BV125" s="72"/>
      <c r="BW125" s="72"/>
      <c r="BX125" s="72"/>
      <c r="BY125" s="72"/>
      <c r="BZ125" s="72"/>
      <c r="CA125" s="72"/>
      <c r="CB125" s="72"/>
      <c r="CC125" s="72"/>
      <c r="CD125" s="72"/>
      <c r="CF125" s="72">
        <v>0</v>
      </c>
      <c r="CG125" s="72">
        <v>0</v>
      </c>
      <c r="CH125" s="72">
        <v>0</v>
      </c>
      <c r="CI125" s="72">
        <v>0</v>
      </c>
      <c r="CJ125" s="72">
        <v>-57.873942999999997</v>
      </c>
      <c r="CK125" s="72">
        <v>-140.06402600000001</v>
      </c>
    </row>
    <row r="126" spans="3:89">
      <c r="D126" s="24" t="s">
        <v>597</v>
      </c>
      <c r="G126" s="67" t="s">
        <v>598</v>
      </c>
      <c r="K126" s="72"/>
      <c r="L126" s="72"/>
      <c r="M126" s="72"/>
      <c r="N126" s="72"/>
      <c r="O126" s="72"/>
      <c r="P126" s="72"/>
      <c r="Q126" s="72"/>
      <c r="R126" s="72"/>
      <c r="S126" s="72"/>
      <c r="T126" s="72"/>
      <c r="U126" s="72"/>
      <c r="V126" s="72"/>
      <c r="W126" s="72"/>
      <c r="X126" s="72"/>
      <c r="Y126" s="72"/>
      <c r="Z126" s="72"/>
      <c r="AA126" s="72"/>
      <c r="AB126" s="72"/>
      <c r="AC126" s="72"/>
      <c r="AD126" s="72"/>
      <c r="AE126" s="72"/>
      <c r="AF126" s="72"/>
      <c r="AG126" s="72"/>
      <c r="AH126" s="72"/>
      <c r="AI126" s="72"/>
      <c r="AJ126" s="72"/>
      <c r="AK126" s="72"/>
      <c r="AL126" s="72"/>
      <c r="AM126" s="72"/>
      <c r="AN126" s="72"/>
      <c r="AO126" s="72"/>
      <c r="AP126" s="72"/>
      <c r="AQ126" s="72"/>
      <c r="AR126" s="72"/>
      <c r="AS126" s="72"/>
      <c r="AT126" s="72"/>
      <c r="AU126" s="72"/>
      <c r="AV126" s="72"/>
      <c r="AW126" s="72"/>
      <c r="AX126" s="72"/>
      <c r="AY126" s="72"/>
      <c r="AZ126" s="72"/>
      <c r="BA126" s="72"/>
      <c r="BB126" s="72"/>
      <c r="BC126" s="72"/>
      <c r="BD126" s="72"/>
      <c r="BE126" s="72"/>
      <c r="BF126" s="72"/>
      <c r="BG126" s="72"/>
      <c r="BH126" s="72"/>
      <c r="BI126" s="72"/>
      <c r="BJ126" s="72"/>
      <c r="BK126" s="72"/>
      <c r="BL126" s="72"/>
      <c r="BM126" s="72"/>
      <c r="BN126" s="72"/>
      <c r="BO126" s="72"/>
      <c r="BP126" s="72"/>
      <c r="BQ126" s="72"/>
      <c r="BR126" s="72"/>
      <c r="BS126" s="72"/>
      <c r="BT126" s="72"/>
      <c r="BU126" s="72"/>
      <c r="BV126" s="72"/>
      <c r="BW126" s="72"/>
      <c r="BX126" s="72"/>
      <c r="BY126" s="72"/>
      <c r="BZ126" s="72"/>
      <c r="CA126" s="72"/>
      <c r="CB126" s="72"/>
      <c r="CC126" s="72"/>
      <c r="CD126" s="72"/>
      <c r="CF126" s="72">
        <v>444.87469299999998</v>
      </c>
      <c r="CG126" s="72">
        <v>710.12712699999997</v>
      </c>
      <c r="CH126" s="72">
        <v>959.78449999999998</v>
      </c>
      <c r="CI126" s="72">
        <v>1242.996414</v>
      </c>
      <c r="CJ126" s="72">
        <v>1473.756271</v>
      </c>
      <c r="CK126" s="72">
        <v>2157.737067</v>
      </c>
    </row>
    <row r="127" spans="3:89">
      <c r="D127" s="24" t="s">
        <v>591</v>
      </c>
      <c r="G127" s="67" t="s">
        <v>598</v>
      </c>
      <c r="K127" s="72"/>
      <c r="L127" s="72"/>
      <c r="M127" s="72"/>
      <c r="N127" s="72"/>
      <c r="O127" s="72"/>
      <c r="P127" s="72"/>
      <c r="Q127" s="72"/>
      <c r="R127" s="72"/>
      <c r="S127" s="72"/>
      <c r="T127" s="72"/>
      <c r="U127" s="72"/>
      <c r="V127" s="72"/>
      <c r="W127" s="72"/>
      <c r="X127" s="72"/>
      <c r="Y127" s="72"/>
      <c r="Z127" s="72"/>
      <c r="AA127" s="72"/>
      <c r="AB127" s="72"/>
      <c r="AC127" s="72"/>
      <c r="AD127" s="72"/>
      <c r="AE127" s="72"/>
      <c r="AF127" s="72"/>
      <c r="AG127" s="72"/>
      <c r="AH127" s="72"/>
      <c r="AI127" s="72"/>
      <c r="AJ127" s="72"/>
      <c r="AK127" s="72"/>
      <c r="AL127" s="72"/>
      <c r="AM127" s="72"/>
      <c r="AN127" s="72"/>
      <c r="AO127" s="72"/>
      <c r="AP127" s="72"/>
      <c r="AQ127" s="72"/>
      <c r="AR127" s="72"/>
      <c r="AS127" s="72"/>
      <c r="AT127" s="72"/>
      <c r="AU127" s="72"/>
      <c r="AV127" s="72"/>
      <c r="AW127" s="72"/>
      <c r="AX127" s="72"/>
      <c r="AY127" s="72"/>
      <c r="AZ127" s="72"/>
      <c r="BA127" s="72"/>
      <c r="BB127" s="72"/>
      <c r="BC127" s="72"/>
      <c r="BD127" s="72"/>
      <c r="BE127" s="72"/>
      <c r="BF127" s="72"/>
      <c r="BG127" s="72"/>
      <c r="BH127" s="72"/>
      <c r="BI127" s="72"/>
      <c r="BJ127" s="72"/>
      <c r="BK127" s="72"/>
      <c r="BL127" s="72"/>
      <c r="BM127" s="72"/>
      <c r="BN127" s="72"/>
      <c r="BO127" s="72"/>
      <c r="BP127" s="72"/>
      <c r="BQ127" s="72"/>
      <c r="BR127" s="72"/>
      <c r="BS127" s="72"/>
      <c r="BT127" s="72"/>
      <c r="BU127" s="72"/>
      <c r="BV127" s="72"/>
      <c r="BW127" s="72"/>
      <c r="BX127" s="72"/>
      <c r="BY127" s="72"/>
      <c r="BZ127" s="72"/>
      <c r="CA127" s="72"/>
      <c r="CB127" s="72"/>
      <c r="CC127" s="72"/>
      <c r="CD127" s="72"/>
      <c r="CF127" s="72">
        <v>-186.44880599999999</v>
      </c>
      <c r="CG127" s="72">
        <v>-314.574545</v>
      </c>
      <c r="CH127" s="72">
        <v>-499.231289</v>
      </c>
      <c r="CI127" s="72">
        <v>-709.61162400000001</v>
      </c>
      <c r="CJ127" s="72">
        <v>-855.47909200000004</v>
      </c>
      <c r="CK127" s="72">
        <v>-1206.8952730000001</v>
      </c>
    </row>
    <row r="128" spans="3:89">
      <c r="D128" s="69" t="s">
        <v>599</v>
      </c>
      <c r="E128" s="69"/>
      <c r="F128" s="69"/>
      <c r="G128" s="77" t="s">
        <v>600</v>
      </c>
      <c r="H128" s="69"/>
      <c r="I128" s="69"/>
      <c r="J128" s="69"/>
      <c r="K128" s="79"/>
      <c r="L128" s="79"/>
      <c r="M128" s="79"/>
      <c r="N128" s="79"/>
      <c r="O128" s="79"/>
      <c r="P128" s="79"/>
      <c r="Q128" s="79"/>
      <c r="R128" s="79"/>
      <c r="S128" s="79"/>
      <c r="T128" s="79"/>
      <c r="U128" s="79"/>
      <c r="V128" s="79"/>
      <c r="W128" s="79"/>
      <c r="X128" s="79"/>
      <c r="Y128" s="79"/>
      <c r="Z128" s="79"/>
      <c r="AA128" s="79"/>
      <c r="AB128" s="79"/>
      <c r="AC128" s="79"/>
      <c r="AD128" s="79"/>
      <c r="AE128" s="79"/>
      <c r="AF128" s="79"/>
      <c r="AG128" s="79"/>
      <c r="AH128" s="79"/>
      <c r="AI128" s="79"/>
      <c r="AJ128" s="79"/>
      <c r="AK128" s="79"/>
      <c r="AL128" s="79"/>
      <c r="AM128" s="79"/>
      <c r="AN128" s="79"/>
      <c r="AO128" s="79"/>
      <c r="AP128" s="79"/>
      <c r="AQ128" s="79"/>
      <c r="AR128" s="79"/>
      <c r="AS128" s="79"/>
      <c r="AT128" s="79"/>
      <c r="AU128" s="79"/>
      <c r="AV128" s="79"/>
      <c r="AW128" s="79"/>
      <c r="AX128" s="79"/>
      <c r="AY128" s="79"/>
      <c r="AZ128" s="79"/>
      <c r="BA128" s="79"/>
      <c r="BB128" s="79"/>
      <c r="BC128" s="79"/>
      <c r="BD128" s="79"/>
      <c r="BE128" s="79"/>
      <c r="BF128" s="79"/>
      <c r="BG128" s="79"/>
      <c r="BH128" s="79"/>
      <c r="BI128" s="79"/>
      <c r="BJ128" s="79"/>
      <c r="BK128" s="79"/>
      <c r="BL128" s="79"/>
      <c r="BM128" s="79"/>
      <c r="BN128" s="79"/>
      <c r="BO128" s="79"/>
      <c r="BP128" s="79"/>
      <c r="BQ128" s="79"/>
      <c r="BR128" s="79"/>
      <c r="BS128" s="79"/>
      <c r="BT128" s="79"/>
      <c r="BU128" s="79"/>
      <c r="BV128" s="79"/>
      <c r="BW128" s="79"/>
      <c r="BX128" s="79"/>
      <c r="BY128" s="79"/>
      <c r="BZ128" s="79"/>
      <c r="CA128" s="79"/>
      <c r="CB128" s="79"/>
      <c r="CC128" s="79"/>
      <c r="CD128" s="79"/>
      <c r="CF128" s="79">
        <v>0</v>
      </c>
      <c r="CG128" s="79">
        <v>0</v>
      </c>
      <c r="CH128" s="79">
        <v>189.9</v>
      </c>
      <c r="CI128" s="79">
        <v>492.96</v>
      </c>
      <c r="CJ128" s="79">
        <v>70.8</v>
      </c>
      <c r="CK128" s="79">
        <v>134.4</v>
      </c>
    </row>
    <row r="129" spans="2:89" s="35" customFormat="1">
      <c r="C129" s="35" t="s">
        <v>601</v>
      </c>
      <c r="G129" s="81"/>
      <c r="K129" s="35">
        <f>SUM(K130:K138)</f>
        <v>0</v>
      </c>
      <c r="L129" s="35">
        <f>SUM(L130:L138)</f>
        <v>0</v>
      </c>
      <c r="M129" s="35">
        <f t="shared" ref="M129:AZ129" si="112">SUM(M130:M138)</f>
        <v>0</v>
      </c>
      <c r="N129" s="35">
        <f t="shared" si="112"/>
        <v>0</v>
      </c>
      <c r="O129" s="35">
        <f t="shared" si="112"/>
        <v>0</v>
      </c>
      <c r="P129" s="35">
        <f t="shared" si="112"/>
        <v>0</v>
      </c>
      <c r="Q129" s="35">
        <f t="shared" si="112"/>
        <v>0</v>
      </c>
      <c r="R129" s="35">
        <f t="shared" si="112"/>
        <v>0</v>
      </c>
      <c r="S129" s="35">
        <f t="shared" si="112"/>
        <v>0</v>
      </c>
      <c r="T129" s="35">
        <f t="shared" si="112"/>
        <v>0</v>
      </c>
      <c r="U129" s="35">
        <f t="shared" si="112"/>
        <v>0</v>
      </c>
      <c r="V129" s="35">
        <f t="shared" si="112"/>
        <v>0</v>
      </c>
      <c r="W129" s="35">
        <f t="shared" si="112"/>
        <v>0</v>
      </c>
      <c r="X129" s="35">
        <f t="shared" si="112"/>
        <v>0</v>
      </c>
      <c r="Y129" s="35">
        <f t="shared" si="112"/>
        <v>0</v>
      </c>
      <c r="Z129" s="35">
        <f t="shared" si="112"/>
        <v>0</v>
      </c>
      <c r="AA129" s="35">
        <f t="shared" si="112"/>
        <v>0</v>
      </c>
      <c r="AB129" s="35">
        <f t="shared" si="112"/>
        <v>0</v>
      </c>
      <c r="AC129" s="35">
        <f t="shared" si="112"/>
        <v>0</v>
      </c>
      <c r="AD129" s="35">
        <f t="shared" si="112"/>
        <v>0</v>
      </c>
      <c r="AE129" s="35">
        <f t="shared" si="112"/>
        <v>0</v>
      </c>
      <c r="AF129" s="35">
        <f t="shared" si="112"/>
        <v>0</v>
      </c>
      <c r="AG129" s="35">
        <f t="shared" si="112"/>
        <v>0</v>
      </c>
      <c r="AH129" s="35">
        <f t="shared" si="112"/>
        <v>0</v>
      </c>
      <c r="AI129" s="35">
        <f t="shared" si="112"/>
        <v>0</v>
      </c>
      <c r="AJ129" s="35">
        <f t="shared" si="112"/>
        <v>0</v>
      </c>
      <c r="AK129" s="35">
        <f t="shared" si="112"/>
        <v>0</v>
      </c>
      <c r="AL129" s="35">
        <f t="shared" si="112"/>
        <v>0</v>
      </c>
      <c r="AM129" s="35">
        <f t="shared" si="112"/>
        <v>0</v>
      </c>
      <c r="AN129" s="35">
        <f t="shared" si="112"/>
        <v>0</v>
      </c>
      <c r="AO129" s="35">
        <f t="shared" si="112"/>
        <v>0</v>
      </c>
      <c r="AP129" s="35">
        <f t="shared" si="112"/>
        <v>0</v>
      </c>
      <c r="AQ129" s="35">
        <f t="shared" si="112"/>
        <v>0</v>
      </c>
      <c r="AR129" s="35">
        <f t="shared" si="112"/>
        <v>0</v>
      </c>
      <c r="AS129" s="35">
        <f t="shared" si="112"/>
        <v>0</v>
      </c>
      <c r="AT129" s="35">
        <f t="shared" si="112"/>
        <v>0</v>
      </c>
      <c r="AU129" s="35">
        <f t="shared" si="112"/>
        <v>0</v>
      </c>
      <c r="AV129" s="35">
        <f t="shared" si="112"/>
        <v>0</v>
      </c>
      <c r="AW129" s="35">
        <f t="shared" si="112"/>
        <v>0</v>
      </c>
      <c r="AX129" s="35">
        <f t="shared" si="112"/>
        <v>0</v>
      </c>
      <c r="AY129" s="35">
        <f t="shared" si="112"/>
        <v>0</v>
      </c>
      <c r="AZ129" s="35">
        <f t="shared" si="112"/>
        <v>0</v>
      </c>
      <c r="BA129" s="35">
        <f>SUM(BA130:BA138)</f>
        <v>0</v>
      </c>
      <c r="BB129" s="35">
        <f>SUM(BB130:BB138)</f>
        <v>0</v>
      </c>
      <c r="BC129" s="35">
        <f>SUM(BC130:BC138)</f>
        <v>0</v>
      </c>
      <c r="BD129" s="35">
        <f>SUM(BD130:BD138)</f>
        <v>0</v>
      </c>
      <c r="BE129" s="35">
        <f t="shared" ref="BE129:BO129" si="113">SUM(BE130:BE138)</f>
        <v>0</v>
      </c>
      <c r="BF129" s="35">
        <f t="shared" si="113"/>
        <v>0</v>
      </c>
      <c r="BG129" s="35">
        <f t="shared" si="113"/>
        <v>0</v>
      </c>
      <c r="BH129" s="35">
        <f t="shared" si="113"/>
        <v>0</v>
      </c>
      <c r="BI129" s="35">
        <f t="shared" si="113"/>
        <v>0</v>
      </c>
      <c r="BJ129" s="35">
        <f t="shared" si="113"/>
        <v>0</v>
      </c>
      <c r="BK129" s="35">
        <f t="shared" si="113"/>
        <v>0</v>
      </c>
      <c r="BL129" s="35">
        <f t="shared" si="113"/>
        <v>0</v>
      </c>
      <c r="BM129" s="35">
        <f t="shared" si="113"/>
        <v>0</v>
      </c>
      <c r="BN129" s="35">
        <f t="shared" si="113"/>
        <v>0</v>
      </c>
      <c r="BO129" s="35">
        <f t="shared" si="113"/>
        <v>0</v>
      </c>
      <c r="BP129" s="35">
        <f t="shared" ref="BP129:BX129" si="114">SUM(BP130:BP138)</f>
        <v>0</v>
      </c>
      <c r="BQ129" s="35">
        <f t="shared" si="114"/>
        <v>0</v>
      </c>
      <c r="BR129" s="35">
        <f t="shared" si="114"/>
        <v>0</v>
      </c>
      <c r="BS129" s="35">
        <f t="shared" si="114"/>
        <v>0</v>
      </c>
      <c r="BT129" s="35">
        <f t="shared" si="114"/>
        <v>0</v>
      </c>
      <c r="BU129" s="35">
        <f t="shared" si="114"/>
        <v>0</v>
      </c>
      <c r="BV129" s="35">
        <f t="shared" si="114"/>
        <v>0</v>
      </c>
      <c r="BW129" s="35">
        <f t="shared" si="114"/>
        <v>0</v>
      </c>
      <c r="BX129" s="35">
        <f t="shared" si="114"/>
        <v>0</v>
      </c>
      <c r="BY129" s="35">
        <f t="shared" ref="BY129:CC129" si="115">SUM(BY130:BY138)</f>
        <v>0</v>
      </c>
      <c r="BZ129" s="35">
        <f t="shared" si="115"/>
        <v>0</v>
      </c>
      <c r="CA129" s="35">
        <f t="shared" si="115"/>
        <v>0</v>
      </c>
      <c r="CB129" s="35">
        <f t="shared" si="115"/>
        <v>0</v>
      </c>
      <c r="CC129" s="35">
        <f t="shared" si="115"/>
        <v>0</v>
      </c>
      <c r="CD129" s="35">
        <f t="shared" ref="CD129" si="116">SUM(CD130:CD138)</f>
        <v>0</v>
      </c>
      <c r="CF129" s="35">
        <f t="shared" ref="CF129:CK129" si="117">SUM(CF130:CF138)</f>
        <v>724.39919699999996</v>
      </c>
      <c r="CG129" s="35">
        <f t="shared" si="117"/>
        <v>2396.9791150000001</v>
      </c>
      <c r="CH129" s="35">
        <f t="shared" si="117"/>
        <v>30007.170344999999</v>
      </c>
      <c r="CI129" s="35">
        <f t="shared" si="117"/>
        <v>66147.470405</v>
      </c>
      <c r="CJ129" s="35">
        <f t="shared" si="117"/>
        <v>113030.258953</v>
      </c>
      <c r="CK129" s="35">
        <f t="shared" si="117"/>
        <v>117744.804773</v>
      </c>
    </row>
    <row r="130" spans="2:89">
      <c r="D130" s="68" t="s">
        <v>602</v>
      </c>
      <c r="E130" s="68"/>
      <c r="F130" s="68"/>
      <c r="G130" s="76" t="s">
        <v>602</v>
      </c>
      <c r="H130" s="68"/>
      <c r="I130" s="68"/>
      <c r="J130" s="68"/>
      <c r="K130" s="78"/>
      <c r="L130" s="78"/>
      <c r="M130" s="78"/>
      <c r="N130" s="78"/>
      <c r="O130" s="78"/>
      <c r="P130" s="78"/>
      <c r="Q130" s="78"/>
      <c r="R130" s="78"/>
      <c r="S130" s="78"/>
      <c r="T130" s="78"/>
      <c r="U130" s="78"/>
      <c r="V130" s="78"/>
      <c r="W130" s="78"/>
      <c r="X130" s="78"/>
      <c r="Y130" s="78"/>
      <c r="Z130" s="78"/>
      <c r="AA130" s="78"/>
      <c r="AB130" s="78"/>
      <c r="AC130" s="78"/>
      <c r="AD130" s="78"/>
      <c r="AE130" s="78"/>
      <c r="AF130" s="78"/>
      <c r="AG130" s="78"/>
      <c r="AH130" s="78"/>
      <c r="AI130" s="78"/>
      <c r="AJ130" s="78"/>
      <c r="AK130" s="78"/>
      <c r="AL130" s="78"/>
      <c r="AM130" s="78"/>
      <c r="AN130" s="78"/>
      <c r="AO130" s="78"/>
      <c r="AP130" s="78"/>
      <c r="AQ130" s="78"/>
      <c r="AR130" s="78"/>
      <c r="AS130" s="78"/>
      <c r="AT130" s="78"/>
      <c r="AU130" s="78"/>
      <c r="AV130" s="78"/>
      <c r="AW130" s="78"/>
      <c r="AX130" s="78"/>
      <c r="AY130" s="78"/>
      <c r="AZ130" s="78"/>
      <c r="BA130" s="78"/>
      <c r="BB130" s="78"/>
      <c r="BC130" s="78"/>
      <c r="BD130" s="78"/>
      <c r="BE130" s="78"/>
      <c r="BF130" s="78"/>
      <c r="BG130" s="78"/>
      <c r="BH130" s="78"/>
      <c r="BI130" s="78"/>
      <c r="BJ130" s="78"/>
      <c r="BK130" s="78"/>
      <c r="BL130" s="78"/>
      <c r="BM130" s="78"/>
      <c r="BN130" s="78"/>
      <c r="BO130" s="78"/>
      <c r="BP130" s="78"/>
      <c r="BQ130" s="78"/>
      <c r="BR130" s="78"/>
      <c r="BS130" s="78"/>
      <c r="BT130" s="78"/>
      <c r="BU130" s="78"/>
      <c r="BV130" s="78"/>
      <c r="BW130" s="78"/>
      <c r="BX130" s="78"/>
      <c r="BY130" s="78"/>
      <c r="BZ130" s="78"/>
      <c r="CA130" s="78"/>
      <c r="CB130" s="78"/>
      <c r="CC130" s="78"/>
      <c r="CD130" s="78"/>
      <c r="CF130" s="78">
        <v>0</v>
      </c>
      <c r="CG130" s="78">
        <v>0</v>
      </c>
      <c r="CH130" s="78">
        <v>9348.2622269999993</v>
      </c>
      <c r="CI130" s="78">
        <v>6798.7361659999997</v>
      </c>
      <c r="CJ130" s="78">
        <v>4249.2101039999998</v>
      </c>
      <c r="CK130" s="78">
        <v>1699.6840420000001</v>
      </c>
    </row>
    <row r="131" spans="2:89">
      <c r="D131" s="24" t="s">
        <v>603</v>
      </c>
      <c r="G131" s="67" t="s">
        <v>603</v>
      </c>
      <c r="K131" s="72"/>
      <c r="L131" s="72"/>
      <c r="M131" s="72"/>
      <c r="N131" s="72"/>
      <c r="O131" s="72"/>
      <c r="P131" s="72"/>
      <c r="Q131" s="72"/>
      <c r="R131" s="72"/>
      <c r="S131" s="72"/>
      <c r="T131" s="72"/>
      <c r="U131" s="72"/>
      <c r="V131" s="72"/>
      <c r="W131" s="72"/>
      <c r="X131" s="72"/>
      <c r="Y131" s="72"/>
      <c r="Z131" s="72"/>
      <c r="AA131" s="72"/>
      <c r="AB131" s="72"/>
      <c r="AC131" s="72"/>
      <c r="AD131" s="72"/>
      <c r="AE131" s="72"/>
      <c r="AF131" s="72"/>
      <c r="AG131" s="72"/>
      <c r="AH131" s="72"/>
      <c r="AI131" s="72"/>
      <c r="AJ131" s="72"/>
      <c r="AK131" s="72"/>
      <c r="AL131" s="72"/>
      <c r="AM131" s="72"/>
      <c r="AN131" s="72"/>
      <c r="AO131" s="72"/>
      <c r="AP131" s="72"/>
      <c r="AQ131" s="72"/>
      <c r="AR131" s="72"/>
      <c r="AS131" s="72"/>
      <c r="AT131" s="72"/>
      <c r="AU131" s="72"/>
      <c r="AV131" s="72"/>
      <c r="AW131" s="72"/>
      <c r="AX131" s="72"/>
      <c r="AY131" s="72"/>
      <c r="AZ131" s="72"/>
      <c r="BA131" s="72"/>
      <c r="BB131" s="72"/>
      <c r="BC131" s="72"/>
      <c r="BD131" s="72"/>
      <c r="BE131" s="72"/>
      <c r="BF131" s="72"/>
      <c r="BG131" s="72"/>
      <c r="BH131" s="72"/>
      <c r="BI131" s="72"/>
      <c r="BJ131" s="72"/>
      <c r="BK131" s="72"/>
      <c r="BL131" s="72"/>
      <c r="BM131" s="72"/>
      <c r="BN131" s="72"/>
      <c r="BO131" s="72"/>
      <c r="BP131" s="72"/>
      <c r="BQ131" s="72"/>
      <c r="BR131" s="72"/>
      <c r="BS131" s="72"/>
      <c r="BT131" s="72"/>
      <c r="BU131" s="72"/>
      <c r="BV131" s="72"/>
      <c r="BW131" s="72"/>
      <c r="BX131" s="72"/>
      <c r="BY131" s="72"/>
      <c r="BZ131" s="72"/>
      <c r="CA131" s="72"/>
      <c r="CB131" s="72"/>
      <c r="CC131" s="72"/>
      <c r="CD131" s="72"/>
      <c r="CF131" s="72">
        <v>1.3545</v>
      </c>
      <c r="CG131" s="72">
        <v>3.187557</v>
      </c>
      <c r="CH131" s="72">
        <v>25.828903</v>
      </c>
      <c r="CI131" s="72">
        <v>19.833779</v>
      </c>
      <c r="CJ131" s="72">
        <v>6.6774560000000003</v>
      </c>
      <c r="CK131" s="72">
        <v>8.0522240000000007</v>
      </c>
    </row>
    <row r="132" spans="2:89">
      <c r="D132" s="24" t="s">
        <v>604</v>
      </c>
      <c r="G132" s="67" t="s">
        <v>604</v>
      </c>
      <c r="K132" s="72"/>
      <c r="L132" s="72"/>
      <c r="M132" s="72"/>
      <c r="N132" s="72"/>
      <c r="O132" s="72"/>
      <c r="P132" s="72"/>
      <c r="Q132" s="72"/>
      <c r="R132" s="72"/>
      <c r="S132" s="72"/>
      <c r="T132" s="72"/>
      <c r="U132" s="72"/>
      <c r="V132" s="72"/>
      <c r="W132" s="72"/>
      <c r="X132" s="72"/>
      <c r="Y132" s="72"/>
      <c r="Z132" s="72"/>
      <c r="AA132" s="72"/>
      <c r="AB132" s="72"/>
      <c r="AC132" s="72"/>
      <c r="AD132" s="72"/>
      <c r="AE132" s="72"/>
      <c r="AF132" s="72"/>
      <c r="AG132" s="72"/>
      <c r="AH132" s="72"/>
      <c r="AI132" s="72"/>
      <c r="AJ132" s="72"/>
      <c r="AK132" s="72"/>
      <c r="AL132" s="72"/>
      <c r="AM132" s="72"/>
      <c r="AN132" s="72"/>
      <c r="AO132" s="72"/>
      <c r="AP132" s="72"/>
      <c r="AQ132" s="72"/>
      <c r="AR132" s="72"/>
      <c r="AS132" s="72"/>
      <c r="AT132" s="72"/>
      <c r="AU132" s="72"/>
      <c r="AV132" s="72"/>
      <c r="AW132" s="72"/>
      <c r="AX132" s="72"/>
      <c r="AY132" s="72"/>
      <c r="AZ132" s="72"/>
      <c r="BA132" s="72"/>
      <c r="BB132" s="72"/>
      <c r="BC132" s="72"/>
      <c r="BD132" s="72"/>
      <c r="BE132" s="72"/>
      <c r="BF132" s="72"/>
      <c r="BG132" s="72"/>
      <c r="BH132" s="72"/>
      <c r="BI132" s="72"/>
      <c r="BJ132" s="72"/>
      <c r="BK132" s="72"/>
      <c r="BL132" s="72"/>
      <c r="BM132" s="72"/>
      <c r="BN132" s="72"/>
      <c r="BO132" s="72"/>
      <c r="BP132" s="72"/>
      <c r="BQ132" s="72"/>
      <c r="BR132" s="72"/>
      <c r="BS132" s="72"/>
      <c r="BT132" s="72"/>
      <c r="BU132" s="72"/>
      <c r="BV132" s="72"/>
      <c r="BW132" s="72"/>
      <c r="BX132" s="72"/>
      <c r="BY132" s="72"/>
      <c r="BZ132" s="72"/>
      <c r="CA132" s="72"/>
      <c r="CB132" s="72"/>
      <c r="CC132" s="72"/>
      <c r="CD132" s="72"/>
      <c r="CF132" s="72">
        <v>1E-3</v>
      </c>
      <c r="CG132" s="72">
        <v>1E-3</v>
      </c>
      <c r="CH132" s="72">
        <v>1E-3</v>
      </c>
      <c r="CI132" s="72">
        <v>1E-3</v>
      </c>
      <c r="CJ132" s="72">
        <v>1E-3</v>
      </c>
      <c r="CK132" s="72">
        <v>1E-3</v>
      </c>
    </row>
    <row r="133" spans="2:89">
      <c r="D133" s="24" t="s">
        <v>605</v>
      </c>
      <c r="G133" s="67" t="s">
        <v>605</v>
      </c>
      <c r="K133" s="72"/>
      <c r="L133" s="72"/>
      <c r="M133" s="72"/>
      <c r="N133" s="72"/>
      <c r="O133" s="72"/>
      <c r="P133" s="72"/>
      <c r="Q133" s="72"/>
      <c r="R133" s="72"/>
      <c r="S133" s="72"/>
      <c r="T133" s="72"/>
      <c r="U133" s="72"/>
      <c r="V133" s="72"/>
      <c r="W133" s="72"/>
      <c r="X133" s="72"/>
      <c r="Y133" s="72"/>
      <c r="Z133" s="72"/>
      <c r="AA133" s="72"/>
      <c r="AB133" s="72"/>
      <c r="AC133" s="72"/>
      <c r="AD133" s="72"/>
      <c r="AE133" s="72"/>
      <c r="AF133" s="72"/>
      <c r="AG133" s="72"/>
      <c r="AH133" s="72"/>
      <c r="AI133" s="72"/>
      <c r="AJ133" s="72"/>
      <c r="AK133" s="72"/>
      <c r="AL133" s="72"/>
      <c r="AM133" s="72"/>
      <c r="AN133" s="72"/>
      <c r="AO133" s="72"/>
      <c r="AP133" s="72"/>
      <c r="AQ133" s="72"/>
      <c r="AR133" s="72"/>
      <c r="AS133" s="72"/>
      <c r="AT133" s="72"/>
      <c r="AU133" s="72"/>
      <c r="AV133" s="72"/>
      <c r="AW133" s="72"/>
      <c r="AX133" s="72"/>
      <c r="AY133" s="72"/>
      <c r="AZ133" s="72"/>
      <c r="BA133" s="72"/>
      <c r="BB133" s="72"/>
      <c r="BC133" s="72"/>
      <c r="BD133" s="72"/>
      <c r="BE133" s="72"/>
      <c r="BF133" s="72"/>
      <c r="BG133" s="72"/>
      <c r="BH133" s="72"/>
      <c r="BI133" s="72"/>
      <c r="BJ133" s="72"/>
      <c r="BK133" s="72"/>
      <c r="BL133" s="72"/>
      <c r="BM133" s="72"/>
      <c r="BN133" s="72"/>
      <c r="BO133" s="72"/>
      <c r="BP133" s="72"/>
      <c r="BQ133" s="72"/>
      <c r="BR133" s="72"/>
      <c r="BS133" s="72"/>
      <c r="BT133" s="72"/>
      <c r="BU133" s="72"/>
      <c r="BV133" s="72"/>
      <c r="BW133" s="72"/>
      <c r="BX133" s="72"/>
      <c r="BY133" s="72"/>
      <c r="BZ133" s="72"/>
      <c r="CA133" s="72"/>
      <c r="CB133" s="72"/>
      <c r="CC133" s="72"/>
      <c r="CD133" s="72"/>
      <c r="CF133" s="72">
        <v>723.04369699999995</v>
      </c>
      <c r="CG133" s="72">
        <v>2393.7905580000001</v>
      </c>
      <c r="CH133" s="72">
        <v>1646.6674949999999</v>
      </c>
      <c r="CI133" s="72">
        <v>2175.2070060000001</v>
      </c>
      <c r="CJ133" s="72">
        <v>1935.565055</v>
      </c>
      <c r="CK133" s="72">
        <v>2120.8639290000001</v>
      </c>
    </row>
    <row r="134" spans="2:89">
      <c r="D134" s="24" t="s">
        <v>606</v>
      </c>
      <c r="G134" s="67" t="s">
        <v>606</v>
      </c>
      <c r="K134" s="72"/>
      <c r="L134" s="72"/>
      <c r="M134" s="72"/>
      <c r="N134" s="72"/>
      <c r="O134" s="72"/>
      <c r="P134" s="72"/>
      <c r="Q134" s="72"/>
      <c r="R134" s="72"/>
      <c r="S134" s="72"/>
      <c r="T134" s="72"/>
      <c r="U134" s="72"/>
      <c r="V134" s="72"/>
      <c r="W134" s="72"/>
      <c r="X134" s="72"/>
      <c r="Y134" s="72"/>
      <c r="Z134" s="72"/>
      <c r="AA134" s="72"/>
      <c r="AB134" s="72"/>
      <c r="AC134" s="72"/>
      <c r="AD134" s="72"/>
      <c r="AE134" s="72"/>
      <c r="AF134" s="72"/>
      <c r="AG134" s="72"/>
      <c r="AH134" s="72"/>
      <c r="AI134" s="72"/>
      <c r="AJ134" s="72"/>
      <c r="AK134" s="72"/>
      <c r="AL134" s="72"/>
      <c r="AM134" s="72"/>
      <c r="AN134" s="72"/>
      <c r="AO134" s="72"/>
      <c r="AP134" s="72"/>
      <c r="AQ134" s="72"/>
      <c r="AR134" s="72"/>
      <c r="AS134" s="72"/>
      <c r="AT134" s="72"/>
      <c r="AU134" s="72"/>
      <c r="AV134" s="72"/>
      <c r="AW134" s="72"/>
      <c r="AX134" s="72"/>
      <c r="AY134" s="72"/>
      <c r="AZ134" s="72"/>
      <c r="BA134" s="72"/>
      <c r="BB134" s="72"/>
      <c r="BC134" s="72"/>
      <c r="BD134" s="72"/>
      <c r="BE134" s="72"/>
      <c r="BF134" s="72"/>
      <c r="BG134" s="72"/>
      <c r="BH134" s="72"/>
      <c r="BI134" s="72"/>
      <c r="BJ134" s="72"/>
      <c r="BK134" s="72"/>
      <c r="BL134" s="72"/>
      <c r="BM134" s="72"/>
      <c r="BN134" s="72"/>
      <c r="BO134" s="72"/>
      <c r="BP134" s="72"/>
      <c r="BQ134" s="72"/>
      <c r="BR134" s="72"/>
      <c r="BS134" s="72"/>
      <c r="BT134" s="72"/>
      <c r="BU134" s="72"/>
      <c r="BV134" s="72"/>
      <c r="BW134" s="72"/>
      <c r="BX134" s="72"/>
      <c r="BY134" s="72"/>
      <c r="BZ134" s="72"/>
      <c r="CA134" s="72"/>
      <c r="CB134" s="72"/>
      <c r="CC134" s="72"/>
      <c r="CD134" s="72"/>
      <c r="CF134" s="72">
        <v>0</v>
      </c>
      <c r="CG134" s="72">
        <v>0</v>
      </c>
      <c r="CH134" s="72">
        <v>8800</v>
      </c>
      <c r="CI134" s="72">
        <v>53293.713453999997</v>
      </c>
      <c r="CJ134" s="72">
        <v>81347.952160999994</v>
      </c>
      <c r="CK134" s="72">
        <v>61018.275997999997</v>
      </c>
    </row>
    <row r="135" spans="2:89">
      <c r="D135" s="24" t="s">
        <v>607</v>
      </c>
      <c r="G135" s="67" t="s">
        <v>607</v>
      </c>
      <c r="K135" s="72"/>
      <c r="L135" s="72"/>
      <c r="M135" s="72"/>
      <c r="N135" s="72"/>
      <c r="O135" s="72"/>
      <c r="P135" s="72"/>
      <c r="Q135" s="72"/>
      <c r="R135" s="72"/>
      <c r="S135" s="72"/>
      <c r="T135" s="72"/>
      <c r="U135" s="72"/>
      <c r="V135" s="72"/>
      <c r="W135" s="72"/>
      <c r="X135" s="72"/>
      <c r="Y135" s="72"/>
      <c r="Z135" s="72"/>
      <c r="AA135" s="72"/>
      <c r="AB135" s="72"/>
      <c r="AC135" s="72"/>
      <c r="AD135" s="72"/>
      <c r="AE135" s="72"/>
      <c r="AF135" s="72"/>
      <c r="AG135" s="72"/>
      <c r="AH135" s="72"/>
      <c r="AI135" s="72"/>
      <c r="AJ135" s="72"/>
      <c r="AK135" s="72"/>
      <c r="AL135" s="72"/>
      <c r="AM135" s="72"/>
      <c r="AN135" s="72"/>
      <c r="AO135" s="72"/>
      <c r="AP135" s="72"/>
      <c r="AQ135" s="72"/>
      <c r="AR135" s="72"/>
      <c r="AS135" s="72"/>
      <c r="AT135" s="72"/>
      <c r="AU135" s="72"/>
      <c r="AV135" s="72"/>
      <c r="AW135" s="72"/>
      <c r="AX135" s="72"/>
      <c r="AY135" s="72"/>
      <c r="AZ135" s="72"/>
      <c r="BA135" s="72"/>
      <c r="BB135" s="72"/>
      <c r="BC135" s="72"/>
      <c r="BD135" s="72"/>
      <c r="BE135" s="72"/>
      <c r="BF135" s="72"/>
      <c r="BG135" s="72"/>
      <c r="BH135" s="72"/>
      <c r="BI135" s="72"/>
      <c r="BJ135" s="72"/>
      <c r="BK135" s="72"/>
      <c r="BL135" s="72"/>
      <c r="BM135" s="72"/>
      <c r="BN135" s="72"/>
      <c r="BO135" s="72"/>
      <c r="BP135" s="72"/>
      <c r="BQ135" s="72"/>
      <c r="BR135" s="72"/>
      <c r="BS135" s="72"/>
      <c r="BT135" s="72"/>
      <c r="BU135" s="72"/>
      <c r="BV135" s="72"/>
      <c r="BW135" s="72"/>
      <c r="BX135" s="72"/>
      <c r="BY135" s="72"/>
      <c r="BZ135" s="72"/>
      <c r="CA135" s="72"/>
      <c r="CB135" s="72"/>
      <c r="CC135" s="72"/>
      <c r="CD135" s="72"/>
      <c r="CF135" s="72">
        <v>0</v>
      </c>
      <c r="CG135" s="72">
        <v>0</v>
      </c>
      <c r="CH135" s="72">
        <v>0</v>
      </c>
      <c r="CI135" s="72">
        <v>0</v>
      </c>
      <c r="CJ135" s="72">
        <v>5290.0148959999997</v>
      </c>
      <c r="CK135" s="72">
        <v>34862.741469000001</v>
      </c>
    </row>
    <row r="136" spans="2:89">
      <c r="D136" s="24" t="s">
        <v>608</v>
      </c>
      <c r="G136" s="67" t="s">
        <v>608</v>
      </c>
      <c r="K136" s="72"/>
      <c r="L136" s="72"/>
      <c r="M136" s="72"/>
      <c r="N136" s="72"/>
      <c r="O136" s="72"/>
      <c r="P136" s="72"/>
      <c r="Q136" s="72"/>
      <c r="R136" s="72"/>
      <c r="S136" s="72"/>
      <c r="T136" s="72"/>
      <c r="U136" s="72"/>
      <c r="V136" s="72"/>
      <c r="W136" s="72"/>
      <c r="X136" s="72"/>
      <c r="Y136" s="72"/>
      <c r="Z136" s="72"/>
      <c r="AA136" s="72"/>
      <c r="AB136" s="72"/>
      <c r="AC136" s="72"/>
      <c r="AD136" s="72"/>
      <c r="AE136" s="72"/>
      <c r="AF136" s="72"/>
      <c r="AG136" s="72"/>
      <c r="AH136" s="72"/>
      <c r="AI136" s="72"/>
      <c r="AJ136" s="72"/>
      <c r="AK136" s="72"/>
      <c r="AL136" s="72"/>
      <c r="AM136" s="72"/>
      <c r="AN136" s="72"/>
      <c r="AO136" s="72"/>
      <c r="AP136" s="72"/>
      <c r="AQ136" s="72"/>
      <c r="AR136" s="72"/>
      <c r="AS136" s="72"/>
      <c r="AT136" s="72"/>
      <c r="AU136" s="72"/>
      <c r="AV136" s="72"/>
      <c r="AW136" s="72"/>
      <c r="AX136" s="72"/>
      <c r="AY136" s="72"/>
      <c r="AZ136" s="72"/>
      <c r="BA136" s="72"/>
      <c r="BB136" s="72"/>
      <c r="BC136" s="72"/>
      <c r="BD136" s="72"/>
      <c r="BE136" s="72"/>
      <c r="BF136" s="72"/>
      <c r="BG136" s="72"/>
      <c r="BH136" s="72"/>
      <c r="BI136" s="72"/>
      <c r="BJ136" s="72"/>
      <c r="BK136" s="72"/>
      <c r="BL136" s="72"/>
      <c r="BM136" s="72"/>
      <c r="BN136" s="72"/>
      <c r="BO136" s="72"/>
      <c r="BP136" s="72"/>
      <c r="BQ136" s="72"/>
      <c r="BR136" s="72"/>
      <c r="BS136" s="72"/>
      <c r="BT136" s="72"/>
      <c r="BU136" s="72"/>
      <c r="BV136" s="72"/>
      <c r="BW136" s="72"/>
      <c r="BX136" s="72"/>
      <c r="BY136" s="72"/>
      <c r="BZ136" s="72"/>
      <c r="CA136" s="72"/>
      <c r="CB136" s="72"/>
      <c r="CC136" s="72"/>
      <c r="CD136" s="72"/>
      <c r="CF136" s="72">
        <v>0</v>
      </c>
      <c r="CG136" s="72">
        <v>0</v>
      </c>
      <c r="CH136" s="72">
        <v>9134.0607199999995</v>
      </c>
      <c r="CI136" s="72">
        <v>70.778999999999996</v>
      </c>
      <c r="CJ136" s="72">
        <v>72.028091000000003</v>
      </c>
      <c r="CK136" s="72">
        <v>71.283000000000001</v>
      </c>
    </row>
    <row r="137" spans="2:89">
      <c r="D137" s="24" t="s">
        <v>609</v>
      </c>
      <c r="G137" s="67" t="s">
        <v>609</v>
      </c>
      <c r="K137" s="72"/>
      <c r="L137" s="72"/>
      <c r="M137" s="72"/>
      <c r="N137" s="72"/>
      <c r="O137" s="72"/>
      <c r="P137" s="72"/>
      <c r="Q137" s="72"/>
      <c r="R137" s="72"/>
      <c r="S137" s="72"/>
      <c r="T137" s="72"/>
      <c r="U137" s="72"/>
      <c r="V137" s="72"/>
      <c r="W137" s="72"/>
      <c r="X137" s="72"/>
      <c r="Y137" s="72"/>
      <c r="Z137" s="72"/>
      <c r="AA137" s="72"/>
      <c r="AB137" s="72"/>
      <c r="AC137" s="72"/>
      <c r="AD137" s="72"/>
      <c r="AE137" s="72"/>
      <c r="AF137" s="72"/>
      <c r="AG137" s="72"/>
      <c r="AH137" s="72"/>
      <c r="AI137" s="72"/>
      <c r="AJ137" s="72"/>
      <c r="AK137" s="72"/>
      <c r="AL137" s="72"/>
      <c r="AM137" s="72"/>
      <c r="AN137" s="72"/>
      <c r="AO137" s="72"/>
      <c r="AP137" s="72"/>
      <c r="AQ137" s="72"/>
      <c r="AR137" s="72"/>
      <c r="AS137" s="72"/>
      <c r="AT137" s="72"/>
      <c r="AU137" s="72"/>
      <c r="AV137" s="72"/>
      <c r="AW137" s="72"/>
      <c r="AX137" s="72"/>
      <c r="AY137" s="72"/>
      <c r="AZ137" s="72"/>
      <c r="BA137" s="72"/>
      <c r="BB137" s="72"/>
      <c r="BC137" s="72"/>
      <c r="BD137" s="72"/>
      <c r="BE137" s="72"/>
      <c r="BF137" s="72"/>
      <c r="BG137" s="72"/>
      <c r="BH137" s="72"/>
      <c r="BI137" s="72"/>
      <c r="BJ137" s="72"/>
      <c r="BK137" s="72"/>
      <c r="BL137" s="72"/>
      <c r="BM137" s="72"/>
      <c r="BN137" s="72"/>
      <c r="BO137" s="72"/>
      <c r="BP137" s="72"/>
      <c r="BQ137" s="72"/>
      <c r="BR137" s="72"/>
      <c r="BS137" s="72"/>
      <c r="BT137" s="72"/>
      <c r="BU137" s="72"/>
      <c r="BV137" s="72"/>
      <c r="BW137" s="72"/>
      <c r="BX137" s="72"/>
      <c r="BY137" s="72"/>
      <c r="BZ137" s="72"/>
      <c r="CA137" s="72"/>
      <c r="CB137" s="72"/>
      <c r="CC137" s="72"/>
      <c r="CD137" s="72"/>
      <c r="CF137" s="72">
        <v>0</v>
      </c>
      <c r="CG137" s="72">
        <v>0</v>
      </c>
      <c r="CH137" s="72">
        <v>817.6</v>
      </c>
      <c r="CI137" s="72">
        <v>817.6</v>
      </c>
      <c r="CJ137" s="72">
        <v>817.6</v>
      </c>
      <c r="CK137" s="72">
        <v>1054.6017999999999</v>
      </c>
    </row>
    <row r="138" spans="2:89">
      <c r="D138" s="69" t="s">
        <v>599</v>
      </c>
      <c r="E138" s="69"/>
      <c r="F138" s="69"/>
      <c r="G138" s="77" t="s">
        <v>610</v>
      </c>
      <c r="H138" s="69"/>
      <c r="I138" s="69"/>
      <c r="J138" s="69"/>
      <c r="K138" s="79"/>
      <c r="L138" s="79"/>
      <c r="M138" s="79"/>
      <c r="N138" s="79"/>
      <c r="O138" s="79"/>
      <c r="P138" s="79"/>
      <c r="Q138" s="79"/>
      <c r="R138" s="79"/>
      <c r="S138" s="79"/>
      <c r="T138" s="79"/>
      <c r="U138" s="79"/>
      <c r="V138" s="79"/>
      <c r="W138" s="79"/>
      <c r="X138" s="79"/>
      <c r="Y138" s="79"/>
      <c r="Z138" s="79"/>
      <c r="AA138" s="79"/>
      <c r="AB138" s="79"/>
      <c r="AC138" s="79"/>
      <c r="AD138" s="79"/>
      <c r="AE138" s="79"/>
      <c r="AF138" s="79"/>
      <c r="AG138" s="79"/>
      <c r="AH138" s="79"/>
      <c r="AI138" s="79"/>
      <c r="AJ138" s="79"/>
      <c r="AK138" s="79"/>
      <c r="AL138" s="79"/>
      <c r="AM138" s="79"/>
      <c r="AN138" s="79"/>
      <c r="AO138" s="79"/>
      <c r="AP138" s="79"/>
      <c r="AQ138" s="79"/>
      <c r="AR138" s="79"/>
      <c r="AS138" s="79"/>
      <c r="AT138" s="79"/>
      <c r="AU138" s="79"/>
      <c r="AV138" s="79"/>
      <c r="AW138" s="79"/>
      <c r="AX138" s="79"/>
      <c r="AY138" s="79"/>
      <c r="AZ138" s="79"/>
      <c r="BA138" s="79"/>
      <c r="BB138" s="79"/>
      <c r="BC138" s="79"/>
      <c r="BD138" s="79"/>
      <c r="BE138" s="79"/>
      <c r="BF138" s="79"/>
      <c r="BG138" s="79"/>
      <c r="BH138" s="79"/>
      <c r="BI138" s="79"/>
      <c r="BJ138" s="79"/>
      <c r="BK138" s="79"/>
      <c r="BL138" s="79"/>
      <c r="BM138" s="79"/>
      <c r="BN138" s="79"/>
      <c r="BO138" s="79"/>
      <c r="BP138" s="79"/>
      <c r="BQ138" s="79"/>
      <c r="BR138" s="79"/>
      <c r="BS138" s="79"/>
      <c r="BT138" s="79"/>
      <c r="BU138" s="79"/>
      <c r="BV138" s="79"/>
      <c r="BW138" s="79"/>
      <c r="BX138" s="79"/>
      <c r="BY138" s="79"/>
      <c r="BZ138" s="79"/>
      <c r="CA138" s="79"/>
      <c r="CB138" s="79"/>
      <c r="CC138" s="79"/>
      <c r="CD138" s="79"/>
      <c r="CF138" s="79">
        <v>0</v>
      </c>
      <c r="CG138" s="79">
        <v>0</v>
      </c>
      <c r="CH138" s="79">
        <v>234.75</v>
      </c>
      <c r="CI138" s="79">
        <v>2971.6</v>
      </c>
      <c r="CJ138" s="79">
        <v>19311.210190000002</v>
      </c>
      <c r="CK138" s="79">
        <v>16909.301310999999</v>
      </c>
    </row>
    <row r="139" spans="2:89" s="35" customFormat="1">
      <c r="C139" s="35" t="s">
        <v>611</v>
      </c>
      <c r="G139" s="81"/>
      <c r="K139" s="35">
        <f>SUM(K140:K142)</f>
        <v>0</v>
      </c>
      <c r="L139" s="35">
        <f>SUM(L140:L142)</f>
        <v>0</v>
      </c>
      <c r="M139" s="35">
        <f t="shared" ref="M139:AZ139" si="118">SUM(M140:M142)</f>
        <v>0</v>
      </c>
      <c r="N139" s="35">
        <f t="shared" si="118"/>
        <v>0</v>
      </c>
      <c r="O139" s="35">
        <f t="shared" si="118"/>
        <v>0</v>
      </c>
      <c r="P139" s="35">
        <f t="shared" si="118"/>
        <v>0</v>
      </c>
      <c r="Q139" s="35">
        <f t="shared" si="118"/>
        <v>0</v>
      </c>
      <c r="R139" s="35">
        <f t="shared" si="118"/>
        <v>0</v>
      </c>
      <c r="S139" s="35">
        <f t="shared" si="118"/>
        <v>0</v>
      </c>
      <c r="T139" s="35">
        <f t="shared" si="118"/>
        <v>0</v>
      </c>
      <c r="U139" s="35">
        <f t="shared" si="118"/>
        <v>0</v>
      </c>
      <c r="V139" s="35">
        <f t="shared" si="118"/>
        <v>0</v>
      </c>
      <c r="W139" s="35">
        <f t="shared" si="118"/>
        <v>0</v>
      </c>
      <c r="X139" s="35">
        <f t="shared" si="118"/>
        <v>0</v>
      </c>
      <c r="Y139" s="35">
        <f t="shared" si="118"/>
        <v>0</v>
      </c>
      <c r="Z139" s="35">
        <f t="shared" si="118"/>
        <v>0</v>
      </c>
      <c r="AA139" s="35">
        <f t="shared" si="118"/>
        <v>0</v>
      </c>
      <c r="AB139" s="35">
        <f t="shared" si="118"/>
        <v>0</v>
      </c>
      <c r="AC139" s="35">
        <f t="shared" si="118"/>
        <v>0</v>
      </c>
      <c r="AD139" s="35">
        <f t="shared" si="118"/>
        <v>0</v>
      </c>
      <c r="AE139" s="35">
        <f t="shared" si="118"/>
        <v>0</v>
      </c>
      <c r="AF139" s="35">
        <f t="shared" si="118"/>
        <v>0</v>
      </c>
      <c r="AG139" s="35">
        <f t="shared" si="118"/>
        <v>0</v>
      </c>
      <c r="AH139" s="35">
        <f t="shared" si="118"/>
        <v>0</v>
      </c>
      <c r="AI139" s="35">
        <f t="shared" si="118"/>
        <v>0</v>
      </c>
      <c r="AJ139" s="35">
        <f t="shared" si="118"/>
        <v>0</v>
      </c>
      <c r="AK139" s="35">
        <f t="shared" si="118"/>
        <v>0</v>
      </c>
      <c r="AL139" s="35">
        <f t="shared" si="118"/>
        <v>0</v>
      </c>
      <c r="AM139" s="35">
        <f t="shared" si="118"/>
        <v>0</v>
      </c>
      <c r="AN139" s="35">
        <f t="shared" si="118"/>
        <v>0</v>
      </c>
      <c r="AO139" s="35">
        <f t="shared" si="118"/>
        <v>0</v>
      </c>
      <c r="AP139" s="35">
        <f t="shared" si="118"/>
        <v>0</v>
      </c>
      <c r="AQ139" s="35">
        <f t="shared" si="118"/>
        <v>0</v>
      </c>
      <c r="AR139" s="35">
        <f t="shared" si="118"/>
        <v>0</v>
      </c>
      <c r="AS139" s="35">
        <f t="shared" si="118"/>
        <v>0</v>
      </c>
      <c r="AT139" s="35">
        <f t="shared" si="118"/>
        <v>0</v>
      </c>
      <c r="AU139" s="35">
        <f t="shared" si="118"/>
        <v>0</v>
      </c>
      <c r="AV139" s="35">
        <f t="shared" si="118"/>
        <v>0</v>
      </c>
      <c r="AW139" s="35">
        <f t="shared" si="118"/>
        <v>0</v>
      </c>
      <c r="AX139" s="35">
        <f t="shared" si="118"/>
        <v>0</v>
      </c>
      <c r="AY139" s="35">
        <f t="shared" si="118"/>
        <v>0</v>
      </c>
      <c r="AZ139" s="35">
        <f t="shared" si="118"/>
        <v>0</v>
      </c>
      <c r="BA139" s="35">
        <f>SUM(BA140:BA142)</f>
        <v>0</v>
      </c>
      <c r="BB139" s="35">
        <f>SUM(BB140:BB142)</f>
        <v>0</v>
      </c>
      <c r="BC139" s="35">
        <f>SUM(BC140:BC142)</f>
        <v>0</v>
      </c>
      <c r="BD139" s="35">
        <f>SUM(BD140:BD142)</f>
        <v>0</v>
      </c>
      <c r="BE139" s="35">
        <f t="shared" ref="BE139:BO139" si="119">SUM(BE140:BE142)</f>
        <v>0</v>
      </c>
      <c r="BF139" s="35">
        <f t="shared" si="119"/>
        <v>0</v>
      </c>
      <c r="BG139" s="35">
        <f t="shared" si="119"/>
        <v>0</v>
      </c>
      <c r="BH139" s="35">
        <f t="shared" si="119"/>
        <v>0</v>
      </c>
      <c r="BI139" s="35">
        <f t="shared" si="119"/>
        <v>0</v>
      </c>
      <c r="BJ139" s="35">
        <f t="shared" si="119"/>
        <v>0</v>
      </c>
      <c r="BK139" s="35">
        <f t="shared" si="119"/>
        <v>0</v>
      </c>
      <c r="BL139" s="35">
        <f t="shared" si="119"/>
        <v>0</v>
      </c>
      <c r="BM139" s="35">
        <f t="shared" si="119"/>
        <v>0</v>
      </c>
      <c r="BN139" s="35">
        <f t="shared" si="119"/>
        <v>0</v>
      </c>
      <c r="BO139" s="35">
        <f t="shared" si="119"/>
        <v>0</v>
      </c>
      <c r="BP139" s="35">
        <f t="shared" ref="BP139:BX139" si="120">SUM(BP140:BP142)</f>
        <v>0</v>
      </c>
      <c r="BQ139" s="35">
        <f t="shared" si="120"/>
        <v>0</v>
      </c>
      <c r="BR139" s="35">
        <f t="shared" si="120"/>
        <v>0</v>
      </c>
      <c r="BS139" s="35">
        <f t="shared" si="120"/>
        <v>0</v>
      </c>
      <c r="BT139" s="35">
        <f t="shared" si="120"/>
        <v>0</v>
      </c>
      <c r="BU139" s="35">
        <f t="shared" si="120"/>
        <v>0</v>
      </c>
      <c r="BV139" s="35">
        <f t="shared" si="120"/>
        <v>0</v>
      </c>
      <c r="BW139" s="35">
        <f t="shared" si="120"/>
        <v>0</v>
      </c>
      <c r="BX139" s="35">
        <f t="shared" si="120"/>
        <v>0</v>
      </c>
      <c r="BY139" s="35">
        <f t="shared" ref="BY139:CC139" si="121">SUM(BY140:BY142)</f>
        <v>0</v>
      </c>
      <c r="BZ139" s="35">
        <f t="shared" si="121"/>
        <v>0</v>
      </c>
      <c r="CA139" s="35">
        <f t="shared" si="121"/>
        <v>0</v>
      </c>
      <c r="CB139" s="35">
        <f t="shared" si="121"/>
        <v>0</v>
      </c>
      <c r="CC139" s="35">
        <f t="shared" si="121"/>
        <v>0</v>
      </c>
      <c r="CD139" s="35">
        <f t="shared" ref="CD139" si="122">SUM(CD140:CD142)</f>
        <v>0</v>
      </c>
      <c r="CF139" s="35">
        <f t="shared" ref="CF139:CK139" si="123">SUM(CF140:CF142)</f>
        <v>2807.9066150000003</v>
      </c>
      <c r="CG139" s="35">
        <f t="shared" si="123"/>
        <v>2613.0853230000002</v>
      </c>
      <c r="CH139" s="35">
        <f t="shared" si="123"/>
        <v>10908.257021000001</v>
      </c>
      <c r="CI139" s="35">
        <f t="shared" si="123"/>
        <v>8894.6100600000009</v>
      </c>
      <c r="CJ139" s="35">
        <f t="shared" si="123"/>
        <v>5439.540258</v>
      </c>
      <c r="CK139" s="35">
        <f t="shared" si="123"/>
        <v>4515.3059489999996</v>
      </c>
    </row>
    <row r="140" spans="2:89">
      <c r="D140" s="68" t="s">
        <v>612</v>
      </c>
      <c r="E140" s="68"/>
      <c r="F140" s="68"/>
      <c r="G140" s="76"/>
      <c r="H140" s="68"/>
      <c r="I140" s="68"/>
      <c r="J140" s="68"/>
      <c r="K140" s="68"/>
      <c r="L140" s="68"/>
      <c r="M140" s="68"/>
      <c r="N140" s="68"/>
      <c r="O140" s="68"/>
      <c r="P140" s="68"/>
      <c r="Q140" s="68"/>
      <c r="R140" s="68"/>
      <c r="S140" s="68"/>
      <c r="T140" s="68"/>
      <c r="U140" s="68"/>
      <c r="V140" s="68"/>
      <c r="W140" s="68"/>
      <c r="X140" s="68"/>
      <c r="Y140" s="68"/>
      <c r="Z140" s="68"/>
      <c r="AA140" s="68"/>
      <c r="AB140" s="68"/>
      <c r="AC140" s="68"/>
      <c r="AD140" s="68"/>
      <c r="AE140" s="68"/>
      <c r="AF140" s="68"/>
      <c r="AG140" s="68"/>
      <c r="AH140" s="68"/>
      <c r="AI140" s="68"/>
      <c r="AJ140" s="68"/>
      <c r="AK140" s="68"/>
      <c r="AL140" s="68"/>
      <c r="AM140" s="68"/>
      <c r="AN140" s="68"/>
      <c r="AO140" s="68"/>
      <c r="AP140" s="68"/>
      <c r="AQ140" s="68"/>
      <c r="AR140" s="68"/>
      <c r="AS140" s="68"/>
      <c r="AT140" s="68"/>
      <c r="AU140" s="68"/>
      <c r="AV140" s="68"/>
      <c r="AW140" s="68"/>
      <c r="AX140" s="68"/>
      <c r="AY140" s="68"/>
      <c r="AZ140" s="68"/>
      <c r="BA140" s="68"/>
      <c r="BB140" s="68"/>
      <c r="BC140" s="68"/>
      <c r="BD140" s="68"/>
      <c r="BE140" s="68"/>
      <c r="BF140" s="68"/>
      <c r="BG140" s="68"/>
      <c r="BH140" s="68"/>
      <c r="BI140" s="68"/>
      <c r="BJ140" s="68"/>
      <c r="BK140" s="68"/>
      <c r="BL140" s="68"/>
      <c r="BM140" s="68"/>
      <c r="BN140" s="68"/>
      <c r="BO140" s="68"/>
      <c r="BP140" s="68"/>
      <c r="BQ140" s="68"/>
      <c r="BR140" s="68"/>
      <c r="BS140" s="68"/>
      <c r="BT140" s="68"/>
      <c r="BU140" s="68"/>
      <c r="BV140" s="68"/>
      <c r="BW140" s="68"/>
      <c r="BX140" s="68"/>
      <c r="BY140" s="68"/>
      <c r="BZ140" s="68"/>
      <c r="CA140" s="68"/>
      <c r="CB140" s="68"/>
      <c r="CC140" s="68"/>
      <c r="CD140" s="68"/>
      <c r="CF140" s="78">
        <v>1883.88</v>
      </c>
      <c r="CG140" s="78">
        <v>1888.77</v>
      </c>
      <c r="CH140" s="78">
        <v>1931.3006</v>
      </c>
      <c r="CI140" s="78">
        <v>1931.3006</v>
      </c>
      <c r="CJ140" s="78">
        <v>819.22</v>
      </c>
      <c r="CK140" s="78">
        <v>495.82</v>
      </c>
    </row>
    <row r="141" spans="2:89">
      <c r="D141" s="24" t="s">
        <v>613</v>
      </c>
      <c r="G141" s="67" t="s">
        <v>614</v>
      </c>
      <c r="CF141" s="72">
        <v>0.4</v>
      </c>
      <c r="CG141" s="72">
        <v>0</v>
      </c>
      <c r="CH141" s="72">
        <v>7349.6566000000003</v>
      </c>
      <c r="CI141" s="72">
        <v>6963.3094600000004</v>
      </c>
      <c r="CJ141" s="72">
        <v>4620.3202579999997</v>
      </c>
      <c r="CK141" s="72">
        <v>4019.4859489999999</v>
      </c>
    </row>
    <row r="142" spans="2:89">
      <c r="D142" s="24" t="s">
        <v>581</v>
      </c>
      <c r="G142" s="67"/>
      <c r="CF142" s="72">
        <v>923.62661500000002</v>
      </c>
      <c r="CG142" s="72">
        <v>724.31532300000003</v>
      </c>
      <c r="CH142" s="72">
        <v>1627.2998210000001</v>
      </c>
      <c r="CI142" s="72">
        <v>0</v>
      </c>
      <c r="CJ142" s="72">
        <v>0</v>
      </c>
      <c r="CK142" s="72">
        <v>0</v>
      </c>
    </row>
    <row r="143" spans="2:89" s="35" customFormat="1" ht="12.75" thickBot="1">
      <c r="B143" s="92" t="s">
        <v>615</v>
      </c>
      <c r="C143" s="92"/>
      <c r="D143" s="92"/>
      <c r="E143" s="92"/>
      <c r="F143" s="92"/>
      <c r="G143" s="375"/>
      <c r="H143" s="92"/>
      <c r="I143" s="92"/>
      <c r="J143" s="92"/>
      <c r="K143" s="92">
        <f t="shared" ref="K143:AP143" si="124">K96+K109</f>
        <v>0</v>
      </c>
      <c r="L143" s="92">
        <f t="shared" si="124"/>
        <v>0</v>
      </c>
      <c r="M143" s="92">
        <f t="shared" si="124"/>
        <v>0</v>
      </c>
      <c r="N143" s="92">
        <f t="shared" si="124"/>
        <v>0</v>
      </c>
      <c r="O143" s="92">
        <f t="shared" si="124"/>
        <v>0</v>
      </c>
      <c r="P143" s="92">
        <f t="shared" si="124"/>
        <v>0</v>
      </c>
      <c r="Q143" s="92">
        <f t="shared" si="124"/>
        <v>0</v>
      </c>
      <c r="R143" s="92">
        <f t="shared" si="124"/>
        <v>0</v>
      </c>
      <c r="S143" s="92">
        <f t="shared" si="124"/>
        <v>0</v>
      </c>
      <c r="T143" s="92">
        <f t="shared" si="124"/>
        <v>0</v>
      </c>
      <c r="U143" s="92">
        <f t="shared" si="124"/>
        <v>0</v>
      </c>
      <c r="V143" s="92">
        <f t="shared" si="124"/>
        <v>0</v>
      </c>
      <c r="W143" s="92">
        <f t="shared" si="124"/>
        <v>0</v>
      </c>
      <c r="X143" s="92">
        <f t="shared" si="124"/>
        <v>0</v>
      </c>
      <c r="Y143" s="92">
        <f t="shared" si="124"/>
        <v>0</v>
      </c>
      <c r="Z143" s="92">
        <f t="shared" si="124"/>
        <v>0</v>
      </c>
      <c r="AA143" s="92">
        <f t="shared" si="124"/>
        <v>0</v>
      </c>
      <c r="AB143" s="92">
        <f t="shared" si="124"/>
        <v>0</v>
      </c>
      <c r="AC143" s="92">
        <f t="shared" si="124"/>
        <v>0</v>
      </c>
      <c r="AD143" s="92">
        <f t="shared" si="124"/>
        <v>0</v>
      </c>
      <c r="AE143" s="92">
        <f t="shared" si="124"/>
        <v>0</v>
      </c>
      <c r="AF143" s="92">
        <f t="shared" si="124"/>
        <v>0</v>
      </c>
      <c r="AG143" s="92">
        <f t="shared" si="124"/>
        <v>0</v>
      </c>
      <c r="AH143" s="92">
        <f t="shared" si="124"/>
        <v>0</v>
      </c>
      <c r="AI143" s="92">
        <f t="shared" si="124"/>
        <v>0</v>
      </c>
      <c r="AJ143" s="92">
        <f t="shared" si="124"/>
        <v>0</v>
      </c>
      <c r="AK143" s="92">
        <f t="shared" si="124"/>
        <v>0</v>
      </c>
      <c r="AL143" s="92">
        <f t="shared" si="124"/>
        <v>0</v>
      </c>
      <c r="AM143" s="92">
        <f t="shared" si="124"/>
        <v>0</v>
      </c>
      <c r="AN143" s="92">
        <f t="shared" si="124"/>
        <v>0</v>
      </c>
      <c r="AO143" s="92">
        <f t="shared" si="124"/>
        <v>0</v>
      </c>
      <c r="AP143" s="92">
        <f t="shared" si="124"/>
        <v>0</v>
      </c>
      <c r="AQ143" s="92">
        <f t="shared" ref="AQ143:BX143" si="125">AQ96+AQ109</f>
        <v>0</v>
      </c>
      <c r="AR143" s="92">
        <f t="shared" si="125"/>
        <v>0</v>
      </c>
      <c r="AS143" s="92">
        <f t="shared" si="125"/>
        <v>0</v>
      </c>
      <c r="AT143" s="92">
        <f t="shared" si="125"/>
        <v>0</v>
      </c>
      <c r="AU143" s="92">
        <f t="shared" si="125"/>
        <v>0</v>
      </c>
      <c r="AV143" s="92">
        <f t="shared" si="125"/>
        <v>0</v>
      </c>
      <c r="AW143" s="92">
        <f t="shared" si="125"/>
        <v>0</v>
      </c>
      <c r="AX143" s="92">
        <f t="shared" si="125"/>
        <v>0</v>
      </c>
      <c r="AY143" s="92">
        <f t="shared" si="125"/>
        <v>0</v>
      </c>
      <c r="AZ143" s="92">
        <f t="shared" si="125"/>
        <v>0</v>
      </c>
      <c r="BA143" s="92">
        <f t="shared" si="125"/>
        <v>0</v>
      </c>
      <c r="BB143" s="92">
        <f t="shared" si="125"/>
        <v>0</v>
      </c>
      <c r="BC143" s="92">
        <f t="shared" si="125"/>
        <v>0</v>
      </c>
      <c r="BD143" s="92">
        <f t="shared" si="125"/>
        <v>0</v>
      </c>
      <c r="BE143" s="92">
        <f t="shared" si="125"/>
        <v>0</v>
      </c>
      <c r="BF143" s="92">
        <f t="shared" si="125"/>
        <v>0</v>
      </c>
      <c r="BG143" s="92">
        <f t="shared" si="125"/>
        <v>0</v>
      </c>
      <c r="BH143" s="92">
        <f t="shared" si="125"/>
        <v>0</v>
      </c>
      <c r="BI143" s="92">
        <f t="shared" si="125"/>
        <v>0</v>
      </c>
      <c r="BJ143" s="92">
        <f t="shared" si="125"/>
        <v>0</v>
      </c>
      <c r="BK143" s="92">
        <f t="shared" si="125"/>
        <v>0</v>
      </c>
      <c r="BL143" s="92">
        <f t="shared" si="125"/>
        <v>0</v>
      </c>
      <c r="BM143" s="92">
        <f t="shared" si="125"/>
        <v>0</v>
      </c>
      <c r="BN143" s="92">
        <f t="shared" si="125"/>
        <v>0</v>
      </c>
      <c r="BO143" s="92">
        <f t="shared" si="125"/>
        <v>0</v>
      </c>
      <c r="BP143" s="92">
        <f t="shared" si="125"/>
        <v>0</v>
      </c>
      <c r="BQ143" s="92">
        <f t="shared" si="125"/>
        <v>0</v>
      </c>
      <c r="BR143" s="92">
        <f t="shared" si="125"/>
        <v>0</v>
      </c>
      <c r="BS143" s="92">
        <f t="shared" si="125"/>
        <v>0</v>
      </c>
      <c r="BT143" s="92">
        <f t="shared" si="125"/>
        <v>0</v>
      </c>
      <c r="BU143" s="92">
        <f t="shared" si="125"/>
        <v>0</v>
      </c>
      <c r="BV143" s="92">
        <f t="shared" si="125"/>
        <v>0</v>
      </c>
      <c r="BW143" s="92">
        <f t="shared" si="125"/>
        <v>0</v>
      </c>
      <c r="BX143" s="92">
        <f t="shared" si="125"/>
        <v>0</v>
      </c>
      <c r="BY143" s="92">
        <f t="shared" ref="BY143:CC143" si="126">BY96+BY109</f>
        <v>0</v>
      </c>
      <c r="BZ143" s="92">
        <f t="shared" si="126"/>
        <v>0</v>
      </c>
      <c r="CA143" s="92">
        <f t="shared" si="126"/>
        <v>0</v>
      </c>
      <c r="CB143" s="92">
        <f t="shared" si="126"/>
        <v>0</v>
      </c>
      <c r="CC143" s="92">
        <f t="shared" si="126"/>
        <v>0</v>
      </c>
      <c r="CD143" s="92">
        <f t="shared" ref="CD143" si="127">CD96+CD109</f>
        <v>0</v>
      </c>
      <c r="CF143" s="92">
        <f t="shared" ref="CF143:CK143" si="128">CF96+CF109</f>
        <v>25463.050032000003</v>
      </c>
      <c r="CG143" s="92">
        <f t="shared" si="128"/>
        <v>33048.741468</v>
      </c>
      <c r="CH143" s="92">
        <f t="shared" si="128"/>
        <v>314721.23051400005</v>
      </c>
      <c r="CI143" s="92">
        <f t="shared" si="128"/>
        <v>315115.91812400008</v>
      </c>
      <c r="CJ143" s="92">
        <f t="shared" si="128"/>
        <v>383987.21457299998</v>
      </c>
      <c r="CK143" s="92">
        <f t="shared" si="128"/>
        <v>385910.42140200001</v>
      </c>
    </row>
    <row r="144" spans="2:89" s="35" customFormat="1" ht="12.75" thickTop="1">
      <c r="B144" s="35" t="s">
        <v>139</v>
      </c>
    </row>
    <row r="145" spans="2:89" s="35" customFormat="1">
      <c r="B145" s="35" t="s">
        <v>616</v>
      </c>
      <c r="K145" s="35">
        <f>SUM(K146:K155)</f>
        <v>0</v>
      </c>
      <c r="L145" s="35">
        <f>SUM(L146:L155)</f>
        <v>0</v>
      </c>
      <c r="M145" s="35">
        <f t="shared" ref="M145:AZ145" si="129">SUM(M146:M155)</f>
        <v>0</v>
      </c>
      <c r="N145" s="35">
        <f t="shared" si="129"/>
        <v>0</v>
      </c>
      <c r="O145" s="35">
        <f t="shared" si="129"/>
        <v>0</v>
      </c>
      <c r="P145" s="35">
        <f t="shared" si="129"/>
        <v>0</v>
      </c>
      <c r="Q145" s="35">
        <f t="shared" si="129"/>
        <v>0</v>
      </c>
      <c r="R145" s="35">
        <f t="shared" si="129"/>
        <v>0</v>
      </c>
      <c r="S145" s="35">
        <f t="shared" si="129"/>
        <v>0</v>
      </c>
      <c r="T145" s="35">
        <f t="shared" si="129"/>
        <v>0</v>
      </c>
      <c r="U145" s="35">
        <f t="shared" si="129"/>
        <v>0</v>
      </c>
      <c r="V145" s="35">
        <f t="shared" si="129"/>
        <v>0</v>
      </c>
      <c r="W145" s="35">
        <f t="shared" si="129"/>
        <v>0</v>
      </c>
      <c r="X145" s="35">
        <f t="shared" si="129"/>
        <v>0</v>
      </c>
      <c r="Y145" s="35">
        <f t="shared" si="129"/>
        <v>0</v>
      </c>
      <c r="Z145" s="35">
        <f t="shared" si="129"/>
        <v>0</v>
      </c>
      <c r="AA145" s="35">
        <f t="shared" si="129"/>
        <v>0</v>
      </c>
      <c r="AB145" s="35">
        <f t="shared" si="129"/>
        <v>0</v>
      </c>
      <c r="AC145" s="35">
        <f t="shared" si="129"/>
        <v>0</v>
      </c>
      <c r="AD145" s="35">
        <f t="shared" si="129"/>
        <v>0</v>
      </c>
      <c r="AE145" s="35">
        <f t="shared" si="129"/>
        <v>0</v>
      </c>
      <c r="AF145" s="35">
        <f t="shared" si="129"/>
        <v>0</v>
      </c>
      <c r="AG145" s="35">
        <f t="shared" si="129"/>
        <v>0</v>
      </c>
      <c r="AH145" s="35">
        <f t="shared" si="129"/>
        <v>0</v>
      </c>
      <c r="AI145" s="35">
        <f t="shared" si="129"/>
        <v>0</v>
      </c>
      <c r="AJ145" s="35">
        <f t="shared" si="129"/>
        <v>0</v>
      </c>
      <c r="AK145" s="35">
        <f t="shared" si="129"/>
        <v>0</v>
      </c>
      <c r="AL145" s="35">
        <f t="shared" si="129"/>
        <v>0</v>
      </c>
      <c r="AM145" s="35">
        <f t="shared" si="129"/>
        <v>0</v>
      </c>
      <c r="AN145" s="35">
        <f t="shared" si="129"/>
        <v>0</v>
      </c>
      <c r="AO145" s="35">
        <f t="shared" si="129"/>
        <v>0</v>
      </c>
      <c r="AP145" s="35">
        <f t="shared" si="129"/>
        <v>0</v>
      </c>
      <c r="AQ145" s="35">
        <f t="shared" si="129"/>
        <v>0</v>
      </c>
      <c r="AR145" s="35">
        <f t="shared" si="129"/>
        <v>0</v>
      </c>
      <c r="AS145" s="35">
        <f t="shared" si="129"/>
        <v>0</v>
      </c>
      <c r="AT145" s="35">
        <f t="shared" si="129"/>
        <v>0</v>
      </c>
      <c r="AU145" s="35">
        <f t="shared" si="129"/>
        <v>0</v>
      </c>
      <c r="AV145" s="35">
        <f t="shared" si="129"/>
        <v>0</v>
      </c>
      <c r="AW145" s="35">
        <f t="shared" si="129"/>
        <v>0</v>
      </c>
      <c r="AX145" s="35">
        <f t="shared" si="129"/>
        <v>0</v>
      </c>
      <c r="AY145" s="35">
        <f t="shared" si="129"/>
        <v>0</v>
      </c>
      <c r="AZ145" s="35">
        <f t="shared" si="129"/>
        <v>0</v>
      </c>
      <c r="BA145" s="35">
        <f>SUM(BA146:BA155)</f>
        <v>0</v>
      </c>
      <c r="BB145" s="35">
        <f>SUM(BB146:BB155)</f>
        <v>0</v>
      </c>
      <c r="BC145" s="35">
        <f>SUM(BC146:BC155)</f>
        <v>0</v>
      </c>
      <c r="BD145" s="35">
        <f>SUM(BD146:BD155)</f>
        <v>0</v>
      </c>
      <c r="BE145" s="35">
        <f t="shared" ref="BE145:BO145" si="130">SUM(BE146:BE155)</f>
        <v>0</v>
      </c>
      <c r="BF145" s="35">
        <f t="shared" si="130"/>
        <v>0</v>
      </c>
      <c r="BG145" s="35">
        <f t="shared" si="130"/>
        <v>0</v>
      </c>
      <c r="BH145" s="35">
        <f t="shared" si="130"/>
        <v>0</v>
      </c>
      <c r="BI145" s="35">
        <f t="shared" si="130"/>
        <v>0</v>
      </c>
      <c r="BJ145" s="35">
        <f t="shared" si="130"/>
        <v>0</v>
      </c>
      <c r="BK145" s="35">
        <f t="shared" si="130"/>
        <v>0</v>
      </c>
      <c r="BL145" s="35">
        <f t="shared" si="130"/>
        <v>0</v>
      </c>
      <c r="BM145" s="35">
        <f t="shared" si="130"/>
        <v>0</v>
      </c>
      <c r="BN145" s="35">
        <f t="shared" si="130"/>
        <v>0</v>
      </c>
      <c r="BO145" s="35">
        <f t="shared" si="130"/>
        <v>0</v>
      </c>
      <c r="BP145" s="35">
        <f t="shared" ref="BP145:BX145" si="131">SUM(BP146:BP155)</f>
        <v>0</v>
      </c>
      <c r="BQ145" s="35">
        <f t="shared" si="131"/>
        <v>0</v>
      </c>
      <c r="BR145" s="35">
        <f t="shared" si="131"/>
        <v>0</v>
      </c>
      <c r="BS145" s="35">
        <f t="shared" si="131"/>
        <v>0</v>
      </c>
      <c r="BT145" s="35">
        <f t="shared" si="131"/>
        <v>0</v>
      </c>
      <c r="BU145" s="35">
        <f t="shared" si="131"/>
        <v>0</v>
      </c>
      <c r="BV145" s="35">
        <f t="shared" si="131"/>
        <v>0</v>
      </c>
      <c r="BW145" s="35">
        <f t="shared" si="131"/>
        <v>0</v>
      </c>
      <c r="BX145" s="35">
        <f t="shared" si="131"/>
        <v>0</v>
      </c>
      <c r="BY145" s="35">
        <f t="shared" ref="BY145:CC145" si="132">SUM(BY146:BY155)</f>
        <v>0</v>
      </c>
      <c r="BZ145" s="35">
        <f t="shared" si="132"/>
        <v>0</v>
      </c>
      <c r="CA145" s="35">
        <f t="shared" si="132"/>
        <v>0</v>
      </c>
      <c r="CB145" s="35">
        <f t="shared" si="132"/>
        <v>0</v>
      </c>
      <c r="CC145" s="35">
        <f t="shared" si="132"/>
        <v>0</v>
      </c>
      <c r="CD145" s="35">
        <f t="shared" ref="CD145" si="133">SUM(CD146:CD155)</f>
        <v>0</v>
      </c>
      <c r="CF145" s="35">
        <f t="shared" ref="CF145:CK145" si="134">SUM(CF146:CF155)</f>
        <v>12509.280623999999</v>
      </c>
      <c r="CG145" s="35">
        <f t="shared" si="134"/>
        <v>21023.688038000004</v>
      </c>
      <c r="CH145" s="35">
        <f t="shared" si="134"/>
        <v>36696.544167</v>
      </c>
      <c r="CI145" s="35">
        <f t="shared" si="134"/>
        <v>56862.188184999999</v>
      </c>
      <c r="CJ145" s="35">
        <f t="shared" si="134"/>
        <v>80551.653336000003</v>
      </c>
      <c r="CK145" s="35">
        <f t="shared" si="134"/>
        <v>110451.825153</v>
      </c>
    </row>
    <row r="146" spans="2:89">
      <c r="C146" s="68" t="s">
        <v>140</v>
      </c>
      <c r="D146" s="68"/>
      <c r="E146" s="68"/>
      <c r="F146" s="68"/>
      <c r="G146" s="76" t="s">
        <v>140</v>
      </c>
      <c r="H146" s="68"/>
      <c r="I146" s="68"/>
      <c r="J146" s="68"/>
      <c r="K146" s="78"/>
      <c r="L146" s="78"/>
      <c r="M146" s="78"/>
      <c r="N146" s="78"/>
      <c r="O146" s="78"/>
      <c r="P146" s="78"/>
      <c r="Q146" s="78"/>
      <c r="R146" s="78"/>
      <c r="S146" s="78"/>
      <c r="T146" s="78"/>
      <c r="U146" s="78"/>
      <c r="V146" s="78"/>
      <c r="W146" s="78"/>
      <c r="X146" s="78"/>
      <c r="Y146" s="78"/>
      <c r="Z146" s="78"/>
      <c r="AA146" s="78"/>
      <c r="AB146" s="78"/>
      <c r="AC146" s="78"/>
      <c r="AD146" s="78"/>
      <c r="AE146" s="78"/>
      <c r="AF146" s="78"/>
      <c r="AG146" s="78"/>
      <c r="AH146" s="78"/>
      <c r="AI146" s="78"/>
      <c r="AJ146" s="78"/>
      <c r="AK146" s="78"/>
      <c r="AL146" s="78"/>
      <c r="AM146" s="78"/>
      <c r="AN146" s="78"/>
      <c r="AO146" s="78"/>
      <c r="AP146" s="78"/>
      <c r="AQ146" s="78"/>
      <c r="AR146" s="78"/>
      <c r="AS146" s="78"/>
      <c r="AT146" s="78"/>
      <c r="AU146" s="78"/>
      <c r="AV146" s="78"/>
      <c r="AW146" s="78"/>
      <c r="AX146" s="78"/>
      <c r="AY146" s="78"/>
      <c r="AZ146" s="78"/>
      <c r="BA146" s="78"/>
      <c r="BB146" s="78"/>
      <c r="BC146" s="78"/>
      <c r="BD146" s="78"/>
      <c r="BE146" s="78"/>
      <c r="BF146" s="78"/>
      <c r="BG146" s="78"/>
      <c r="BH146" s="78"/>
      <c r="BI146" s="78"/>
      <c r="BJ146" s="78"/>
      <c r="BK146" s="78"/>
      <c r="BL146" s="78"/>
      <c r="BM146" s="78"/>
      <c r="BN146" s="78"/>
      <c r="BO146" s="78"/>
      <c r="BP146" s="78"/>
      <c r="BQ146" s="78"/>
      <c r="BR146" s="78"/>
      <c r="BS146" s="78"/>
      <c r="BT146" s="78"/>
      <c r="BU146" s="78"/>
      <c r="BV146" s="78"/>
      <c r="BW146" s="78"/>
      <c r="BX146" s="78"/>
      <c r="BY146" s="78"/>
      <c r="BZ146" s="78"/>
      <c r="CA146" s="78"/>
      <c r="CB146" s="78"/>
      <c r="CC146" s="78"/>
      <c r="CD146" s="78"/>
      <c r="CF146" s="78">
        <v>8918.3450979999998</v>
      </c>
      <c r="CG146" s="78">
        <v>14143.25438</v>
      </c>
      <c r="CH146" s="78">
        <v>20776.126972999999</v>
      </c>
      <c r="CI146" s="78">
        <v>21615.750370000002</v>
      </c>
      <c r="CJ146" s="78">
        <v>31792.488541999999</v>
      </c>
      <c r="CK146" s="78">
        <v>61896.332723</v>
      </c>
    </row>
    <row r="147" spans="2:89">
      <c r="C147" s="24" t="s">
        <v>617</v>
      </c>
      <c r="G147" s="67" t="s">
        <v>617</v>
      </c>
      <c r="K147" s="72"/>
      <c r="L147" s="72"/>
      <c r="M147" s="72"/>
      <c r="N147" s="72"/>
      <c r="O147" s="72"/>
      <c r="P147" s="72"/>
      <c r="Q147" s="72"/>
      <c r="R147" s="72"/>
      <c r="S147" s="72"/>
      <c r="T147" s="72"/>
      <c r="U147" s="72"/>
      <c r="V147" s="72"/>
      <c r="W147" s="72"/>
      <c r="X147" s="72"/>
      <c r="Y147" s="72"/>
      <c r="Z147" s="72"/>
      <c r="AA147" s="72"/>
      <c r="AB147" s="72"/>
      <c r="AC147" s="72"/>
      <c r="AD147" s="72"/>
      <c r="AE147" s="72"/>
      <c r="AF147" s="72"/>
      <c r="AG147" s="72"/>
      <c r="AH147" s="72"/>
      <c r="AI147" s="72"/>
      <c r="AJ147" s="72"/>
      <c r="AK147" s="72"/>
      <c r="AL147" s="72"/>
      <c r="AM147" s="72"/>
      <c r="AN147" s="72"/>
      <c r="AO147" s="72"/>
      <c r="AP147" s="72"/>
      <c r="AQ147" s="72"/>
      <c r="AR147" s="72"/>
      <c r="AS147" s="72"/>
      <c r="AT147" s="72"/>
      <c r="AU147" s="72"/>
      <c r="AV147" s="72"/>
      <c r="AW147" s="72"/>
      <c r="AX147" s="72"/>
      <c r="AY147" s="72"/>
      <c r="AZ147" s="72"/>
      <c r="BA147" s="72"/>
      <c r="BB147" s="72"/>
      <c r="BC147" s="72"/>
      <c r="BD147" s="72"/>
      <c r="BE147" s="72"/>
      <c r="BF147" s="72"/>
      <c r="BG147" s="72"/>
      <c r="BH147" s="72"/>
      <c r="BI147" s="72"/>
      <c r="BJ147" s="72"/>
      <c r="BK147" s="72"/>
      <c r="BL147" s="72"/>
      <c r="BM147" s="72"/>
      <c r="BN147" s="72"/>
      <c r="BO147" s="72"/>
      <c r="BP147" s="72"/>
      <c r="BQ147" s="72"/>
      <c r="BR147" s="72"/>
      <c r="BS147" s="72"/>
      <c r="BT147" s="72"/>
      <c r="BU147" s="72"/>
      <c r="BV147" s="72"/>
      <c r="BW147" s="72"/>
      <c r="BX147" s="72"/>
      <c r="BY147" s="72"/>
      <c r="BZ147" s="72"/>
      <c r="CA147" s="72"/>
      <c r="CB147" s="72"/>
      <c r="CC147" s="72"/>
      <c r="CD147" s="72"/>
      <c r="CF147" s="72">
        <v>1626.5247609999999</v>
      </c>
      <c r="CG147" s="72">
        <v>708.31924000000004</v>
      </c>
      <c r="CH147" s="72">
        <v>5067.3803969999999</v>
      </c>
      <c r="CI147" s="72">
        <v>17216.077883999998</v>
      </c>
      <c r="CJ147" s="72">
        <v>26520.214856999999</v>
      </c>
      <c r="CK147" s="72">
        <v>15378.813690999999</v>
      </c>
    </row>
    <row r="148" spans="2:89">
      <c r="C148" s="24" t="s">
        <v>618</v>
      </c>
      <c r="G148" s="67" t="s">
        <v>618</v>
      </c>
      <c r="K148" s="72"/>
      <c r="L148" s="72"/>
      <c r="M148" s="72"/>
      <c r="N148" s="72"/>
      <c r="O148" s="72"/>
      <c r="P148" s="72"/>
      <c r="Q148" s="72"/>
      <c r="R148" s="72"/>
      <c r="S148" s="72"/>
      <c r="T148" s="72"/>
      <c r="U148" s="72"/>
      <c r="V148" s="72"/>
      <c r="W148" s="72"/>
      <c r="X148" s="72"/>
      <c r="Y148" s="72"/>
      <c r="Z148" s="72"/>
      <c r="AA148" s="72"/>
      <c r="AB148" s="72"/>
      <c r="AC148" s="72"/>
      <c r="AD148" s="72"/>
      <c r="AE148" s="72"/>
      <c r="AF148" s="72"/>
      <c r="AG148" s="72"/>
      <c r="AH148" s="72"/>
      <c r="AI148" s="72"/>
      <c r="AJ148" s="72"/>
      <c r="AK148" s="72"/>
      <c r="AL148" s="72"/>
      <c r="AM148" s="72"/>
      <c r="AN148" s="72"/>
      <c r="AO148" s="72"/>
      <c r="AP148" s="72"/>
      <c r="AQ148" s="72"/>
      <c r="AR148" s="72"/>
      <c r="AS148" s="72"/>
      <c r="AT148" s="72"/>
      <c r="AU148" s="72"/>
      <c r="AV148" s="72"/>
      <c r="AW148" s="72"/>
      <c r="AX148" s="72"/>
      <c r="AY148" s="72"/>
      <c r="AZ148" s="72"/>
      <c r="BA148" s="72"/>
      <c r="BB148" s="72"/>
      <c r="BC148" s="72"/>
      <c r="BD148" s="72"/>
      <c r="BE148" s="72"/>
      <c r="BF148" s="72"/>
      <c r="BG148" s="72"/>
      <c r="BH148" s="72"/>
      <c r="BI148" s="72"/>
      <c r="BJ148" s="72"/>
      <c r="BK148" s="72"/>
      <c r="BL148" s="72"/>
      <c r="BM148" s="72"/>
      <c r="BN148" s="72"/>
      <c r="BO148" s="72"/>
      <c r="BP148" s="72"/>
      <c r="BQ148" s="72"/>
      <c r="BR148" s="72"/>
      <c r="BS148" s="72"/>
      <c r="BT148" s="72"/>
      <c r="BU148" s="72"/>
      <c r="BV148" s="72"/>
      <c r="BW148" s="72"/>
      <c r="BX148" s="72"/>
      <c r="BY148" s="72"/>
      <c r="BZ148" s="72"/>
      <c r="CA148" s="72"/>
      <c r="CB148" s="72"/>
      <c r="CC148" s="72"/>
      <c r="CD148" s="72"/>
      <c r="CF148" s="72">
        <v>41.514802000000003</v>
      </c>
      <c r="CG148" s="72">
        <v>86.665661</v>
      </c>
      <c r="CH148" s="72">
        <v>196.299218</v>
      </c>
      <c r="CI148" s="72">
        <v>159.982505</v>
      </c>
      <c r="CJ148" s="72">
        <v>3.5152450000000002</v>
      </c>
      <c r="CK148" s="72">
        <v>622.55930599999999</v>
      </c>
    </row>
    <row r="149" spans="2:89">
      <c r="C149" s="24" t="s">
        <v>619</v>
      </c>
      <c r="G149" s="67" t="s">
        <v>619</v>
      </c>
      <c r="K149" s="72"/>
      <c r="L149" s="72"/>
      <c r="M149" s="72"/>
      <c r="N149" s="72"/>
      <c r="O149" s="72"/>
      <c r="P149" s="72"/>
      <c r="Q149" s="72"/>
      <c r="R149" s="72"/>
      <c r="S149" s="72"/>
      <c r="T149" s="72"/>
      <c r="U149" s="72"/>
      <c r="V149" s="72"/>
      <c r="W149" s="72"/>
      <c r="X149" s="72"/>
      <c r="Y149" s="72"/>
      <c r="Z149" s="72"/>
      <c r="AA149" s="72"/>
      <c r="AB149" s="72"/>
      <c r="AC149" s="72"/>
      <c r="AD149" s="72"/>
      <c r="AE149" s="72"/>
      <c r="AF149" s="72"/>
      <c r="AG149" s="72"/>
      <c r="AH149" s="72"/>
      <c r="AI149" s="72"/>
      <c r="AJ149" s="72"/>
      <c r="AK149" s="72"/>
      <c r="AL149" s="72"/>
      <c r="AM149" s="72"/>
      <c r="AN149" s="72"/>
      <c r="AO149" s="72"/>
      <c r="AP149" s="72"/>
      <c r="AQ149" s="72"/>
      <c r="AR149" s="72"/>
      <c r="AS149" s="72"/>
      <c r="AT149" s="72"/>
      <c r="AU149" s="72"/>
      <c r="AV149" s="72"/>
      <c r="AW149" s="72"/>
      <c r="AX149" s="72"/>
      <c r="AY149" s="72"/>
      <c r="AZ149" s="72"/>
      <c r="BA149" s="72"/>
      <c r="BB149" s="72"/>
      <c r="BC149" s="72"/>
      <c r="BD149" s="72"/>
      <c r="BE149" s="72"/>
      <c r="BF149" s="72"/>
      <c r="BG149" s="72"/>
      <c r="BH149" s="72"/>
      <c r="BI149" s="72"/>
      <c r="BJ149" s="72"/>
      <c r="BK149" s="72"/>
      <c r="BL149" s="72"/>
      <c r="BM149" s="72"/>
      <c r="BN149" s="72"/>
      <c r="BO149" s="72"/>
      <c r="BP149" s="72"/>
      <c r="BQ149" s="72"/>
      <c r="BR149" s="72"/>
      <c r="BS149" s="72"/>
      <c r="BT149" s="72"/>
      <c r="BU149" s="72"/>
      <c r="BV149" s="72"/>
      <c r="BW149" s="72"/>
      <c r="BX149" s="72"/>
      <c r="BY149" s="72"/>
      <c r="BZ149" s="72"/>
      <c r="CA149" s="72"/>
      <c r="CB149" s="72"/>
      <c r="CC149" s="72"/>
      <c r="CD149" s="72"/>
      <c r="CF149" s="72">
        <v>34.148373999999997</v>
      </c>
      <c r="CG149" s="72">
        <v>7.08</v>
      </c>
      <c r="CH149" s="72">
        <v>0</v>
      </c>
      <c r="CI149" s="72">
        <v>0</v>
      </c>
      <c r="CJ149" s="72">
        <v>0</v>
      </c>
      <c r="CK149" s="72">
        <v>0</v>
      </c>
    </row>
    <row r="150" spans="2:89">
      <c r="C150" s="24" t="s">
        <v>620</v>
      </c>
      <c r="G150" s="67" t="s">
        <v>620</v>
      </c>
      <c r="K150" s="72"/>
      <c r="L150" s="72"/>
      <c r="M150" s="72"/>
      <c r="N150" s="72"/>
      <c r="O150" s="72"/>
      <c r="P150" s="72"/>
      <c r="Q150" s="72"/>
      <c r="R150" s="72"/>
      <c r="S150" s="72"/>
      <c r="T150" s="72"/>
      <c r="U150" s="72"/>
      <c r="V150" s="72"/>
      <c r="W150" s="72"/>
      <c r="X150" s="72"/>
      <c r="Y150" s="72"/>
      <c r="Z150" s="72"/>
      <c r="AA150" s="72"/>
      <c r="AB150" s="72"/>
      <c r="AC150" s="72"/>
      <c r="AD150" s="72"/>
      <c r="AE150" s="72"/>
      <c r="AF150" s="72"/>
      <c r="AG150" s="72"/>
      <c r="AH150" s="72"/>
      <c r="AI150" s="72"/>
      <c r="AJ150" s="72"/>
      <c r="AK150" s="72"/>
      <c r="AL150" s="72"/>
      <c r="AM150" s="72"/>
      <c r="AN150" s="72"/>
      <c r="AO150" s="72"/>
      <c r="AP150" s="72"/>
      <c r="AQ150" s="72"/>
      <c r="AR150" s="72"/>
      <c r="AS150" s="72"/>
      <c r="AT150" s="72"/>
      <c r="AU150" s="72"/>
      <c r="AV150" s="72"/>
      <c r="AW150" s="72"/>
      <c r="AX150" s="72"/>
      <c r="AY150" s="72"/>
      <c r="AZ150" s="72"/>
      <c r="BA150" s="72"/>
      <c r="BB150" s="72"/>
      <c r="BC150" s="72"/>
      <c r="BD150" s="72"/>
      <c r="BE150" s="72"/>
      <c r="BF150" s="72"/>
      <c r="BG150" s="72"/>
      <c r="BH150" s="72"/>
      <c r="BI150" s="72"/>
      <c r="BJ150" s="72"/>
      <c r="BK150" s="72"/>
      <c r="BL150" s="72"/>
      <c r="BM150" s="72"/>
      <c r="BN150" s="72"/>
      <c r="BO150" s="72"/>
      <c r="BP150" s="72"/>
      <c r="BQ150" s="72"/>
      <c r="BR150" s="72"/>
      <c r="BS150" s="72"/>
      <c r="BT150" s="72"/>
      <c r="BU150" s="72"/>
      <c r="BV150" s="72"/>
      <c r="BW150" s="72"/>
      <c r="BX150" s="72"/>
      <c r="BY150" s="72"/>
      <c r="BZ150" s="72"/>
      <c r="CA150" s="72"/>
      <c r="CB150" s="72"/>
      <c r="CC150" s="72"/>
      <c r="CD150" s="72"/>
      <c r="CF150" s="72">
        <v>303.36656299999999</v>
      </c>
      <c r="CG150" s="72">
        <v>750.49764900000002</v>
      </c>
      <c r="CH150" s="72">
        <v>2097.5926290000002</v>
      </c>
      <c r="CI150" s="72">
        <v>4616.48758</v>
      </c>
      <c r="CJ150" s="72">
        <v>2234.6354110000002</v>
      </c>
      <c r="CK150" s="72">
        <v>2914.758206</v>
      </c>
    </row>
    <row r="151" spans="2:89">
      <c r="C151" s="24" t="s">
        <v>621</v>
      </c>
      <c r="G151" s="67" t="s">
        <v>621</v>
      </c>
      <c r="K151" s="72"/>
      <c r="L151" s="72"/>
      <c r="M151" s="72"/>
      <c r="N151" s="72"/>
      <c r="O151" s="72"/>
      <c r="P151" s="72"/>
      <c r="Q151" s="72"/>
      <c r="R151" s="72"/>
      <c r="S151" s="72"/>
      <c r="T151" s="72"/>
      <c r="U151" s="72"/>
      <c r="V151" s="72"/>
      <c r="W151" s="72"/>
      <c r="X151" s="72"/>
      <c r="Y151" s="72"/>
      <c r="Z151" s="72"/>
      <c r="AA151" s="72"/>
      <c r="AB151" s="72"/>
      <c r="AC151" s="72"/>
      <c r="AD151" s="72"/>
      <c r="AE151" s="72"/>
      <c r="AF151" s="72"/>
      <c r="AG151" s="72"/>
      <c r="AH151" s="72"/>
      <c r="AI151" s="72"/>
      <c r="AJ151" s="72"/>
      <c r="AK151" s="72"/>
      <c r="AL151" s="72"/>
      <c r="AM151" s="72"/>
      <c r="AN151" s="72"/>
      <c r="AO151" s="72"/>
      <c r="AP151" s="72"/>
      <c r="AQ151" s="72"/>
      <c r="AR151" s="72"/>
      <c r="AS151" s="72"/>
      <c r="AT151" s="72"/>
      <c r="AU151" s="72"/>
      <c r="AV151" s="72"/>
      <c r="AW151" s="72"/>
      <c r="AX151" s="72"/>
      <c r="AY151" s="72"/>
      <c r="AZ151" s="72"/>
      <c r="BA151" s="72"/>
      <c r="BB151" s="72"/>
      <c r="BC151" s="72"/>
      <c r="BD151" s="72"/>
      <c r="BE151" s="72"/>
      <c r="BF151" s="72"/>
      <c r="BG151" s="72"/>
      <c r="BH151" s="72"/>
      <c r="BI151" s="72"/>
      <c r="BJ151" s="72"/>
      <c r="BK151" s="72"/>
      <c r="BL151" s="72"/>
      <c r="BM151" s="72"/>
      <c r="BN151" s="72"/>
      <c r="BO151" s="72"/>
      <c r="BP151" s="72"/>
      <c r="BQ151" s="72"/>
      <c r="BR151" s="72"/>
      <c r="BS151" s="72"/>
      <c r="BT151" s="72"/>
      <c r="BU151" s="72"/>
      <c r="BV151" s="72"/>
      <c r="BW151" s="72"/>
      <c r="BX151" s="72"/>
      <c r="BY151" s="72"/>
      <c r="BZ151" s="72"/>
      <c r="CA151" s="72"/>
      <c r="CB151" s="72"/>
      <c r="CC151" s="72"/>
      <c r="CD151" s="72"/>
      <c r="CF151" s="72">
        <v>1585.381026</v>
      </c>
      <c r="CG151" s="72">
        <v>3449.118336</v>
      </c>
      <c r="CH151" s="72">
        <v>8559.1449499999999</v>
      </c>
      <c r="CI151" s="72">
        <v>9914.7292620000007</v>
      </c>
      <c r="CJ151" s="72">
        <v>15780.269654</v>
      </c>
      <c r="CK151" s="72">
        <v>18737.607818</v>
      </c>
    </row>
    <row r="152" spans="2:89">
      <c r="C152" s="24" t="s">
        <v>622</v>
      </c>
      <c r="G152" s="67" t="s">
        <v>622</v>
      </c>
      <c r="K152" s="72"/>
      <c r="L152" s="72"/>
      <c r="M152" s="72"/>
      <c r="N152" s="72"/>
      <c r="O152" s="72"/>
      <c r="P152" s="72"/>
      <c r="Q152" s="72"/>
      <c r="R152" s="72"/>
      <c r="S152" s="72"/>
      <c r="T152" s="72"/>
      <c r="U152" s="72"/>
      <c r="V152" s="72"/>
      <c r="W152" s="72"/>
      <c r="X152" s="72"/>
      <c r="Y152" s="72"/>
      <c r="Z152" s="72"/>
      <c r="AA152" s="72"/>
      <c r="AB152" s="72"/>
      <c r="AC152" s="72"/>
      <c r="AD152" s="72"/>
      <c r="AE152" s="72"/>
      <c r="AF152" s="72"/>
      <c r="AG152" s="72"/>
      <c r="AH152" s="72"/>
      <c r="AI152" s="72"/>
      <c r="AJ152" s="72"/>
      <c r="AK152" s="72"/>
      <c r="AL152" s="72"/>
      <c r="AM152" s="72"/>
      <c r="AN152" s="72"/>
      <c r="AO152" s="72"/>
      <c r="AP152" s="72"/>
      <c r="AQ152" s="72"/>
      <c r="AR152" s="72"/>
      <c r="AS152" s="72"/>
      <c r="AT152" s="72"/>
      <c r="AU152" s="72"/>
      <c r="AV152" s="72"/>
      <c r="AW152" s="72"/>
      <c r="AX152" s="72"/>
      <c r="AY152" s="72"/>
      <c r="AZ152" s="72"/>
      <c r="BA152" s="72"/>
      <c r="BB152" s="72"/>
      <c r="BC152" s="72"/>
      <c r="BD152" s="72"/>
      <c r="BE152" s="72"/>
      <c r="BF152" s="72"/>
      <c r="BG152" s="72"/>
      <c r="BH152" s="72"/>
      <c r="BI152" s="72"/>
      <c r="BJ152" s="72"/>
      <c r="BK152" s="72"/>
      <c r="BL152" s="72"/>
      <c r="BM152" s="72"/>
      <c r="BN152" s="72"/>
      <c r="BO152" s="72"/>
      <c r="BP152" s="72"/>
      <c r="BQ152" s="72"/>
      <c r="BR152" s="72"/>
      <c r="BS152" s="72"/>
      <c r="BT152" s="72"/>
      <c r="BU152" s="72"/>
      <c r="BV152" s="72"/>
      <c r="BW152" s="72"/>
      <c r="BX152" s="72"/>
      <c r="BY152" s="72"/>
      <c r="BZ152" s="72"/>
      <c r="CA152" s="72"/>
      <c r="CB152" s="72"/>
      <c r="CC152" s="72"/>
      <c r="CD152" s="72"/>
      <c r="CF152" s="72">
        <v>0</v>
      </c>
      <c r="CG152" s="72">
        <v>0</v>
      </c>
      <c r="CH152" s="72">
        <v>0</v>
      </c>
      <c r="CI152" s="72">
        <v>3339.1605840000002</v>
      </c>
      <c r="CJ152" s="72">
        <v>4220.5296269999999</v>
      </c>
      <c r="CK152" s="72">
        <v>10901.753409000001</v>
      </c>
    </row>
    <row r="153" spans="2:89">
      <c r="C153" s="24" t="s">
        <v>623</v>
      </c>
      <c r="G153" s="67"/>
      <c r="K153" s="72"/>
      <c r="L153" s="72"/>
      <c r="M153" s="72"/>
      <c r="N153" s="72"/>
      <c r="O153" s="72"/>
      <c r="P153" s="72"/>
      <c r="Q153" s="72"/>
      <c r="R153" s="72"/>
      <c r="S153" s="72"/>
      <c r="T153" s="72"/>
      <c r="U153" s="72"/>
      <c r="V153" s="72"/>
      <c r="W153" s="72"/>
      <c r="X153" s="72"/>
      <c r="Y153" s="72"/>
      <c r="Z153" s="72"/>
      <c r="AA153" s="72"/>
      <c r="AB153" s="72"/>
      <c r="AC153" s="72"/>
      <c r="AD153" s="72"/>
      <c r="AE153" s="72"/>
      <c r="AF153" s="72"/>
      <c r="AG153" s="72"/>
      <c r="AH153" s="72"/>
      <c r="AI153" s="72"/>
      <c r="AJ153" s="72"/>
      <c r="AK153" s="72"/>
      <c r="AL153" s="72"/>
      <c r="AM153" s="72"/>
      <c r="AN153" s="72"/>
      <c r="AO153" s="72"/>
      <c r="AP153" s="72"/>
      <c r="AQ153" s="72"/>
      <c r="AR153" s="72"/>
      <c r="AS153" s="72"/>
      <c r="AT153" s="72"/>
      <c r="AU153" s="72"/>
      <c r="AV153" s="72"/>
      <c r="AW153" s="72"/>
      <c r="AX153" s="72"/>
      <c r="AY153" s="72"/>
      <c r="AZ153" s="72"/>
      <c r="BA153" s="72"/>
      <c r="BB153" s="72"/>
      <c r="BC153" s="72"/>
      <c r="BD153" s="72"/>
      <c r="BE153" s="72"/>
      <c r="BF153" s="72"/>
      <c r="BG153" s="72"/>
      <c r="BH153" s="72"/>
      <c r="BI153" s="72"/>
      <c r="BJ153" s="72"/>
      <c r="BK153" s="72"/>
      <c r="BL153" s="72"/>
      <c r="BM153" s="72"/>
      <c r="BN153" s="72"/>
      <c r="BO153" s="72"/>
      <c r="BP153" s="72"/>
      <c r="BQ153" s="72"/>
      <c r="BR153" s="72"/>
      <c r="BS153" s="72"/>
      <c r="BT153" s="72"/>
      <c r="BU153" s="72"/>
      <c r="BV153" s="72"/>
      <c r="BW153" s="72"/>
      <c r="BX153" s="72"/>
      <c r="BY153" s="72"/>
      <c r="BZ153" s="72"/>
      <c r="CA153" s="72"/>
      <c r="CB153" s="72"/>
      <c r="CC153" s="72"/>
      <c r="CD153" s="72"/>
      <c r="CF153" s="72">
        <v>0</v>
      </c>
      <c r="CG153" s="72">
        <v>0</v>
      </c>
      <c r="CH153" s="72">
        <v>0</v>
      </c>
      <c r="CI153" s="72">
        <v>0</v>
      </c>
      <c r="CJ153" s="72">
        <v>0</v>
      </c>
      <c r="CK153" s="72">
        <v>0</v>
      </c>
    </row>
    <row r="154" spans="2:89">
      <c r="C154" s="24" t="s">
        <v>624</v>
      </c>
      <c r="G154" s="67" t="s">
        <v>146</v>
      </c>
      <c r="K154" s="72"/>
      <c r="L154" s="72"/>
      <c r="M154" s="72"/>
      <c r="N154" s="72"/>
      <c r="O154" s="72"/>
      <c r="P154" s="72"/>
      <c r="Q154" s="72"/>
      <c r="R154" s="72"/>
      <c r="S154" s="72"/>
      <c r="T154" s="72"/>
      <c r="U154" s="72"/>
      <c r="V154" s="72"/>
      <c r="W154" s="72"/>
      <c r="X154" s="72"/>
      <c r="Y154" s="72"/>
      <c r="Z154" s="72"/>
      <c r="AA154" s="72"/>
      <c r="AB154" s="72"/>
      <c r="AC154" s="72"/>
      <c r="AD154" s="72"/>
      <c r="AE154" s="72"/>
      <c r="AF154" s="72"/>
      <c r="AG154" s="72"/>
      <c r="AH154" s="72"/>
      <c r="AI154" s="72"/>
      <c r="AJ154" s="72"/>
      <c r="AK154" s="72"/>
      <c r="AL154" s="72"/>
      <c r="AM154" s="72"/>
      <c r="AN154" s="72"/>
      <c r="AO154" s="72"/>
      <c r="AP154" s="72"/>
      <c r="AQ154" s="72"/>
      <c r="AR154" s="72"/>
      <c r="AS154" s="72"/>
      <c r="AT154" s="72"/>
      <c r="AU154" s="72"/>
      <c r="AV154" s="72"/>
      <c r="AW154" s="72"/>
      <c r="AX154" s="72"/>
      <c r="AY154" s="72"/>
      <c r="AZ154" s="72"/>
      <c r="BA154" s="72"/>
      <c r="BB154" s="72"/>
      <c r="BC154" s="72"/>
      <c r="BD154" s="72"/>
      <c r="BE154" s="72"/>
      <c r="BF154" s="72"/>
      <c r="BG154" s="72"/>
      <c r="BH154" s="72"/>
      <c r="BI154" s="72"/>
      <c r="BJ154" s="72"/>
      <c r="BK154" s="72"/>
      <c r="BL154" s="72"/>
      <c r="BM154" s="72"/>
      <c r="BN154" s="72"/>
      <c r="BO154" s="72"/>
      <c r="BP154" s="72"/>
      <c r="BQ154" s="72"/>
      <c r="BR154" s="72"/>
      <c r="BS154" s="72"/>
      <c r="BT154" s="72"/>
      <c r="BU154" s="72"/>
      <c r="BV154" s="72"/>
      <c r="BW154" s="72"/>
      <c r="BX154" s="72"/>
      <c r="BY154" s="72"/>
      <c r="BZ154" s="72"/>
      <c r="CA154" s="72"/>
      <c r="CB154" s="72"/>
      <c r="CC154" s="72"/>
      <c r="CD154" s="72"/>
      <c r="CF154" s="72">
        <v>0</v>
      </c>
      <c r="CG154" s="72">
        <v>2000</v>
      </c>
      <c r="CH154" s="72">
        <v>0</v>
      </c>
      <c r="CI154" s="72">
        <v>0</v>
      </c>
      <c r="CJ154" s="72">
        <v>0</v>
      </c>
      <c r="CK154" s="72">
        <v>0</v>
      </c>
    </row>
    <row r="155" spans="2:89">
      <c r="C155" s="69" t="s">
        <v>625</v>
      </c>
      <c r="D155" s="69"/>
      <c r="E155" s="69"/>
      <c r="F155" s="69"/>
      <c r="G155" s="77" t="s">
        <v>146</v>
      </c>
      <c r="H155" s="69"/>
      <c r="I155" s="69"/>
      <c r="J155" s="69"/>
      <c r="K155" s="79"/>
      <c r="L155" s="79"/>
      <c r="M155" s="79"/>
      <c r="N155" s="79"/>
      <c r="O155" s="79"/>
      <c r="P155" s="79"/>
      <c r="Q155" s="79"/>
      <c r="R155" s="79"/>
      <c r="S155" s="79"/>
      <c r="T155" s="79"/>
      <c r="U155" s="79"/>
      <c r="V155" s="79"/>
      <c r="W155" s="79"/>
      <c r="X155" s="79"/>
      <c r="Y155" s="79"/>
      <c r="Z155" s="79"/>
      <c r="AA155" s="79"/>
      <c r="AB155" s="79"/>
      <c r="AC155" s="79"/>
      <c r="AD155" s="79"/>
      <c r="AE155" s="79"/>
      <c r="AF155" s="79"/>
      <c r="AG155" s="79"/>
      <c r="AH155" s="79"/>
      <c r="AI155" s="79"/>
      <c r="AJ155" s="79"/>
      <c r="AK155" s="79"/>
      <c r="AL155" s="79"/>
      <c r="AM155" s="79"/>
      <c r="AN155" s="79"/>
      <c r="AO155" s="79"/>
      <c r="AP155" s="79"/>
      <c r="AQ155" s="79"/>
      <c r="AR155" s="79"/>
      <c r="AS155" s="79"/>
      <c r="AT155" s="79"/>
      <c r="AU155" s="79"/>
      <c r="AV155" s="79"/>
      <c r="AW155" s="79"/>
      <c r="AX155" s="79"/>
      <c r="AY155" s="79"/>
      <c r="AZ155" s="79"/>
      <c r="BA155" s="79"/>
      <c r="BB155" s="79"/>
      <c r="BC155" s="79"/>
      <c r="BD155" s="79"/>
      <c r="BE155" s="79"/>
      <c r="BF155" s="79"/>
      <c r="BG155" s="79"/>
      <c r="BH155" s="79"/>
      <c r="BI155" s="79"/>
      <c r="BJ155" s="79"/>
      <c r="BK155" s="79"/>
      <c r="BL155" s="79"/>
      <c r="BM155" s="79"/>
      <c r="BN155" s="79"/>
      <c r="BO155" s="79"/>
      <c r="BP155" s="79"/>
      <c r="BQ155" s="79"/>
      <c r="BR155" s="79"/>
      <c r="BS155" s="79"/>
      <c r="BT155" s="79"/>
      <c r="BU155" s="79"/>
      <c r="BV155" s="79"/>
      <c r="BW155" s="79"/>
      <c r="BX155" s="79"/>
      <c r="BY155" s="79"/>
      <c r="BZ155" s="79"/>
      <c r="CA155" s="79"/>
      <c r="CB155" s="79"/>
      <c r="CC155" s="79"/>
      <c r="CD155" s="79"/>
      <c r="CF155" s="79">
        <v>0</v>
      </c>
      <c r="CG155" s="79">
        <v>-121.24722800000001</v>
      </c>
      <c r="CH155" s="79">
        <v>0</v>
      </c>
      <c r="CI155" s="79">
        <v>0</v>
      </c>
      <c r="CJ155" s="79">
        <v>0</v>
      </c>
      <c r="CK155" s="79">
        <v>0</v>
      </c>
    </row>
    <row r="156" spans="2:89" s="35" customFormat="1">
      <c r="B156" s="35" t="s">
        <v>626</v>
      </c>
      <c r="K156" s="35">
        <f>SUM(K157:K166)</f>
        <v>0</v>
      </c>
      <c r="L156" s="35">
        <f>SUM(L157:L166)</f>
        <v>0</v>
      </c>
      <c r="M156" s="35">
        <f t="shared" ref="M156:AZ156" si="135">SUM(M157:M166)</f>
        <v>0</v>
      </c>
      <c r="N156" s="35">
        <f t="shared" si="135"/>
        <v>0</v>
      </c>
      <c r="O156" s="35">
        <f t="shared" si="135"/>
        <v>0</v>
      </c>
      <c r="P156" s="35">
        <f t="shared" si="135"/>
        <v>0</v>
      </c>
      <c r="Q156" s="35">
        <f t="shared" si="135"/>
        <v>0</v>
      </c>
      <c r="R156" s="35">
        <f t="shared" si="135"/>
        <v>0</v>
      </c>
      <c r="S156" s="35">
        <f t="shared" si="135"/>
        <v>0</v>
      </c>
      <c r="T156" s="35">
        <f t="shared" si="135"/>
        <v>0</v>
      </c>
      <c r="U156" s="35">
        <f t="shared" si="135"/>
        <v>0</v>
      </c>
      <c r="V156" s="35">
        <f t="shared" si="135"/>
        <v>0</v>
      </c>
      <c r="W156" s="35">
        <f t="shared" si="135"/>
        <v>0</v>
      </c>
      <c r="X156" s="35">
        <f t="shared" si="135"/>
        <v>0</v>
      </c>
      <c r="Y156" s="35">
        <f t="shared" si="135"/>
        <v>0</v>
      </c>
      <c r="Z156" s="35">
        <f t="shared" si="135"/>
        <v>0</v>
      </c>
      <c r="AA156" s="35">
        <f t="shared" si="135"/>
        <v>0</v>
      </c>
      <c r="AB156" s="35">
        <f t="shared" si="135"/>
        <v>0</v>
      </c>
      <c r="AC156" s="35">
        <f t="shared" si="135"/>
        <v>0</v>
      </c>
      <c r="AD156" s="35">
        <f t="shared" si="135"/>
        <v>0</v>
      </c>
      <c r="AE156" s="35">
        <f t="shared" si="135"/>
        <v>0</v>
      </c>
      <c r="AF156" s="35">
        <f t="shared" si="135"/>
        <v>0</v>
      </c>
      <c r="AG156" s="35">
        <f t="shared" si="135"/>
        <v>0</v>
      </c>
      <c r="AH156" s="35">
        <f t="shared" si="135"/>
        <v>0</v>
      </c>
      <c r="AI156" s="35">
        <f t="shared" si="135"/>
        <v>0</v>
      </c>
      <c r="AJ156" s="35">
        <f t="shared" si="135"/>
        <v>0</v>
      </c>
      <c r="AK156" s="35">
        <f t="shared" si="135"/>
        <v>0</v>
      </c>
      <c r="AL156" s="35">
        <f t="shared" si="135"/>
        <v>0</v>
      </c>
      <c r="AM156" s="35">
        <f t="shared" si="135"/>
        <v>0</v>
      </c>
      <c r="AN156" s="35">
        <f t="shared" si="135"/>
        <v>0</v>
      </c>
      <c r="AO156" s="35">
        <f t="shared" si="135"/>
        <v>0</v>
      </c>
      <c r="AP156" s="35">
        <f t="shared" si="135"/>
        <v>0</v>
      </c>
      <c r="AQ156" s="35">
        <f t="shared" si="135"/>
        <v>0</v>
      </c>
      <c r="AR156" s="35">
        <f t="shared" si="135"/>
        <v>0</v>
      </c>
      <c r="AS156" s="35">
        <f t="shared" si="135"/>
        <v>0</v>
      </c>
      <c r="AT156" s="35">
        <f t="shared" si="135"/>
        <v>0</v>
      </c>
      <c r="AU156" s="35">
        <f t="shared" si="135"/>
        <v>0</v>
      </c>
      <c r="AV156" s="35">
        <f t="shared" si="135"/>
        <v>0</v>
      </c>
      <c r="AW156" s="35">
        <f t="shared" si="135"/>
        <v>0</v>
      </c>
      <c r="AX156" s="35">
        <f t="shared" si="135"/>
        <v>0</v>
      </c>
      <c r="AY156" s="35">
        <f t="shared" si="135"/>
        <v>0</v>
      </c>
      <c r="AZ156" s="35">
        <f t="shared" si="135"/>
        <v>0</v>
      </c>
      <c r="BA156" s="35">
        <f>SUM(BA157:BA166)</f>
        <v>0</v>
      </c>
      <c r="BB156" s="35">
        <f>SUM(BB157:BB166)</f>
        <v>0</v>
      </c>
      <c r="BC156" s="35">
        <f>SUM(BC157:BC166)</f>
        <v>0</v>
      </c>
      <c r="BD156" s="35">
        <f>SUM(BD157:BD166)</f>
        <v>0</v>
      </c>
      <c r="BE156" s="35">
        <f t="shared" ref="BE156:BO156" si="136">SUM(BE157:BE166)</f>
        <v>0</v>
      </c>
      <c r="BF156" s="35">
        <f t="shared" si="136"/>
        <v>0</v>
      </c>
      <c r="BG156" s="35">
        <f t="shared" si="136"/>
        <v>0</v>
      </c>
      <c r="BH156" s="35">
        <f t="shared" si="136"/>
        <v>0</v>
      </c>
      <c r="BI156" s="35">
        <f t="shared" si="136"/>
        <v>0</v>
      </c>
      <c r="BJ156" s="35">
        <f t="shared" si="136"/>
        <v>0</v>
      </c>
      <c r="BK156" s="35">
        <f t="shared" si="136"/>
        <v>0</v>
      </c>
      <c r="BL156" s="35">
        <f t="shared" si="136"/>
        <v>0</v>
      </c>
      <c r="BM156" s="35">
        <f t="shared" si="136"/>
        <v>0</v>
      </c>
      <c r="BN156" s="35">
        <f t="shared" si="136"/>
        <v>0</v>
      </c>
      <c r="BO156" s="35">
        <f t="shared" si="136"/>
        <v>0</v>
      </c>
      <c r="BP156" s="35">
        <f t="shared" ref="BP156:BX156" si="137">SUM(BP157:BP166)</f>
        <v>0</v>
      </c>
      <c r="BQ156" s="35">
        <f t="shared" si="137"/>
        <v>0</v>
      </c>
      <c r="BR156" s="35">
        <f t="shared" si="137"/>
        <v>0</v>
      </c>
      <c r="BS156" s="35">
        <f t="shared" si="137"/>
        <v>0</v>
      </c>
      <c r="BT156" s="35">
        <f t="shared" si="137"/>
        <v>0</v>
      </c>
      <c r="BU156" s="35">
        <f t="shared" si="137"/>
        <v>0</v>
      </c>
      <c r="BV156" s="35">
        <f t="shared" si="137"/>
        <v>0</v>
      </c>
      <c r="BW156" s="35">
        <f t="shared" si="137"/>
        <v>0</v>
      </c>
      <c r="BX156" s="35">
        <f t="shared" si="137"/>
        <v>0</v>
      </c>
      <c r="BY156" s="35">
        <f t="shared" ref="BY156:CC156" si="138">SUM(BY157:BY166)</f>
        <v>0</v>
      </c>
      <c r="BZ156" s="35">
        <f t="shared" si="138"/>
        <v>0</v>
      </c>
      <c r="CA156" s="35">
        <f t="shared" si="138"/>
        <v>0</v>
      </c>
      <c r="CB156" s="35">
        <f t="shared" si="138"/>
        <v>0</v>
      </c>
      <c r="CC156" s="35">
        <f t="shared" si="138"/>
        <v>0</v>
      </c>
      <c r="CD156" s="35">
        <f t="shared" ref="CD156" si="139">SUM(CD157:CD166)</f>
        <v>0</v>
      </c>
      <c r="CF156" s="35">
        <f t="shared" ref="CF156:CK156" si="140">SUM(CF157:CF166)</f>
        <v>2440.1367220000006</v>
      </c>
      <c r="CG156" s="35">
        <f t="shared" si="140"/>
        <v>623.41510300000004</v>
      </c>
      <c r="CH156" s="35">
        <f t="shared" si="140"/>
        <v>176345.667472</v>
      </c>
      <c r="CI156" s="35">
        <f t="shared" si="140"/>
        <v>187690.64477100002</v>
      </c>
      <c r="CJ156" s="35">
        <f t="shared" si="140"/>
        <v>199337.22899900001</v>
      </c>
      <c r="CK156" s="35">
        <f t="shared" si="140"/>
        <v>212925.51144500001</v>
      </c>
    </row>
    <row r="157" spans="2:89">
      <c r="C157" s="68" t="s">
        <v>145</v>
      </c>
      <c r="D157" s="68"/>
      <c r="E157" s="68"/>
      <c r="F157" s="68"/>
      <c r="G157" s="76"/>
      <c r="H157" s="68"/>
      <c r="I157" s="68"/>
      <c r="J157" s="68"/>
      <c r="K157" s="78"/>
      <c r="L157" s="78"/>
      <c r="M157" s="78"/>
      <c r="N157" s="78"/>
      <c r="O157" s="78"/>
      <c r="P157" s="78"/>
      <c r="Q157" s="78"/>
      <c r="R157" s="78"/>
      <c r="S157" s="78"/>
      <c r="T157" s="78"/>
      <c r="U157" s="78"/>
      <c r="V157" s="78"/>
      <c r="W157" s="78"/>
      <c r="X157" s="78"/>
      <c r="Y157" s="78"/>
      <c r="Z157" s="78"/>
      <c r="AA157" s="78"/>
      <c r="AB157" s="78"/>
      <c r="AC157" s="78"/>
      <c r="AD157" s="78"/>
      <c r="AE157" s="78"/>
      <c r="AF157" s="78"/>
      <c r="AG157" s="78"/>
      <c r="AH157" s="78"/>
      <c r="AI157" s="78"/>
      <c r="AJ157" s="78"/>
      <c r="AK157" s="78"/>
      <c r="AL157" s="78"/>
      <c r="AM157" s="78"/>
      <c r="AN157" s="78"/>
      <c r="AO157" s="78"/>
      <c r="AP157" s="78"/>
      <c r="AQ157" s="78"/>
      <c r="AR157" s="78"/>
      <c r="AS157" s="78"/>
      <c r="AT157" s="78"/>
      <c r="AU157" s="78"/>
      <c r="AV157" s="78"/>
      <c r="AW157" s="78"/>
      <c r="AX157" s="78"/>
      <c r="AY157" s="78"/>
      <c r="AZ157" s="78"/>
      <c r="BA157" s="78"/>
      <c r="BB157" s="78"/>
      <c r="BC157" s="78"/>
      <c r="BD157" s="78"/>
      <c r="BE157" s="78"/>
      <c r="BF157" s="78"/>
      <c r="BG157" s="78"/>
      <c r="BH157" s="78"/>
      <c r="BI157" s="78"/>
      <c r="BJ157" s="78"/>
      <c r="BK157" s="78"/>
      <c r="BL157" s="78"/>
      <c r="BM157" s="78"/>
      <c r="BN157" s="78"/>
      <c r="BO157" s="78"/>
      <c r="BP157" s="78"/>
      <c r="BQ157" s="78"/>
      <c r="BR157" s="78"/>
      <c r="BS157" s="78"/>
      <c r="BT157" s="78"/>
      <c r="BU157" s="78"/>
      <c r="BV157" s="78"/>
      <c r="BW157" s="78"/>
      <c r="BX157" s="78"/>
      <c r="BY157" s="78"/>
      <c r="BZ157" s="78"/>
      <c r="CA157" s="78"/>
      <c r="CB157" s="78"/>
      <c r="CC157" s="78"/>
      <c r="CD157" s="78"/>
      <c r="CF157" s="78">
        <v>578.55750499999999</v>
      </c>
      <c r="CG157" s="78">
        <v>700.17030199999999</v>
      </c>
      <c r="CH157" s="78">
        <v>1016.187684</v>
      </c>
      <c r="CI157" s="78">
        <v>1773.22335</v>
      </c>
      <c r="CJ157" s="78">
        <v>2273.8134300000002</v>
      </c>
      <c r="CK157" s="78">
        <v>3607.102754</v>
      </c>
    </row>
    <row r="158" spans="2:89">
      <c r="C158" s="24" t="s">
        <v>585</v>
      </c>
      <c r="G158" s="67"/>
      <c r="K158" s="72"/>
      <c r="L158" s="72"/>
      <c r="M158" s="72"/>
      <c r="N158" s="72"/>
      <c r="O158" s="72"/>
      <c r="P158" s="72"/>
      <c r="Q158" s="72"/>
      <c r="R158" s="72"/>
      <c r="S158" s="72"/>
      <c r="T158" s="72"/>
      <c r="U158" s="72"/>
      <c r="V158" s="72"/>
      <c r="W158" s="72"/>
      <c r="X158" s="72"/>
      <c r="Y158" s="72"/>
      <c r="Z158" s="72"/>
      <c r="AA158" s="72"/>
      <c r="AB158" s="72"/>
      <c r="AC158" s="72"/>
      <c r="AD158" s="72"/>
      <c r="AE158" s="72"/>
      <c r="AF158" s="72"/>
      <c r="AG158" s="72"/>
      <c r="AH158" s="72"/>
      <c r="AI158" s="72"/>
      <c r="AJ158" s="72"/>
      <c r="AK158" s="72"/>
      <c r="AL158" s="72"/>
      <c r="AM158" s="72"/>
      <c r="AN158" s="72"/>
      <c r="AO158" s="72"/>
      <c r="AP158" s="72"/>
      <c r="AQ158" s="72"/>
      <c r="AR158" s="72"/>
      <c r="AS158" s="72"/>
      <c r="AT158" s="72"/>
      <c r="AU158" s="72"/>
      <c r="AV158" s="72"/>
      <c r="AW158" s="72"/>
      <c r="AX158" s="72"/>
      <c r="AY158" s="72"/>
      <c r="AZ158" s="72"/>
      <c r="BA158" s="72"/>
      <c r="BB158" s="72"/>
      <c r="BC158" s="72"/>
      <c r="BD158" s="72"/>
      <c r="BE158" s="72"/>
      <c r="BF158" s="72"/>
      <c r="BG158" s="72"/>
      <c r="BH158" s="72"/>
      <c r="BI158" s="72"/>
      <c r="BJ158" s="72"/>
      <c r="BK158" s="72"/>
      <c r="BL158" s="72"/>
      <c r="BM158" s="72"/>
      <c r="BN158" s="72"/>
      <c r="BO158" s="72"/>
      <c r="BP158" s="72"/>
      <c r="BQ158" s="72"/>
      <c r="BR158" s="72"/>
      <c r="BS158" s="72"/>
      <c r="BT158" s="72"/>
      <c r="BU158" s="72"/>
      <c r="BV158" s="72"/>
      <c r="BW158" s="72"/>
      <c r="BX158" s="72"/>
      <c r="BY158" s="72"/>
      <c r="BZ158" s="72"/>
      <c r="CA158" s="72"/>
      <c r="CB158" s="72"/>
      <c r="CC158" s="72"/>
      <c r="CD158" s="72"/>
      <c r="CF158" s="72">
        <v>-499.99232999999998</v>
      </c>
      <c r="CG158" s="72">
        <v>-700.17030199999999</v>
      </c>
      <c r="CH158" s="72">
        <v>-1016.187684</v>
      </c>
      <c r="CI158" s="72">
        <v>-1773.22335</v>
      </c>
      <c r="CJ158" s="72">
        <v>-2273.8134300000002</v>
      </c>
      <c r="CK158" s="72">
        <v>-2869.8619119999998</v>
      </c>
    </row>
    <row r="159" spans="2:89">
      <c r="C159" s="24" t="s">
        <v>627</v>
      </c>
      <c r="G159" s="67" t="s">
        <v>146</v>
      </c>
      <c r="K159" s="72"/>
      <c r="L159" s="72"/>
      <c r="M159" s="72"/>
      <c r="N159" s="72"/>
      <c r="O159" s="72"/>
      <c r="P159" s="72"/>
      <c r="Q159" s="72"/>
      <c r="R159" s="72"/>
      <c r="S159" s="72"/>
      <c r="T159" s="72"/>
      <c r="U159" s="72"/>
      <c r="V159" s="72"/>
      <c r="W159" s="72"/>
      <c r="X159" s="72"/>
      <c r="Y159" s="72"/>
      <c r="Z159" s="72"/>
      <c r="AA159" s="72"/>
      <c r="AB159" s="72"/>
      <c r="AC159" s="72"/>
      <c r="AD159" s="72"/>
      <c r="AE159" s="72"/>
      <c r="AF159" s="72"/>
      <c r="AG159" s="72"/>
      <c r="AH159" s="72"/>
      <c r="AI159" s="72"/>
      <c r="AJ159" s="72"/>
      <c r="AK159" s="72"/>
      <c r="AL159" s="72"/>
      <c r="AM159" s="72"/>
      <c r="AN159" s="72"/>
      <c r="AO159" s="72"/>
      <c r="AP159" s="72"/>
      <c r="AQ159" s="72"/>
      <c r="AR159" s="72"/>
      <c r="AS159" s="72"/>
      <c r="AT159" s="72"/>
      <c r="AU159" s="72"/>
      <c r="AV159" s="72"/>
      <c r="AW159" s="72"/>
      <c r="AX159" s="72"/>
      <c r="AY159" s="72"/>
      <c r="AZ159" s="72"/>
      <c r="BA159" s="72"/>
      <c r="BB159" s="72"/>
      <c r="BC159" s="72"/>
      <c r="BD159" s="72"/>
      <c r="BE159" s="72"/>
      <c r="BF159" s="72"/>
      <c r="BG159" s="72"/>
      <c r="BH159" s="72"/>
      <c r="BI159" s="72"/>
      <c r="BJ159" s="72"/>
      <c r="BK159" s="72"/>
      <c r="BL159" s="72"/>
      <c r="BM159" s="72"/>
      <c r="BN159" s="72"/>
      <c r="BO159" s="72"/>
      <c r="BP159" s="72"/>
      <c r="BQ159" s="72"/>
      <c r="BR159" s="72"/>
      <c r="BS159" s="72"/>
      <c r="BT159" s="72"/>
      <c r="BU159" s="72"/>
      <c r="BV159" s="72"/>
      <c r="BW159" s="72"/>
      <c r="BX159" s="72"/>
      <c r="BY159" s="72"/>
      <c r="BZ159" s="72"/>
      <c r="CA159" s="72"/>
      <c r="CB159" s="72"/>
      <c r="CC159" s="72"/>
      <c r="CD159" s="72"/>
      <c r="CF159" s="72">
        <v>2540</v>
      </c>
      <c r="CG159" s="72">
        <v>540</v>
      </c>
      <c r="CH159" s="72">
        <v>200000.195538</v>
      </c>
      <c r="CI159" s="72">
        <v>200000.195538</v>
      </c>
      <c r="CJ159" s="72">
        <v>200000.195538</v>
      </c>
      <c r="CK159" s="72">
        <v>200000.195538</v>
      </c>
    </row>
    <row r="160" spans="2:89">
      <c r="C160" s="24" t="s">
        <v>628</v>
      </c>
      <c r="G160" s="67" t="s">
        <v>146</v>
      </c>
      <c r="K160" s="72"/>
      <c r="L160" s="72"/>
      <c r="M160" s="72"/>
      <c r="N160" s="72"/>
      <c r="O160" s="72"/>
      <c r="P160" s="72"/>
      <c r="Q160" s="72"/>
      <c r="R160" s="72"/>
      <c r="S160" s="72"/>
      <c r="T160" s="72"/>
      <c r="U160" s="72"/>
      <c r="V160" s="72"/>
      <c r="W160" s="72"/>
      <c r="X160" s="72"/>
      <c r="Y160" s="72"/>
      <c r="Z160" s="72"/>
      <c r="AA160" s="72"/>
      <c r="AB160" s="72"/>
      <c r="AC160" s="72"/>
      <c r="AD160" s="72"/>
      <c r="AE160" s="72"/>
      <c r="AF160" s="72"/>
      <c r="AG160" s="72"/>
      <c r="AH160" s="72"/>
      <c r="AI160" s="72"/>
      <c r="AJ160" s="72"/>
      <c r="AK160" s="72"/>
      <c r="AL160" s="72"/>
      <c r="AM160" s="72"/>
      <c r="AN160" s="72"/>
      <c r="AO160" s="72"/>
      <c r="AP160" s="72"/>
      <c r="AQ160" s="72"/>
      <c r="AR160" s="72"/>
      <c r="AS160" s="72"/>
      <c r="AT160" s="72"/>
      <c r="AU160" s="72"/>
      <c r="AV160" s="72"/>
      <c r="AW160" s="72"/>
      <c r="AX160" s="72"/>
      <c r="AY160" s="72"/>
      <c r="AZ160" s="72"/>
      <c r="BA160" s="72"/>
      <c r="BB160" s="72"/>
      <c r="BC160" s="72"/>
      <c r="BD160" s="72"/>
      <c r="BE160" s="72"/>
      <c r="BF160" s="72"/>
      <c r="BG160" s="72"/>
      <c r="BH160" s="72"/>
      <c r="BI160" s="72"/>
      <c r="BJ160" s="72"/>
      <c r="BK160" s="72"/>
      <c r="BL160" s="72"/>
      <c r="BM160" s="72"/>
      <c r="BN160" s="72"/>
      <c r="BO160" s="72"/>
      <c r="BP160" s="72"/>
      <c r="BQ160" s="72"/>
      <c r="BR160" s="72"/>
      <c r="BS160" s="72"/>
      <c r="BT160" s="72"/>
      <c r="BU160" s="72"/>
      <c r="BV160" s="72"/>
      <c r="BW160" s="72"/>
      <c r="BX160" s="72"/>
      <c r="BY160" s="72"/>
      <c r="BZ160" s="72"/>
      <c r="CA160" s="72"/>
      <c r="CB160" s="72"/>
      <c r="CC160" s="72"/>
      <c r="CD160" s="72"/>
      <c r="CF160" s="72">
        <v>0</v>
      </c>
      <c r="CG160" s="72">
        <v>0</v>
      </c>
      <c r="CH160" s="72">
        <v>35605.163349000002</v>
      </c>
      <c r="CI160" s="72">
        <v>35605.163349000002</v>
      </c>
      <c r="CJ160" s="72">
        <v>35605.163349000002</v>
      </c>
      <c r="CK160" s="72">
        <v>35605.163349000002</v>
      </c>
    </row>
    <row r="161" spans="2:89">
      <c r="C161" s="24" t="s">
        <v>629</v>
      </c>
      <c r="G161" s="67" t="s">
        <v>146</v>
      </c>
      <c r="K161" s="72"/>
      <c r="L161" s="72"/>
      <c r="M161" s="72"/>
      <c r="N161" s="72"/>
      <c r="O161" s="72"/>
      <c r="P161" s="72"/>
      <c r="Q161" s="72"/>
      <c r="R161" s="72"/>
      <c r="S161" s="72"/>
      <c r="T161" s="72"/>
      <c r="U161" s="72"/>
      <c r="V161" s="72"/>
      <c r="W161" s="72"/>
      <c r="X161" s="72"/>
      <c r="Y161" s="72"/>
      <c r="Z161" s="72"/>
      <c r="AA161" s="72"/>
      <c r="AB161" s="72"/>
      <c r="AC161" s="72"/>
      <c r="AD161" s="72"/>
      <c r="AE161" s="72"/>
      <c r="AF161" s="72"/>
      <c r="AG161" s="72"/>
      <c r="AH161" s="72"/>
      <c r="AI161" s="72"/>
      <c r="AJ161" s="72"/>
      <c r="AK161" s="72"/>
      <c r="AL161" s="72"/>
      <c r="AM161" s="72"/>
      <c r="AN161" s="72"/>
      <c r="AO161" s="72"/>
      <c r="AP161" s="72"/>
      <c r="AQ161" s="72"/>
      <c r="AR161" s="72"/>
      <c r="AS161" s="72"/>
      <c r="AT161" s="72"/>
      <c r="AU161" s="72"/>
      <c r="AV161" s="72"/>
      <c r="AW161" s="72"/>
      <c r="AX161" s="72"/>
      <c r="AY161" s="72"/>
      <c r="AZ161" s="72"/>
      <c r="BA161" s="72"/>
      <c r="BB161" s="72"/>
      <c r="BC161" s="72"/>
      <c r="BD161" s="72"/>
      <c r="BE161" s="72"/>
      <c r="BF161" s="72"/>
      <c r="BG161" s="72"/>
      <c r="BH161" s="72"/>
      <c r="BI161" s="72"/>
      <c r="BJ161" s="72"/>
      <c r="BK161" s="72"/>
      <c r="BL161" s="72"/>
      <c r="BM161" s="72"/>
      <c r="BN161" s="72"/>
      <c r="BO161" s="72"/>
      <c r="BP161" s="72"/>
      <c r="BQ161" s="72"/>
      <c r="BR161" s="72"/>
      <c r="BS161" s="72"/>
      <c r="BT161" s="72"/>
      <c r="BU161" s="72"/>
      <c r="BV161" s="72"/>
      <c r="BW161" s="72"/>
      <c r="BX161" s="72"/>
      <c r="BY161" s="72"/>
      <c r="BZ161" s="72"/>
      <c r="CA161" s="72"/>
      <c r="CB161" s="72"/>
      <c r="CC161" s="72"/>
      <c r="CD161" s="72"/>
      <c r="CF161" s="72">
        <v>-0.73234200000000005</v>
      </c>
      <c r="CG161" s="72">
        <v>-0.60464399999999996</v>
      </c>
      <c r="CH161" s="72">
        <v>-10.311109999999999</v>
      </c>
      <c r="CI161" s="72">
        <v>-8.4640140000000006</v>
      </c>
      <c r="CJ161" s="72">
        <v>-6.4957510000000003</v>
      </c>
      <c r="CK161" s="72">
        <v>-4.3978760000000001</v>
      </c>
    </row>
    <row r="162" spans="2:89">
      <c r="C162" s="24" t="s">
        <v>625</v>
      </c>
      <c r="G162" s="67" t="s">
        <v>146</v>
      </c>
      <c r="K162" s="72"/>
      <c r="L162" s="72"/>
      <c r="M162" s="72"/>
      <c r="N162" s="72"/>
      <c r="O162" s="72"/>
      <c r="P162" s="72"/>
      <c r="Q162" s="72"/>
      <c r="R162" s="72"/>
      <c r="S162" s="72"/>
      <c r="T162" s="72"/>
      <c r="U162" s="72"/>
      <c r="V162" s="72"/>
      <c r="W162" s="72"/>
      <c r="X162" s="72"/>
      <c r="Y162" s="72"/>
      <c r="Z162" s="72"/>
      <c r="AA162" s="72"/>
      <c r="AB162" s="72"/>
      <c r="AC162" s="72"/>
      <c r="AD162" s="72"/>
      <c r="AE162" s="72"/>
      <c r="AF162" s="72"/>
      <c r="AG162" s="72"/>
      <c r="AH162" s="72"/>
      <c r="AI162" s="72"/>
      <c r="AJ162" s="72"/>
      <c r="AK162" s="72"/>
      <c r="AL162" s="72"/>
      <c r="AM162" s="72"/>
      <c r="AN162" s="72"/>
      <c r="AO162" s="72"/>
      <c r="AP162" s="72"/>
      <c r="AQ162" s="72"/>
      <c r="AR162" s="72"/>
      <c r="AS162" s="72"/>
      <c r="AT162" s="72"/>
      <c r="AU162" s="72"/>
      <c r="AV162" s="72"/>
      <c r="AW162" s="72"/>
      <c r="AX162" s="72"/>
      <c r="AY162" s="72"/>
      <c r="AZ162" s="72"/>
      <c r="BA162" s="72"/>
      <c r="BB162" s="72"/>
      <c r="BC162" s="72"/>
      <c r="BD162" s="72"/>
      <c r="BE162" s="72"/>
      <c r="BF162" s="72"/>
      <c r="BG162" s="72"/>
      <c r="BH162" s="72"/>
      <c r="BI162" s="72"/>
      <c r="BJ162" s="72"/>
      <c r="BK162" s="72"/>
      <c r="BL162" s="72"/>
      <c r="BM162" s="72"/>
      <c r="BN162" s="72"/>
      <c r="BO162" s="72"/>
      <c r="BP162" s="72"/>
      <c r="BQ162" s="72"/>
      <c r="BR162" s="72"/>
      <c r="BS162" s="72"/>
      <c r="BT162" s="72"/>
      <c r="BU162" s="72"/>
      <c r="BV162" s="72"/>
      <c r="BW162" s="72"/>
      <c r="BX162" s="72"/>
      <c r="BY162" s="72"/>
      <c r="BZ162" s="72"/>
      <c r="CA162" s="72"/>
      <c r="CB162" s="72"/>
      <c r="CC162" s="72"/>
      <c r="CD162" s="72"/>
      <c r="CF162" s="72">
        <v>-399.03861599999999</v>
      </c>
      <c r="CG162" s="72">
        <v>-123.964242</v>
      </c>
      <c r="CH162" s="72">
        <v>-59249.380304999999</v>
      </c>
      <c r="CI162" s="72">
        <v>-48635.668842999999</v>
      </c>
      <c r="CJ162" s="72">
        <v>-37325.707814000001</v>
      </c>
      <c r="CK162" s="72">
        <v>-25270.953571999999</v>
      </c>
    </row>
    <row r="163" spans="2:89">
      <c r="C163" s="24" t="s">
        <v>630</v>
      </c>
      <c r="G163" s="67" t="s">
        <v>631</v>
      </c>
      <c r="K163" s="72"/>
      <c r="L163" s="72"/>
      <c r="M163" s="72"/>
      <c r="N163" s="72"/>
      <c r="O163" s="72"/>
      <c r="P163" s="72"/>
      <c r="Q163" s="72"/>
      <c r="R163" s="72"/>
      <c r="S163" s="72"/>
      <c r="T163" s="72"/>
      <c r="U163" s="72"/>
      <c r="V163" s="72"/>
      <c r="W163" s="72"/>
      <c r="X163" s="72"/>
      <c r="Y163" s="72"/>
      <c r="Z163" s="72"/>
      <c r="AA163" s="72"/>
      <c r="AB163" s="72"/>
      <c r="AC163" s="72"/>
      <c r="AD163" s="72"/>
      <c r="AE163" s="72"/>
      <c r="AF163" s="72"/>
      <c r="AG163" s="72"/>
      <c r="AH163" s="72"/>
      <c r="AI163" s="72"/>
      <c r="AJ163" s="72"/>
      <c r="AK163" s="72"/>
      <c r="AL163" s="72"/>
      <c r="AM163" s="72"/>
      <c r="AN163" s="72"/>
      <c r="AO163" s="72"/>
      <c r="AP163" s="72"/>
      <c r="AQ163" s="72"/>
      <c r="AR163" s="72"/>
      <c r="AS163" s="72"/>
      <c r="AT163" s="72"/>
      <c r="AU163" s="72"/>
      <c r="AV163" s="72"/>
      <c r="AW163" s="72"/>
      <c r="AX163" s="72"/>
      <c r="AY163" s="72"/>
      <c r="AZ163" s="72"/>
      <c r="BA163" s="72"/>
      <c r="BB163" s="72"/>
      <c r="BC163" s="72"/>
      <c r="BD163" s="72"/>
      <c r="BE163" s="72"/>
      <c r="BF163" s="72"/>
      <c r="BG163" s="72"/>
      <c r="BH163" s="72"/>
      <c r="BI163" s="72"/>
      <c r="BJ163" s="72"/>
      <c r="BK163" s="72"/>
      <c r="BL163" s="72"/>
      <c r="BM163" s="72"/>
      <c r="BN163" s="72"/>
      <c r="BO163" s="72"/>
      <c r="BP163" s="72"/>
      <c r="BQ163" s="72"/>
      <c r="BR163" s="72"/>
      <c r="BS163" s="72"/>
      <c r="BT163" s="72"/>
      <c r="BU163" s="72"/>
      <c r="BV163" s="72"/>
      <c r="BW163" s="72"/>
      <c r="BX163" s="72"/>
      <c r="BY163" s="72"/>
      <c r="BZ163" s="72"/>
      <c r="CA163" s="72"/>
      <c r="CB163" s="72"/>
      <c r="CC163" s="72"/>
      <c r="CD163" s="72"/>
      <c r="CF163" s="72">
        <v>0</v>
      </c>
      <c r="CG163" s="72">
        <v>0</v>
      </c>
      <c r="CH163" s="72">
        <v>0</v>
      </c>
      <c r="CI163" s="72">
        <v>623.69874100000004</v>
      </c>
      <c r="CJ163" s="72">
        <v>759.401205</v>
      </c>
      <c r="CK163" s="72">
        <v>1435.421955</v>
      </c>
    </row>
    <row r="164" spans="2:89">
      <c r="C164" s="24" t="s">
        <v>632</v>
      </c>
      <c r="G164" s="67" t="s">
        <v>633</v>
      </c>
      <c r="K164" s="72"/>
      <c r="L164" s="72"/>
      <c r="M164" s="72"/>
      <c r="N164" s="72"/>
      <c r="O164" s="72"/>
      <c r="P164" s="72"/>
      <c r="Q164" s="72"/>
      <c r="R164" s="72"/>
      <c r="S164" s="72"/>
      <c r="T164" s="72"/>
      <c r="U164" s="72"/>
      <c r="V164" s="72"/>
      <c r="W164" s="72"/>
      <c r="X164" s="72"/>
      <c r="Y164" s="72"/>
      <c r="Z164" s="72"/>
      <c r="AA164" s="72"/>
      <c r="AB164" s="72"/>
      <c r="AC164" s="72"/>
      <c r="AD164" s="72"/>
      <c r="AE164" s="72"/>
      <c r="AF164" s="72"/>
      <c r="AG164" s="72"/>
      <c r="AH164" s="72"/>
      <c r="AI164" s="72"/>
      <c r="AJ164" s="72"/>
      <c r="AK164" s="72"/>
      <c r="AL164" s="72"/>
      <c r="AM164" s="72"/>
      <c r="AN164" s="72"/>
      <c r="AO164" s="72"/>
      <c r="AP164" s="72"/>
      <c r="AQ164" s="72"/>
      <c r="AR164" s="72"/>
      <c r="AS164" s="72"/>
      <c r="AT164" s="72"/>
      <c r="AU164" s="72"/>
      <c r="AV164" s="72"/>
      <c r="AW164" s="72"/>
      <c r="AX164" s="72"/>
      <c r="AY164" s="72"/>
      <c r="AZ164" s="72"/>
      <c r="BA164" s="72"/>
      <c r="BB164" s="72"/>
      <c r="BC164" s="72"/>
      <c r="BD164" s="72"/>
      <c r="BE164" s="72"/>
      <c r="BF164" s="72"/>
      <c r="BG164" s="72"/>
      <c r="BH164" s="72"/>
      <c r="BI164" s="72"/>
      <c r="BJ164" s="72"/>
      <c r="BK164" s="72"/>
      <c r="BL164" s="72"/>
      <c r="BM164" s="72"/>
      <c r="BN164" s="72"/>
      <c r="BO164" s="72"/>
      <c r="BP164" s="72"/>
      <c r="BQ164" s="72"/>
      <c r="BR164" s="72"/>
      <c r="BS164" s="72"/>
      <c r="BT164" s="72"/>
      <c r="BU164" s="72"/>
      <c r="BV164" s="72"/>
      <c r="BW164" s="72"/>
      <c r="BX164" s="72"/>
      <c r="BY164" s="72"/>
      <c r="BZ164" s="72"/>
      <c r="CA164" s="72"/>
      <c r="CB164" s="72"/>
      <c r="CC164" s="72"/>
      <c r="CD164" s="72"/>
      <c r="CF164" s="72">
        <v>23.555997000000001</v>
      </c>
      <c r="CG164" s="72">
        <v>0</v>
      </c>
      <c r="CH164" s="72">
        <v>0</v>
      </c>
      <c r="CI164" s="72">
        <v>0</v>
      </c>
      <c r="CJ164" s="72">
        <v>0</v>
      </c>
      <c r="CK164" s="72">
        <v>0</v>
      </c>
    </row>
    <row r="165" spans="2:89">
      <c r="C165" s="24" t="s">
        <v>634</v>
      </c>
      <c r="G165" s="67"/>
      <c r="K165" s="72"/>
      <c r="L165" s="72"/>
      <c r="M165" s="72"/>
      <c r="N165" s="72"/>
      <c r="O165" s="72"/>
      <c r="P165" s="72"/>
      <c r="Q165" s="72"/>
      <c r="R165" s="72"/>
      <c r="S165" s="72"/>
      <c r="T165" s="72"/>
      <c r="U165" s="72"/>
      <c r="V165" s="72"/>
      <c r="W165" s="72"/>
      <c r="X165" s="72"/>
      <c r="Y165" s="72"/>
      <c r="Z165" s="72"/>
      <c r="AA165" s="72"/>
      <c r="AB165" s="72"/>
      <c r="AC165" s="72"/>
      <c r="AD165" s="72"/>
      <c r="AE165" s="72"/>
      <c r="AF165" s="72"/>
      <c r="AG165" s="72"/>
      <c r="AH165" s="72"/>
      <c r="AI165" s="72"/>
      <c r="AJ165" s="72"/>
      <c r="AK165" s="72"/>
      <c r="AL165" s="72"/>
      <c r="AM165" s="72"/>
      <c r="AN165" s="72"/>
      <c r="AO165" s="72"/>
      <c r="AP165" s="72"/>
      <c r="AQ165" s="72"/>
      <c r="AR165" s="72"/>
      <c r="AS165" s="72"/>
      <c r="AT165" s="72"/>
      <c r="AU165" s="72"/>
      <c r="AV165" s="72"/>
      <c r="AW165" s="72"/>
      <c r="AX165" s="72"/>
      <c r="AY165" s="72"/>
      <c r="AZ165" s="72"/>
      <c r="BA165" s="72"/>
      <c r="BB165" s="72"/>
      <c r="BC165" s="72"/>
      <c r="BD165" s="72"/>
      <c r="BE165" s="72"/>
      <c r="BF165" s="72"/>
      <c r="BG165" s="72"/>
      <c r="BH165" s="72"/>
      <c r="BI165" s="72"/>
      <c r="BJ165" s="72"/>
      <c r="BK165" s="72"/>
      <c r="BL165" s="72"/>
      <c r="BM165" s="72"/>
      <c r="BN165" s="72"/>
      <c r="BO165" s="72"/>
      <c r="BP165" s="72"/>
      <c r="BQ165" s="72"/>
      <c r="BR165" s="72"/>
      <c r="BS165" s="72"/>
      <c r="BT165" s="72"/>
      <c r="BU165" s="72"/>
      <c r="BV165" s="72"/>
      <c r="BW165" s="72"/>
      <c r="BX165" s="72"/>
      <c r="BY165" s="72"/>
      <c r="BZ165" s="72"/>
      <c r="CA165" s="72"/>
      <c r="CB165" s="72"/>
      <c r="CC165" s="72"/>
      <c r="CD165" s="72"/>
      <c r="CF165" s="72">
        <v>0</v>
      </c>
      <c r="CG165" s="72">
        <v>0</v>
      </c>
      <c r="CH165" s="72">
        <v>0</v>
      </c>
      <c r="CI165" s="72">
        <v>105.72</v>
      </c>
      <c r="CJ165" s="72">
        <v>304.67247200000003</v>
      </c>
      <c r="CK165" s="72">
        <v>422.84120899999999</v>
      </c>
    </row>
    <row r="166" spans="2:89">
      <c r="C166" s="24" t="s">
        <v>635</v>
      </c>
      <c r="G166" s="67"/>
      <c r="K166" s="72"/>
      <c r="L166" s="72"/>
      <c r="M166" s="72"/>
      <c r="N166" s="72"/>
      <c r="O166" s="72"/>
      <c r="P166" s="72"/>
      <c r="Q166" s="72"/>
      <c r="R166" s="72"/>
      <c r="S166" s="72"/>
      <c r="T166" s="72"/>
      <c r="U166" s="72"/>
      <c r="V166" s="72"/>
      <c r="W166" s="72"/>
      <c r="X166" s="72"/>
      <c r="Y166" s="72"/>
      <c r="Z166" s="72"/>
      <c r="AA166" s="72"/>
      <c r="AB166" s="72"/>
      <c r="AC166" s="72"/>
      <c r="AD166" s="72"/>
      <c r="AE166" s="72"/>
      <c r="AF166" s="72"/>
      <c r="AG166" s="72"/>
      <c r="AH166" s="72"/>
      <c r="AI166" s="72"/>
      <c r="AJ166" s="72"/>
      <c r="AK166" s="72"/>
      <c r="AL166" s="72"/>
      <c r="AM166" s="72"/>
      <c r="AN166" s="72"/>
      <c r="AO166" s="72"/>
      <c r="AP166" s="72"/>
      <c r="AQ166" s="72"/>
      <c r="AR166" s="72"/>
      <c r="AS166" s="72"/>
      <c r="AT166" s="72"/>
      <c r="AU166" s="72"/>
      <c r="AV166" s="72"/>
      <c r="AW166" s="72"/>
      <c r="AX166" s="72"/>
      <c r="AY166" s="72"/>
      <c r="AZ166" s="72"/>
      <c r="BA166" s="72"/>
      <c r="BB166" s="72"/>
      <c r="BC166" s="72"/>
      <c r="BD166" s="72"/>
      <c r="BE166" s="72"/>
      <c r="BF166" s="72"/>
      <c r="BG166" s="72"/>
      <c r="BH166" s="72"/>
      <c r="BI166" s="72"/>
      <c r="BJ166" s="72"/>
      <c r="BK166" s="72"/>
      <c r="BL166" s="72"/>
      <c r="BM166" s="72"/>
      <c r="BN166" s="72"/>
      <c r="BO166" s="72"/>
      <c r="BP166" s="72"/>
      <c r="BQ166" s="72"/>
      <c r="BR166" s="72"/>
      <c r="BS166" s="72"/>
      <c r="BT166" s="72"/>
      <c r="BU166" s="72"/>
      <c r="BV166" s="72"/>
      <c r="BW166" s="72"/>
      <c r="BX166" s="72"/>
      <c r="BY166" s="72"/>
      <c r="BZ166" s="72"/>
      <c r="CA166" s="72"/>
      <c r="CB166" s="72"/>
      <c r="CC166" s="72"/>
      <c r="CD166" s="72"/>
      <c r="CF166" s="72">
        <v>197.786508</v>
      </c>
      <c r="CG166" s="72">
        <v>207.98398900000001</v>
      </c>
      <c r="CH166" s="72">
        <v>0</v>
      </c>
      <c r="CI166" s="72">
        <v>0</v>
      </c>
      <c r="CJ166" s="72">
        <v>0</v>
      </c>
      <c r="CK166" s="72">
        <v>0</v>
      </c>
    </row>
    <row r="167" spans="2:89" s="35" customFormat="1">
      <c r="B167" s="104" t="s">
        <v>636</v>
      </c>
      <c r="C167" s="104"/>
      <c r="D167" s="104"/>
      <c r="E167" s="104"/>
      <c r="F167" s="104"/>
      <c r="G167" s="104"/>
      <c r="H167" s="104"/>
      <c r="I167" s="104"/>
      <c r="J167" s="104"/>
      <c r="K167" s="104">
        <f>K145+K156</f>
        <v>0</v>
      </c>
      <c r="L167" s="104">
        <f>L145+L156</f>
        <v>0</v>
      </c>
      <c r="M167" s="104">
        <f t="shared" ref="M167:AZ167" si="141">M145+M156</f>
        <v>0</v>
      </c>
      <c r="N167" s="104">
        <f t="shared" si="141"/>
        <v>0</v>
      </c>
      <c r="O167" s="104">
        <f t="shared" si="141"/>
        <v>0</v>
      </c>
      <c r="P167" s="104">
        <f t="shared" si="141"/>
        <v>0</v>
      </c>
      <c r="Q167" s="104">
        <f t="shared" si="141"/>
        <v>0</v>
      </c>
      <c r="R167" s="104">
        <f t="shared" si="141"/>
        <v>0</v>
      </c>
      <c r="S167" s="104">
        <f t="shared" si="141"/>
        <v>0</v>
      </c>
      <c r="T167" s="104">
        <f t="shared" si="141"/>
        <v>0</v>
      </c>
      <c r="U167" s="104">
        <f t="shared" si="141"/>
        <v>0</v>
      </c>
      <c r="V167" s="104">
        <f t="shared" si="141"/>
        <v>0</v>
      </c>
      <c r="W167" s="104">
        <f t="shared" si="141"/>
        <v>0</v>
      </c>
      <c r="X167" s="104">
        <f t="shared" si="141"/>
        <v>0</v>
      </c>
      <c r="Y167" s="104">
        <f t="shared" si="141"/>
        <v>0</v>
      </c>
      <c r="Z167" s="104">
        <f t="shared" si="141"/>
        <v>0</v>
      </c>
      <c r="AA167" s="104">
        <f t="shared" si="141"/>
        <v>0</v>
      </c>
      <c r="AB167" s="104">
        <f t="shared" si="141"/>
        <v>0</v>
      </c>
      <c r="AC167" s="104">
        <f t="shared" si="141"/>
        <v>0</v>
      </c>
      <c r="AD167" s="104">
        <f t="shared" si="141"/>
        <v>0</v>
      </c>
      <c r="AE167" s="104">
        <f t="shared" si="141"/>
        <v>0</v>
      </c>
      <c r="AF167" s="104">
        <f t="shared" si="141"/>
        <v>0</v>
      </c>
      <c r="AG167" s="104">
        <f t="shared" si="141"/>
        <v>0</v>
      </c>
      <c r="AH167" s="104">
        <f t="shared" si="141"/>
        <v>0</v>
      </c>
      <c r="AI167" s="104">
        <f t="shared" si="141"/>
        <v>0</v>
      </c>
      <c r="AJ167" s="104">
        <f t="shared" si="141"/>
        <v>0</v>
      </c>
      <c r="AK167" s="104">
        <f t="shared" si="141"/>
        <v>0</v>
      </c>
      <c r="AL167" s="104">
        <f t="shared" si="141"/>
        <v>0</v>
      </c>
      <c r="AM167" s="104">
        <f t="shared" si="141"/>
        <v>0</v>
      </c>
      <c r="AN167" s="104">
        <f t="shared" si="141"/>
        <v>0</v>
      </c>
      <c r="AO167" s="104">
        <f t="shared" si="141"/>
        <v>0</v>
      </c>
      <c r="AP167" s="104">
        <f t="shared" si="141"/>
        <v>0</v>
      </c>
      <c r="AQ167" s="104">
        <f t="shared" si="141"/>
        <v>0</v>
      </c>
      <c r="AR167" s="104">
        <f t="shared" si="141"/>
        <v>0</v>
      </c>
      <c r="AS167" s="104">
        <f t="shared" si="141"/>
        <v>0</v>
      </c>
      <c r="AT167" s="104">
        <f t="shared" si="141"/>
        <v>0</v>
      </c>
      <c r="AU167" s="104">
        <f t="shared" si="141"/>
        <v>0</v>
      </c>
      <c r="AV167" s="104">
        <f t="shared" si="141"/>
        <v>0</v>
      </c>
      <c r="AW167" s="104">
        <f t="shared" si="141"/>
        <v>0</v>
      </c>
      <c r="AX167" s="104">
        <f t="shared" si="141"/>
        <v>0</v>
      </c>
      <c r="AY167" s="104">
        <f t="shared" si="141"/>
        <v>0</v>
      </c>
      <c r="AZ167" s="104">
        <f t="shared" si="141"/>
        <v>0</v>
      </c>
      <c r="BA167" s="104">
        <f>BA145+BA156</f>
        <v>0</v>
      </c>
      <c r="BB167" s="104">
        <f>BB145+BB156</f>
        <v>0</v>
      </c>
      <c r="BC167" s="104">
        <f>BC145+BC156</f>
        <v>0</v>
      </c>
      <c r="BD167" s="104">
        <f>BD145+BD156</f>
        <v>0</v>
      </c>
      <c r="BE167" s="104">
        <f t="shared" ref="BE167:BO167" si="142">BE145+BE156</f>
        <v>0</v>
      </c>
      <c r="BF167" s="104">
        <f t="shared" si="142"/>
        <v>0</v>
      </c>
      <c r="BG167" s="104">
        <f t="shared" si="142"/>
        <v>0</v>
      </c>
      <c r="BH167" s="104">
        <f t="shared" si="142"/>
        <v>0</v>
      </c>
      <c r="BI167" s="104">
        <f t="shared" si="142"/>
        <v>0</v>
      </c>
      <c r="BJ167" s="104">
        <f t="shared" si="142"/>
        <v>0</v>
      </c>
      <c r="BK167" s="104">
        <f t="shared" si="142"/>
        <v>0</v>
      </c>
      <c r="BL167" s="104">
        <f t="shared" si="142"/>
        <v>0</v>
      </c>
      <c r="BM167" s="104">
        <f t="shared" si="142"/>
        <v>0</v>
      </c>
      <c r="BN167" s="104">
        <f t="shared" si="142"/>
        <v>0</v>
      </c>
      <c r="BO167" s="104">
        <f t="shared" si="142"/>
        <v>0</v>
      </c>
      <c r="BP167" s="104">
        <f t="shared" ref="BP167:BX167" si="143">BP145+BP156</f>
        <v>0</v>
      </c>
      <c r="BQ167" s="104">
        <f t="shared" si="143"/>
        <v>0</v>
      </c>
      <c r="BR167" s="104">
        <f t="shared" si="143"/>
        <v>0</v>
      </c>
      <c r="BS167" s="104">
        <f t="shared" si="143"/>
        <v>0</v>
      </c>
      <c r="BT167" s="104">
        <f t="shared" si="143"/>
        <v>0</v>
      </c>
      <c r="BU167" s="104">
        <f t="shared" si="143"/>
        <v>0</v>
      </c>
      <c r="BV167" s="104">
        <f t="shared" si="143"/>
        <v>0</v>
      </c>
      <c r="BW167" s="104">
        <f t="shared" si="143"/>
        <v>0</v>
      </c>
      <c r="BX167" s="104">
        <f t="shared" si="143"/>
        <v>0</v>
      </c>
      <c r="BY167" s="104">
        <f t="shared" ref="BY167:CC167" si="144">BY145+BY156</f>
        <v>0</v>
      </c>
      <c r="BZ167" s="104">
        <f t="shared" si="144"/>
        <v>0</v>
      </c>
      <c r="CA167" s="104">
        <f t="shared" si="144"/>
        <v>0</v>
      </c>
      <c r="CB167" s="104">
        <f t="shared" si="144"/>
        <v>0</v>
      </c>
      <c r="CC167" s="104">
        <f t="shared" si="144"/>
        <v>0</v>
      </c>
      <c r="CD167" s="104">
        <f t="shared" ref="CD167" si="145">CD145+CD156</f>
        <v>0</v>
      </c>
      <c r="CF167" s="104">
        <f t="shared" ref="CF167:CK167" si="146">CF145+CF156</f>
        <v>14949.417346</v>
      </c>
      <c r="CG167" s="104">
        <f t="shared" si="146"/>
        <v>21647.103141000003</v>
      </c>
      <c r="CH167" s="104">
        <f t="shared" si="146"/>
        <v>213042.21163899999</v>
      </c>
      <c r="CI167" s="104">
        <f t="shared" si="146"/>
        <v>244552.83295600003</v>
      </c>
      <c r="CJ167" s="104">
        <f t="shared" si="146"/>
        <v>279888.88233500003</v>
      </c>
      <c r="CK167" s="104">
        <f t="shared" si="146"/>
        <v>323377.33659800002</v>
      </c>
    </row>
    <row r="168" spans="2:89" s="35" customFormat="1">
      <c r="B168" s="35" t="s">
        <v>637</v>
      </c>
      <c r="C168" s="24"/>
      <c r="D168" s="24"/>
      <c r="E168" s="24"/>
      <c r="F168" s="24"/>
      <c r="G168" s="24"/>
      <c r="H168" s="24"/>
      <c r="I168" s="24"/>
      <c r="J168" s="24"/>
      <c r="K168" s="24"/>
      <c r="L168" s="24"/>
      <c r="M168" s="24"/>
      <c r="N168" s="24"/>
      <c r="O168" s="24"/>
      <c r="P168" s="24"/>
      <c r="Q168" s="24"/>
      <c r="R168" s="24"/>
      <c r="S168" s="24"/>
      <c r="T168" s="24"/>
      <c r="U168" s="24"/>
      <c r="V168" s="24"/>
      <c r="W168" s="24"/>
      <c r="X168" s="24"/>
      <c r="Y168" s="24"/>
      <c r="Z168" s="24"/>
      <c r="AA168" s="24"/>
      <c r="AB168" s="24"/>
      <c r="AC168" s="24"/>
      <c r="AD168" s="24"/>
      <c r="AE168" s="24"/>
      <c r="AF168" s="24"/>
      <c r="AG168" s="24"/>
      <c r="AH168" s="24"/>
      <c r="AI168" s="24"/>
      <c r="AJ168" s="24"/>
      <c r="AK168" s="24"/>
      <c r="AL168" s="24"/>
      <c r="AM168" s="24"/>
      <c r="AN168" s="24"/>
      <c r="AO168" s="24"/>
      <c r="AP168" s="24"/>
      <c r="AQ168" s="24"/>
      <c r="AR168" s="24"/>
      <c r="AS168" s="24"/>
      <c r="AT168" s="24"/>
      <c r="AU168" s="24"/>
      <c r="AV168" s="24"/>
      <c r="AW168" s="24"/>
      <c r="AX168" s="24"/>
      <c r="AY168" s="24"/>
      <c r="AZ168" s="24"/>
      <c r="BA168" s="24"/>
      <c r="BB168" s="24"/>
      <c r="BC168" s="24"/>
      <c r="BD168" s="24"/>
      <c r="BE168" s="24"/>
      <c r="BF168" s="24"/>
      <c r="BG168" s="24"/>
      <c r="BH168" s="24"/>
      <c r="BI168" s="24"/>
      <c r="BJ168" s="24"/>
      <c r="BK168" s="24"/>
      <c r="BL168" s="24"/>
      <c r="BM168" s="24"/>
      <c r="BN168" s="24"/>
      <c r="BO168" s="24"/>
      <c r="BP168" s="24"/>
      <c r="BQ168" s="24"/>
      <c r="BR168" s="24"/>
      <c r="BS168" s="24"/>
      <c r="BT168" s="24"/>
      <c r="BU168" s="24"/>
      <c r="BV168" s="24"/>
      <c r="BW168" s="24"/>
      <c r="BX168" s="24"/>
      <c r="BY168" s="24"/>
      <c r="BZ168" s="24"/>
      <c r="CA168" s="24"/>
      <c r="CB168" s="24"/>
      <c r="CC168" s="24"/>
      <c r="CD168" s="24"/>
      <c r="CF168" s="24"/>
      <c r="CG168" s="24"/>
      <c r="CH168" s="24"/>
      <c r="CI168" s="24"/>
      <c r="CJ168" s="24"/>
      <c r="CK168" s="24"/>
    </row>
    <row r="169" spans="2:89" s="35" customFormat="1">
      <c r="B169" s="35" t="s">
        <v>638</v>
      </c>
      <c r="K169" s="35">
        <f>SUM(K170)</f>
        <v>0</v>
      </c>
      <c r="L169" s="35">
        <f t="shared" ref="L169:BY169" si="147">SUM(L170)</f>
        <v>0</v>
      </c>
      <c r="M169" s="35">
        <f t="shared" si="147"/>
        <v>0</v>
      </c>
      <c r="N169" s="35">
        <f t="shared" si="147"/>
        <v>0</v>
      </c>
      <c r="O169" s="35">
        <f t="shared" si="147"/>
        <v>0</v>
      </c>
      <c r="P169" s="35">
        <f t="shared" si="147"/>
        <v>0</v>
      </c>
      <c r="Q169" s="35">
        <f t="shared" si="147"/>
        <v>0</v>
      </c>
      <c r="R169" s="35">
        <f t="shared" si="147"/>
        <v>0</v>
      </c>
      <c r="S169" s="35">
        <f t="shared" si="147"/>
        <v>0</v>
      </c>
      <c r="T169" s="35">
        <f t="shared" si="147"/>
        <v>0</v>
      </c>
      <c r="U169" s="35">
        <f t="shared" si="147"/>
        <v>0</v>
      </c>
      <c r="V169" s="35">
        <f t="shared" si="147"/>
        <v>0</v>
      </c>
      <c r="W169" s="35">
        <f t="shared" si="147"/>
        <v>0</v>
      </c>
      <c r="X169" s="35">
        <f t="shared" si="147"/>
        <v>0</v>
      </c>
      <c r="Y169" s="35">
        <f t="shared" si="147"/>
        <v>0</v>
      </c>
      <c r="Z169" s="35">
        <f t="shared" si="147"/>
        <v>0</v>
      </c>
      <c r="AA169" s="35">
        <f t="shared" si="147"/>
        <v>0</v>
      </c>
      <c r="AB169" s="35">
        <f t="shared" si="147"/>
        <v>0</v>
      </c>
      <c r="AC169" s="35">
        <f t="shared" si="147"/>
        <v>0</v>
      </c>
      <c r="AD169" s="35">
        <f t="shared" si="147"/>
        <v>0</v>
      </c>
      <c r="AE169" s="35">
        <f t="shared" si="147"/>
        <v>0</v>
      </c>
      <c r="AF169" s="35">
        <f t="shared" si="147"/>
        <v>0</v>
      </c>
      <c r="AG169" s="35">
        <f t="shared" si="147"/>
        <v>0</v>
      </c>
      <c r="AH169" s="35">
        <f t="shared" si="147"/>
        <v>0</v>
      </c>
      <c r="AI169" s="35">
        <f t="shared" si="147"/>
        <v>0</v>
      </c>
      <c r="AJ169" s="35">
        <f t="shared" si="147"/>
        <v>0</v>
      </c>
      <c r="AK169" s="35">
        <f t="shared" si="147"/>
        <v>0</v>
      </c>
      <c r="AL169" s="35">
        <f t="shared" si="147"/>
        <v>0</v>
      </c>
      <c r="AM169" s="35">
        <f t="shared" si="147"/>
        <v>0</v>
      </c>
      <c r="AN169" s="35">
        <f t="shared" si="147"/>
        <v>0</v>
      </c>
      <c r="AO169" s="35">
        <f t="shared" si="147"/>
        <v>0</v>
      </c>
      <c r="AP169" s="35">
        <f t="shared" si="147"/>
        <v>0</v>
      </c>
      <c r="AQ169" s="35">
        <f t="shared" si="147"/>
        <v>0</v>
      </c>
      <c r="AR169" s="35">
        <f t="shared" si="147"/>
        <v>0</v>
      </c>
      <c r="AS169" s="35">
        <f t="shared" si="147"/>
        <v>0</v>
      </c>
      <c r="AT169" s="35">
        <f t="shared" si="147"/>
        <v>0</v>
      </c>
      <c r="AU169" s="35">
        <f t="shared" si="147"/>
        <v>0</v>
      </c>
      <c r="AV169" s="35">
        <f t="shared" si="147"/>
        <v>0</v>
      </c>
      <c r="AW169" s="35">
        <f t="shared" si="147"/>
        <v>0</v>
      </c>
      <c r="AX169" s="35">
        <f t="shared" si="147"/>
        <v>0</v>
      </c>
      <c r="AY169" s="35">
        <f t="shared" si="147"/>
        <v>0</v>
      </c>
      <c r="AZ169" s="35">
        <f t="shared" si="147"/>
        <v>0</v>
      </c>
      <c r="BA169" s="35">
        <f t="shared" si="147"/>
        <v>0</v>
      </c>
      <c r="BB169" s="35">
        <f t="shared" si="147"/>
        <v>0</v>
      </c>
      <c r="BC169" s="35">
        <f t="shared" si="147"/>
        <v>0</v>
      </c>
      <c r="BD169" s="35">
        <f t="shared" si="147"/>
        <v>0</v>
      </c>
      <c r="BE169" s="35">
        <f t="shared" si="147"/>
        <v>0</v>
      </c>
      <c r="BF169" s="35">
        <f t="shared" si="147"/>
        <v>0</v>
      </c>
      <c r="BG169" s="35">
        <f t="shared" si="147"/>
        <v>0</v>
      </c>
      <c r="BH169" s="35">
        <f t="shared" si="147"/>
        <v>0</v>
      </c>
      <c r="BI169" s="35">
        <f t="shared" si="147"/>
        <v>0</v>
      </c>
      <c r="BJ169" s="35">
        <f t="shared" si="147"/>
        <v>0</v>
      </c>
      <c r="BK169" s="35">
        <f t="shared" si="147"/>
        <v>0</v>
      </c>
      <c r="BL169" s="35">
        <f t="shared" si="147"/>
        <v>0</v>
      </c>
      <c r="BM169" s="35">
        <f t="shared" si="147"/>
        <v>0</v>
      </c>
      <c r="BN169" s="35">
        <f t="shared" si="147"/>
        <v>0</v>
      </c>
      <c r="BO169" s="35">
        <f t="shared" si="147"/>
        <v>0</v>
      </c>
      <c r="BP169" s="35">
        <f t="shared" si="147"/>
        <v>0</v>
      </c>
      <c r="BQ169" s="35">
        <f t="shared" si="147"/>
        <v>0</v>
      </c>
      <c r="BR169" s="35">
        <f t="shared" si="147"/>
        <v>0</v>
      </c>
      <c r="BS169" s="35">
        <f t="shared" si="147"/>
        <v>0</v>
      </c>
      <c r="BT169" s="35">
        <f t="shared" si="147"/>
        <v>0</v>
      </c>
      <c r="BU169" s="35">
        <f t="shared" si="147"/>
        <v>0</v>
      </c>
      <c r="BV169" s="35">
        <f t="shared" si="147"/>
        <v>0</v>
      </c>
      <c r="BW169" s="35">
        <f t="shared" si="147"/>
        <v>0</v>
      </c>
      <c r="BX169" s="35">
        <f t="shared" si="147"/>
        <v>0</v>
      </c>
      <c r="BY169" s="35">
        <f t="shared" si="147"/>
        <v>0</v>
      </c>
      <c r="BZ169" s="35">
        <f t="shared" ref="BZ169:CD169" si="148">SUM(BZ170)</f>
        <v>0</v>
      </c>
      <c r="CA169" s="35">
        <f t="shared" si="148"/>
        <v>0</v>
      </c>
      <c r="CB169" s="35">
        <f t="shared" si="148"/>
        <v>0</v>
      </c>
      <c r="CC169" s="35">
        <f t="shared" si="148"/>
        <v>0</v>
      </c>
      <c r="CD169" s="35">
        <f t="shared" si="148"/>
        <v>0</v>
      </c>
      <c r="CF169" s="35">
        <f t="shared" ref="CF169:CK169" si="149">SUM(CF170:CF171)</f>
        <v>12700</v>
      </c>
      <c r="CG169" s="35">
        <f t="shared" si="149"/>
        <v>12700</v>
      </c>
      <c r="CH169" s="35">
        <f t="shared" si="149"/>
        <v>21771.43</v>
      </c>
      <c r="CI169" s="35">
        <f t="shared" si="149"/>
        <v>21771.43</v>
      </c>
      <c r="CJ169" s="35">
        <f t="shared" si="149"/>
        <v>23948.584999999999</v>
      </c>
      <c r="CK169" s="35">
        <f t="shared" si="149"/>
        <v>27722.85</v>
      </c>
    </row>
    <row r="170" spans="2:89">
      <c r="C170" s="68" t="s">
        <v>639</v>
      </c>
      <c r="D170" s="68"/>
      <c r="E170" s="68"/>
      <c r="F170" s="68"/>
      <c r="G170" s="68"/>
      <c r="H170" s="68"/>
      <c r="I170" s="68"/>
      <c r="J170" s="68"/>
      <c r="K170" s="78"/>
      <c r="L170" s="78"/>
      <c r="M170" s="78"/>
      <c r="N170" s="78"/>
      <c r="O170" s="78"/>
      <c r="P170" s="78"/>
      <c r="Q170" s="78"/>
      <c r="R170" s="78"/>
      <c r="S170" s="78"/>
      <c r="T170" s="78"/>
      <c r="U170" s="78"/>
      <c r="V170" s="78"/>
      <c r="W170" s="78"/>
      <c r="X170" s="78"/>
      <c r="Y170" s="78"/>
      <c r="Z170" s="78"/>
      <c r="AA170" s="78"/>
      <c r="AB170" s="78"/>
      <c r="AC170" s="78"/>
      <c r="AD170" s="78"/>
      <c r="AE170" s="78"/>
      <c r="AF170" s="78"/>
      <c r="AG170" s="78"/>
      <c r="AH170" s="78"/>
      <c r="AI170" s="78"/>
      <c r="AJ170" s="78"/>
      <c r="AK170" s="78"/>
      <c r="AL170" s="78"/>
      <c r="AM170" s="78"/>
      <c r="AN170" s="78"/>
      <c r="AO170" s="78"/>
      <c r="AP170" s="78"/>
      <c r="AQ170" s="78"/>
      <c r="AR170" s="78"/>
      <c r="AS170" s="78"/>
      <c r="AT170" s="78"/>
      <c r="AU170" s="78"/>
      <c r="AV170" s="78"/>
      <c r="AW170" s="78"/>
      <c r="AX170" s="78"/>
      <c r="AY170" s="78"/>
      <c r="AZ170" s="78"/>
      <c r="BA170" s="78"/>
      <c r="BB170" s="78"/>
      <c r="BC170" s="78"/>
      <c r="BD170" s="78"/>
      <c r="BE170" s="78"/>
      <c r="BF170" s="78"/>
      <c r="BG170" s="78"/>
      <c r="BH170" s="78"/>
      <c r="BI170" s="78"/>
      <c r="BJ170" s="78"/>
      <c r="BK170" s="78"/>
      <c r="BL170" s="78"/>
      <c r="BM170" s="78"/>
      <c r="BN170" s="78"/>
      <c r="BO170" s="78"/>
      <c r="BP170" s="78"/>
      <c r="BQ170" s="78"/>
      <c r="BR170" s="78"/>
      <c r="BS170" s="78"/>
      <c r="BT170" s="78"/>
      <c r="BU170" s="78"/>
      <c r="BV170" s="78"/>
      <c r="BW170" s="78"/>
      <c r="BX170" s="78"/>
      <c r="BY170" s="78"/>
      <c r="BZ170" s="78"/>
      <c r="CA170" s="78"/>
      <c r="CB170" s="78"/>
      <c r="CC170" s="78"/>
      <c r="CD170" s="78"/>
      <c r="CF170" s="78">
        <v>12700</v>
      </c>
      <c r="CG170" s="78">
        <v>12700</v>
      </c>
      <c r="CH170" s="78">
        <v>15240</v>
      </c>
      <c r="CI170" s="78">
        <v>15240</v>
      </c>
      <c r="CJ170" s="78">
        <v>17417.154999999999</v>
      </c>
      <c r="CK170" s="78">
        <v>27722.85</v>
      </c>
    </row>
    <row r="171" spans="2:89">
      <c r="C171" s="69" t="s">
        <v>640</v>
      </c>
      <c r="D171" s="69"/>
      <c r="E171" s="69"/>
      <c r="F171" s="69"/>
      <c r="G171" s="69"/>
      <c r="H171" s="69"/>
      <c r="I171" s="69"/>
      <c r="J171" s="69"/>
      <c r="K171" s="79"/>
      <c r="L171" s="79"/>
      <c r="M171" s="79"/>
      <c r="N171" s="79"/>
      <c r="O171" s="79"/>
      <c r="P171" s="79"/>
      <c r="Q171" s="79"/>
      <c r="R171" s="79"/>
      <c r="S171" s="79"/>
      <c r="T171" s="79"/>
      <c r="U171" s="79"/>
      <c r="V171" s="79"/>
      <c r="W171" s="79"/>
      <c r="X171" s="79"/>
      <c r="Y171" s="79"/>
      <c r="Z171" s="79"/>
      <c r="AA171" s="79"/>
      <c r="AB171" s="79"/>
      <c r="AC171" s="79"/>
      <c r="AD171" s="79"/>
      <c r="AE171" s="79"/>
      <c r="AF171" s="79"/>
      <c r="AG171" s="79"/>
      <c r="AH171" s="79"/>
      <c r="AI171" s="79"/>
      <c r="AJ171" s="79"/>
      <c r="AK171" s="79"/>
      <c r="AL171" s="79"/>
      <c r="AM171" s="79"/>
      <c r="AN171" s="79"/>
      <c r="AO171" s="79"/>
      <c r="AP171" s="79"/>
      <c r="AQ171" s="79"/>
      <c r="AR171" s="79"/>
      <c r="AS171" s="79"/>
      <c r="AT171" s="79"/>
      <c r="AU171" s="79"/>
      <c r="AV171" s="79"/>
      <c r="AW171" s="79"/>
      <c r="AX171" s="79"/>
      <c r="AY171" s="79"/>
      <c r="AZ171" s="79"/>
      <c r="BA171" s="79"/>
      <c r="BB171" s="79"/>
      <c r="BC171" s="79"/>
      <c r="BD171" s="79"/>
      <c r="BE171" s="79"/>
      <c r="BF171" s="79"/>
      <c r="BG171" s="79"/>
      <c r="BH171" s="79"/>
      <c r="BI171" s="79"/>
      <c r="BJ171" s="79"/>
      <c r="BK171" s="79"/>
      <c r="BL171" s="79"/>
      <c r="BM171" s="79"/>
      <c r="BN171" s="79"/>
      <c r="BO171" s="79"/>
      <c r="BP171" s="79"/>
      <c r="BQ171" s="79"/>
      <c r="BR171" s="79"/>
      <c r="BS171" s="79"/>
      <c r="BT171" s="79"/>
      <c r="BU171" s="79"/>
      <c r="BV171" s="79"/>
      <c r="BW171" s="79"/>
      <c r="BX171" s="79"/>
      <c r="BY171" s="79"/>
      <c r="BZ171" s="79"/>
      <c r="CA171" s="79"/>
      <c r="CB171" s="79"/>
      <c r="CC171" s="79"/>
      <c r="CD171" s="79"/>
      <c r="CF171" s="79">
        <v>0</v>
      </c>
      <c r="CG171" s="79">
        <v>0</v>
      </c>
      <c r="CH171" s="79">
        <v>6531.43</v>
      </c>
      <c r="CI171" s="79">
        <v>6531.43</v>
      </c>
      <c r="CJ171" s="79">
        <v>6531.43</v>
      </c>
      <c r="CK171" s="79">
        <v>0</v>
      </c>
    </row>
    <row r="172" spans="2:89" s="35" customFormat="1">
      <c r="B172" s="35" t="s">
        <v>641</v>
      </c>
      <c r="K172" s="80">
        <v>0</v>
      </c>
      <c r="L172" s="80">
        <v>0</v>
      </c>
      <c r="M172" s="80">
        <v>0</v>
      </c>
      <c r="N172" s="80">
        <v>0</v>
      </c>
      <c r="O172" s="80">
        <v>0</v>
      </c>
      <c r="P172" s="80">
        <v>0</v>
      </c>
      <c r="Q172" s="80">
        <v>0</v>
      </c>
      <c r="R172" s="80">
        <v>0</v>
      </c>
      <c r="S172" s="80">
        <v>0</v>
      </c>
      <c r="T172" s="80">
        <v>0</v>
      </c>
      <c r="U172" s="80">
        <v>0</v>
      </c>
      <c r="V172" s="80">
        <v>0</v>
      </c>
      <c r="W172" s="80">
        <v>0</v>
      </c>
      <c r="X172" s="80">
        <v>0</v>
      </c>
      <c r="Y172" s="80">
        <v>0</v>
      </c>
      <c r="Z172" s="80">
        <v>0</v>
      </c>
      <c r="AA172" s="80">
        <v>0</v>
      </c>
      <c r="AB172" s="80">
        <v>0</v>
      </c>
      <c r="AC172" s="80">
        <v>0</v>
      </c>
      <c r="AD172" s="80">
        <v>0</v>
      </c>
      <c r="AE172" s="80">
        <v>0</v>
      </c>
      <c r="AF172" s="80">
        <v>0</v>
      </c>
      <c r="AG172" s="80">
        <v>0</v>
      </c>
      <c r="AH172" s="80">
        <v>0</v>
      </c>
      <c r="AI172" s="80">
        <v>0</v>
      </c>
      <c r="AJ172" s="80">
        <v>0</v>
      </c>
      <c r="AK172" s="80">
        <v>0</v>
      </c>
      <c r="AL172" s="80">
        <v>0</v>
      </c>
      <c r="AM172" s="80">
        <v>0</v>
      </c>
      <c r="AN172" s="80">
        <v>0</v>
      </c>
      <c r="AO172" s="80">
        <v>0</v>
      </c>
      <c r="AP172" s="80">
        <v>0</v>
      </c>
      <c r="AQ172" s="80">
        <v>0</v>
      </c>
      <c r="AR172" s="80">
        <v>0</v>
      </c>
      <c r="AS172" s="80">
        <v>0</v>
      </c>
      <c r="AT172" s="80">
        <v>0</v>
      </c>
      <c r="AU172" s="80">
        <v>0</v>
      </c>
      <c r="AV172" s="80">
        <v>0</v>
      </c>
      <c r="AW172" s="80">
        <v>0</v>
      </c>
      <c r="AX172" s="80">
        <v>0</v>
      </c>
      <c r="AY172" s="80">
        <v>0</v>
      </c>
      <c r="AZ172" s="80">
        <v>0</v>
      </c>
      <c r="BA172" s="80">
        <v>0</v>
      </c>
      <c r="BB172" s="80">
        <v>0</v>
      </c>
      <c r="BC172" s="80">
        <v>0</v>
      </c>
      <c r="BD172" s="80">
        <v>0</v>
      </c>
      <c r="BE172" s="80">
        <v>0</v>
      </c>
      <c r="BF172" s="80">
        <v>0</v>
      </c>
      <c r="BG172" s="80">
        <v>0</v>
      </c>
      <c r="BH172" s="80">
        <v>0</v>
      </c>
      <c r="BI172" s="80">
        <v>0</v>
      </c>
      <c r="BJ172" s="80">
        <v>0</v>
      </c>
      <c r="BK172" s="80">
        <v>0</v>
      </c>
      <c r="BL172" s="80">
        <v>0</v>
      </c>
      <c r="BM172" s="80">
        <v>0</v>
      </c>
      <c r="BN172" s="80">
        <v>0</v>
      </c>
      <c r="BO172" s="80">
        <v>0</v>
      </c>
      <c r="BP172" s="80">
        <v>0</v>
      </c>
      <c r="BQ172" s="80">
        <v>0</v>
      </c>
      <c r="BR172" s="80">
        <v>0</v>
      </c>
      <c r="BS172" s="80">
        <v>0</v>
      </c>
      <c r="BT172" s="80">
        <v>0</v>
      </c>
      <c r="BU172" s="80">
        <v>0</v>
      </c>
      <c r="BV172" s="80">
        <v>0</v>
      </c>
      <c r="BW172" s="80">
        <v>0</v>
      </c>
      <c r="BX172" s="80">
        <v>0</v>
      </c>
      <c r="BY172" s="80">
        <v>0</v>
      </c>
      <c r="BZ172" s="80">
        <v>0</v>
      </c>
      <c r="CA172" s="80">
        <v>0</v>
      </c>
      <c r="CB172" s="80">
        <v>0</v>
      </c>
      <c r="CC172" s="80">
        <v>0</v>
      </c>
      <c r="CD172" s="80">
        <v>0</v>
      </c>
      <c r="CF172" s="35">
        <f t="shared" ref="CF172:CK172" si="150">SUM(CF173:CF174)</f>
        <v>744.97983299999999</v>
      </c>
      <c r="CG172" s="35">
        <f t="shared" si="150"/>
        <v>744.97983299999999</v>
      </c>
      <c r="CH172" s="35">
        <f t="shared" si="150"/>
        <v>103146.60700799999</v>
      </c>
      <c r="CI172" s="35">
        <f t="shared" si="150"/>
        <v>103146.60700799999</v>
      </c>
      <c r="CJ172" s="35">
        <f t="shared" si="150"/>
        <v>200954.17226600001</v>
      </c>
      <c r="CK172" s="35">
        <f t="shared" si="150"/>
        <v>287287.25535799999</v>
      </c>
    </row>
    <row r="173" spans="2:89">
      <c r="C173" s="68" t="s">
        <v>642</v>
      </c>
      <c r="D173" s="68"/>
      <c r="E173" s="68"/>
      <c r="F173" s="68"/>
      <c r="G173" s="68"/>
      <c r="H173" s="68"/>
      <c r="I173" s="68"/>
      <c r="J173" s="68"/>
      <c r="K173" s="78"/>
      <c r="L173" s="78"/>
      <c r="M173" s="78"/>
      <c r="N173" s="78"/>
      <c r="O173" s="78"/>
      <c r="P173" s="78"/>
      <c r="Q173" s="78"/>
      <c r="R173" s="78"/>
      <c r="S173" s="78"/>
      <c r="T173" s="78"/>
      <c r="U173" s="78"/>
      <c r="V173" s="78"/>
      <c r="W173" s="78"/>
      <c r="X173" s="78"/>
      <c r="Y173" s="78"/>
      <c r="Z173" s="78"/>
      <c r="AA173" s="78"/>
      <c r="AB173" s="78"/>
      <c r="AC173" s="78"/>
      <c r="AD173" s="78"/>
      <c r="AE173" s="78"/>
      <c r="AF173" s="78"/>
      <c r="AG173" s="78"/>
      <c r="AH173" s="78"/>
      <c r="AI173" s="78"/>
      <c r="AJ173" s="78"/>
      <c r="AK173" s="78"/>
      <c r="AL173" s="78"/>
      <c r="AM173" s="78"/>
      <c r="AN173" s="78"/>
      <c r="AO173" s="78"/>
      <c r="AP173" s="78"/>
      <c r="AQ173" s="78"/>
      <c r="AR173" s="78"/>
      <c r="AS173" s="78"/>
      <c r="AT173" s="78"/>
      <c r="AU173" s="78"/>
      <c r="AV173" s="78"/>
      <c r="AW173" s="78"/>
      <c r="AX173" s="78"/>
      <c r="AY173" s="78"/>
      <c r="AZ173" s="78"/>
      <c r="BA173" s="78"/>
      <c r="BB173" s="78"/>
      <c r="BC173" s="78"/>
      <c r="BD173" s="78"/>
      <c r="BE173" s="78"/>
      <c r="BF173" s="78"/>
      <c r="BG173" s="78"/>
      <c r="BH173" s="78"/>
      <c r="BI173" s="78"/>
      <c r="BJ173" s="78"/>
      <c r="BK173" s="78"/>
      <c r="BL173" s="78"/>
      <c r="BM173" s="78"/>
      <c r="BN173" s="78"/>
      <c r="BO173" s="78"/>
      <c r="BP173" s="78"/>
      <c r="BQ173" s="78"/>
      <c r="BR173" s="78"/>
      <c r="BS173" s="78"/>
      <c r="BT173" s="78"/>
      <c r="BU173" s="78"/>
      <c r="BV173" s="78"/>
      <c r="BW173" s="78"/>
      <c r="BX173" s="78"/>
      <c r="BY173" s="78"/>
      <c r="BZ173" s="78"/>
      <c r="CA173" s="78"/>
      <c r="CB173" s="78"/>
      <c r="CC173" s="78"/>
      <c r="CD173" s="78"/>
      <c r="CF173" s="78">
        <v>0</v>
      </c>
      <c r="CG173" s="78">
        <v>0</v>
      </c>
      <c r="CH173" s="78">
        <v>83984.623733999993</v>
      </c>
      <c r="CI173" s="78">
        <v>83984.623733999993</v>
      </c>
      <c r="CJ173" s="78">
        <v>181792.18899200001</v>
      </c>
      <c r="CK173" s="78">
        <v>268125.272084</v>
      </c>
    </row>
    <row r="174" spans="2:89">
      <c r="C174" s="69" t="s">
        <v>643</v>
      </c>
      <c r="D174" s="69"/>
      <c r="E174" s="69"/>
      <c r="F174" s="69"/>
      <c r="G174" s="69"/>
      <c r="H174" s="69"/>
      <c r="I174" s="69"/>
      <c r="J174" s="69"/>
      <c r="K174" s="79"/>
      <c r="L174" s="79"/>
      <c r="M174" s="79"/>
      <c r="N174" s="79"/>
      <c r="O174" s="79"/>
      <c r="P174" s="79"/>
      <c r="Q174" s="79"/>
      <c r="R174" s="79"/>
      <c r="S174" s="79"/>
      <c r="T174" s="79"/>
      <c r="U174" s="79"/>
      <c r="V174" s="79"/>
      <c r="W174" s="79"/>
      <c r="X174" s="79"/>
      <c r="Y174" s="79"/>
      <c r="Z174" s="79"/>
      <c r="AA174" s="79"/>
      <c r="AB174" s="79"/>
      <c r="AC174" s="79"/>
      <c r="AD174" s="79"/>
      <c r="AE174" s="79"/>
      <c r="AF174" s="79"/>
      <c r="AG174" s="79"/>
      <c r="AH174" s="79"/>
      <c r="AI174" s="79"/>
      <c r="AJ174" s="79"/>
      <c r="AK174" s="79"/>
      <c r="AL174" s="79"/>
      <c r="AM174" s="79"/>
      <c r="AN174" s="79"/>
      <c r="AO174" s="79"/>
      <c r="AP174" s="79"/>
      <c r="AQ174" s="79"/>
      <c r="AR174" s="79"/>
      <c r="AS174" s="79"/>
      <c r="AT174" s="79"/>
      <c r="AU174" s="79"/>
      <c r="AV174" s="79"/>
      <c r="AW174" s="79"/>
      <c r="AX174" s="79"/>
      <c r="AY174" s="79"/>
      <c r="AZ174" s="79"/>
      <c r="BA174" s="79"/>
      <c r="BB174" s="79"/>
      <c r="BC174" s="79"/>
      <c r="BD174" s="79"/>
      <c r="BE174" s="79"/>
      <c r="BF174" s="79"/>
      <c r="BG174" s="79"/>
      <c r="BH174" s="79"/>
      <c r="BI174" s="79"/>
      <c r="BJ174" s="79"/>
      <c r="BK174" s="79"/>
      <c r="BL174" s="79"/>
      <c r="BM174" s="79"/>
      <c r="BN174" s="79"/>
      <c r="BO174" s="79"/>
      <c r="BP174" s="79"/>
      <c r="BQ174" s="79"/>
      <c r="BR174" s="79"/>
      <c r="BS174" s="79"/>
      <c r="BT174" s="79"/>
      <c r="BU174" s="79"/>
      <c r="BV174" s="79"/>
      <c r="BW174" s="79"/>
      <c r="BX174" s="79"/>
      <c r="BY174" s="79"/>
      <c r="BZ174" s="79"/>
      <c r="CA174" s="79"/>
      <c r="CB174" s="79"/>
      <c r="CC174" s="79"/>
      <c r="CD174" s="79"/>
      <c r="CF174" s="79">
        <v>744.97983299999999</v>
      </c>
      <c r="CG174" s="79">
        <v>744.97983299999999</v>
      </c>
      <c r="CH174" s="79">
        <v>19161.983273999998</v>
      </c>
      <c r="CI174" s="79">
        <v>19161.983273999998</v>
      </c>
      <c r="CJ174" s="79">
        <v>19161.983273999998</v>
      </c>
      <c r="CK174" s="79">
        <v>19161.983273999998</v>
      </c>
    </row>
    <row r="175" spans="2:89" s="35" customFormat="1">
      <c r="B175" s="35" t="s">
        <v>644</v>
      </c>
      <c r="K175" s="80">
        <v>0</v>
      </c>
      <c r="L175" s="80">
        <v>0</v>
      </c>
      <c r="M175" s="80">
        <v>0</v>
      </c>
      <c r="N175" s="80">
        <v>0</v>
      </c>
      <c r="O175" s="80">
        <v>0</v>
      </c>
      <c r="P175" s="80">
        <v>0</v>
      </c>
      <c r="Q175" s="80">
        <v>0</v>
      </c>
      <c r="R175" s="80">
        <v>0</v>
      </c>
      <c r="S175" s="80">
        <v>0</v>
      </c>
      <c r="T175" s="80">
        <v>0</v>
      </c>
      <c r="U175" s="80">
        <v>0</v>
      </c>
      <c r="V175" s="80">
        <v>0</v>
      </c>
      <c r="W175" s="80">
        <v>0</v>
      </c>
      <c r="X175" s="80">
        <v>0</v>
      </c>
      <c r="Y175" s="80">
        <v>0</v>
      </c>
      <c r="Z175" s="80">
        <v>0</v>
      </c>
      <c r="AA175" s="80">
        <v>0</v>
      </c>
      <c r="AB175" s="80">
        <v>0</v>
      </c>
      <c r="AC175" s="80">
        <v>0</v>
      </c>
      <c r="AD175" s="80">
        <v>0</v>
      </c>
      <c r="AE175" s="80">
        <v>0</v>
      </c>
      <c r="AF175" s="80">
        <v>0</v>
      </c>
      <c r="AG175" s="80">
        <v>0</v>
      </c>
      <c r="AH175" s="80">
        <v>0</v>
      </c>
      <c r="AI175" s="80">
        <v>0</v>
      </c>
      <c r="AJ175" s="80">
        <v>0</v>
      </c>
      <c r="AK175" s="80">
        <v>0</v>
      </c>
      <c r="AL175" s="80">
        <v>0</v>
      </c>
      <c r="AM175" s="80">
        <v>0</v>
      </c>
      <c r="AN175" s="80">
        <v>0</v>
      </c>
      <c r="AO175" s="80">
        <v>0</v>
      </c>
      <c r="AP175" s="80">
        <v>0</v>
      </c>
      <c r="AQ175" s="80">
        <v>0</v>
      </c>
      <c r="AR175" s="80">
        <v>0</v>
      </c>
      <c r="AS175" s="80">
        <v>0</v>
      </c>
      <c r="AT175" s="80">
        <v>0</v>
      </c>
      <c r="AU175" s="80">
        <v>0</v>
      </c>
      <c r="AV175" s="80">
        <v>0</v>
      </c>
      <c r="AW175" s="80">
        <v>0</v>
      </c>
      <c r="AX175" s="80">
        <v>0</v>
      </c>
      <c r="AY175" s="80">
        <v>0</v>
      </c>
      <c r="AZ175" s="80">
        <v>0</v>
      </c>
      <c r="BA175" s="80">
        <v>0</v>
      </c>
      <c r="BB175" s="80">
        <v>0</v>
      </c>
      <c r="BC175" s="80">
        <v>0</v>
      </c>
      <c r="BD175" s="80">
        <v>0</v>
      </c>
      <c r="BE175" s="80">
        <v>0</v>
      </c>
      <c r="BF175" s="80">
        <v>0</v>
      </c>
      <c r="BG175" s="80">
        <v>0</v>
      </c>
      <c r="BH175" s="80">
        <v>0</v>
      </c>
      <c r="BI175" s="80">
        <v>0</v>
      </c>
      <c r="BJ175" s="80">
        <v>0</v>
      </c>
      <c r="BK175" s="80">
        <v>0</v>
      </c>
      <c r="BL175" s="80">
        <v>0</v>
      </c>
      <c r="BM175" s="80">
        <v>0</v>
      </c>
      <c r="BN175" s="80">
        <v>0</v>
      </c>
      <c r="BO175" s="80">
        <v>0</v>
      </c>
      <c r="BP175" s="80">
        <v>0</v>
      </c>
      <c r="BQ175" s="80">
        <v>0</v>
      </c>
      <c r="BR175" s="80">
        <v>0</v>
      </c>
      <c r="BS175" s="80">
        <v>0</v>
      </c>
      <c r="BT175" s="80">
        <v>0</v>
      </c>
      <c r="BU175" s="80">
        <v>0</v>
      </c>
      <c r="BV175" s="80">
        <v>0</v>
      </c>
      <c r="BW175" s="80">
        <v>0</v>
      </c>
      <c r="BX175" s="80">
        <v>0</v>
      </c>
      <c r="BY175" s="80">
        <v>0</v>
      </c>
      <c r="BZ175" s="80">
        <v>0</v>
      </c>
      <c r="CA175" s="80">
        <v>0</v>
      </c>
      <c r="CB175" s="80">
        <v>0</v>
      </c>
      <c r="CC175" s="80">
        <v>0</v>
      </c>
      <c r="CD175" s="80">
        <v>0</v>
      </c>
      <c r="CF175" s="103">
        <v>-45.034999999999997</v>
      </c>
      <c r="CG175" s="103">
        <v>-45.034999999999997</v>
      </c>
      <c r="CH175" s="103">
        <v>0</v>
      </c>
      <c r="CI175" s="103">
        <v>0</v>
      </c>
      <c r="CJ175" s="103">
        <v>0</v>
      </c>
      <c r="CK175" s="103">
        <v>0</v>
      </c>
    </row>
    <row r="176" spans="2:89" s="35" customFormat="1">
      <c r="B176" s="35" t="s">
        <v>645</v>
      </c>
      <c r="CF176" s="103">
        <v>0</v>
      </c>
      <c r="CG176" s="103">
        <v>0</v>
      </c>
      <c r="CH176" s="103">
        <v>0</v>
      </c>
      <c r="CI176" s="103">
        <v>0</v>
      </c>
      <c r="CJ176" s="103">
        <v>0</v>
      </c>
      <c r="CK176" s="103">
        <v>0</v>
      </c>
    </row>
    <row r="177" spans="2:89" s="35" customFormat="1">
      <c r="B177" s="35" t="s">
        <v>646</v>
      </c>
      <c r="CF177" s="103">
        <v>-2886.3121470000001</v>
      </c>
      <c r="CG177" s="103">
        <v>-1998.3065059999999</v>
      </c>
      <c r="CH177" s="103">
        <v>-23239.018133000001</v>
      </c>
      <c r="CI177" s="103">
        <v>-54354.951840000002</v>
      </c>
      <c r="CJ177" s="103">
        <v>-120804.425028</v>
      </c>
      <c r="CK177" s="103">
        <v>-252477.02055399999</v>
      </c>
    </row>
    <row r="178" spans="2:89">
      <c r="B178" s="104" t="s">
        <v>647</v>
      </c>
      <c r="C178" s="104"/>
      <c r="D178" s="104"/>
      <c r="E178" s="104"/>
      <c r="F178" s="104"/>
      <c r="G178" s="104"/>
      <c r="H178" s="104"/>
      <c r="I178" s="104"/>
      <c r="J178" s="104"/>
      <c r="K178" s="104">
        <f>SUM(K169,K172:K176,K177)</f>
        <v>0</v>
      </c>
      <c r="L178" s="104">
        <f>SUM(L169,L172:L176,L177)</f>
        <v>0</v>
      </c>
      <c r="M178" s="104">
        <f t="shared" ref="M178:AZ178" si="151">SUM(M169,M172:M176,M177)</f>
        <v>0</v>
      </c>
      <c r="N178" s="104">
        <f t="shared" si="151"/>
        <v>0</v>
      </c>
      <c r="O178" s="104">
        <f t="shared" si="151"/>
        <v>0</v>
      </c>
      <c r="P178" s="104">
        <f t="shared" si="151"/>
        <v>0</v>
      </c>
      <c r="Q178" s="104">
        <f t="shared" si="151"/>
        <v>0</v>
      </c>
      <c r="R178" s="104">
        <f t="shared" si="151"/>
        <v>0</v>
      </c>
      <c r="S178" s="104">
        <f t="shared" si="151"/>
        <v>0</v>
      </c>
      <c r="T178" s="104">
        <f t="shared" si="151"/>
        <v>0</v>
      </c>
      <c r="U178" s="104">
        <f t="shared" si="151"/>
        <v>0</v>
      </c>
      <c r="V178" s="104">
        <f t="shared" si="151"/>
        <v>0</v>
      </c>
      <c r="W178" s="104">
        <f t="shared" si="151"/>
        <v>0</v>
      </c>
      <c r="X178" s="104">
        <f t="shared" si="151"/>
        <v>0</v>
      </c>
      <c r="Y178" s="104">
        <f t="shared" si="151"/>
        <v>0</v>
      </c>
      <c r="Z178" s="104">
        <f t="shared" si="151"/>
        <v>0</v>
      </c>
      <c r="AA178" s="104">
        <f t="shared" si="151"/>
        <v>0</v>
      </c>
      <c r="AB178" s="104">
        <f t="shared" si="151"/>
        <v>0</v>
      </c>
      <c r="AC178" s="104">
        <f t="shared" si="151"/>
        <v>0</v>
      </c>
      <c r="AD178" s="104">
        <f t="shared" si="151"/>
        <v>0</v>
      </c>
      <c r="AE178" s="104">
        <f t="shared" si="151"/>
        <v>0</v>
      </c>
      <c r="AF178" s="104">
        <f t="shared" si="151"/>
        <v>0</v>
      </c>
      <c r="AG178" s="104">
        <f t="shared" si="151"/>
        <v>0</v>
      </c>
      <c r="AH178" s="104">
        <f t="shared" si="151"/>
        <v>0</v>
      </c>
      <c r="AI178" s="104">
        <f t="shared" si="151"/>
        <v>0</v>
      </c>
      <c r="AJ178" s="104">
        <f t="shared" si="151"/>
        <v>0</v>
      </c>
      <c r="AK178" s="104">
        <f t="shared" si="151"/>
        <v>0</v>
      </c>
      <c r="AL178" s="104">
        <f t="shared" si="151"/>
        <v>0</v>
      </c>
      <c r="AM178" s="104">
        <f t="shared" si="151"/>
        <v>0</v>
      </c>
      <c r="AN178" s="104">
        <f t="shared" si="151"/>
        <v>0</v>
      </c>
      <c r="AO178" s="104">
        <f t="shared" si="151"/>
        <v>0</v>
      </c>
      <c r="AP178" s="104">
        <f t="shared" si="151"/>
        <v>0</v>
      </c>
      <c r="AQ178" s="104">
        <f t="shared" si="151"/>
        <v>0</v>
      </c>
      <c r="AR178" s="104">
        <f t="shared" si="151"/>
        <v>0</v>
      </c>
      <c r="AS178" s="104">
        <f t="shared" si="151"/>
        <v>0</v>
      </c>
      <c r="AT178" s="104">
        <f t="shared" si="151"/>
        <v>0</v>
      </c>
      <c r="AU178" s="104">
        <f t="shared" si="151"/>
        <v>0</v>
      </c>
      <c r="AV178" s="104">
        <f t="shared" si="151"/>
        <v>0</v>
      </c>
      <c r="AW178" s="104">
        <f t="shared" si="151"/>
        <v>0</v>
      </c>
      <c r="AX178" s="104">
        <f t="shared" si="151"/>
        <v>0</v>
      </c>
      <c r="AY178" s="104">
        <f t="shared" si="151"/>
        <v>0</v>
      </c>
      <c r="AZ178" s="104">
        <f t="shared" si="151"/>
        <v>0</v>
      </c>
      <c r="BA178" s="104">
        <f>SUM(BA169,BA172:BA176,BA177)</f>
        <v>0</v>
      </c>
      <c r="BB178" s="104">
        <f>SUM(BB169,BB172:BB176,BB177)</f>
        <v>0</v>
      </c>
      <c r="BC178" s="104">
        <f>SUM(BC169,BC172:BC176,BC177)</f>
        <v>0</v>
      </c>
      <c r="BD178" s="104">
        <f>SUM(BD169,BD172:BD176,BD177)</f>
        <v>0</v>
      </c>
      <c r="BE178" s="104">
        <f t="shared" ref="BE178:BO178" si="152">SUM(BE169,BE172:BE176,BE177)</f>
        <v>0</v>
      </c>
      <c r="BF178" s="104">
        <f t="shared" si="152"/>
        <v>0</v>
      </c>
      <c r="BG178" s="104">
        <f t="shared" si="152"/>
        <v>0</v>
      </c>
      <c r="BH178" s="104">
        <f t="shared" si="152"/>
        <v>0</v>
      </c>
      <c r="BI178" s="104">
        <f t="shared" si="152"/>
        <v>0</v>
      </c>
      <c r="BJ178" s="104">
        <f t="shared" si="152"/>
        <v>0</v>
      </c>
      <c r="BK178" s="104">
        <f t="shared" si="152"/>
        <v>0</v>
      </c>
      <c r="BL178" s="104">
        <f t="shared" si="152"/>
        <v>0</v>
      </c>
      <c r="BM178" s="104">
        <f t="shared" si="152"/>
        <v>0</v>
      </c>
      <c r="BN178" s="104">
        <f t="shared" si="152"/>
        <v>0</v>
      </c>
      <c r="BO178" s="104">
        <f t="shared" si="152"/>
        <v>0</v>
      </c>
      <c r="BP178" s="104">
        <f t="shared" ref="BP178:BX178" si="153">SUM(BP169,BP172:BP176,BP177)</f>
        <v>0</v>
      </c>
      <c r="BQ178" s="104">
        <f t="shared" si="153"/>
        <v>0</v>
      </c>
      <c r="BR178" s="104">
        <f t="shared" si="153"/>
        <v>0</v>
      </c>
      <c r="BS178" s="104">
        <f t="shared" si="153"/>
        <v>0</v>
      </c>
      <c r="BT178" s="104">
        <f t="shared" si="153"/>
        <v>0</v>
      </c>
      <c r="BU178" s="104">
        <f t="shared" si="153"/>
        <v>0</v>
      </c>
      <c r="BV178" s="104">
        <f t="shared" si="153"/>
        <v>0</v>
      </c>
      <c r="BW178" s="104">
        <f t="shared" si="153"/>
        <v>0</v>
      </c>
      <c r="BX178" s="104">
        <f t="shared" si="153"/>
        <v>0</v>
      </c>
      <c r="BY178" s="104">
        <f t="shared" ref="BY178:CC178" si="154">SUM(BY169,BY172:BY176,BY177)</f>
        <v>0</v>
      </c>
      <c r="BZ178" s="104">
        <f t="shared" si="154"/>
        <v>0</v>
      </c>
      <c r="CA178" s="104">
        <f t="shared" si="154"/>
        <v>0</v>
      </c>
      <c r="CB178" s="104">
        <f t="shared" si="154"/>
        <v>0</v>
      </c>
      <c r="CC178" s="104">
        <f t="shared" si="154"/>
        <v>0</v>
      </c>
      <c r="CD178" s="104">
        <f t="shared" ref="CD178" si="155">SUM(CD169,CD172:CD176,CD177)</f>
        <v>0</v>
      </c>
      <c r="CF178" s="104">
        <f t="shared" ref="CF178:CK178" si="156">SUM(CF169,CF172,CF175:CF177)</f>
        <v>10513.632685999999</v>
      </c>
      <c r="CG178" s="104">
        <f t="shared" si="156"/>
        <v>11401.638327000001</v>
      </c>
      <c r="CH178" s="104">
        <f t="shared" si="156"/>
        <v>101679.01887499998</v>
      </c>
      <c r="CI178" s="104">
        <f t="shared" si="156"/>
        <v>70563.085167999991</v>
      </c>
      <c r="CJ178" s="104">
        <f t="shared" si="156"/>
        <v>104098.332238</v>
      </c>
      <c r="CK178" s="104">
        <f t="shared" si="156"/>
        <v>62533.084803999984</v>
      </c>
    </row>
    <row r="179" spans="2:89" ht="12.75" thickBot="1">
      <c r="B179" s="92" t="s">
        <v>648</v>
      </c>
      <c r="C179" s="92"/>
      <c r="D179" s="92"/>
      <c r="E179" s="92"/>
      <c r="F179" s="92"/>
      <c r="G179" s="92"/>
      <c r="H179" s="92"/>
      <c r="I179" s="92"/>
      <c r="J179" s="92"/>
      <c r="K179" s="92">
        <f>K167+K178</f>
        <v>0</v>
      </c>
      <c r="L179" s="92">
        <f>L167+L178</f>
        <v>0</v>
      </c>
      <c r="M179" s="92">
        <f t="shared" ref="M179:AZ179" si="157">M167+M178</f>
        <v>0</v>
      </c>
      <c r="N179" s="92">
        <f t="shared" si="157"/>
        <v>0</v>
      </c>
      <c r="O179" s="92">
        <f t="shared" si="157"/>
        <v>0</v>
      </c>
      <c r="P179" s="92">
        <f t="shared" si="157"/>
        <v>0</v>
      </c>
      <c r="Q179" s="92">
        <f t="shared" si="157"/>
        <v>0</v>
      </c>
      <c r="R179" s="92">
        <f t="shared" si="157"/>
        <v>0</v>
      </c>
      <c r="S179" s="92">
        <f t="shared" si="157"/>
        <v>0</v>
      </c>
      <c r="T179" s="92">
        <f t="shared" si="157"/>
        <v>0</v>
      </c>
      <c r="U179" s="92">
        <f t="shared" si="157"/>
        <v>0</v>
      </c>
      <c r="V179" s="92">
        <f t="shared" si="157"/>
        <v>0</v>
      </c>
      <c r="W179" s="92">
        <f t="shared" si="157"/>
        <v>0</v>
      </c>
      <c r="X179" s="92">
        <f t="shared" si="157"/>
        <v>0</v>
      </c>
      <c r="Y179" s="92">
        <f t="shared" si="157"/>
        <v>0</v>
      </c>
      <c r="Z179" s="92">
        <f t="shared" si="157"/>
        <v>0</v>
      </c>
      <c r="AA179" s="92">
        <f t="shared" si="157"/>
        <v>0</v>
      </c>
      <c r="AB179" s="92">
        <f t="shared" si="157"/>
        <v>0</v>
      </c>
      <c r="AC179" s="92">
        <f t="shared" si="157"/>
        <v>0</v>
      </c>
      <c r="AD179" s="92">
        <f t="shared" si="157"/>
        <v>0</v>
      </c>
      <c r="AE179" s="92">
        <f t="shared" si="157"/>
        <v>0</v>
      </c>
      <c r="AF179" s="92">
        <f t="shared" si="157"/>
        <v>0</v>
      </c>
      <c r="AG179" s="92">
        <f t="shared" si="157"/>
        <v>0</v>
      </c>
      <c r="AH179" s="92">
        <f t="shared" si="157"/>
        <v>0</v>
      </c>
      <c r="AI179" s="92">
        <f t="shared" si="157"/>
        <v>0</v>
      </c>
      <c r="AJ179" s="92">
        <f t="shared" si="157"/>
        <v>0</v>
      </c>
      <c r="AK179" s="92">
        <f t="shared" si="157"/>
        <v>0</v>
      </c>
      <c r="AL179" s="92">
        <f t="shared" si="157"/>
        <v>0</v>
      </c>
      <c r="AM179" s="92">
        <f t="shared" si="157"/>
        <v>0</v>
      </c>
      <c r="AN179" s="92">
        <f t="shared" si="157"/>
        <v>0</v>
      </c>
      <c r="AO179" s="92">
        <f t="shared" si="157"/>
        <v>0</v>
      </c>
      <c r="AP179" s="92">
        <f t="shared" si="157"/>
        <v>0</v>
      </c>
      <c r="AQ179" s="92">
        <f t="shared" si="157"/>
        <v>0</v>
      </c>
      <c r="AR179" s="92">
        <f t="shared" si="157"/>
        <v>0</v>
      </c>
      <c r="AS179" s="92">
        <f t="shared" si="157"/>
        <v>0</v>
      </c>
      <c r="AT179" s="92">
        <f t="shared" si="157"/>
        <v>0</v>
      </c>
      <c r="AU179" s="92">
        <f t="shared" si="157"/>
        <v>0</v>
      </c>
      <c r="AV179" s="92">
        <f t="shared" si="157"/>
        <v>0</v>
      </c>
      <c r="AW179" s="92">
        <f t="shared" si="157"/>
        <v>0</v>
      </c>
      <c r="AX179" s="92">
        <f t="shared" si="157"/>
        <v>0</v>
      </c>
      <c r="AY179" s="92">
        <f t="shared" si="157"/>
        <v>0</v>
      </c>
      <c r="AZ179" s="92">
        <f t="shared" si="157"/>
        <v>0</v>
      </c>
      <c r="BA179" s="92">
        <f>BA167+BA178</f>
        <v>0</v>
      </c>
      <c r="BB179" s="92">
        <f>BB167+BB178</f>
        <v>0</v>
      </c>
      <c r="BC179" s="92">
        <f>BC167+BC178</f>
        <v>0</v>
      </c>
      <c r="BD179" s="92">
        <f>BD167+BD178</f>
        <v>0</v>
      </c>
      <c r="BE179" s="92">
        <f t="shared" ref="BE179:BO179" si="158">BE167+BE178</f>
        <v>0</v>
      </c>
      <c r="BF179" s="92">
        <f t="shared" si="158"/>
        <v>0</v>
      </c>
      <c r="BG179" s="92">
        <f t="shared" si="158"/>
        <v>0</v>
      </c>
      <c r="BH179" s="92">
        <f t="shared" si="158"/>
        <v>0</v>
      </c>
      <c r="BI179" s="92">
        <f t="shared" si="158"/>
        <v>0</v>
      </c>
      <c r="BJ179" s="92">
        <f t="shared" si="158"/>
        <v>0</v>
      </c>
      <c r="BK179" s="92">
        <f t="shared" si="158"/>
        <v>0</v>
      </c>
      <c r="BL179" s="92">
        <f t="shared" si="158"/>
        <v>0</v>
      </c>
      <c r="BM179" s="92">
        <f t="shared" si="158"/>
        <v>0</v>
      </c>
      <c r="BN179" s="92">
        <f t="shared" si="158"/>
        <v>0</v>
      </c>
      <c r="BO179" s="92">
        <f t="shared" si="158"/>
        <v>0</v>
      </c>
      <c r="BP179" s="92">
        <f t="shared" ref="BP179:BX179" si="159">BP167+BP178</f>
        <v>0</v>
      </c>
      <c r="BQ179" s="92">
        <f t="shared" si="159"/>
        <v>0</v>
      </c>
      <c r="BR179" s="92">
        <f t="shared" si="159"/>
        <v>0</v>
      </c>
      <c r="BS179" s="92">
        <f t="shared" si="159"/>
        <v>0</v>
      </c>
      <c r="BT179" s="92">
        <f t="shared" si="159"/>
        <v>0</v>
      </c>
      <c r="BU179" s="92">
        <f t="shared" si="159"/>
        <v>0</v>
      </c>
      <c r="BV179" s="92">
        <f t="shared" si="159"/>
        <v>0</v>
      </c>
      <c r="BW179" s="92">
        <f t="shared" si="159"/>
        <v>0</v>
      </c>
      <c r="BX179" s="92">
        <f t="shared" si="159"/>
        <v>0</v>
      </c>
      <c r="BY179" s="92">
        <f t="shared" ref="BY179:CC179" si="160">BY167+BY178</f>
        <v>0</v>
      </c>
      <c r="BZ179" s="92">
        <f t="shared" si="160"/>
        <v>0</v>
      </c>
      <c r="CA179" s="92">
        <f t="shared" si="160"/>
        <v>0</v>
      </c>
      <c r="CB179" s="92">
        <f t="shared" si="160"/>
        <v>0</v>
      </c>
      <c r="CC179" s="92">
        <f t="shared" si="160"/>
        <v>0</v>
      </c>
      <c r="CD179" s="92">
        <f t="shared" ref="CD179" si="161">CD167+CD178</f>
        <v>0</v>
      </c>
      <c r="CF179" s="92">
        <f t="shared" ref="CF179:CK179" si="162">CF167+CF178</f>
        <v>25463.050031999999</v>
      </c>
      <c r="CG179" s="92">
        <f t="shared" si="162"/>
        <v>33048.741468000007</v>
      </c>
      <c r="CH179" s="92">
        <f t="shared" si="162"/>
        <v>314721.23051399994</v>
      </c>
      <c r="CI179" s="92">
        <f t="shared" si="162"/>
        <v>315115.91812400002</v>
      </c>
      <c r="CJ179" s="92">
        <f t="shared" si="162"/>
        <v>383987.21457300003</v>
      </c>
      <c r="CK179" s="92">
        <f t="shared" si="162"/>
        <v>385910.42140200001</v>
      </c>
    </row>
    <row r="180" spans="2:89" ht="12.75" thickTop="1">
      <c r="B180" s="105" t="s">
        <v>649</v>
      </c>
      <c r="C180" s="105"/>
      <c r="D180" s="105"/>
      <c r="E180" s="105"/>
      <c r="F180" s="105"/>
      <c r="G180" s="105"/>
      <c r="H180" s="105"/>
      <c r="I180" s="105"/>
      <c r="J180" s="105"/>
      <c r="K180" s="105">
        <f>K143-K179</f>
        <v>0</v>
      </c>
      <c r="L180" s="105">
        <f>L143-L179</f>
        <v>0</v>
      </c>
      <c r="M180" s="105">
        <f t="shared" ref="M180:AZ180" si="163">M143-M179</f>
        <v>0</v>
      </c>
      <c r="N180" s="105">
        <f t="shared" si="163"/>
        <v>0</v>
      </c>
      <c r="O180" s="105">
        <f t="shared" si="163"/>
        <v>0</v>
      </c>
      <c r="P180" s="105">
        <f t="shared" si="163"/>
        <v>0</v>
      </c>
      <c r="Q180" s="105">
        <f t="shared" si="163"/>
        <v>0</v>
      </c>
      <c r="R180" s="105">
        <f t="shared" si="163"/>
        <v>0</v>
      </c>
      <c r="S180" s="105">
        <f t="shared" si="163"/>
        <v>0</v>
      </c>
      <c r="T180" s="105">
        <f t="shared" si="163"/>
        <v>0</v>
      </c>
      <c r="U180" s="105">
        <f t="shared" si="163"/>
        <v>0</v>
      </c>
      <c r="V180" s="105">
        <f t="shared" si="163"/>
        <v>0</v>
      </c>
      <c r="W180" s="105">
        <f t="shared" si="163"/>
        <v>0</v>
      </c>
      <c r="X180" s="105">
        <f t="shared" si="163"/>
        <v>0</v>
      </c>
      <c r="Y180" s="105">
        <f t="shared" si="163"/>
        <v>0</v>
      </c>
      <c r="Z180" s="105">
        <f t="shared" si="163"/>
        <v>0</v>
      </c>
      <c r="AA180" s="105">
        <f t="shared" si="163"/>
        <v>0</v>
      </c>
      <c r="AB180" s="105">
        <f t="shared" si="163"/>
        <v>0</v>
      </c>
      <c r="AC180" s="105">
        <f t="shared" si="163"/>
        <v>0</v>
      </c>
      <c r="AD180" s="105">
        <f t="shared" si="163"/>
        <v>0</v>
      </c>
      <c r="AE180" s="105">
        <f t="shared" si="163"/>
        <v>0</v>
      </c>
      <c r="AF180" s="105">
        <f t="shared" si="163"/>
        <v>0</v>
      </c>
      <c r="AG180" s="105">
        <f t="shared" si="163"/>
        <v>0</v>
      </c>
      <c r="AH180" s="105">
        <f t="shared" si="163"/>
        <v>0</v>
      </c>
      <c r="AI180" s="105">
        <f t="shared" si="163"/>
        <v>0</v>
      </c>
      <c r="AJ180" s="105">
        <f t="shared" si="163"/>
        <v>0</v>
      </c>
      <c r="AK180" s="105">
        <f t="shared" si="163"/>
        <v>0</v>
      </c>
      <c r="AL180" s="105">
        <f t="shared" si="163"/>
        <v>0</v>
      </c>
      <c r="AM180" s="105">
        <f t="shared" si="163"/>
        <v>0</v>
      </c>
      <c r="AN180" s="105">
        <f t="shared" si="163"/>
        <v>0</v>
      </c>
      <c r="AO180" s="105">
        <f t="shared" si="163"/>
        <v>0</v>
      </c>
      <c r="AP180" s="105">
        <f t="shared" si="163"/>
        <v>0</v>
      </c>
      <c r="AQ180" s="105">
        <f t="shared" si="163"/>
        <v>0</v>
      </c>
      <c r="AR180" s="105">
        <f t="shared" si="163"/>
        <v>0</v>
      </c>
      <c r="AS180" s="105">
        <f t="shared" si="163"/>
        <v>0</v>
      </c>
      <c r="AT180" s="105">
        <f t="shared" si="163"/>
        <v>0</v>
      </c>
      <c r="AU180" s="105">
        <f t="shared" si="163"/>
        <v>0</v>
      </c>
      <c r="AV180" s="105">
        <f t="shared" si="163"/>
        <v>0</v>
      </c>
      <c r="AW180" s="105">
        <f t="shared" si="163"/>
        <v>0</v>
      </c>
      <c r="AX180" s="105">
        <f t="shared" si="163"/>
        <v>0</v>
      </c>
      <c r="AY180" s="105">
        <f t="shared" si="163"/>
        <v>0</v>
      </c>
      <c r="AZ180" s="105">
        <f t="shared" si="163"/>
        <v>0</v>
      </c>
      <c r="BA180" s="105">
        <f>BA143-BA179</f>
        <v>0</v>
      </c>
      <c r="BB180" s="105">
        <f>BB143-BB179</f>
        <v>0</v>
      </c>
      <c r="BC180" s="105">
        <f>BC143-BC179</f>
        <v>0</v>
      </c>
      <c r="BD180" s="105">
        <f>BD143-BD179</f>
        <v>0</v>
      </c>
      <c r="BE180" s="105">
        <f t="shared" ref="BE180:BO180" si="164">BE143-BE179</f>
        <v>0</v>
      </c>
      <c r="BF180" s="105">
        <f t="shared" si="164"/>
        <v>0</v>
      </c>
      <c r="BG180" s="105">
        <f t="shared" si="164"/>
        <v>0</v>
      </c>
      <c r="BH180" s="105">
        <f t="shared" si="164"/>
        <v>0</v>
      </c>
      <c r="BI180" s="105">
        <f t="shared" si="164"/>
        <v>0</v>
      </c>
      <c r="BJ180" s="105">
        <f t="shared" si="164"/>
        <v>0</v>
      </c>
      <c r="BK180" s="105">
        <f t="shared" si="164"/>
        <v>0</v>
      </c>
      <c r="BL180" s="105">
        <f t="shared" si="164"/>
        <v>0</v>
      </c>
      <c r="BM180" s="105">
        <f t="shared" si="164"/>
        <v>0</v>
      </c>
      <c r="BN180" s="105">
        <f t="shared" si="164"/>
        <v>0</v>
      </c>
      <c r="BO180" s="105">
        <f t="shared" si="164"/>
        <v>0</v>
      </c>
      <c r="BP180" s="105">
        <f t="shared" ref="BP180:BX180" si="165">BP143-BP179</f>
        <v>0</v>
      </c>
      <c r="BQ180" s="105">
        <f t="shared" si="165"/>
        <v>0</v>
      </c>
      <c r="BR180" s="105">
        <f t="shared" si="165"/>
        <v>0</v>
      </c>
      <c r="BS180" s="105">
        <f t="shared" si="165"/>
        <v>0</v>
      </c>
      <c r="BT180" s="105">
        <f t="shared" si="165"/>
        <v>0</v>
      </c>
      <c r="BU180" s="105">
        <f t="shared" si="165"/>
        <v>0</v>
      </c>
      <c r="BV180" s="105">
        <f t="shared" si="165"/>
        <v>0</v>
      </c>
      <c r="BW180" s="105">
        <f t="shared" si="165"/>
        <v>0</v>
      </c>
      <c r="BX180" s="105">
        <f t="shared" si="165"/>
        <v>0</v>
      </c>
      <c r="BY180" s="105">
        <f t="shared" ref="BY180:CC180" si="166">BY143-BY179</f>
        <v>0</v>
      </c>
      <c r="BZ180" s="105">
        <f t="shared" si="166"/>
        <v>0</v>
      </c>
      <c r="CA180" s="105">
        <f t="shared" si="166"/>
        <v>0</v>
      </c>
      <c r="CB180" s="105">
        <f t="shared" si="166"/>
        <v>0</v>
      </c>
      <c r="CC180" s="105">
        <f t="shared" si="166"/>
        <v>0</v>
      </c>
      <c r="CD180" s="105">
        <f t="shared" ref="CD180" si="167">CD143-CD179</f>
        <v>0</v>
      </c>
      <c r="CF180" s="105">
        <f t="shared" ref="CF180:CK180" si="168">CF143-CF179</f>
        <v>0</v>
      </c>
      <c r="CG180" s="105">
        <f t="shared" si="168"/>
        <v>0</v>
      </c>
      <c r="CH180" s="105">
        <f t="shared" si="168"/>
        <v>0</v>
      </c>
      <c r="CI180" s="105">
        <f t="shared" si="168"/>
        <v>0</v>
      </c>
      <c r="CJ180" s="105">
        <f t="shared" si="168"/>
        <v>0</v>
      </c>
      <c r="CK180" s="105">
        <f t="shared" si="168"/>
        <v>0</v>
      </c>
    </row>
  </sheetData>
  <phoneticPr fontId="30" type="noConversion"/>
  <pageMargins left="0.6" right="0.6" top="1" bottom="1" header="0.5" footer="0.5"/>
  <pageSetup paperSize="9" scale="14" orientation="landscape" r:id="rId1"/>
  <headerFooter>
    <oddHeader>&amp;R&amp;7Draft - Work in Progress</oddHeader>
    <oddFooter>&amp;L&amp;7&amp;F
PwC&amp;C&amp;7Strictly private and confidential
&amp;A&amp;R&amp;7&amp;D
Page &amp;P of &amp;N</oddFooter>
  </headerFooter>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F05848-0D21-406E-B55F-BA26F5DD7754}">
  <sheetPr>
    <tabColor theme="0" tint="-0.34998626667073579"/>
    <outlinePr summaryBelow="0" summaryRight="0"/>
    <pageSetUpPr autoPageBreaks="0"/>
  </sheetPr>
  <dimension ref="A5:AM75"/>
  <sheetViews>
    <sheetView zoomScaleNormal="100" workbookViewId="0">
      <pane xSplit="2" ySplit="12" topLeftCell="D13" activePane="bottomRight" state="frozen"/>
      <selection pane="bottomRight" activeCell="D14" sqref="D14"/>
      <selection pane="bottomLeft" activeCell="A9" sqref="A9"/>
      <selection pane="topRight" activeCell="C1" sqref="C1"/>
    </sheetView>
  </sheetViews>
  <sheetFormatPr defaultRowHeight="11.25" outlineLevelCol="1"/>
  <cols>
    <col min="1" max="1" width="25.85546875" style="357" customWidth="1"/>
    <col min="2" max="2" width="15.85546875" style="357" customWidth="1" collapsed="1"/>
    <col min="3" max="3" width="40.85546875" style="357" hidden="1" customWidth="1" outlineLevel="1"/>
    <col min="4" max="6" width="40.85546875" style="357" customWidth="1"/>
    <col min="7" max="7" width="40.85546875" style="357" customWidth="1" collapsed="1"/>
    <col min="8" max="35" width="25.85546875" style="357" hidden="1" customWidth="1" outlineLevel="1"/>
    <col min="36" max="36" width="40.85546875" style="357" customWidth="1"/>
    <col min="37" max="37" width="2.7109375" style="357" customWidth="1"/>
    <col min="38" max="38" width="9.140625" style="358"/>
    <col min="39" max="39" width="19.28515625" style="359" bestFit="1" customWidth="1"/>
    <col min="40" max="16384" width="9.140625" style="357"/>
  </cols>
  <sheetData>
    <row r="5" spans="1:39" ht="13.5">
      <c r="A5" s="360" t="s">
        <v>650</v>
      </c>
    </row>
    <row r="6" spans="1:39">
      <c r="A6" s="361" t="s">
        <v>651</v>
      </c>
    </row>
    <row r="7" spans="1:39">
      <c r="A7" s="361" t="s">
        <v>652</v>
      </c>
    </row>
    <row r="8" spans="1:39">
      <c r="A8" s="361" t="s">
        <v>653</v>
      </c>
    </row>
    <row r="10" spans="1:39" ht="16.5" customHeight="1">
      <c r="A10" s="362" t="s">
        <v>654</v>
      </c>
    </row>
    <row r="11" spans="1:39">
      <c r="A11" s="357">
        <f>COUNTA(A13:A75)</f>
        <v>63</v>
      </c>
      <c r="B11" s="357">
        <f>SUBTOTAL(3,A13:A75)</f>
        <v>63</v>
      </c>
      <c r="AL11" s="363">
        <f>COUNTIF(AL13:AL75,"O")</f>
        <v>13</v>
      </c>
    </row>
    <row r="12" spans="1:39" ht="87.6" customHeight="1">
      <c r="A12" s="364" t="s">
        <v>655</v>
      </c>
      <c r="B12" s="364" t="s">
        <v>656</v>
      </c>
      <c r="C12" s="364" t="s">
        <v>657</v>
      </c>
      <c r="D12" s="364" t="s">
        <v>658</v>
      </c>
      <c r="E12" s="364" t="s">
        <v>659</v>
      </c>
      <c r="F12" s="364" t="s">
        <v>660</v>
      </c>
      <c r="G12" s="364" t="s">
        <v>661</v>
      </c>
      <c r="H12" s="365" t="s">
        <v>662</v>
      </c>
      <c r="I12" s="365" t="s">
        <v>663</v>
      </c>
      <c r="J12" s="365" t="s">
        <v>664</v>
      </c>
      <c r="K12" s="365" t="s">
        <v>665</v>
      </c>
      <c r="L12" s="365" t="s">
        <v>666</v>
      </c>
      <c r="M12" s="365" t="s">
        <v>667</v>
      </c>
      <c r="N12" s="365" t="s">
        <v>668</v>
      </c>
      <c r="O12" s="365" t="s">
        <v>669</v>
      </c>
      <c r="P12" s="365" t="s">
        <v>670</v>
      </c>
      <c r="Q12" s="365" t="s">
        <v>671</v>
      </c>
      <c r="R12" s="365" t="s">
        <v>672</v>
      </c>
      <c r="S12" s="365" t="s">
        <v>673</v>
      </c>
      <c r="T12" s="365" t="s">
        <v>674</v>
      </c>
      <c r="U12" s="365" t="s">
        <v>675</v>
      </c>
      <c r="V12" s="365" t="s">
        <v>676</v>
      </c>
      <c r="W12" s="365" t="s">
        <v>677</v>
      </c>
      <c r="X12" s="365" t="s">
        <v>678</v>
      </c>
      <c r="Y12" s="365" t="s">
        <v>679</v>
      </c>
      <c r="Z12" s="365" t="s">
        <v>680</v>
      </c>
      <c r="AA12" s="365" t="s">
        <v>681</v>
      </c>
      <c r="AB12" s="365" t="s">
        <v>682</v>
      </c>
      <c r="AC12" s="365" t="s">
        <v>683</v>
      </c>
      <c r="AD12" s="365" t="s">
        <v>684</v>
      </c>
      <c r="AE12" s="365" t="s">
        <v>685</v>
      </c>
      <c r="AF12" s="365" t="s">
        <v>686</v>
      </c>
      <c r="AG12" s="365" t="s">
        <v>687</v>
      </c>
      <c r="AH12" s="365" t="s">
        <v>688</v>
      </c>
      <c r="AI12" s="365" t="s">
        <v>689</v>
      </c>
      <c r="AJ12" s="364" t="s">
        <v>690</v>
      </c>
      <c r="AL12" s="364" t="s">
        <v>691</v>
      </c>
    </row>
    <row r="13" spans="1:39" ht="56.25">
      <c r="A13" s="366" t="s">
        <v>692</v>
      </c>
      <c r="B13" s="366" t="s">
        <v>693</v>
      </c>
      <c r="C13" s="349" t="s">
        <v>694</v>
      </c>
      <c r="D13" s="350" t="s">
        <v>695</v>
      </c>
      <c r="E13" s="367" t="s">
        <v>696</v>
      </c>
      <c r="F13" s="350" t="s">
        <v>697</v>
      </c>
      <c r="G13" s="367" t="s">
        <v>698</v>
      </c>
      <c r="H13" s="351">
        <v>0.59699999999999998</v>
      </c>
      <c r="I13" s="352" t="s">
        <v>699</v>
      </c>
      <c r="J13" s="352" t="s">
        <v>699</v>
      </c>
      <c r="K13" s="353">
        <v>18.899999999999999</v>
      </c>
      <c r="L13" s="354">
        <v>1.19</v>
      </c>
      <c r="M13" s="351">
        <v>6.7000000000000004E-2</v>
      </c>
      <c r="N13" s="353">
        <v>17.2</v>
      </c>
      <c r="O13" s="353">
        <v>27.6</v>
      </c>
      <c r="P13" s="353">
        <v>16.3</v>
      </c>
      <c r="Q13" s="353">
        <v>28.6</v>
      </c>
      <c r="R13" s="351">
        <v>-0.95</v>
      </c>
      <c r="S13" s="355">
        <v>0</v>
      </c>
      <c r="T13" s="355">
        <v>0</v>
      </c>
      <c r="U13" s="353">
        <v>30.4</v>
      </c>
      <c r="V13" s="354">
        <v>-3.09</v>
      </c>
      <c r="W13" s="354">
        <v>-4.1500000000000004</v>
      </c>
      <c r="X13" s="354">
        <v>-5.82</v>
      </c>
      <c r="Y13" s="354">
        <v>-4.6500000000000004</v>
      </c>
      <c r="Z13" s="353">
        <v>-4805.3999999999996</v>
      </c>
      <c r="AA13" s="353">
        <v>-10.8</v>
      </c>
      <c r="AB13" s="353">
        <v>54.9</v>
      </c>
      <c r="AC13" s="353">
        <v>-10.1</v>
      </c>
      <c r="AD13" s="353">
        <v>-13.6</v>
      </c>
      <c r="AE13" s="353">
        <v>-15.3</v>
      </c>
      <c r="AF13" s="352" t="s">
        <v>698</v>
      </c>
      <c r="AG13" s="352" t="s">
        <v>699</v>
      </c>
      <c r="AH13" s="352" t="s">
        <v>699</v>
      </c>
      <c r="AI13" s="353">
        <v>30.4</v>
      </c>
      <c r="AJ13" s="367" t="s">
        <v>700</v>
      </c>
      <c r="AL13" s="358" t="s">
        <v>701</v>
      </c>
      <c r="AM13" s="357"/>
    </row>
    <row r="14" spans="1:39" ht="123.75">
      <c r="A14" s="366" t="s">
        <v>702</v>
      </c>
      <c r="B14" s="366" t="s">
        <v>703</v>
      </c>
      <c r="C14" s="349" t="s">
        <v>704</v>
      </c>
      <c r="D14" s="349" t="s">
        <v>705</v>
      </c>
      <c r="E14" s="367" t="s">
        <v>706</v>
      </c>
      <c r="F14" s="359" t="s">
        <v>707</v>
      </c>
      <c r="G14" s="367" t="s">
        <v>698</v>
      </c>
      <c r="H14" s="352" t="s">
        <v>698</v>
      </c>
      <c r="I14" s="352" t="s">
        <v>698</v>
      </c>
      <c r="J14" s="352" t="s">
        <v>698</v>
      </c>
      <c r="K14" s="352" t="s">
        <v>698</v>
      </c>
      <c r="L14" s="352" t="s">
        <v>698</v>
      </c>
      <c r="M14" s="352" t="s">
        <v>698</v>
      </c>
      <c r="N14" s="352" t="s">
        <v>698</v>
      </c>
      <c r="O14" s="352" t="s">
        <v>698</v>
      </c>
      <c r="P14" s="352" t="s">
        <v>698</v>
      </c>
      <c r="Q14" s="352" t="s">
        <v>698</v>
      </c>
      <c r="R14" s="352" t="s">
        <v>698</v>
      </c>
      <c r="S14" s="352" t="s">
        <v>698</v>
      </c>
      <c r="T14" s="352" t="s">
        <v>698</v>
      </c>
      <c r="U14" s="352" t="s">
        <v>698</v>
      </c>
      <c r="V14" s="352" t="s">
        <v>698</v>
      </c>
      <c r="W14" s="352" t="s">
        <v>698</v>
      </c>
      <c r="X14" s="352" t="s">
        <v>698</v>
      </c>
      <c r="Y14" s="352" t="s">
        <v>698</v>
      </c>
      <c r="Z14" s="352" t="s">
        <v>698</v>
      </c>
      <c r="AA14" s="352" t="s">
        <v>698</v>
      </c>
      <c r="AB14" s="352" t="s">
        <v>698</v>
      </c>
      <c r="AC14" s="352" t="s">
        <v>698</v>
      </c>
      <c r="AD14" s="352" t="s">
        <v>698</v>
      </c>
      <c r="AE14" s="352" t="s">
        <v>698</v>
      </c>
      <c r="AF14" s="352" t="s">
        <v>698</v>
      </c>
      <c r="AG14" s="352" t="s">
        <v>698</v>
      </c>
      <c r="AH14" s="352" t="s">
        <v>698</v>
      </c>
      <c r="AI14" s="352" t="s">
        <v>698</v>
      </c>
      <c r="AJ14" s="367" t="s">
        <v>698</v>
      </c>
      <c r="AL14" s="358" t="s">
        <v>708</v>
      </c>
      <c r="AM14" s="368" t="s">
        <v>709</v>
      </c>
    </row>
    <row r="15" spans="1:39" ht="409.5">
      <c r="A15" s="366" t="s">
        <v>710</v>
      </c>
      <c r="B15" s="366" t="s">
        <v>711</v>
      </c>
      <c r="C15" s="349" t="s">
        <v>711</v>
      </c>
      <c r="D15" s="349" t="s">
        <v>712</v>
      </c>
      <c r="E15" s="367" t="s">
        <v>713</v>
      </c>
      <c r="F15" s="359" t="s">
        <v>714</v>
      </c>
      <c r="G15" s="367" t="s">
        <v>715</v>
      </c>
      <c r="H15" s="354">
        <v>2.09</v>
      </c>
      <c r="I15" s="352" t="s">
        <v>699</v>
      </c>
      <c r="J15" s="352" t="s">
        <v>699</v>
      </c>
      <c r="K15" s="353">
        <v>70.400000000000006</v>
      </c>
      <c r="L15" s="351">
        <v>8.1000000000000003E-2</v>
      </c>
      <c r="M15" s="355">
        <v>0</v>
      </c>
      <c r="N15" s="353">
        <v>10.5</v>
      </c>
      <c r="O15" s="353">
        <v>13</v>
      </c>
      <c r="P15" s="353">
        <v>40.4</v>
      </c>
      <c r="Q15" s="353">
        <v>41</v>
      </c>
      <c r="R15" s="353">
        <v>-28</v>
      </c>
      <c r="S15" s="355">
        <v>0</v>
      </c>
      <c r="T15" s="353">
        <v>10.8</v>
      </c>
      <c r="U15" s="353">
        <v>35.5</v>
      </c>
      <c r="V15" s="353">
        <v>-13.3</v>
      </c>
      <c r="W15" s="353">
        <v>-13.6</v>
      </c>
      <c r="X15" s="353">
        <v>16.3</v>
      </c>
      <c r="Y15" s="353">
        <v>-17.8</v>
      </c>
      <c r="Z15" s="352" t="s">
        <v>699</v>
      </c>
      <c r="AA15" s="353">
        <v>-62.1</v>
      </c>
      <c r="AB15" s="353">
        <v>25.5</v>
      </c>
      <c r="AC15" s="353">
        <v>-37.5</v>
      </c>
      <c r="AD15" s="353">
        <v>-38.200000000000003</v>
      </c>
      <c r="AE15" s="353">
        <v>-50.1</v>
      </c>
      <c r="AF15" s="352" t="s">
        <v>698</v>
      </c>
      <c r="AG15" s="352" t="s">
        <v>699</v>
      </c>
      <c r="AH15" s="352" t="s">
        <v>699</v>
      </c>
      <c r="AI15" s="352" t="s">
        <v>698</v>
      </c>
      <c r="AJ15" s="367" t="s">
        <v>698</v>
      </c>
      <c r="AL15" s="358" t="s">
        <v>708</v>
      </c>
      <c r="AM15" s="368" t="s">
        <v>709</v>
      </c>
    </row>
    <row r="16" spans="1:39" ht="123.75">
      <c r="A16" s="366" t="s">
        <v>716</v>
      </c>
      <c r="B16" s="366" t="s">
        <v>717</v>
      </c>
      <c r="C16" s="349" t="s">
        <v>717</v>
      </c>
      <c r="D16" s="349" t="s">
        <v>705</v>
      </c>
      <c r="E16" s="367" t="s">
        <v>718</v>
      </c>
      <c r="F16" s="356" t="s">
        <v>719</v>
      </c>
      <c r="G16" s="367" t="s">
        <v>698</v>
      </c>
      <c r="H16" s="352" t="s">
        <v>698</v>
      </c>
      <c r="I16" s="352" t="s">
        <v>698</v>
      </c>
      <c r="J16" s="352" t="s">
        <v>698</v>
      </c>
      <c r="K16" s="352" t="s">
        <v>698</v>
      </c>
      <c r="L16" s="352" t="s">
        <v>698</v>
      </c>
      <c r="M16" s="352" t="s">
        <v>698</v>
      </c>
      <c r="N16" s="353">
        <v>65.5</v>
      </c>
      <c r="O16" s="353">
        <v>72.099999999999994</v>
      </c>
      <c r="P16" s="353">
        <v>21</v>
      </c>
      <c r="Q16" s="353">
        <v>23.4</v>
      </c>
      <c r="R16" s="353">
        <v>48.7</v>
      </c>
      <c r="S16" s="355">
        <v>0</v>
      </c>
      <c r="T16" s="355">
        <v>0</v>
      </c>
      <c r="U16" s="353">
        <v>109.1</v>
      </c>
      <c r="V16" s="353">
        <v>33.299999999999997</v>
      </c>
      <c r="W16" s="353">
        <v>32.299999999999997</v>
      </c>
      <c r="X16" s="353">
        <v>85.5</v>
      </c>
      <c r="Y16" s="353">
        <v>21.5</v>
      </c>
      <c r="Z16" s="353">
        <v>56.8</v>
      </c>
      <c r="AA16" s="353">
        <v>33.6</v>
      </c>
      <c r="AB16" s="353">
        <v>42.2</v>
      </c>
      <c r="AC16" s="353">
        <v>30.5</v>
      </c>
      <c r="AD16" s="353">
        <v>29.6</v>
      </c>
      <c r="AE16" s="353">
        <v>19.7</v>
      </c>
      <c r="AF16" s="352" t="s">
        <v>698</v>
      </c>
      <c r="AG16" s="354">
        <v>2.2999999999999998</v>
      </c>
      <c r="AH16" s="354">
        <v>4.4800000000000004</v>
      </c>
      <c r="AI16" s="352" t="s">
        <v>698</v>
      </c>
      <c r="AJ16" s="367" t="s">
        <v>698</v>
      </c>
      <c r="AL16" s="358" t="s">
        <v>708</v>
      </c>
      <c r="AM16" s="357"/>
    </row>
    <row r="17" spans="1:39" ht="168.75">
      <c r="A17" s="366" t="s">
        <v>720</v>
      </c>
      <c r="B17" s="366" t="s">
        <v>721</v>
      </c>
      <c r="C17" s="349" t="s">
        <v>722</v>
      </c>
      <c r="D17" s="350" t="s">
        <v>723</v>
      </c>
      <c r="E17" s="367" t="s">
        <v>724</v>
      </c>
      <c r="F17" s="359" t="s">
        <v>725</v>
      </c>
      <c r="G17" s="367" t="s">
        <v>698</v>
      </c>
      <c r="H17" s="354">
        <v>1.08</v>
      </c>
      <c r="I17" s="352" t="s">
        <v>699</v>
      </c>
      <c r="J17" s="352" t="s">
        <v>699</v>
      </c>
      <c r="K17" s="353">
        <v>63.5</v>
      </c>
      <c r="L17" s="351">
        <v>0.46500000000000002</v>
      </c>
      <c r="M17" s="351">
        <v>3.5000000000000003E-2</v>
      </c>
      <c r="N17" s="353">
        <v>65.599999999999994</v>
      </c>
      <c r="O17" s="353">
        <v>89.4</v>
      </c>
      <c r="P17" s="353">
        <v>30.7</v>
      </c>
      <c r="Q17" s="353">
        <v>30.7</v>
      </c>
      <c r="R17" s="353">
        <v>58.7</v>
      </c>
      <c r="S17" s="355">
        <v>0</v>
      </c>
      <c r="T17" s="355">
        <v>0</v>
      </c>
      <c r="U17" s="353">
        <v>58.8</v>
      </c>
      <c r="V17" s="354">
        <v>-2.59</v>
      </c>
      <c r="W17" s="353">
        <v>-12.4</v>
      </c>
      <c r="X17" s="353">
        <v>48.6</v>
      </c>
      <c r="Y17" s="353">
        <v>-12.5</v>
      </c>
      <c r="Z17" s="353">
        <v>-22.8</v>
      </c>
      <c r="AA17" s="354">
        <v>-9.1199999999999992</v>
      </c>
      <c r="AB17" s="354">
        <v>4.03</v>
      </c>
      <c r="AC17" s="354">
        <v>-4.41</v>
      </c>
      <c r="AD17" s="353">
        <v>-21.1</v>
      </c>
      <c r="AE17" s="353">
        <v>-21.3</v>
      </c>
      <c r="AF17" s="352" t="s">
        <v>698</v>
      </c>
      <c r="AG17" s="351">
        <v>0.68200000000000005</v>
      </c>
      <c r="AH17" s="353">
        <v>21.2</v>
      </c>
      <c r="AI17" s="353">
        <v>58.8</v>
      </c>
      <c r="AJ17" s="367" t="s">
        <v>726</v>
      </c>
      <c r="AL17" s="358" t="s">
        <v>701</v>
      </c>
      <c r="AM17" s="369"/>
    </row>
    <row r="18" spans="1:39" ht="292.5">
      <c r="A18" s="366" t="s">
        <v>727</v>
      </c>
      <c r="B18" s="366" t="s">
        <v>728</v>
      </c>
      <c r="C18" s="349" t="s">
        <v>729</v>
      </c>
      <c r="D18" s="349" t="s">
        <v>730</v>
      </c>
      <c r="E18" s="367" t="s">
        <v>731</v>
      </c>
      <c r="F18" s="359" t="s">
        <v>732</v>
      </c>
      <c r="G18" s="367" t="s">
        <v>698</v>
      </c>
      <c r="H18" s="351">
        <v>0.11899999999999999</v>
      </c>
      <c r="I18" s="352" t="s">
        <v>699</v>
      </c>
      <c r="J18" s="352" t="s">
        <v>699</v>
      </c>
      <c r="K18" s="353">
        <v>38.700000000000003</v>
      </c>
      <c r="L18" s="354">
        <v>1.78</v>
      </c>
      <c r="M18" s="351">
        <v>8.6999999999999994E-2</v>
      </c>
      <c r="N18" s="353">
        <v>53.2</v>
      </c>
      <c r="O18" s="353">
        <v>321.89999999999998</v>
      </c>
      <c r="P18" s="353">
        <v>70.2</v>
      </c>
      <c r="Q18" s="353">
        <v>129.4</v>
      </c>
      <c r="R18" s="353">
        <v>192.5</v>
      </c>
      <c r="S18" s="355">
        <v>0</v>
      </c>
      <c r="T18" s="355">
        <v>0</v>
      </c>
      <c r="U18" s="353">
        <v>315.10000000000002</v>
      </c>
      <c r="V18" s="353">
        <v>-24</v>
      </c>
      <c r="W18" s="353">
        <v>-38.200000000000003</v>
      </c>
      <c r="X18" s="354">
        <v>-3.37</v>
      </c>
      <c r="Y18" s="353">
        <v>-29.6</v>
      </c>
      <c r="Z18" s="353">
        <v>-17.3</v>
      </c>
      <c r="AA18" s="354">
        <v>-8.5500000000000007</v>
      </c>
      <c r="AB18" s="354">
        <v>8.65</v>
      </c>
      <c r="AC18" s="354">
        <v>-7.63</v>
      </c>
      <c r="AD18" s="353">
        <v>-12.1</v>
      </c>
      <c r="AE18" s="354">
        <v>-9.3800000000000008</v>
      </c>
      <c r="AF18" s="352" t="s">
        <v>698</v>
      </c>
      <c r="AG18" s="353">
        <v>21.4</v>
      </c>
      <c r="AH18" s="353">
        <v>27.5</v>
      </c>
      <c r="AI18" s="353">
        <v>315.10000000000002</v>
      </c>
      <c r="AJ18" s="367" t="s">
        <v>733</v>
      </c>
      <c r="AL18" s="358" t="s">
        <v>708</v>
      </c>
      <c r="AM18" s="368" t="s">
        <v>734</v>
      </c>
    </row>
    <row r="19" spans="1:39" ht="135">
      <c r="A19" s="366" t="s">
        <v>735</v>
      </c>
      <c r="B19" s="366" t="s">
        <v>736</v>
      </c>
      <c r="C19" s="349" t="s">
        <v>736</v>
      </c>
      <c r="D19" s="350" t="s">
        <v>737</v>
      </c>
      <c r="E19" s="367" t="s">
        <v>738</v>
      </c>
      <c r="F19" s="359" t="s">
        <v>739</v>
      </c>
      <c r="G19" s="367" t="s">
        <v>698</v>
      </c>
      <c r="H19" s="354">
        <v>6.1</v>
      </c>
      <c r="I19" s="352" t="s">
        <v>699</v>
      </c>
      <c r="J19" s="352" t="s">
        <v>699</v>
      </c>
      <c r="K19" s="352" t="s">
        <v>698</v>
      </c>
      <c r="L19" s="352" t="s">
        <v>698</v>
      </c>
      <c r="M19" s="352" t="s">
        <v>698</v>
      </c>
      <c r="N19" s="351">
        <v>0.71799999999999997</v>
      </c>
      <c r="O19" s="354">
        <v>4.83</v>
      </c>
      <c r="P19" s="351">
        <v>0.161</v>
      </c>
      <c r="Q19" s="354">
        <v>2.13</v>
      </c>
      <c r="R19" s="354">
        <v>2.7</v>
      </c>
      <c r="S19" s="355">
        <v>0</v>
      </c>
      <c r="T19" s="355">
        <v>0</v>
      </c>
      <c r="U19" s="351">
        <v>4.1000000000000002E-2</v>
      </c>
      <c r="V19" s="351">
        <v>-2.5000000000000001E-2</v>
      </c>
      <c r="W19" s="351">
        <v>-3.4000000000000002E-2</v>
      </c>
      <c r="X19" s="353">
        <v>-89.4</v>
      </c>
      <c r="Y19" s="351">
        <v>-1.9E-2</v>
      </c>
      <c r="Z19" s="351">
        <v>-0.7</v>
      </c>
      <c r="AA19" s="351">
        <v>-0.41299999999999998</v>
      </c>
      <c r="AB19" s="353">
        <v>54.8</v>
      </c>
      <c r="AC19" s="353">
        <v>-62.2</v>
      </c>
      <c r="AD19" s="353">
        <v>-82.9</v>
      </c>
      <c r="AE19" s="353">
        <v>-46.5</v>
      </c>
      <c r="AF19" s="352" t="s">
        <v>698</v>
      </c>
      <c r="AG19" s="354">
        <v>1.86</v>
      </c>
      <c r="AH19" s="354">
        <v>1.86</v>
      </c>
      <c r="AI19" s="351">
        <v>4.1000000000000002E-2</v>
      </c>
      <c r="AJ19" s="367" t="s">
        <v>740</v>
      </c>
      <c r="AL19" s="370" t="s">
        <v>741</v>
      </c>
      <c r="AM19" s="359" t="s">
        <v>742</v>
      </c>
    </row>
    <row r="20" spans="1:39" ht="90">
      <c r="A20" s="366" t="s">
        <v>743</v>
      </c>
      <c r="B20" s="366" t="s">
        <v>744</v>
      </c>
      <c r="C20" s="349" t="s">
        <v>744</v>
      </c>
      <c r="D20" s="349" t="s">
        <v>745</v>
      </c>
      <c r="E20" s="367" t="s">
        <v>746</v>
      </c>
      <c r="F20" s="359" t="s">
        <v>747</v>
      </c>
      <c r="G20" s="367" t="s">
        <v>698</v>
      </c>
      <c r="H20" s="354">
        <v>2.65</v>
      </c>
      <c r="I20" s="352" t="s">
        <v>699</v>
      </c>
      <c r="J20" s="352" t="s">
        <v>699</v>
      </c>
      <c r="K20" s="353">
        <v>11.9</v>
      </c>
      <c r="L20" s="351">
        <v>7.6999999999999999E-2</v>
      </c>
      <c r="M20" s="355">
        <v>0</v>
      </c>
      <c r="N20" s="354">
        <v>2.36</v>
      </c>
      <c r="O20" s="354">
        <v>2.79</v>
      </c>
      <c r="P20" s="354">
        <v>1.34</v>
      </c>
      <c r="Q20" s="354">
        <v>1.53</v>
      </c>
      <c r="R20" s="354">
        <v>1.26</v>
      </c>
      <c r="S20" s="355">
        <v>0</v>
      </c>
      <c r="T20" s="355">
        <v>0</v>
      </c>
      <c r="U20" s="354">
        <v>4.43</v>
      </c>
      <c r="V20" s="351">
        <v>3.0000000000000001E-3</v>
      </c>
      <c r="W20" s="351">
        <v>2E-3</v>
      </c>
      <c r="X20" s="353">
        <v>-41.7</v>
      </c>
      <c r="Y20" s="351">
        <v>5.1999999999999998E-2</v>
      </c>
      <c r="Z20" s="354">
        <v>2.89</v>
      </c>
      <c r="AA20" s="351">
        <v>3.2000000000000001E-2</v>
      </c>
      <c r="AB20" s="353">
        <v>27.6</v>
      </c>
      <c r="AC20" s="351">
        <v>6.3E-2</v>
      </c>
      <c r="AD20" s="351">
        <v>3.6999999999999998E-2</v>
      </c>
      <c r="AE20" s="354">
        <v>1.17</v>
      </c>
      <c r="AF20" s="352" t="s">
        <v>698</v>
      </c>
      <c r="AG20" s="353">
        <v>14.4</v>
      </c>
      <c r="AH20" s="353">
        <v>18.5</v>
      </c>
      <c r="AI20" s="354">
        <v>4.43</v>
      </c>
      <c r="AJ20" s="367" t="s">
        <v>748</v>
      </c>
      <c r="AL20" s="370" t="s">
        <v>741</v>
      </c>
      <c r="AM20" s="359" t="s">
        <v>742</v>
      </c>
    </row>
    <row r="21" spans="1:39" ht="146.25">
      <c r="A21" s="366" t="s">
        <v>749</v>
      </c>
      <c r="B21" s="366" t="s">
        <v>750</v>
      </c>
      <c r="C21" s="349" t="s">
        <v>750</v>
      </c>
      <c r="D21" s="349" t="s">
        <v>751</v>
      </c>
      <c r="E21" s="367" t="s">
        <v>752</v>
      </c>
      <c r="F21" s="359" t="s">
        <v>753</v>
      </c>
      <c r="G21" s="367" t="s">
        <v>698</v>
      </c>
      <c r="H21" s="353">
        <v>15.1</v>
      </c>
      <c r="I21" s="353">
        <v>137.80000000000001</v>
      </c>
      <c r="J21" s="353">
        <v>211.5</v>
      </c>
      <c r="K21" s="353">
        <v>213.9</v>
      </c>
      <c r="L21" s="354">
        <v>1.17</v>
      </c>
      <c r="M21" s="351">
        <v>7.4999999999999997E-2</v>
      </c>
      <c r="N21" s="353">
        <v>82.6</v>
      </c>
      <c r="O21" s="353">
        <v>253.8</v>
      </c>
      <c r="P21" s="353">
        <v>50.8</v>
      </c>
      <c r="Q21" s="353">
        <v>107.3</v>
      </c>
      <c r="R21" s="353">
        <v>146.5</v>
      </c>
      <c r="S21" s="355">
        <v>0</v>
      </c>
      <c r="T21" s="355">
        <v>0</v>
      </c>
      <c r="U21" s="353">
        <v>14.4</v>
      </c>
      <c r="V21" s="351">
        <v>-0.88700000000000001</v>
      </c>
      <c r="W21" s="354">
        <v>-1.95</v>
      </c>
      <c r="X21" s="353">
        <v>-32.799999999999997</v>
      </c>
      <c r="Y21" s="353">
        <v>-67.599999999999994</v>
      </c>
      <c r="Z21" s="353">
        <v>-63.2</v>
      </c>
      <c r="AA21" s="351">
        <v>-0.66100000000000003</v>
      </c>
      <c r="AB21" s="353">
        <v>33.200000000000003</v>
      </c>
      <c r="AC21" s="354">
        <v>-6.16</v>
      </c>
      <c r="AD21" s="353">
        <v>-13.6</v>
      </c>
      <c r="AE21" s="352" t="s">
        <v>698</v>
      </c>
      <c r="AF21" s="352" t="s">
        <v>698</v>
      </c>
      <c r="AG21" s="353">
        <v>25.5</v>
      </c>
      <c r="AH21" s="353">
        <v>44.7</v>
      </c>
      <c r="AI21" s="352" t="s">
        <v>698</v>
      </c>
      <c r="AJ21" s="367" t="s">
        <v>698</v>
      </c>
      <c r="AL21" s="370" t="s">
        <v>708</v>
      </c>
      <c r="AM21" s="359" t="s">
        <v>754</v>
      </c>
    </row>
    <row r="22" spans="1:39" ht="405">
      <c r="A22" s="366" t="s">
        <v>755</v>
      </c>
      <c r="B22" s="366" t="s">
        <v>756</v>
      </c>
      <c r="C22" s="349" t="s">
        <v>756</v>
      </c>
      <c r="D22" s="349" t="s">
        <v>757</v>
      </c>
      <c r="E22" s="367" t="s">
        <v>758</v>
      </c>
      <c r="F22" s="350" t="s">
        <v>697</v>
      </c>
      <c r="G22" s="367" t="s">
        <v>759</v>
      </c>
      <c r="H22" s="352" t="s">
        <v>698</v>
      </c>
      <c r="I22" s="352" t="s">
        <v>698</v>
      </c>
      <c r="J22" s="352" t="s">
        <v>698</v>
      </c>
      <c r="K22" s="352" t="s">
        <v>698</v>
      </c>
      <c r="L22" s="351">
        <v>0.60899999999999999</v>
      </c>
      <c r="M22" s="351">
        <v>1.4E-2</v>
      </c>
      <c r="N22" s="352" t="s">
        <v>698</v>
      </c>
      <c r="O22" s="352" t="s">
        <v>698</v>
      </c>
      <c r="P22" s="352" t="s">
        <v>698</v>
      </c>
      <c r="Q22" s="352" t="s">
        <v>698</v>
      </c>
      <c r="R22" s="352" t="s">
        <v>698</v>
      </c>
      <c r="S22" s="352" t="s">
        <v>698</v>
      </c>
      <c r="T22" s="352" t="s">
        <v>698</v>
      </c>
      <c r="U22" s="352" t="s">
        <v>698</v>
      </c>
      <c r="V22" s="352" t="s">
        <v>698</v>
      </c>
      <c r="W22" s="352" t="s">
        <v>698</v>
      </c>
      <c r="X22" s="352" t="s">
        <v>698</v>
      </c>
      <c r="Y22" s="352" t="s">
        <v>698</v>
      </c>
      <c r="Z22" s="352" t="s">
        <v>698</v>
      </c>
      <c r="AA22" s="352" t="s">
        <v>698</v>
      </c>
      <c r="AB22" s="352" t="s">
        <v>698</v>
      </c>
      <c r="AC22" s="352" t="s">
        <v>698</v>
      </c>
      <c r="AD22" s="352" t="s">
        <v>698</v>
      </c>
      <c r="AE22" s="352" t="s">
        <v>698</v>
      </c>
      <c r="AF22" s="352" t="s">
        <v>698</v>
      </c>
      <c r="AG22" s="352" t="s">
        <v>698</v>
      </c>
      <c r="AH22" s="352" t="s">
        <v>698</v>
      </c>
      <c r="AI22" s="352" t="s">
        <v>698</v>
      </c>
      <c r="AJ22" s="367" t="s">
        <v>698</v>
      </c>
      <c r="AL22" s="358" t="s">
        <v>708</v>
      </c>
      <c r="AM22" s="357"/>
    </row>
    <row r="23" spans="1:39" ht="409.5">
      <c r="A23" s="366" t="s">
        <v>760</v>
      </c>
      <c r="B23" s="366" t="s">
        <v>761</v>
      </c>
      <c r="C23" s="349" t="s">
        <v>762</v>
      </c>
      <c r="D23" s="350" t="s">
        <v>763</v>
      </c>
      <c r="E23" s="367" t="s">
        <v>764</v>
      </c>
      <c r="F23" s="359" t="s">
        <v>765</v>
      </c>
      <c r="G23" s="367" t="s">
        <v>766</v>
      </c>
      <c r="H23" s="354">
        <v>3.25</v>
      </c>
      <c r="I23" s="352" t="s">
        <v>699</v>
      </c>
      <c r="J23" s="352" t="s">
        <v>699</v>
      </c>
      <c r="K23" s="353">
        <v>569.79999999999995</v>
      </c>
      <c r="L23" s="354">
        <v>1.68</v>
      </c>
      <c r="M23" s="351">
        <v>0.13400000000000001</v>
      </c>
      <c r="N23" s="353">
        <v>106.4</v>
      </c>
      <c r="O23" s="353">
        <v>245.4</v>
      </c>
      <c r="P23" s="353">
        <v>46.4</v>
      </c>
      <c r="Q23" s="353">
        <v>153.80000000000001</v>
      </c>
      <c r="R23" s="353">
        <v>91.6</v>
      </c>
      <c r="S23" s="355">
        <v>0</v>
      </c>
      <c r="T23" s="355">
        <v>0</v>
      </c>
      <c r="U23" s="353">
        <v>175.2</v>
      </c>
      <c r="V23" s="353">
        <v>-45.9</v>
      </c>
      <c r="W23" s="353">
        <v>-60</v>
      </c>
      <c r="X23" s="353">
        <v>85.1</v>
      </c>
      <c r="Y23" s="353">
        <v>-68</v>
      </c>
      <c r="Z23" s="353">
        <v>-54.9</v>
      </c>
      <c r="AA23" s="354">
        <v>-6.25</v>
      </c>
      <c r="AB23" s="353">
        <v>20.7</v>
      </c>
      <c r="AC23" s="353">
        <v>-26.2</v>
      </c>
      <c r="AD23" s="353">
        <v>-34.200000000000003</v>
      </c>
      <c r="AE23" s="353">
        <v>-38.799999999999997</v>
      </c>
      <c r="AF23" s="352" t="s">
        <v>698</v>
      </c>
      <c r="AG23" s="353">
        <v>385.4</v>
      </c>
      <c r="AH23" s="353">
        <v>385.4</v>
      </c>
      <c r="AI23" s="353">
        <v>175.2</v>
      </c>
      <c r="AJ23" s="367" t="s">
        <v>767</v>
      </c>
      <c r="AL23" s="358" t="s">
        <v>701</v>
      </c>
      <c r="AM23" s="368"/>
    </row>
    <row r="24" spans="1:39" ht="225">
      <c r="A24" s="366" t="s">
        <v>768</v>
      </c>
      <c r="B24" s="366" t="s">
        <v>769</v>
      </c>
      <c r="C24" s="349" t="s">
        <v>770</v>
      </c>
      <c r="D24" s="350" t="s">
        <v>771</v>
      </c>
      <c r="E24" s="367" t="s">
        <v>772</v>
      </c>
      <c r="F24" s="359" t="s">
        <v>773</v>
      </c>
      <c r="G24" s="367" t="s">
        <v>698</v>
      </c>
      <c r="H24" s="353">
        <v>11.5</v>
      </c>
      <c r="I24" s="353">
        <v>26.3</v>
      </c>
      <c r="J24" s="353">
        <v>27</v>
      </c>
      <c r="K24" s="353">
        <v>2695.9</v>
      </c>
      <c r="L24" s="351">
        <v>0.22900000000000001</v>
      </c>
      <c r="M24" s="351">
        <v>6.0000000000000001E-3</v>
      </c>
      <c r="N24" s="353">
        <v>628.5</v>
      </c>
      <c r="O24" s="353">
        <v>1671.7</v>
      </c>
      <c r="P24" s="353">
        <v>271.5</v>
      </c>
      <c r="Q24" s="353">
        <v>787.2</v>
      </c>
      <c r="R24" s="353">
        <v>884.6</v>
      </c>
      <c r="S24" s="355">
        <v>0</v>
      </c>
      <c r="T24" s="355">
        <v>0</v>
      </c>
      <c r="U24" s="353">
        <v>235.1</v>
      </c>
      <c r="V24" s="353">
        <v>101.2</v>
      </c>
      <c r="W24" s="353">
        <v>100.5</v>
      </c>
      <c r="X24" s="354">
        <v>4.17</v>
      </c>
      <c r="Y24" s="353">
        <v>562.9</v>
      </c>
      <c r="Z24" s="353">
        <v>94.5</v>
      </c>
      <c r="AA24" s="354">
        <v>4.28</v>
      </c>
      <c r="AB24" s="353">
        <v>57.2</v>
      </c>
      <c r="AC24" s="353">
        <v>43</v>
      </c>
      <c r="AD24" s="353">
        <v>42.8</v>
      </c>
      <c r="AE24" s="353">
        <v>239.4</v>
      </c>
      <c r="AF24" s="352" t="s">
        <v>698</v>
      </c>
      <c r="AG24" s="353">
        <v>24.6</v>
      </c>
      <c r="AH24" s="353">
        <v>27.2</v>
      </c>
      <c r="AI24" s="353">
        <v>235.1</v>
      </c>
      <c r="AJ24" s="367" t="s">
        <v>774</v>
      </c>
      <c r="AL24" s="358" t="s">
        <v>701</v>
      </c>
      <c r="AM24" s="368"/>
    </row>
    <row r="25" spans="1:39" ht="409.5">
      <c r="A25" s="366" t="s">
        <v>775</v>
      </c>
      <c r="B25" s="366" t="s">
        <v>776</v>
      </c>
      <c r="C25" s="349" t="s">
        <v>777</v>
      </c>
      <c r="D25" s="350" t="s">
        <v>778</v>
      </c>
      <c r="E25" s="367" t="s">
        <v>779</v>
      </c>
      <c r="F25" s="359" t="s">
        <v>780</v>
      </c>
      <c r="G25" s="367" t="s">
        <v>781</v>
      </c>
      <c r="H25" s="354">
        <v>1.41</v>
      </c>
      <c r="I25" s="352" t="s">
        <v>699</v>
      </c>
      <c r="J25" s="352" t="s">
        <v>699</v>
      </c>
      <c r="K25" s="353">
        <v>85</v>
      </c>
      <c r="L25" s="354">
        <v>1.91</v>
      </c>
      <c r="M25" s="351">
        <v>0.27100000000000002</v>
      </c>
      <c r="N25" s="353">
        <v>52.2</v>
      </c>
      <c r="O25" s="353">
        <v>104.6</v>
      </c>
      <c r="P25" s="353">
        <v>57</v>
      </c>
      <c r="Q25" s="353">
        <v>63.7</v>
      </c>
      <c r="R25" s="353">
        <v>41</v>
      </c>
      <c r="S25" s="355">
        <v>0</v>
      </c>
      <c r="T25" s="355">
        <v>0</v>
      </c>
      <c r="U25" s="353">
        <v>58.5</v>
      </c>
      <c r="V25" s="354">
        <v>-5.69</v>
      </c>
      <c r="W25" s="354">
        <v>-9.61</v>
      </c>
      <c r="X25" s="353">
        <v>35.1</v>
      </c>
      <c r="Y25" s="353">
        <v>-14.5</v>
      </c>
      <c r="Z25" s="353">
        <v>-48.4</v>
      </c>
      <c r="AA25" s="354">
        <v>-6.74</v>
      </c>
      <c r="AB25" s="353">
        <v>51.5</v>
      </c>
      <c r="AC25" s="354">
        <v>-9.73</v>
      </c>
      <c r="AD25" s="353">
        <v>-16.399999999999999</v>
      </c>
      <c r="AE25" s="353">
        <v>-24.7</v>
      </c>
      <c r="AF25" s="352" t="s">
        <v>698</v>
      </c>
      <c r="AG25" s="354">
        <v>1.53</v>
      </c>
      <c r="AH25" s="353">
        <v>13.3</v>
      </c>
      <c r="AI25" s="353">
        <v>58.5</v>
      </c>
      <c r="AJ25" s="367" t="s">
        <v>782</v>
      </c>
      <c r="AL25" s="358" t="s">
        <v>701</v>
      </c>
      <c r="AM25" s="368"/>
    </row>
    <row r="26" spans="1:39" ht="409.5">
      <c r="A26" s="366" t="s">
        <v>783</v>
      </c>
      <c r="B26" s="366" t="s">
        <v>784</v>
      </c>
      <c r="C26" s="349" t="s">
        <v>785</v>
      </c>
      <c r="D26" s="350" t="s">
        <v>786</v>
      </c>
      <c r="E26" s="367" t="s">
        <v>787</v>
      </c>
      <c r="F26" s="359" t="s">
        <v>788</v>
      </c>
      <c r="G26" s="367" t="s">
        <v>789</v>
      </c>
      <c r="H26" s="354">
        <v>1.97</v>
      </c>
      <c r="I26" s="353">
        <v>13.6</v>
      </c>
      <c r="J26" s="352" t="s">
        <v>699</v>
      </c>
      <c r="K26" s="353">
        <v>1801.1</v>
      </c>
      <c r="L26" s="351">
        <v>0.90100000000000002</v>
      </c>
      <c r="M26" s="351">
        <v>0.187</v>
      </c>
      <c r="N26" s="353">
        <v>116.8</v>
      </c>
      <c r="O26" s="353">
        <v>1671.2</v>
      </c>
      <c r="P26" s="353">
        <v>444.3</v>
      </c>
      <c r="Q26" s="353">
        <v>1844.8</v>
      </c>
      <c r="R26" s="353">
        <v>-173.6</v>
      </c>
      <c r="S26" s="355">
        <v>0</v>
      </c>
      <c r="T26" s="355">
        <v>0</v>
      </c>
      <c r="U26" s="353">
        <v>887.4</v>
      </c>
      <c r="V26" s="353">
        <v>56.7</v>
      </c>
      <c r="W26" s="353">
        <v>-21.3</v>
      </c>
      <c r="X26" s="353">
        <v>197.8</v>
      </c>
      <c r="Y26" s="353">
        <v>-23.2</v>
      </c>
      <c r="Z26" s="352" t="s">
        <v>699</v>
      </c>
      <c r="AA26" s="351">
        <v>-0.871</v>
      </c>
      <c r="AB26" s="353">
        <v>70.400000000000006</v>
      </c>
      <c r="AC26" s="354">
        <v>6.39</v>
      </c>
      <c r="AD26" s="354">
        <v>-2.4</v>
      </c>
      <c r="AE26" s="354">
        <v>-2.61</v>
      </c>
      <c r="AF26" s="352" t="s">
        <v>698</v>
      </c>
      <c r="AG26" s="352" t="s">
        <v>699</v>
      </c>
      <c r="AH26" s="352" t="s">
        <v>699</v>
      </c>
      <c r="AI26" s="353">
        <v>887.4</v>
      </c>
      <c r="AJ26" s="367" t="s">
        <v>790</v>
      </c>
      <c r="AL26" s="358" t="s">
        <v>708</v>
      </c>
      <c r="AM26" s="368" t="s">
        <v>791</v>
      </c>
    </row>
    <row r="27" spans="1:39" ht="112.5">
      <c r="A27" s="366" t="s">
        <v>792</v>
      </c>
      <c r="B27" s="366" t="s">
        <v>793</v>
      </c>
      <c r="C27" s="349" t="s">
        <v>793</v>
      </c>
      <c r="D27" s="349" t="s">
        <v>794</v>
      </c>
      <c r="E27" s="367" t="s">
        <v>795</v>
      </c>
      <c r="F27" s="359" t="s">
        <v>796</v>
      </c>
      <c r="G27" s="367" t="s">
        <v>698</v>
      </c>
      <c r="H27" s="353">
        <v>30.5</v>
      </c>
      <c r="I27" s="353">
        <v>174</v>
      </c>
      <c r="J27" s="352" t="s">
        <v>699</v>
      </c>
      <c r="K27" s="354">
        <v>2.96</v>
      </c>
      <c r="L27" s="354">
        <v>1.1399999999999999</v>
      </c>
      <c r="M27" s="351">
        <v>0.105</v>
      </c>
      <c r="N27" s="351">
        <v>0.49399999999999999</v>
      </c>
      <c r="O27" s="354">
        <v>1.23</v>
      </c>
      <c r="P27" s="351">
        <v>0.23699999999999999</v>
      </c>
      <c r="Q27" s="351">
        <v>0.52500000000000002</v>
      </c>
      <c r="R27" s="351">
        <v>0.70499999999999996</v>
      </c>
      <c r="S27" s="355">
        <v>0</v>
      </c>
      <c r="T27" s="355">
        <v>0</v>
      </c>
      <c r="U27" s="351">
        <v>9.7000000000000003E-2</v>
      </c>
      <c r="V27" s="351">
        <v>1.7000000000000001E-2</v>
      </c>
      <c r="W27" s="351">
        <v>-3.5999999999999997E-2</v>
      </c>
      <c r="X27" s="353">
        <v>1239.5999999999999</v>
      </c>
      <c r="Y27" s="351">
        <v>-3.5999999999999997E-2</v>
      </c>
      <c r="Z27" s="354">
        <v>-5.61</v>
      </c>
      <c r="AA27" s="354">
        <v>-1.85</v>
      </c>
      <c r="AB27" s="353">
        <v>82.3</v>
      </c>
      <c r="AC27" s="353">
        <v>17.5</v>
      </c>
      <c r="AD27" s="353">
        <v>-36.799999999999997</v>
      </c>
      <c r="AE27" s="353">
        <v>-36.799999999999997</v>
      </c>
      <c r="AF27" s="352" t="s">
        <v>698</v>
      </c>
      <c r="AG27" s="353">
        <v>70.599999999999994</v>
      </c>
      <c r="AH27" s="353">
        <v>70.599999999999994</v>
      </c>
      <c r="AI27" s="351">
        <v>9.7000000000000003E-2</v>
      </c>
      <c r="AJ27" s="367" t="s">
        <v>797</v>
      </c>
      <c r="AL27" s="358" t="s">
        <v>708</v>
      </c>
      <c r="AM27" s="368" t="s">
        <v>791</v>
      </c>
    </row>
    <row r="28" spans="1:39" ht="180">
      <c r="A28" s="366" t="s">
        <v>798</v>
      </c>
      <c r="B28" s="366" t="s">
        <v>799</v>
      </c>
      <c r="C28" s="349" t="s">
        <v>800</v>
      </c>
      <c r="D28" s="349" t="s">
        <v>801</v>
      </c>
      <c r="E28" s="367" t="s">
        <v>802</v>
      </c>
      <c r="F28" s="359" t="s">
        <v>803</v>
      </c>
      <c r="G28" s="367" t="s">
        <v>698</v>
      </c>
      <c r="H28" s="354">
        <v>1.24</v>
      </c>
      <c r="I28" s="352" t="s">
        <v>699</v>
      </c>
      <c r="J28" s="352" t="s">
        <v>699</v>
      </c>
      <c r="K28" s="353">
        <v>1473.8</v>
      </c>
      <c r="L28" s="351">
        <v>0.91600000000000004</v>
      </c>
      <c r="M28" s="351">
        <v>5.5E-2</v>
      </c>
      <c r="N28" s="353">
        <v>1380.3</v>
      </c>
      <c r="O28" s="353">
        <v>1477.8</v>
      </c>
      <c r="P28" s="353">
        <v>306.60000000000002</v>
      </c>
      <c r="Q28" s="353">
        <v>315.8</v>
      </c>
      <c r="R28" s="353">
        <v>1162</v>
      </c>
      <c r="S28" s="355">
        <v>0</v>
      </c>
      <c r="T28" s="355">
        <v>0</v>
      </c>
      <c r="U28" s="353">
        <v>1205</v>
      </c>
      <c r="V28" s="353">
        <v>-139.5</v>
      </c>
      <c r="W28" s="353">
        <v>-141.80000000000001</v>
      </c>
      <c r="X28" s="353">
        <v>32.299999999999997</v>
      </c>
      <c r="Y28" s="353">
        <v>221.3</v>
      </c>
      <c r="Z28" s="352" t="s">
        <v>699</v>
      </c>
      <c r="AA28" s="354">
        <v>-7</v>
      </c>
      <c r="AB28" s="354">
        <v>8.58</v>
      </c>
      <c r="AC28" s="353">
        <v>-11.6</v>
      </c>
      <c r="AD28" s="353">
        <v>-11.8</v>
      </c>
      <c r="AE28" s="353">
        <v>18.399999999999999</v>
      </c>
      <c r="AF28" s="352" t="s">
        <v>698</v>
      </c>
      <c r="AG28" s="351">
        <v>0.09</v>
      </c>
      <c r="AH28" s="351">
        <v>0.11899999999999999</v>
      </c>
      <c r="AI28" s="353">
        <v>1205</v>
      </c>
      <c r="AJ28" s="367" t="s">
        <v>804</v>
      </c>
      <c r="AL28" s="358" t="s">
        <v>708</v>
      </c>
      <c r="AM28" s="359" t="s">
        <v>805</v>
      </c>
    </row>
    <row r="29" spans="1:39" ht="202.5">
      <c r="A29" s="366" t="s">
        <v>806</v>
      </c>
      <c r="B29" s="366" t="s">
        <v>807</v>
      </c>
      <c r="C29" s="349" t="s">
        <v>807</v>
      </c>
      <c r="D29" s="349" t="s">
        <v>808</v>
      </c>
      <c r="E29" s="367" t="s">
        <v>809</v>
      </c>
      <c r="F29" s="359" t="s">
        <v>810</v>
      </c>
      <c r="G29" s="367" t="s">
        <v>698</v>
      </c>
      <c r="H29" s="351">
        <v>0.92600000000000005</v>
      </c>
      <c r="I29" s="354">
        <v>1.39</v>
      </c>
      <c r="J29" s="354">
        <v>1.42</v>
      </c>
      <c r="K29" s="353">
        <v>15.3</v>
      </c>
      <c r="L29" s="351">
        <v>0.214</v>
      </c>
      <c r="M29" s="351">
        <v>1.2E-2</v>
      </c>
      <c r="N29" s="353">
        <v>37.200000000000003</v>
      </c>
      <c r="O29" s="353">
        <v>38.5</v>
      </c>
      <c r="P29" s="353">
        <v>23.5</v>
      </c>
      <c r="Q29" s="353">
        <v>23.5</v>
      </c>
      <c r="R29" s="353">
        <v>15</v>
      </c>
      <c r="S29" s="352" t="s">
        <v>698</v>
      </c>
      <c r="T29" s="352" t="s">
        <v>698</v>
      </c>
      <c r="U29" s="353">
        <v>16.399999999999999</v>
      </c>
      <c r="V29" s="353">
        <v>10.8</v>
      </c>
      <c r="W29" s="353">
        <v>10.8</v>
      </c>
      <c r="X29" s="353">
        <v>136.5</v>
      </c>
      <c r="Y29" s="354">
        <v>9.33</v>
      </c>
      <c r="Z29" s="352" t="s">
        <v>698</v>
      </c>
      <c r="AA29" s="352" t="s">
        <v>698</v>
      </c>
      <c r="AB29" s="353">
        <v>82.2</v>
      </c>
      <c r="AC29" s="353">
        <v>65.599999999999994</v>
      </c>
      <c r="AD29" s="353">
        <v>65.5</v>
      </c>
      <c r="AE29" s="353">
        <v>56.7</v>
      </c>
      <c r="AF29" s="352" t="s">
        <v>698</v>
      </c>
      <c r="AG29" s="352" t="s">
        <v>698</v>
      </c>
      <c r="AH29" s="353">
        <v>39</v>
      </c>
      <c r="AI29" s="353">
        <v>16.399999999999999</v>
      </c>
      <c r="AJ29" s="367" t="s">
        <v>811</v>
      </c>
      <c r="AL29" s="370" t="s">
        <v>741</v>
      </c>
      <c r="AM29" s="359" t="s">
        <v>742</v>
      </c>
    </row>
    <row r="30" spans="1:39" ht="409.5">
      <c r="A30" s="366" t="s">
        <v>812</v>
      </c>
      <c r="B30" s="366" t="s">
        <v>813</v>
      </c>
      <c r="C30" s="349" t="s">
        <v>814</v>
      </c>
      <c r="D30" s="349" t="s">
        <v>815</v>
      </c>
      <c r="E30" s="367" t="s">
        <v>816</v>
      </c>
      <c r="F30" s="350" t="s">
        <v>697</v>
      </c>
      <c r="G30" s="367" t="s">
        <v>817</v>
      </c>
      <c r="H30" s="351">
        <v>0.216</v>
      </c>
      <c r="I30" s="352" t="s">
        <v>699</v>
      </c>
      <c r="J30" s="352" t="s">
        <v>699</v>
      </c>
      <c r="K30" s="353">
        <v>25.5</v>
      </c>
      <c r="L30" s="354">
        <v>1.81</v>
      </c>
      <c r="M30" s="351">
        <v>0.215</v>
      </c>
      <c r="N30" s="353">
        <v>113.3</v>
      </c>
      <c r="O30" s="353">
        <v>217.6</v>
      </c>
      <c r="P30" s="353">
        <v>48</v>
      </c>
      <c r="Q30" s="353">
        <v>55.6</v>
      </c>
      <c r="R30" s="353">
        <v>161.9</v>
      </c>
      <c r="S30" s="355">
        <v>0</v>
      </c>
      <c r="T30" s="355">
        <v>0</v>
      </c>
      <c r="U30" s="353">
        <v>90.8</v>
      </c>
      <c r="V30" s="353">
        <v>-10.3</v>
      </c>
      <c r="W30" s="353">
        <v>-54.3</v>
      </c>
      <c r="X30" s="353">
        <v>64.099999999999994</v>
      </c>
      <c r="Y30" s="353">
        <v>-47.8</v>
      </c>
      <c r="Z30" s="353">
        <v>-31.7</v>
      </c>
      <c r="AA30" s="353">
        <v>-16.899999999999999</v>
      </c>
      <c r="AB30" s="353">
        <v>38.700000000000003</v>
      </c>
      <c r="AC30" s="353">
        <v>-11.3</v>
      </c>
      <c r="AD30" s="353">
        <v>-59.8</v>
      </c>
      <c r="AE30" s="353">
        <v>-52.6</v>
      </c>
      <c r="AF30" s="352" t="s">
        <v>698</v>
      </c>
      <c r="AG30" s="354">
        <v>3.63</v>
      </c>
      <c r="AH30" s="354">
        <v>3.63</v>
      </c>
      <c r="AI30" s="353">
        <v>90.8</v>
      </c>
      <c r="AJ30" s="367" t="s">
        <v>818</v>
      </c>
      <c r="AL30" s="358" t="s">
        <v>701</v>
      </c>
      <c r="AM30" s="368"/>
    </row>
    <row r="31" spans="1:39" ht="78.75">
      <c r="A31" s="366" t="s">
        <v>819</v>
      </c>
      <c r="B31" s="366" t="s">
        <v>820</v>
      </c>
      <c r="C31" s="349" t="s">
        <v>821</v>
      </c>
      <c r="D31" s="350" t="s">
        <v>822</v>
      </c>
      <c r="E31" s="367" t="s">
        <v>823</v>
      </c>
      <c r="F31" s="350" t="s">
        <v>697</v>
      </c>
      <c r="G31" s="367" t="s">
        <v>698</v>
      </c>
      <c r="H31" s="351">
        <v>0.79800000000000004</v>
      </c>
      <c r="I31" s="352" t="s">
        <v>699</v>
      </c>
      <c r="J31" s="352" t="s">
        <v>699</v>
      </c>
      <c r="K31" s="353">
        <v>346.5</v>
      </c>
      <c r="L31" s="352" t="s">
        <v>698</v>
      </c>
      <c r="M31" s="352" t="s">
        <v>698</v>
      </c>
      <c r="N31" s="353">
        <v>93.2</v>
      </c>
      <c r="O31" s="353">
        <v>152.9</v>
      </c>
      <c r="P31" s="353">
        <v>346.1</v>
      </c>
      <c r="Q31" s="353">
        <v>400.1</v>
      </c>
      <c r="R31" s="353">
        <v>-247.2</v>
      </c>
      <c r="S31" s="355">
        <v>0</v>
      </c>
      <c r="T31" s="353">
        <v>28.4</v>
      </c>
      <c r="U31" s="353">
        <v>454.9</v>
      </c>
      <c r="V31" s="353">
        <v>-128.6</v>
      </c>
      <c r="W31" s="353">
        <v>-137.1</v>
      </c>
      <c r="X31" s="354">
        <v>5.49</v>
      </c>
      <c r="Y31" s="353">
        <v>-140.19999999999999</v>
      </c>
      <c r="Z31" s="352" t="s">
        <v>699</v>
      </c>
      <c r="AA31" s="353">
        <v>-52.4</v>
      </c>
      <c r="AB31" s="353">
        <v>12.1</v>
      </c>
      <c r="AC31" s="353">
        <v>-28.3</v>
      </c>
      <c r="AD31" s="353">
        <v>-30.1</v>
      </c>
      <c r="AE31" s="353">
        <v>-30.8</v>
      </c>
      <c r="AF31" s="352" t="s">
        <v>698</v>
      </c>
      <c r="AG31" s="352" t="s">
        <v>698</v>
      </c>
      <c r="AH31" s="352" t="s">
        <v>698</v>
      </c>
      <c r="AI31" s="352" t="s">
        <v>698</v>
      </c>
      <c r="AJ31" s="367" t="s">
        <v>698</v>
      </c>
      <c r="AL31" s="358" t="s">
        <v>708</v>
      </c>
      <c r="AM31" s="368" t="s">
        <v>824</v>
      </c>
    </row>
    <row r="32" spans="1:39" ht="146.25">
      <c r="A32" s="366" t="s">
        <v>825</v>
      </c>
      <c r="B32" s="366" t="s">
        <v>826</v>
      </c>
      <c r="C32" s="349" t="s">
        <v>826</v>
      </c>
      <c r="D32" s="350" t="s">
        <v>827</v>
      </c>
      <c r="E32" s="367" t="s">
        <v>828</v>
      </c>
      <c r="F32" s="359" t="s">
        <v>829</v>
      </c>
      <c r="G32" s="367" t="s">
        <v>698</v>
      </c>
      <c r="H32" s="351">
        <v>0.46899999999999997</v>
      </c>
      <c r="I32" s="354">
        <v>6.6</v>
      </c>
      <c r="J32" s="353">
        <v>12.5</v>
      </c>
      <c r="K32" s="353">
        <v>24.3</v>
      </c>
      <c r="L32" s="351">
        <v>0.58399999999999996</v>
      </c>
      <c r="M32" s="351">
        <v>0.02</v>
      </c>
      <c r="N32" s="354">
        <v>7.77</v>
      </c>
      <c r="O32" s="353">
        <v>17.899999999999999</v>
      </c>
      <c r="P32" s="354">
        <v>8.3800000000000008</v>
      </c>
      <c r="Q32" s="354">
        <v>8.39</v>
      </c>
      <c r="R32" s="354">
        <v>9.52</v>
      </c>
      <c r="S32" s="355">
        <v>0</v>
      </c>
      <c r="T32" s="355">
        <v>0</v>
      </c>
      <c r="U32" s="353">
        <v>45.7</v>
      </c>
      <c r="V32" s="354">
        <v>3.24</v>
      </c>
      <c r="W32" s="354">
        <v>1.72</v>
      </c>
      <c r="X32" s="353">
        <v>119.9</v>
      </c>
      <c r="Y32" s="351">
        <v>0.55900000000000005</v>
      </c>
      <c r="Z32" s="354">
        <v>7.47</v>
      </c>
      <c r="AA32" s="354">
        <v>6.13</v>
      </c>
      <c r="AB32" s="353">
        <v>96.3</v>
      </c>
      <c r="AC32" s="354">
        <v>7.1</v>
      </c>
      <c r="AD32" s="354">
        <v>3.75</v>
      </c>
      <c r="AE32" s="354">
        <v>1.22</v>
      </c>
      <c r="AF32" s="352" t="s">
        <v>698</v>
      </c>
      <c r="AG32" s="352" t="s">
        <v>698</v>
      </c>
      <c r="AH32" s="354">
        <v>5.62</v>
      </c>
      <c r="AI32" s="353">
        <v>45.7</v>
      </c>
      <c r="AJ32" s="367" t="s">
        <v>830</v>
      </c>
      <c r="AL32" s="358" t="s">
        <v>708</v>
      </c>
      <c r="AM32" s="368" t="s">
        <v>824</v>
      </c>
    </row>
    <row r="33" spans="1:39" ht="180">
      <c r="A33" s="366" t="s">
        <v>831</v>
      </c>
      <c r="B33" s="366" t="s">
        <v>832</v>
      </c>
      <c r="C33" s="349" t="s">
        <v>833</v>
      </c>
      <c r="D33" s="350" t="s">
        <v>834</v>
      </c>
      <c r="E33" s="367" t="s">
        <v>835</v>
      </c>
      <c r="F33" s="359" t="s">
        <v>836</v>
      </c>
      <c r="G33" s="367" t="s">
        <v>698</v>
      </c>
      <c r="H33" s="351">
        <v>0.54</v>
      </c>
      <c r="I33" s="354">
        <v>5.28</v>
      </c>
      <c r="J33" s="354">
        <v>7.9</v>
      </c>
      <c r="K33" s="353">
        <v>154.4</v>
      </c>
      <c r="L33" s="351">
        <v>0.38900000000000001</v>
      </c>
      <c r="M33" s="351">
        <v>6.0999999999999999E-2</v>
      </c>
      <c r="N33" s="353">
        <v>103.3</v>
      </c>
      <c r="O33" s="353">
        <v>185.3</v>
      </c>
      <c r="P33" s="353">
        <v>56.2</v>
      </c>
      <c r="Q33" s="353">
        <v>142.9</v>
      </c>
      <c r="R33" s="353">
        <v>42.4</v>
      </c>
      <c r="S33" s="355">
        <v>0</v>
      </c>
      <c r="T33" s="355">
        <v>0</v>
      </c>
      <c r="U33" s="353">
        <v>293.89999999999998</v>
      </c>
      <c r="V33" s="353">
        <v>30.1</v>
      </c>
      <c r="W33" s="353">
        <v>20.100000000000001</v>
      </c>
      <c r="X33" s="353">
        <v>16.399999999999999</v>
      </c>
      <c r="Y33" s="353">
        <v>10.8</v>
      </c>
      <c r="Z33" s="353">
        <v>26.5</v>
      </c>
      <c r="AA33" s="354">
        <v>6.73</v>
      </c>
      <c r="AB33" s="353">
        <v>44.7</v>
      </c>
      <c r="AC33" s="353">
        <v>10.199999999999999</v>
      </c>
      <c r="AD33" s="354">
        <v>6.83</v>
      </c>
      <c r="AE33" s="354">
        <v>3.67</v>
      </c>
      <c r="AF33" s="352" t="s">
        <v>698</v>
      </c>
      <c r="AG33" s="353">
        <v>116.1</v>
      </c>
      <c r="AH33" s="353">
        <v>116.1</v>
      </c>
      <c r="AI33" s="352" t="s">
        <v>698</v>
      </c>
      <c r="AJ33" s="367" t="s">
        <v>698</v>
      </c>
      <c r="AL33" s="358" t="s">
        <v>708</v>
      </c>
      <c r="AM33" s="368" t="s">
        <v>824</v>
      </c>
    </row>
    <row r="34" spans="1:39" ht="281.25">
      <c r="A34" s="366" t="s">
        <v>837</v>
      </c>
      <c r="B34" s="366" t="s">
        <v>838</v>
      </c>
      <c r="C34" s="349" t="s">
        <v>839</v>
      </c>
      <c r="D34" s="349" t="s">
        <v>840</v>
      </c>
      <c r="E34" s="367" t="s">
        <v>841</v>
      </c>
      <c r="F34" s="359" t="s">
        <v>842</v>
      </c>
      <c r="G34" s="367" t="s">
        <v>698</v>
      </c>
      <c r="H34" s="354">
        <v>2.97</v>
      </c>
      <c r="I34" s="352" t="s">
        <v>699</v>
      </c>
      <c r="J34" s="353">
        <v>22.7</v>
      </c>
      <c r="K34" s="353">
        <v>98.6</v>
      </c>
      <c r="L34" s="351">
        <v>0.82</v>
      </c>
      <c r="M34" s="351">
        <v>0.13300000000000001</v>
      </c>
      <c r="N34" s="352" t="s">
        <v>698</v>
      </c>
      <c r="O34" s="352" t="s">
        <v>698</v>
      </c>
      <c r="P34" s="352" t="s">
        <v>698</v>
      </c>
      <c r="Q34" s="352" t="s">
        <v>698</v>
      </c>
      <c r="R34" s="352" t="s">
        <v>698</v>
      </c>
      <c r="S34" s="352" t="s">
        <v>698</v>
      </c>
      <c r="T34" s="352" t="s">
        <v>698</v>
      </c>
      <c r="U34" s="353">
        <v>30.5</v>
      </c>
      <c r="V34" s="354">
        <v>-2.79</v>
      </c>
      <c r="W34" s="354">
        <v>4</v>
      </c>
      <c r="X34" s="354">
        <v>-4.62</v>
      </c>
      <c r="Y34" s="353">
        <v>18.899999999999999</v>
      </c>
      <c r="Z34" s="352" t="s">
        <v>699</v>
      </c>
      <c r="AA34" s="354">
        <v>2.09</v>
      </c>
      <c r="AB34" s="353">
        <v>53.5</v>
      </c>
      <c r="AC34" s="354">
        <v>-9.1300000000000008</v>
      </c>
      <c r="AD34" s="353">
        <v>13.1</v>
      </c>
      <c r="AE34" s="353">
        <v>61.8</v>
      </c>
      <c r="AF34" s="352" t="s">
        <v>698</v>
      </c>
      <c r="AG34" s="353">
        <v>3540.1</v>
      </c>
      <c r="AH34" s="353">
        <v>4239.1000000000004</v>
      </c>
      <c r="AI34" s="352" t="s">
        <v>698</v>
      </c>
      <c r="AJ34" s="367" t="s">
        <v>698</v>
      </c>
      <c r="AL34" s="370" t="s">
        <v>741</v>
      </c>
      <c r="AM34" s="359" t="s">
        <v>742</v>
      </c>
    </row>
    <row r="35" spans="1:39" ht="409.5">
      <c r="A35" s="366" t="s">
        <v>843</v>
      </c>
      <c r="B35" s="366" t="s">
        <v>844</v>
      </c>
      <c r="C35" s="349" t="s">
        <v>845</v>
      </c>
      <c r="D35" s="350" t="s">
        <v>846</v>
      </c>
      <c r="E35" s="367" t="s">
        <v>847</v>
      </c>
      <c r="F35" s="359" t="s">
        <v>848</v>
      </c>
      <c r="G35" s="367" t="s">
        <v>849</v>
      </c>
      <c r="H35" s="351">
        <v>0.89500000000000002</v>
      </c>
      <c r="I35" s="354">
        <v>4.55</v>
      </c>
      <c r="J35" s="353">
        <v>87.6</v>
      </c>
      <c r="K35" s="353">
        <v>80.8</v>
      </c>
      <c r="L35" s="351">
        <v>0.86499999999999999</v>
      </c>
      <c r="M35" s="351">
        <v>0.13</v>
      </c>
      <c r="N35" s="353">
        <v>15</v>
      </c>
      <c r="O35" s="353">
        <v>133.69999999999999</v>
      </c>
      <c r="P35" s="353">
        <v>29.8</v>
      </c>
      <c r="Q35" s="353">
        <v>43.5</v>
      </c>
      <c r="R35" s="353">
        <v>90.2</v>
      </c>
      <c r="S35" s="355">
        <v>0</v>
      </c>
      <c r="T35" s="355">
        <v>0</v>
      </c>
      <c r="U35" s="353">
        <v>83.3</v>
      </c>
      <c r="V35" s="353">
        <v>16.399999999999999</v>
      </c>
      <c r="W35" s="351">
        <v>0.85099999999999998</v>
      </c>
      <c r="X35" s="354">
        <v>7.65</v>
      </c>
      <c r="Y35" s="351">
        <v>-0.09</v>
      </c>
      <c r="Z35" s="351">
        <v>0.251</v>
      </c>
      <c r="AA35" s="351">
        <v>0.42099999999999999</v>
      </c>
      <c r="AB35" s="353">
        <v>86.5</v>
      </c>
      <c r="AC35" s="353">
        <v>19.600000000000001</v>
      </c>
      <c r="AD35" s="354">
        <v>1.02</v>
      </c>
      <c r="AE35" s="351">
        <v>-0.108</v>
      </c>
      <c r="AF35" s="352" t="s">
        <v>698</v>
      </c>
      <c r="AG35" s="353">
        <v>14.2</v>
      </c>
      <c r="AH35" s="353">
        <v>23.6</v>
      </c>
      <c r="AI35" s="353">
        <v>83.3</v>
      </c>
      <c r="AJ35" s="367" t="s">
        <v>850</v>
      </c>
      <c r="AL35" s="370" t="s">
        <v>741</v>
      </c>
      <c r="AM35" s="371" t="s">
        <v>851</v>
      </c>
    </row>
    <row r="36" spans="1:39" ht="78.75">
      <c r="A36" s="366" t="s">
        <v>852</v>
      </c>
      <c r="B36" s="366" t="s">
        <v>853</v>
      </c>
      <c r="C36" s="349" t="s">
        <v>853</v>
      </c>
      <c r="D36" s="350" t="s">
        <v>854</v>
      </c>
      <c r="E36" s="367" t="s">
        <v>855</v>
      </c>
      <c r="F36" s="350" t="s">
        <v>856</v>
      </c>
      <c r="G36" s="367" t="s">
        <v>698</v>
      </c>
      <c r="H36" s="351">
        <v>0.57299999999999995</v>
      </c>
      <c r="I36" s="354">
        <v>9.0500000000000007</v>
      </c>
      <c r="J36" s="353">
        <v>13.8</v>
      </c>
      <c r="K36" s="353">
        <v>131.69999999999999</v>
      </c>
      <c r="L36" s="351">
        <v>0.85899999999999999</v>
      </c>
      <c r="M36" s="351">
        <v>0.13900000000000001</v>
      </c>
      <c r="N36" s="353">
        <v>138.80000000000001</v>
      </c>
      <c r="O36" s="353">
        <v>257.8</v>
      </c>
      <c r="P36" s="353">
        <v>137.5</v>
      </c>
      <c r="Q36" s="353">
        <v>164.8</v>
      </c>
      <c r="R36" s="353">
        <v>93</v>
      </c>
      <c r="S36" s="355">
        <v>0</v>
      </c>
      <c r="T36" s="355">
        <v>0</v>
      </c>
      <c r="U36" s="353">
        <v>194.3</v>
      </c>
      <c r="V36" s="353">
        <v>12</v>
      </c>
      <c r="W36" s="354">
        <v>7.72</v>
      </c>
      <c r="X36" s="353">
        <v>14</v>
      </c>
      <c r="Y36" s="354">
        <v>1.98</v>
      </c>
      <c r="Z36" s="354">
        <v>1.32</v>
      </c>
      <c r="AA36" s="354">
        <v>2.27</v>
      </c>
      <c r="AB36" s="353">
        <v>29.5</v>
      </c>
      <c r="AC36" s="354">
        <v>6.17</v>
      </c>
      <c r="AD36" s="354">
        <v>3.97</v>
      </c>
      <c r="AE36" s="354">
        <v>1.02</v>
      </c>
      <c r="AF36" s="352" t="s">
        <v>698</v>
      </c>
      <c r="AG36" s="354">
        <v>3.74</v>
      </c>
      <c r="AH36" s="354">
        <v>7.99</v>
      </c>
      <c r="AI36" s="353">
        <v>194.3</v>
      </c>
      <c r="AJ36" s="367" t="s">
        <v>857</v>
      </c>
      <c r="AL36" s="358" t="s">
        <v>708</v>
      </c>
      <c r="AM36" s="368" t="s">
        <v>824</v>
      </c>
    </row>
    <row r="37" spans="1:39" ht="409.5">
      <c r="A37" s="366" t="s">
        <v>858</v>
      </c>
      <c r="B37" s="366" t="s">
        <v>859</v>
      </c>
      <c r="C37" s="349" t="s">
        <v>859</v>
      </c>
      <c r="D37" s="349" t="s">
        <v>745</v>
      </c>
      <c r="E37" s="367" t="s">
        <v>860</v>
      </c>
      <c r="F37" s="359" t="s">
        <v>861</v>
      </c>
      <c r="G37" s="367" t="s">
        <v>862</v>
      </c>
      <c r="H37" s="352" t="s">
        <v>698</v>
      </c>
      <c r="I37" s="352" t="s">
        <v>698</v>
      </c>
      <c r="J37" s="352" t="s">
        <v>698</v>
      </c>
      <c r="K37" s="352" t="s">
        <v>698</v>
      </c>
      <c r="L37" s="354">
        <v>1.28</v>
      </c>
      <c r="M37" s="351">
        <v>6.8000000000000005E-2</v>
      </c>
      <c r="N37" s="352" t="s">
        <v>698</v>
      </c>
      <c r="O37" s="352" t="s">
        <v>698</v>
      </c>
      <c r="P37" s="352" t="s">
        <v>698</v>
      </c>
      <c r="Q37" s="352" t="s">
        <v>698</v>
      </c>
      <c r="R37" s="352" t="s">
        <v>698</v>
      </c>
      <c r="S37" s="352" t="s">
        <v>698</v>
      </c>
      <c r="T37" s="352" t="s">
        <v>698</v>
      </c>
      <c r="U37" s="352" t="s">
        <v>698</v>
      </c>
      <c r="V37" s="352" t="s">
        <v>698</v>
      </c>
      <c r="W37" s="352" t="s">
        <v>698</v>
      </c>
      <c r="X37" s="352" t="s">
        <v>698</v>
      </c>
      <c r="Y37" s="352" t="s">
        <v>698</v>
      </c>
      <c r="Z37" s="352" t="s">
        <v>698</v>
      </c>
      <c r="AA37" s="352" t="s">
        <v>698</v>
      </c>
      <c r="AB37" s="352" t="s">
        <v>698</v>
      </c>
      <c r="AC37" s="352" t="s">
        <v>698</v>
      </c>
      <c r="AD37" s="352" t="s">
        <v>698</v>
      </c>
      <c r="AE37" s="352" t="s">
        <v>698</v>
      </c>
      <c r="AF37" s="352" t="s">
        <v>698</v>
      </c>
      <c r="AG37" s="352" t="s">
        <v>698</v>
      </c>
      <c r="AH37" s="352" t="s">
        <v>698</v>
      </c>
      <c r="AI37" s="352" t="s">
        <v>698</v>
      </c>
      <c r="AJ37" s="367" t="s">
        <v>698</v>
      </c>
      <c r="AL37" s="358" t="s">
        <v>409</v>
      </c>
      <c r="AM37" s="357"/>
    </row>
    <row r="38" spans="1:39" ht="303.75">
      <c r="A38" s="366" t="s">
        <v>863</v>
      </c>
      <c r="B38" s="366" t="s">
        <v>864</v>
      </c>
      <c r="C38" s="349" t="s">
        <v>865</v>
      </c>
      <c r="D38" s="350" t="s">
        <v>866</v>
      </c>
      <c r="E38" s="367" t="s">
        <v>867</v>
      </c>
      <c r="F38" s="359" t="s">
        <v>868</v>
      </c>
      <c r="G38" s="367" t="s">
        <v>698</v>
      </c>
      <c r="H38" s="354">
        <v>2.2000000000000002</v>
      </c>
      <c r="I38" s="353">
        <v>47.6</v>
      </c>
      <c r="J38" s="352" t="s">
        <v>699</v>
      </c>
      <c r="K38" s="353">
        <v>289.3</v>
      </c>
      <c r="L38" s="351">
        <v>0.17199999999999999</v>
      </c>
      <c r="M38" s="351">
        <v>2.9000000000000001E-2</v>
      </c>
      <c r="N38" s="353">
        <v>71</v>
      </c>
      <c r="O38" s="353">
        <v>152.4</v>
      </c>
      <c r="P38" s="353">
        <v>84.6</v>
      </c>
      <c r="Q38" s="353">
        <v>107.7</v>
      </c>
      <c r="R38" s="353">
        <v>44.6</v>
      </c>
      <c r="S38" s="355">
        <v>0</v>
      </c>
      <c r="T38" s="355">
        <v>0</v>
      </c>
      <c r="U38" s="353">
        <v>119.6</v>
      </c>
      <c r="V38" s="354">
        <v>-2.42</v>
      </c>
      <c r="W38" s="354">
        <v>-6.7</v>
      </c>
      <c r="X38" s="354">
        <v>-1.89</v>
      </c>
      <c r="Y38" s="351">
        <v>0.496</v>
      </c>
      <c r="Z38" s="354">
        <v>2.2799999999999998</v>
      </c>
      <c r="AA38" s="354">
        <v>-3.04</v>
      </c>
      <c r="AB38" s="353">
        <v>34.700000000000003</v>
      </c>
      <c r="AC38" s="354">
        <v>-2.02</v>
      </c>
      <c r="AD38" s="354">
        <v>-5.6</v>
      </c>
      <c r="AE38" s="351">
        <v>0.41499999999999998</v>
      </c>
      <c r="AF38" s="352" t="s">
        <v>698</v>
      </c>
      <c r="AG38" s="353">
        <v>53.7</v>
      </c>
      <c r="AH38" s="353">
        <v>134.19999999999999</v>
      </c>
      <c r="AI38" s="353">
        <v>119.6</v>
      </c>
      <c r="AJ38" s="367" t="s">
        <v>869</v>
      </c>
      <c r="AL38" s="358" t="s">
        <v>708</v>
      </c>
      <c r="AM38" s="368" t="s">
        <v>824</v>
      </c>
    </row>
    <row r="39" spans="1:39" ht="56.25">
      <c r="A39" s="366" t="s">
        <v>870</v>
      </c>
      <c r="B39" s="366" t="s">
        <v>871</v>
      </c>
      <c r="C39" s="349" t="s">
        <v>871</v>
      </c>
      <c r="D39" s="350" t="s">
        <v>872</v>
      </c>
      <c r="E39" s="367" t="s">
        <v>873</v>
      </c>
      <c r="F39" s="350" t="s">
        <v>697</v>
      </c>
      <c r="G39" s="367" t="s">
        <v>698</v>
      </c>
      <c r="H39" s="353">
        <v>25.1</v>
      </c>
      <c r="I39" s="352" t="s">
        <v>699</v>
      </c>
      <c r="J39" s="352" t="s">
        <v>699</v>
      </c>
      <c r="K39" s="352" t="s">
        <v>698</v>
      </c>
      <c r="L39" s="351">
        <v>-0.46200000000000002</v>
      </c>
      <c r="M39" s="351">
        <v>8.9999999999999993E-3</v>
      </c>
      <c r="N39" s="351">
        <v>2.5000000000000001E-2</v>
      </c>
      <c r="O39" s="351">
        <v>7.9000000000000001E-2</v>
      </c>
      <c r="P39" s="354">
        <v>1.1599999999999999</v>
      </c>
      <c r="Q39" s="354">
        <v>1.61</v>
      </c>
      <c r="R39" s="354">
        <v>-1.53</v>
      </c>
      <c r="S39" s="355">
        <v>0</v>
      </c>
      <c r="T39" s="355">
        <v>0</v>
      </c>
      <c r="U39" s="351">
        <v>0.127</v>
      </c>
      <c r="V39" s="351">
        <v>-5.0000000000000001E-3</v>
      </c>
      <c r="W39" s="351">
        <v>-1.7999999999999999E-2</v>
      </c>
      <c r="X39" s="353">
        <v>-35.6</v>
      </c>
      <c r="Y39" s="351">
        <v>-0.13300000000000001</v>
      </c>
      <c r="Z39" s="352" t="s">
        <v>699</v>
      </c>
      <c r="AA39" s="354">
        <v>-9.7799999999999994</v>
      </c>
      <c r="AB39" s="353">
        <v>19.3</v>
      </c>
      <c r="AC39" s="354">
        <v>-3.52</v>
      </c>
      <c r="AD39" s="353">
        <v>-13.8</v>
      </c>
      <c r="AE39" s="353">
        <v>-104.6</v>
      </c>
      <c r="AF39" s="352" t="s">
        <v>698</v>
      </c>
      <c r="AG39" s="352" t="s">
        <v>699</v>
      </c>
      <c r="AH39" s="352" t="s">
        <v>699</v>
      </c>
      <c r="AI39" s="351">
        <v>0.127</v>
      </c>
      <c r="AJ39" s="367" t="s">
        <v>874</v>
      </c>
      <c r="AL39" s="358" t="s">
        <v>708</v>
      </c>
      <c r="AM39" s="368" t="s">
        <v>875</v>
      </c>
    </row>
    <row r="40" spans="1:39" ht="409.5">
      <c r="A40" s="366" t="s">
        <v>876</v>
      </c>
      <c r="B40" s="366" t="s">
        <v>877</v>
      </c>
      <c r="C40" s="349" t="s">
        <v>877</v>
      </c>
      <c r="D40" s="349" t="s">
        <v>878</v>
      </c>
      <c r="E40" s="367" t="s">
        <v>879</v>
      </c>
      <c r="F40" s="359" t="s">
        <v>880</v>
      </c>
      <c r="G40" s="367" t="s">
        <v>881</v>
      </c>
      <c r="H40" s="352" t="s">
        <v>698</v>
      </c>
      <c r="I40" s="352" t="s">
        <v>698</v>
      </c>
      <c r="J40" s="352" t="s">
        <v>698</v>
      </c>
      <c r="K40" s="352" t="s">
        <v>698</v>
      </c>
      <c r="L40" s="351">
        <v>-0.27500000000000002</v>
      </c>
      <c r="M40" s="351">
        <v>3.0000000000000001E-3</v>
      </c>
      <c r="N40" s="354">
        <v>9.25</v>
      </c>
      <c r="O40" s="353">
        <v>36.799999999999997</v>
      </c>
      <c r="P40" s="354">
        <v>1.41</v>
      </c>
      <c r="Q40" s="354">
        <v>6.38</v>
      </c>
      <c r="R40" s="353">
        <v>30.4</v>
      </c>
      <c r="S40" s="352" t="s">
        <v>698</v>
      </c>
      <c r="T40" s="352" t="s">
        <v>698</v>
      </c>
      <c r="U40" s="352" t="s">
        <v>698</v>
      </c>
      <c r="V40" s="352" t="s">
        <v>698</v>
      </c>
      <c r="W40" s="352" t="s">
        <v>698</v>
      </c>
      <c r="X40" s="352" t="s">
        <v>698</v>
      </c>
      <c r="Y40" s="352" t="s">
        <v>698</v>
      </c>
      <c r="Z40" s="352" t="s">
        <v>698</v>
      </c>
      <c r="AA40" s="352" t="s">
        <v>698</v>
      </c>
      <c r="AB40" s="352" t="s">
        <v>698</v>
      </c>
      <c r="AC40" s="352" t="s">
        <v>698</v>
      </c>
      <c r="AD40" s="352" t="s">
        <v>698</v>
      </c>
      <c r="AE40" s="352" t="s">
        <v>698</v>
      </c>
      <c r="AF40" s="352" t="s">
        <v>698</v>
      </c>
      <c r="AG40" s="352" t="s">
        <v>698</v>
      </c>
      <c r="AH40" s="352" t="s">
        <v>698</v>
      </c>
      <c r="AI40" s="352" t="s">
        <v>698</v>
      </c>
      <c r="AJ40" s="367" t="s">
        <v>698</v>
      </c>
      <c r="AL40" s="358" t="s">
        <v>409</v>
      </c>
      <c r="AM40" s="357"/>
    </row>
    <row r="41" spans="1:39" ht="78.75">
      <c r="A41" s="366" t="s">
        <v>882</v>
      </c>
      <c r="B41" s="366" t="s">
        <v>883</v>
      </c>
      <c r="C41" s="349" t="s">
        <v>883</v>
      </c>
      <c r="D41" s="349" t="s">
        <v>884</v>
      </c>
      <c r="E41" s="367" t="s">
        <v>885</v>
      </c>
      <c r="F41" s="359" t="s">
        <v>848</v>
      </c>
      <c r="G41" s="367" t="s">
        <v>698</v>
      </c>
      <c r="H41" s="351">
        <v>3.3000000000000002E-2</v>
      </c>
      <c r="I41" s="351">
        <v>0.373</v>
      </c>
      <c r="J41" s="351">
        <v>0.40799999999999997</v>
      </c>
      <c r="K41" s="353">
        <v>30.2</v>
      </c>
      <c r="L41" s="352" t="s">
        <v>698</v>
      </c>
      <c r="M41" s="352" t="s">
        <v>698</v>
      </c>
      <c r="N41" s="353">
        <v>283.2</v>
      </c>
      <c r="O41" s="353">
        <v>447.8</v>
      </c>
      <c r="P41" s="353">
        <v>52.1</v>
      </c>
      <c r="Q41" s="353">
        <v>62.4</v>
      </c>
      <c r="R41" s="353">
        <v>385.4</v>
      </c>
      <c r="S41" s="355">
        <v>0</v>
      </c>
      <c r="T41" s="355">
        <v>0</v>
      </c>
      <c r="U41" s="353">
        <v>724.1</v>
      </c>
      <c r="V41" s="353">
        <v>62.7</v>
      </c>
      <c r="W41" s="353">
        <v>58.5</v>
      </c>
      <c r="X41" s="353">
        <v>24.9</v>
      </c>
      <c r="Y41" s="353">
        <v>51.2</v>
      </c>
      <c r="Z41" s="353">
        <v>14.5</v>
      </c>
      <c r="AA41" s="354">
        <v>8.8000000000000007</v>
      </c>
      <c r="AB41" s="353">
        <v>26.6</v>
      </c>
      <c r="AC41" s="354">
        <v>8.66</v>
      </c>
      <c r="AD41" s="354">
        <v>8.08</v>
      </c>
      <c r="AE41" s="354">
        <v>7.07</v>
      </c>
      <c r="AF41" s="352" t="s">
        <v>698</v>
      </c>
      <c r="AG41" s="352" t="s">
        <v>698</v>
      </c>
      <c r="AH41" s="352" t="s">
        <v>698</v>
      </c>
      <c r="AI41" s="352" t="s">
        <v>698</v>
      </c>
      <c r="AJ41" s="367" t="s">
        <v>698</v>
      </c>
      <c r="AL41" s="370" t="s">
        <v>741</v>
      </c>
      <c r="AM41" s="359" t="s">
        <v>886</v>
      </c>
    </row>
    <row r="42" spans="1:39" ht="123.75">
      <c r="A42" s="366" t="s">
        <v>887</v>
      </c>
      <c r="B42" s="366" t="s">
        <v>888</v>
      </c>
      <c r="C42" s="349" t="s">
        <v>888</v>
      </c>
      <c r="D42" s="349" t="s">
        <v>745</v>
      </c>
      <c r="E42" s="367" t="s">
        <v>889</v>
      </c>
      <c r="F42" s="359" t="s">
        <v>890</v>
      </c>
      <c r="G42" s="367" t="s">
        <v>698</v>
      </c>
      <c r="H42" s="353">
        <v>190.1</v>
      </c>
      <c r="I42" s="352" t="s">
        <v>699</v>
      </c>
      <c r="J42" s="352" t="s">
        <v>699</v>
      </c>
      <c r="K42" s="353">
        <v>525.4</v>
      </c>
      <c r="L42" s="351">
        <v>0.34499999999999997</v>
      </c>
      <c r="M42" s="351">
        <v>4.5999999999999999E-2</v>
      </c>
      <c r="N42" s="353">
        <v>171.6</v>
      </c>
      <c r="O42" s="353">
        <v>290</v>
      </c>
      <c r="P42" s="353">
        <v>74.2</v>
      </c>
      <c r="Q42" s="353">
        <v>77.8</v>
      </c>
      <c r="R42" s="353">
        <v>212.3</v>
      </c>
      <c r="S42" s="355">
        <v>0</v>
      </c>
      <c r="T42" s="355">
        <v>0</v>
      </c>
      <c r="U42" s="354">
        <v>2.7</v>
      </c>
      <c r="V42" s="353">
        <v>-28</v>
      </c>
      <c r="W42" s="353">
        <v>-28.1</v>
      </c>
      <c r="X42" s="353">
        <v>-92.8</v>
      </c>
      <c r="Y42" s="353">
        <v>-29.6</v>
      </c>
      <c r="Z42" s="353">
        <v>-14.1</v>
      </c>
      <c r="AA42" s="354">
        <v>-6.19</v>
      </c>
      <c r="AB42" s="352" t="s">
        <v>698</v>
      </c>
      <c r="AC42" s="352" t="s">
        <v>698</v>
      </c>
      <c r="AD42" s="352" t="s">
        <v>698</v>
      </c>
      <c r="AE42" s="352" t="s">
        <v>698</v>
      </c>
      <c r="AF42" s="352" t="s">
        <v>698</v>
      </c>
      <c r="AG42" s="354">
        <v>1.6</v>
      </c>
      <c r="AH42" s="354">
        <v>3.68</v>
      </c>
      <c r="AI42" s="354">
        <v>2.7</v>
      </c>
      <c r="AJ42" s="367" t="s">
        <v>891</v>
      </c>
      <c r="AL42" s="358" t="s">
        <v>701</v>
      </c>
      <c r="AM42" s="368"/>
    </row>
    <row r="43" spans="1:39" ht="135">
      <c r="A43" s="366" t="s">
        <v>892</v>
      </c>
      <c r="B43" s="366" t="s">
        <v>893</v>
      </c>
      <c r="C43" s="349" t="s">
        <v>893</v>
      </c>
      <c r="D43" s="350" t="s">
        <v>894</v>
      </c>
      <c r="E43" s="367" t="s">
        <v>895</v>
      </c>
      <c r="F43" s="359" t="s">
        <v>896</v>
      </c>
      <c r="G43" s="367" t="s">
        <v>698</v>
      </c>
      <c r="H43" s="352" t="s">
        <v>698</v>
      </c>
      <c r="I43" s="352" t="s">
        <v>698</v>
      </c>
      <c r="J43" s="352" t="s">
        <v>698</v>
      </c>
      <c r="K43" s="352" t="s">
        <v>698</v>
      </c>
      <c r="L43" s="354">
        <v>1.48</v>
      </c>
      <c r="M43" s="351">
        <v>1.7000000000000001E-2</v>
      </c>
      <c r="N43" s="352" t="s">
        <v>698</v>
      </c>
      <c r="O43" s="352" t="s">
        <v>698</v>
      </c>
      <c r="P43" s="352" t="s">
        <v>698</v>
      </c>
      <c r="Q43" s="352" t="s">
        <v>698</v>
      </c>
      <c r="R43" s="352" t="s">
        <v>698</v>
      </c>
      <c r="S43" s="352" t="s">
        <v>698</v>
      </c>
      <c r="T43" s="352" t="s">
        <v>698</v>
      </c>
      <c r="U43" s="352" t="s">
        <v>698</v>
      </c>
      <c r="V43" s="352" t="s">
        <v>698</v>
      </c>
      <c r="W43" s="352" t="s">
        <v>698</v>
      </c>
      <c r="X43" s="352" t="s">
        <v>698</v>
      </c>
      <c r="Y43" s="352" t="s">
        <v>698</v>
      </c>
      <c r="Z43" s="352" t="s">
        <v>698</v>
      </c>
      <c r="AA43" s="352" t="s">
        <v>698</v>
      </c>
      <c r="AB43" s="352" t="s">
        <v>698</v>
      </c>
      <c r="AC43" s="352" t="s">
        <v>698</v>
      </c>
      <c r="AD43" s="352" t="s">
        <v>698</v>
      </c>
      <c r="AE43" s="352" t="s">
        <v>698</v>
      </c>
      <c r="AF43" s="352" t="s">
        <v>698</v>
      </c>
      <c r="AG43" s="352" t="s">
        <v>698</v>
      </c>
      <c r="AH43" s="352" t="s">
        <v>698</v>
      </c>
      <c r="AI43" s="352" t="s">
        <v>698</v>
      </c>
      <c r="AJ43" s="367" t="s">
        <v>698</v>
      </c>
      <c r="AL43" s="358" t="s">
        <v>708</v>
      </c>
      <c r="AM43" s="368" t="s">
        <v>897</v>
      </c>
    </row>
    <row r="44" spans="1:39" ht="409.5">
      <c r="A44" s="366" t="s">
        <v>898</v>
      </c>
      <c r="B44" s="366" t="s">
        <v>899</v>
      </c>
      <c r="C44" s="349" t="s">
        <v>900</v>
      </c>
      <c r="D44" s="349" t="s">
        <v>901</v>
      </c>
      <c r="E44" s="367" t="s">
        <v>902</v>
      </c>
      <c r="F44" s="359" t="s">
        <v>903</v>
      </c>
      <c r="G44" s="367" t="s">
        <v>904</v>
      </c>
      <c r="H44" s="354">
        <v>1.81</v>
      </c>
      <c r="I44" s="354">
        <v>5.64</v>
      </c>
      <c r="J44" s="352" t="s">
        <v>699</v>
      </c>
      <c r="K44" s="353">
        <v>7203.8</v>
      </c>
      <c r="L44" s="351">
        <v>0.66900000000000004</v>
      </c>
      <c r="M44" s="351">
        <v>2.1999999999999999E-2</v>
      </c>
      <c r="N44" s="353">
        <v>1814.1</v>
      </c>
      <c r="O44" s="353">
        <v>6685.8</v>
      </c>
      <c r="P44" s="353">
        <v>3538.2</v>
      </c>
      <c r="Q44" s="353">
        <v>5792.8</v>
      </c>
      <c r="R44" s="353">
        <v>893</v>
      </c>
      <c r="S44" s="355">
        <v>0</v>
      </c>
      <c r="T44" s="355">
        <v>0</v>
      </c>
      <c r="U44" s="353">
        <v>4047.2</v>
      </c>
      <c r="V44" s="353">
        <v>1311.5</v>
      </c>
      <c r="W44" s="353">
        <v>-15</v>
      </c>
      <c r="X44" s="354">
        <v>-5.98</v>
      </c>
      <c r="Y44" s="353">
        <v>-312.7</v>
      </c>
      <c r="Z44" s="353">
        <v>-35</v>
      </c>
      <c r="AA44" s="351">
        <v>-0.14499999999999999</v>
      </c>
      <c r="AB44" s="353">
        <v>19.3</v>
      </c>
      <c r="AC44" s="353">
        <v>32.4</v>
      </c>
      <c r="AD44" s="351">
        <v>-0.37</v>
      </c>
      <c r="AE44" s="354">
        <v>-7.73</v>
      </c>
      <c r="AF44" s="352" t="s">
        <v>698</v>
      </c>
      <c r="AG44" s="353">
        <v>128.5</v>
      </c>
      <c r="AH44" s="353">
        <v>359.1</v>
      </c>
      <c r="AI44" s="353">
        <v>4047.2</v>
      </c>
      <c r="AJ44" s="367" t="s">
        <v>905</v>
      </c>
      <c r="AL44" s="358" t="s">
        <v>701</v>
      </c>
      <c r="AM44" s="368"/>
    </row>
    <row r="45" spans="1:39" ht="225">
      <c r="A45" s="366" t="s">
        <v>906</v>
      </c>
      <c r="B45" s="366" t="s">
        <v>907</v>
      </c>
      <c r="C45" s="349" t="s">
        <v>907</v>
      </c>
      <c r="D45" s="350" t="s">
        <v>908</v>
      </c>
      <c r="E45" s="367" t="s">
        <v>909</v>
      </c>
      <c r="F45" s="359" t="s">
        <v>910</v>
      </c>
      <c r="G45" s="367" t="s">
        <v>698</v>
      </c>
      <c r="H45" s="351">
        <v>0.61</v>
      </c>
      <c r="I45" s="354">
        <v>3.07</v>
      </c>
      <c r="J45" s="354">
        <v>4.17</v>
      </c>
      <c r="K45" s="353">
        <v>58.3</v>
      </c>
      <c r="L45" s="351">
        <v>0.91400000000000003</v>
      </c>
      <c r="M45" s="351">
        <v>0.155</v>
      </c>
      <c r="N45" s="353">
        <v>84</v>
      </c>
      <c r="O45" s="353">
        <v>102.4</v>
      </c>
      <c r="P45" s="353">
        <v>15</v>
      </c>
      <c r="Q45" s="353">
        <v>17</v>
      </c>
      <c r="R45" s="353">
        <v>85.4</v>
      </c>
      <c r="S45" s="355">
        <v>0</v>
      </c>
      <c r="T45" s="355">
        <v>0</v>
      </c>
      <c r="U45" s="353">
        <v>83.1</v>
      </c>
      <c r="V45" s="353">
        <v>16.5</v>
      </c>
      <c r="W45" s="353">
        <v>12.2</v>
      </c>
      <c r="X45" s="353">
        <v>-11.7</v>
      </c>
      <c r="Y45" s="354">
        <v>7.51</v>
      </c>
      <c r="Z45" s="353">
        <v>11.5</v>
      </c>
      <c r="AA45" s="354">
        <v>9.06</v>
      </c>
      <c r="AB45" s="353">
        <v>42.3</v>
      </c>
      <c r="AC45" s="353">
        <v>19.899999999999999</v>
      </c>
      <c r="AD45" s="353">
        <v>14.6</v>
      </c>
      <c r="AE45" s="354">
        <v>9.0299999999999994</v>
      </c>
      <c r="AF45" s="352" t="s">
        <v>698</v>
      </c>
      <c r="AG45" s="352" t="s">
        <v>698</v>
      </c>
      <c r="AH45" s="352" t="s">
        <v>698</v>
      </c>
      <c r="AI45" s="353">
        <v>83.1</v>
      </c>
      <c r="AJ45" s="367" t="s">
        <v>911</v>
      </c>
      <c r="AL45" s="370" t="s">
        <v>741</v>
      </c>
      <c r="AM45" s="368" t="s">
        <v>912</v>
      </c>
    </row>
    <row r="46" spans="1:39" ht="409.5">
      <c r="A46" s="366" t="s">
        <v>913</v>
      </c>
      <c r="B46" s="366" t="s">
        <v>914</v>
      </c>
      <c r="C46" s="349" t="s">
        <v>914</v>
      </c>
      <c r="D46" s="349" t="s">
        <v>705</v>
      </c>
      <c r="E46" s="367" t="s">
        <v>915</v>
      </c>
      <c r="F46" s="359" t="s">
        <v>916</v>
      </c>
      <c r="G46" s="367" t="s">
        <v>917</v>
      </c>
      <c r="H46" s="351">
        <v>0.60299999999999998</v>
      </c>
      <c r="I46" s="352" t="s">
        <v>699</v>
      </c>
      <c r="J46" s="352" t="s">
        <v>699</v>
      </c>
      <c r="K46" s="353">
        <v>25</v>
      </c>
      <c r="L46" s="351">
        <v>0.95599999999999996</v>
      </c>
      <c r="M46" s="351">
        <v>0.109</v>
      </c>
      <c r="N46" s="353">
        <v>33.4</v>
      </c>
      <c r="O46" s="353">
        <v>174.6</v>
      </c>
      <c r="P46" s="353">
        <v>25</v>
      </c>
      <c r="Q46" s="353">
        <v>26.4</v>
      </c>
      <c r="R46" s="353">
        <v>148.19999999999999</v>
      </c>
      <c r="S46" s="355">
        <v>0</v>
      </c>
      <c r="T46" s="355">
        <v>0</v>
      </c>
      <c r="U46" s="353">
        <v>41.9</v>
      </c>
      <c r="V46" s="351">
        <v>-0.63600000000000001</v>
      </c>
      <c r="W46" s="354">
        <v>-4.92</v>
      </c>
      <c r="X46" s="353">
        <v>16.100000000000001</v>
      </c>
      <c r="Y46" s="354">
        <v>-6.19</v>
      </c>
      <c r="Z46" s="354">
        <v>-4.63</v>
      </c>
      <c r="AA46" s="354">
        <v>-1.82</v>
      </c>
      <c r="AB46" s="353">
        <v>52</v>
      </c>
      <c r="AC46" s="354">
        <v>-1.52</v>
      </c>
      <c r="AD46" s="353">
        <v>-11.7</v>
      </c>
      <c r="AE46" s="353">
        <v>-14.8</v>
      </c>
      <c r="AF46" s="352" t="s">
        <v>698</v>
      </c>
      <c r="AG46" s="351">
        <v>0.85699999999999998</v>
      </c>
      <c r="AH46" s="354">
        <v>8.19</v>
      </c>
      <c r="AI46" s="353">
        <v>41.9</v>
      </c>
      <c r="AJ46" s="367" t="s">
        <v>918</v>
      </c>
      <c r="AL46" s="358" t="s">
        <v>708</v>
      </c>
      <c r="AM46" s="368" t="s">
        <v>824</v>
      </c>
    </row>
    <row r="47" spans="1:39" ht="112.5">
      <c r="A47" s="366" t="s">
        <v>919</v>
      </c>
      <c r="B47" s="366" t="s">
        <v>920</v>
      </c>
      <c r="C47" s="349" t="s">
        <v>921</v>
      </c>
      <c r="D47" s="349" t="s">
        <v>922</v>
      </c>
      <c r="E47" s="367" t="s">
        <v>923</v>
      </c>
      <c r="F47" s="359" t="s">
        <v>924</v>
      </c>
      <c r="G47" s="367" t="s">
        <v>698</v>
      </c>
      <c r="H47" s="354">
        <v>3.52</v>
      </c>
      <c r="I47" s="353">
        <v>24</v>
      </c>
      <c r="J47" s="353">
        <v>31.6</v>
      </c>
      <c r="K47" s="353">
        <v>246.2</v>
      </c>
      <c r="L47" s="354">
        <v>1.32</v>
      </c>
      <c r="M47" s="351">
        <v>9.0999999999999998E-2</v>
      </c>
      <c r="N47" s="353">
        <v>67</v>
      </c>
      <c r="O47" s="353">
        <v>92.9</v>
      </c>
      <c r="P47" s="353">
        <v>17</v>
      </c>
      <c r="Q47" s="353">
        <v>22.1</v>
      </c>
      <c r="R47" s="353">
        <v>70.8</v>
      </c>
      <c r="S47" s="355">
        <v>0</v>
      </c>
      <c r="T47" s="355">
        <v>0</v>
      </c>
      <c r="U47" s="353">
        <v>68.400000000000006</v>
      </c>
      <c r="V47" s="354">
        <v>8.8699999999999992</v>
      </c>
      <c r="W47" s="354">
        <v>7.62</v>
      </c>
      <c r="X47" s="352" t="s">
        <v>698</v>
      </c>
      <c r="Y47" s="351">
        <v>-0.91900000000000004</v>
      </c>
      <c r="Z47" s="352" t="s">
        <v>698</v>
      </c>
      <c r="AA47" s="352" t="s">
        <v>698</v>
      </c>
      <c r="AB47" s="353">
        <v>22.2</v>
      </c>
      <c r="AC47" s="353">
        <v>13</v>
      </c>
      <c r="AD47" s="353">
        <v>11.1</v>
      </c>
      <c r="AE47" s="354">
        <v>-1.34</v>
      </c>
      <c r="AF47" s="352" t="s">
        <v>698</v>
      </c>
      <c r="AG47" s="354">
        <v>4.71</v>
      </c>
      <c r="AH47" s="354">
        <v>7.31</v>
      </c>
      <c r="AI47" s="353">
        <v>68.400000000000006</v>
      </c>
      <c r="AJ47" s="367" t="s">
        <v>925</v>
      </c>
      <c r="AL47" s="372" t="s">
        <v>741</v>
      </c>
      <c r="AM47" s="368" t="s">
        <v>926</v>
      </c>
    </row>
    <row r="48" spans="1:39" ht="409.5">
      <c r="A48" s="366" t="s">
        <v>927</v>
      </c>
      <c r="B48" s="366" t="s">
        <v>928</v>
      </c>
      <c r="C48" s="349" t="s">
        <v>929</v>
      </c>
      <c r="D48" s="350" t="s">
        <v>930</v>
      </c>
      <c r="E48" s="367" t="s">
        <v>931</v>
      </c>
      <c r="F48" s="359" t="s">
        <v>932</v>
      </c>
      <c r="G48" s="367" t="s">
        <v>933</v>
      </c>
      <c r="H48" s="351">
        <v>0.91500000000000004</v>
      </c>
      <c r="I48" s="352" t="s">
        <v>699</v>
      </c>
      <c r="J48" s="352" t="s">
        <v>699</v>
      </c>
      <c r="K48" s="353">
        <v>91</v>
      </c>
      <c r="L48" s="351">
        <v>0.99</v>
      </c>
      <c r="M48" s="351">
        <v>7.3999999999999996E-2</v>
      </c>
      <c r="N48" s="353">
        <v>31.3</v>
      </c>
      <c r="O48" s="353">
        <v>76.8</v>
      </c>
      <c r="P48" s="353">
        <v>60.1</v>
      </c>
      <c r="Q48" s="353">
        <v>87.7</v>
      </c>
      <c r="R48" s="353">
        <v>-10.9</v>
      </c>
      <c r="S48" s="355">
        <v>0</v>
      </c>
      <c r="T48" s="355">
        <v>0</v>
      </c>
      <c r="U48" s="353">
        <v>103.1</v>
      </c>
      <c r="V48" s="354">
        <v>-8.18</v>
      </c>
      <c r="W48" s="353">
        <v>-17.600000000000001</v>
      </c>
      <c r="X48" s="354">
        <v>2.21</v>
      </c>
      <c r="Y48" s="353">
        <v>-22.7</v>
      </c>
      <c r="Z48" s="352" t="s">
        <v>699</v>
      </c>
      <c r="AA48" s="353">
        <v>-14.1</v>
      </c>
      <c r="AB48" s="353">
        <v>27.1</v>
      </c>
      <c r="AC48" s="354">
        <v>-7.94</v>
      </c>
      <c r="AD48" s="353">
        <v>-17.100000000000001</v>
      </c>
      <c r="AE48" s="353">
        <v>-22</v>
      </c>
      <c r="AF48" s="352" t="s">
        <v>698</v>
      </c>
      <c r="AG48" s="352" t="s">
        <v>699</v>
      </c>
      <c r="AH48" s="352" t="s">
        <v>699</v>
      </c>
      <c r="AI48" s="353">
        <v>103.1</v>
      </c>
      <c r="AJ48" s="367" t="s">
        <v>934</v>
      </c>
      <c r="AL48" s="358" t="s">
        <v>708</v>
      </c>
      <c r="AM48" s="368" t="s">
        <v>824</v>
      </c>
    </row>
    <row r="49" spans="1:39" ht="409.5">
      <c r="A49" s="366" t="s">
        <v>935</v>
      </c>
      <c r="B49" s="366" t="s">
        <v>936</v>
      </c>
      <c r="C49" s="349" t="s">
        <v>936</v>
      </c>
      <c r="D49" s="349" t="s">
        <v>901</v>
      </c>
      <c r="E49" s="367" t="s">
        <v>937</v>
      </c>
      <c r="F49" s="356" t="s">
        <v>938</v>
      </c>
      <c r="G49" s="367" t="s">
        <v>939</v>
      </c>
      <c r="H49" s="353">
        <v>10.5</v>
      </c>
      <c r="I49" s="352" t="s">
        <v>699</v>
      </c>
      <c r="J49" s="352" t="s">
        <v>699</v>
      </c>
      <c r="K49" s="353">
        <v>320.10000000000002</v>
      </c>
      <c r="L49" s="351">
        <v>0.29899999999999999</v>
      </c>
      <c r="M49" s="351">
        <v>6.0000000000000001E-3</v>
      </c>
      <c r="N49" s="353">
        <v>28.9</v>
      </c>
      <c r="O49" s="353">
        <v>31.9</v>
      </c>
      <c r="P49" s="353">
        <v>19.2</v>
      </c>
      <c r="Q49" s="353">
        <v>26.3</v>
      </c>
      <c r="R49" s="354">
        <v>5.65</v>
      </c>
      <c r="S49" s="355">
        <v>0</v>
      </c>
      <c r="T49" s="353">
        <v>12.8</v>
      </c>
      <c r="U49" s="353">
        <v>30.8</v>
      </c>
      <c r="V49" s="353">
        <v>-21.2</v>
      </c>
      <c r="W49" s="353">
        <v>-22.8</v>
      </c>
      <c r="X49" s="353">
        <v>508.2</v>
      </c>
      <c r="Y49" s="353">
        <v>-29.5</v>
      </c>
      <c r="Z49" s="353">
        <v>-681.6</v>
      </c>
      <c r="AA49" s="353">
        <v>-65.099999999999994</v>
      </c>
      <c r="AB49" s="353">
        <v>36.9</v>
      </c>
      <c r="AC49" s="353">
        <v>-68.8</v>
      </c>
      <c r="AD49" s="353">
        <v>-73.900000000000006</v>
      </c>
      <c r="AE49" s="353">
        <v>-95.6</v>
      </c>
      <c r="AF49" s="352" t="s">
        <v>698</v>
      </c>
      <c r="AG49" s="353">
        <v>125.6</v>
      </c>
      <c r="AH49" s="353">
        <v>126.9</v>
      </c>
      <c r="AI49" s="353">
        <v>30.8</v>
      </c>
      <c r="AJ49" s="367" t="s">
        <v>940</v>
      </c>
      <c r="AL49" s="373" t="s">
        <v>741</v>
      </c>
      <c r="AM49" s="374" t="s">
        <v>941</v>
      </c>
    </row>
    <row r="50" spans="1:39" ht="78.75">
      <c r="A50" s="366" t="s">
        <v>942</v>
      </c>
      <c r="B50" s="366" t="s">
        <v>943</v>
      </c>
      <c r="C50" s="349" t="s">
        <v>943</v>
      </c>
      <c r="D50" s="349" t="s">
        <v>944</v>
      </c>
      <c r="E50" s="367" t="s">
        <v>945</v>
      </c>
      <c r="F50" s="359" t="s">
        <v>946</v>
      </c>
      <c r="G50" s="367" t="s">
        <v>698</v>
      </c>
      <c r="H50" s="352" t="s">
        <v>699</v>
      </c>
      <c r="I50" s="354">
        <v>2.57</v>
      </c>
      <c r="J50" s="352" t="s">
        <v>699</v>
      </c>
      <c r="K50" s="353">
        <v>29.6</v>
      </c>
      <c r="L50" s="352" t="s">
        <v>698</v>
      </c>
      <c r="M50" s="352" t="s">
        <v>698</v>
      </c>
      <c r="N50" s="353">
        <v>51.3</v>
      </c>
      <c r="O50" s="353">
        <v>86.8</v>
      </c>
      <c r="P50" s="353">
        <v>43.9</v>
      </c>
      <c r="Q50" s="353">
        <v>74.599999999999994</v>
      </c>
      <c r="R50" s="353">
        <v>12.2</v>
      </c>
      <c r="S50" s="354">
        <v>1.17</v>
      </c>
      <c r="T50" s="355">
        <v>0</v>
      </c>
      <c r="U50" s="351">
        <v>5.0999999999999997E-2</v>
      </c>
      <c r="V50" s="353">
        <v>11.5</v>
      </c>
      <c r="W50" s="351">
        <v>-0.42399999999999999</v>
      </c>
      <c r="X50" s="353">
        <v>-97.3</v>
      </c>
      <c r="Y50" s="351">
        <v>-0.39</v>
      </c>
      <c r="Z50" s="354">
        <v>-3.36</v>
      </c>
      <c r="AA50" s="351">
        <v>-0.308</v>
      </c>
      <c r="AB50" s="352" t="s">
        <v>698</v>
      </c>
      <c r="AC50" s="353">
        <v>22655.7</v>
      </c>
      <c r="AD50" s="352" t="s">
        <v>698</v>
      </c>
      <c r="AE50" s="352" t="s">
        <v>698</v>
      </c>
      <c r="AF50" s="352" t="s">
        <v>698</v>
      </c>
      <c r="AG50" s="352" t="s">
        <v>698</v>
      </c>
      <c r="AH50" s="354">
        <v>8.5</v>
      </c>
      <c r="AI50" s="351">
        <v>5.0999999999999997E-2</v>
      </c>
      <c r="AJ50" s="367" t="s">
        <v>947</v>
      </c>
      <c r="AL50" s="358" t="s">
        <v>708</v>
      </c>
      <c r="AM50" s="368" t="s">
        <v>948</v>
      </c>
    </row>
    <row r="51" spans="1:39" ht="180">
      <c r="A51" s="366" t="s">
        <v>949</v>
      </c>
      <c r="B51" s="366" t="s">
        <v>950</v>
      </c>
      <c r="C51" s="349" t="s">
        <v>951</v>
      </c>
      <c r="D51" s="350" t="s">
        <v>952</v>
      </c>
      <c r="E51" s="367" t="s">
        <v>953</v>
      </c>
      <c r="F51" s="359" t="s">
        <v>954</v>
      </c>
      <c r="G51" s="367" t="s">
        <v>698</v>
      </c>
      <c r="H51" s="351">
        <v>0.24399999999999999</v>
      </c>
      <c r="I51" s="352" t="s">
        <v>699</v>
      </c>
      <c r="J51" s="352" t="s">
        <v>699</v>
      </c>
      <c r="K51" s="354">
        <v>1.21</v>
      </c>
      <c r="L51" s="354">
        <v>1.29</v>
      </c>
      <c r="M51" s="351">
        <v>0.1</v>
      </c>
      <c r="N51" s="354">
        <v>3.07</v>
      </c>
      <c r="O51" s="354">
        <v>6.01</v>
      </c>
      <c r="P51" s="354">
        <v>3.33</v>
      </c>
      <c r="Q51" s="354">
        <v>3.33</v>
      </c>
      <c r="R51" s="354">
        <v>2.68</v>
      </c>
      <c r="S51" s="355">
        <v>0</v>
      </c>
      <c r="T51" s="355">
        <v>0</v>
      </c>
      <c r="U51" s="354">
        <v>4.51</v>
      </c>
      <c r="V51" s="354">
        <v>-2.95</v>
      </c>
      <c r="W51" s="354">
        <v>-3.48</v>
      </c>
      <c r="X51" s="353">
        <v>-22.9</v>
      </c>
      <c r="Y51" s="354">
        <v>-3.52</v>
      </c>
      <c r="Z51" s="353">
        <v>-138.69999999999999</v>
      </c>
      <c r="AA51" s="353">
        <v>-49</v>
      </c>
      <c r="AB51" s="354">
        <v>-3.83</v>
      </c>
      <c r="AC51" s="353">
        <v>-65.3</v>
      </c>
      <c r="AD51" s="353">
        <v>-77.2</v>
      </c>
      <c r="AE51" s="353">
        <v>-78</v>
      </c>
      <c r="AF51" s="352" t="s">
        <v>698</v>
      </c>
      <c r="AG51" s="352" t="s">
        <v>698</v>
      </c>
      <c r="AH51" s="352" t="s">
        <v>698</v>
      </c>
      <c r="AI51" s="352" t="s">
        <v>698</v>
      </c>
      <c r="AJ51" s="367" t="s">
        <v>698</v>
      </c>
      <c r="AL51" s="358" t="s">
        <v>708</v>
      </c>
      <c r="AM51" s="368" t="s">
        <v>955</v>
      </c>
    </row>
    <row r="52" spans="1:39" ht="67.5">
      <c r="A52" s="366" t="s">
        <v>956</v>
      </c>
      <c r="B52" s="366" t="s">
        <v>957</v>
      </c>
      <c r="C52" s="349" t="s">
        <v>957</v>
      </c>
      <c r="D52" s="350" t="s">
        <v>958</v>
      </c>
      <c r="E52" s="367" t="s">
        <v>959</v>
      </c>
      <c r="F52" s="359" t="s">
        <v>960</v>
      </c>
      <c r="G52" s="367" t="s">
        <v>698</v>
      </c>
      <c r="H52" s="354">
        <v>8.8000000000000007</v>
      </c>
      <c r="I52" s="352" t="s">
        <v>699</v>
      </c>
      <c r="J52" s="352" t="s">
        <v>699</v>
      </c>
      <c r="K52" s="354">
        <v>9.4700000000000006</v>
      </c>
      <c r="L52" s="351">
        <v>0.20799999999999999</v>
      </c>
      <c r="M52" s="351">
        <v>8.0000000000000002E-3</v>
      </c>
      <c r="N52" s="354">
        <v>3.72</v>
      </c>
      <c r="O52" s="354">
        <v>6.18</v>
      </c>
      <c r="P52" s="351">
        <v>0.70699999999999996</v>
      </c>
      <c r="Q52" s="351">
        <v>0.70699999999999996</v>
      </c>
      <c r="R52" s="354">
        <v>5.47</v>
      </c>
      <c r="S52" s="355">
        <v>0</v>
      </c>
      <c r="T52" s="355">
        <v>0</v>
      </c>
      <c r="U52" s="354">
        <v>1.02</v>
      </c>
      <c r="V52" s="354">
        <v>-1.1299999999999999</v>
      </c>
      <c r="W52" s="354">
        <v>-1.43</v>
      </c>
      <c r="X52" s="353">
        <v>215.6</v>
      </c>
      <c r="Y52" s="354">
        <v>-1.36</v>
      </c>
      <c r="Z52" s="353">
        <v>-22.2</v>
      </c>
      <c r="AA52" s="353">
        <v>-13.3</v>
      </c>
      <c r="AB52" s="353">
        <v>-75.400000000000006</v>
      </c>
      <c r="AC52" s="353">
        <v>-111</v>
      </c>
      <c r="AD52" s="353">
        <v>-139.9</v>
      </c>
      <c r="AE52" s="353">
        <v>-133.4</v>
      </c>
      <c r="AF52" s="352" t="s">
        <v>698</v>
      </c>
      <c r="AG52" s="352" t="s">
        <v>698</v>
      </c>
      <c r="AH52" s="352" t="s">
        <v>698</v>
      </c>
      <c r="AI52" s="354">
        <v>1.02</v>
      </c>
      <c r="AJ52" s="367" t="s">
        <v>961</v>
      </c>
      <c r="AL52" s="358" t="s">
        <v>708</v>
      </c>
      <c r="AM52" s="368" t="s">
        <v>824</v>
      </c>
    </row>
    <row r="53" spans="1:39" ht="112.5">
      <c r="A53" s="366" t="s">
        <v>962</v>
      </c>
      <c r="B53" s="366" t="s">
        <v>963</v>
      </c>
      <c r="C53" s="349" t="s">
        <v>963</v>
      </c>
      <c r="D53" s="349" t="s">
        <v>745</v>
      </c>
      <c r="E53" s="367" t="s">
        <v>964</v>
      </c>
      <c r="F53" s="359" t="s">
        <v>965</v>
      </c>
      <c r="G53" s="367" t="s">
        <v>698</v>
      </c>
      <c r="H53" s="354">
        <v>2.17</v>
      </c>
      <c r="I53" s="353">
        <v>267</v>
      </c>
      <c r="J53" s="352" t="s">
        <v>699</v>
      </c>
      <c r="K53" s="353">
        <v>187.6</v>
      </c>
      <c r="L53" s="351">
        <v>0.39300000000000002</v>
      </c>
      <c r="M53" s="351">
        <v>1.6E-2</v>
      </c>
      <c r="N53" s="353">
        <v>20.3</v>
      </c>
      <c r="O53" s="353">
        <v>44.7</v>
      </c>
      <c r="P53" s="353">
        <v>12.6</v>
      </c>
      <c r="Q53" s="353">
        <v>14.4</v>
      </c>
      <c r="R53" s="353">
        <v>30.2</v>
      </c>
      <c r="S53" s="355">
        <v>0</v>
      </c>
      <c r="T53" s="355">
        <v>0</v>
      </c>
      <c r="U53" s="353">
        <v>82.6</v>
      </c>
      <c r="V53" s="351">
        <v>0.59799999999999998</v>
      </c>
      <c r="W53" s="351">
        <v>0.57399999999999995</v>
      </c>
      <c r="X53" s="353">
        <v>-21</v>
      </c>
      <c r="Y53" s="351">
        <v>0.19600000000000001</v>
      </c>
      <c r="Z53" s="354">
        <v>1.89</v>
      </c>
      <c r="AA53" s="351">
        <v>0.88800000000000001</v>
      </c>
      <c r="AB53" s="354">
        <v>4.75</v>
      </c>
      <c r="AC53" s="351">
        <v>0.72399999999999998</v>
      </c>
      <c r="AD53" s="351">
        <v>0.69499999999999995</v>
      </c>
      <c r="AE53" s="351">
        <v>0.23799999999999999</v>
      </c>
      <c r="AF53" s="352" t="s">
        <v>698</v>
      </c>
      <c r="AG53" s="353">
        <v>49.1</v>
      </c>
      <c r="AH53" s="353">
        <v>49.1</v>
      </c>
      <c r="AI53" s="353">
        <v>82.6</v>
      </c>
      <c r="AJ53" s="367" t="s">
        <v>966</v>
      </c>
      <c r="AL53" s="358" t="s">
        <v>708</v>
      </c>
    </row>
    <row r="54" spans="1:39" ht="202.5">
      <c r="A54" s="366" t="s">
        <v>967</v>
      </c>
      <c r="B54" s="366" t="s">
        <v>968</v>
      </c>
      <c r="C54" s="349" t="s">
        <v>968</v>
      </c>
      <c r="D54" s="350" t="s">
        <v>969</v>
      </c>
      <c r="E54" s="367" t="s">
        <v>970</v>
      </c>
      <c r="F54" s="359" t="s">
        <v>971</v>
      </c>
      <c r="G54" s="367" t="s">
        <v>698</v>
      </c>
      <c r="H54" s="351">
        <v>0.19500000000000001</v>
      </c>
      <c r="I54" s="354">
        <v>4.62</v>
      </c>
      <c r="J54" s="354">
        <v>5.23</v>
      </c>
      <c r="K54" s="352" t="s">
        <v>698</v>
      </c>
      <c r="L54" s="351">
        <v>0.217</v>
      </c>
      <c r="M54" s="351">
        <v>6.0000000000000001E-3</v>
      </c>
      <c r="N54" s="353">
        <v>21.8</v>
      </c>
      <c r="O54" s="353">
        <v>24.1</v>
      </c>
      <c r="P54" s="353">
        <v>16.3</v>
      </c>
      <c r="Q54" s="353">
        <v>16.899999999999999</v>
      </c>
      <c r="R54" s="354">
        <v>7.2</v>
      </c>
      <c r="S54" s="355">
        <v>0</v>
      </c>
      <c r="T54" s="355">
        <v>0</v>
      </c>
      <c r="U54" s="353">
        <v>53.3</v>
      </c>
      <c r="V54" s="354">
        <v>2.2400000000000002</v>
      </c>
      <c r="W54" s="354">
        <v>1.98</v>
      </c>
      <c r="X54" s="354">
        <v>-3.1</v>
      </c>
      <c r="Y54" s="354">
        <v>1.87</v>
      </c>
      <c r="Z54" s="353">
        <v>28.6</v>
      </c>
      <c r="AA54" s="354">
        <v>3.32</v>
      </c>
      <c r="AB54" s="353">
        <v>-11.8</v>
      </c>
      <c r="AC54" s="354">
        <v>4.22</v>
      </c>
      <c r="AD54" s="354">
        <v>3.72</v>
      </c>
      <c r="AE54" s="354">
        <v>3.51</v>
      </c>
      <c r="AF54" s="352" t="s">
        <v>698</v>
      </c>
      <c r="AG54" s="353">
        <v>117.4</v>
      </c>
      <c r="AH54" s="353">
        <v>142.1</v>
      </c>
      <c r="AI54" s="352" t="s">
        <v>698</v>
      </c>
      <c r="AJ54" s="367" t="s">
        <v>698</v>
      </c>
      <c r="AL54" s="370" t="s">
        <v>741</v>
      </c>
      <c r="AM54" s="359" t="s">
        <v>742</v>
      </c>
    </row>
    <row r="55" spans="1:39" ht="382.5">
      <c r="A55" s="366" t="s">
        <v>972</v>
      </c>
      <c r="B55" s="366" t="s">
        <v>973</v>
      </c>
      <c r="C55" s="349" t="s">
        <v>974</v>
      </c>
      <c r="D55" s="349" t="s">
        <v>745</v>
      </c>
      <c r="E55" s="367" t="s">
        <v>975</v>
      </c>
      <c r="F55" s="359" t="s">
        <v>976</v>
      </c>
      <c r="G55" s="367" t="s">
        <v>698</v>
      </c>
      <c r="H55" s="354">
        <v>2.68</v>
      </c>
      <c r="I55" s="353">
        <v>27.4</v>
      </c>
      <c r="J55" s="352" t="s">
        <v>699</v>
      </c>
      <c r="K55" s="353">
        <v>294.8</v>
      </c>
      <c r="L55" s="351">
        <v>-0.112</v>
      </c>
      <c r="M55" s="351">
        <v>4.0000000000000001E-3</v>
      </c>
      <c r="N55" s="353">
        <v>153.9</v>
      </c>
      <c r="O55" s="353">
        <v>427.7</v>
      </c>
      <c r="P55" s="353">
        <v>210.2</v>
      </c>
      <c r="Q55" s="353">
        <v>278.2</v>
      </c>
      <c r="R55" s="353">
        <v>149.6</v>
      </c>
      <c r="S55" s="355">
        <v>0</v>
      </c>
      <c r="T55" s="355">
        <v>0</v>
      </c>
      <c r="U55" s="353">
        <v>101.5</v>
      </c>
      <c r="V55" s="354">
        <v>-4.53</v>
      </c>
      <c r="W55" s="353">
        <v>-10.5</v>
      </c>
      <c r="X55" s="353">
        <v>43.4</v>
      </c>
      <c r="Y55" s="353">
        <v>-20.2</v>
      </c>
      <c r="Z55" s="353">
        <v>-16.399999999999999</v>
      </c>
      <c r="AA55" s="354">
        <v>-1.6</v>
      </c>
      <c r="AB55" s="353">
        <v>22</v>
      </c>
      <c r="AC55" s="354">
        <v>-4.46</v>
      </c>
      <c r="AD55" s="353">
        <v>-10.3</v>
      </c>
      <c r="AE55" s="353">
        <v>-19.899999999999999</v>
      </c>
      <c r="AF55" s="352" t="s">
        <v>698</v>
      </c>
      <c r="AG55" s="353">
        <v>41.1</v>
      </c>
      <c r="AH55" s="353">
        <v>122.5</v>
      </c>
      <c r="AI55" s="353">
        <v>101.5</v>
      </c>
      <c r="AJ55" s="367" t="s">
        <v>977</v>
      </c>
      <c r="AL55" s="370" t="s">
        <v>741</v>
      </c>
      <c r="AM55" s="359" t="s">
        <v>742</v>
      </c>
    </row>
    <row r="56" spans="1:39" ht="409.5">
      <c r="A56" s="366" t="s">
        <v>978</v>
      </c>
      <c r="B56" s="366" t="s">
        <v>979</v>
      </c>
      <c r="C56" s="349" t="s">
        <v>980</v>
      </c>
      <c r="D56" s="350" t="s">
        <v>981</v>
      </c>
      <c r="E56" s="367" t="s">
        <v>982</v>
      </c>
      <c r="F56" s="350" t="s">
        <v>856</v>
      </c>
      <c r="G56" s="367" t="s">
        <v>983</v>
      </c>
      <c r="H56" s="354">
        <v>4.96</v>
      </c>
      <c r="I56" s="353">
        <v>23.5</v>
      </c>
      <c r="J56" s="353">
        <v>27.3</v>
      </c>
      <c r="K56" s="353">
        <v>157233.1</v>
      </c>
      <c r="L56" s="354">
        <v>1.83</v>
      </c>
      <c r="M56" s="351">
        <v>0.375</v>
      </c>
      <c r="N56" s="353">
        <v>8069.8</v>
      </c>
      <c r="O56" s="353">
        <v>44584.7</v>
      </c>
      <c r="P56" s="353">
        <v>8489</v>
      </c>
      <c r="Q56" s="353">
        <v>28735.4</v>
      </c>
      <c r="R56" s="353">
        <v>15849.2</v>
      </c>
      <c r="S56" s="355">
        <v>0</v>
      </c>
      <c r="T56" s="355">
        <v>0</v>
      </c>
      <c r="U56" s="353">
        <v>31472.799999999999</v>
      </c>
      <c r="V56" s="353">
        <v>6022</v>
      </c>
      <c r="W56" s="353">
        <v>5714.7</v>
      </c>
      <c r="X56" s="354">
        <v>9.92</v>
      </c>
      <c r="Y56" s="353">
        <v>5044.1000000000004</v>
      </c>
      <c r="Z56" s="353">
        <v>28.1</v>
      </c>
      <c r="AA56" s="354">
        <v>7.91</v>
      </c>
      <c r="AB56" s="353">
        <v>39.6</v>
      </c>
      <c r="AC56" s="353">
        <v>19.100000000000001</v>
      </c>
      <c r="AD56" s="353">
        <v>18.2</v>
      </c>
      <c r="AE56" s="353">
        <v>16</v>
      </c>
      <c r="AF56" s="352" t="s">
        <v>698</v>
      </c>
      <c r="AG56" s="353">
        <v>78.400000000000006</v>
      </c>
      <c r="AH56" s="353">
        <v>80</v>
      </c>
      <c r="AI56" s="353">
        <v>31472.799999999999</v>
      </c>
      <c r="AJ56" s="367" t="s">
        <v>984</v>
      </c>
      <c r="AL56" s="358" t="s">
        <v>701</v>
      </c>
    </row>
    <row r="57" spans="1:39" ht="78.75">
      <c r="A57" s="366" t="s">
        <v>985</v>
      </c>
      <c r="B57" s="366" t="s">
        <v>986</v>
      </c>
      <c r="C57" s="350" t="s">
        <v>698</v>
      </c>
      <c r="D57" s="349" t="s">
        <v>901</v>
      </c>
      <c r="E57" s="367" t="s">
        <v>987</v>
      </c>
      <c r="F57" s="359" t="s">
        <v>988</v>
      </c>
      <c r="G57" s="367" t="s">
        <v>698</v>
      </c>
      <c r="H57" s="352" t="s">
        <v>698</v>
      </c>
      <c r="I57" s="352" t="s">
        <v>698</v>
      </c>
      <c r="J57" s="352" t="s">
        <v>698</v>
      </c>
      <c r="K57" s="352" t="s">
        <v>698</v>
      </c>
      <c r="L57" s="352" t="s">
        <v>698</v>
      </c>
      <c r="M57" s="352" t="s">
        <v>698</v>
      </c>
      <c r="N57" s="352" t="s">
        <v>698</v>
      </c>
      <c r="O57" s="352" t="s">
        <v>698</v>
      </c>
      <c r="P57" s="352" t="s">
        <v>698</v>
      </c>
      <c r="Q57" s="352" t="s">
        <v>698</v>
      </c>
      <c r="R57" s="352" t="s">
        <v>698</v>
      </c>
      <c r="S57" s="352" t="s">
        <v>698</v>
      </c>
      <c r="T57" s="352" t="s">
        <v>698</v>
      </c>
      <c r="U57" s="352" t="s">
        <v>698</v>
      </c>
      <c r="V57" s="352" t="s">
        <v>698</v>
      </c>
      <c r="W57" s="352" t="s">
        <v>698</v>
      </c>
      <c r="X57" s="352" t="s">
        <v>698</v>
      </c>
      <c r="Y57" s="352" t="s">
        <v>698</v>
      </c>
      <c r="Z57" s="352" t="s">
        <v>698</v>
      </c>
      <c r="AA57" s="352" t="s">
        <v>698</v>
      </c>
      <c r="AB57" s="352" t="s">
        <v>698</v>
      </c>
      <c r="AC57" s="352" t="s">
        <v>698</v>
      </c>
      <c r="AD57" s="352" t="s">
        <v>698</v>
      </c>
      <c r="AE57" s="352" t="s">
        <v>698</v>
      </c>
      <c r="AF57" s="352" t="s">
        <v>698</v>
      </c>
      <c r="AG57" s="352" t="s">
        <v>698</v>
      </c>
      <c r="AH57" s="352" t="s">
        <v>698</v>
      </c>
      <c r="AI57" s="352" t="s">
        <v>698</v>
      </c>
      <c r="AJ57" s="367" t="s">
        <v>698</v>
      </c>
      <c r="AL57" s="370" t="s">
        <v>708</v>
      </c>
      <c r="AM57" s="359" t="s">
        <v>989</v>
      </c>
    </row>
    <row r="58" spans="1:39" ht="146.25">
      <c r="A58" s="366" t="s">
        <v>990</v>
      </c>
      <c r="B58" s="366" t="s">
        <v>991</v>
      </c>
      <c r="C58" s="349" t="s">
        <v>992</v>
      </c>
      <c r="D58" s="350" t="s">
        <v>993</v>
      </c>
      <c r="E58" s="367" t="s">
        <v>994</v>
      </c>
      <c r="F58" s="359" t="s">
        <v>995</v>
      </c>
      <c r="G58" s="367" t="s">
        <v>698</v>
      </c>
      <c r="H58" s="354">
        <v>1.08</v>
      </c>
      <c r="I58" s="352" t="s">
        <v>699</v>
      </c>
      <c r="J58" s="352" t="s">
        <v>699</v>
      </c>
      <c r="K58" s="353">
        <v>33.799999999999997</v>
      </c>
      <c r="L58" s="351">
        <v>0.53</v>
      </c>
      <c r="M58" s="351">
        <v>6.2E-2</v>
      </c>
      <c r="N58" s="353">
        <v>24.4</v>
      </c>
      <c r="O58" s="353">
        <v>42.7</v>
      </c>
      <c r="P58" s="353">
        <v>28.8</v>
      </c>
      <c r="Q58" s="353">
        <v>32.5</v>
      </c>
      <c r="R58" s="353">
        <v>10.3</v>
      </c>
      <c r="S58" s="352" t="s">
        <v>698</v>
      </c>
      <c r="T58" s="352" t="s">
        <v>698</v>
      </c>
      <c r="U58" s="353">
        <v>30.5</v>
      </c>
      <c r="V58" s="354">
        <v>-3.29</v>
      </c>
      <c r="W58" s="354">
        <v>-2.74</v>
      </c>
      <c r="X58" s="353">
        <v>12.8</v>
      </c>
      <c r="Y58" s="354">
        <v>-2.75</v>
      </c>
      <c r="Z58" s="353">
        <v>-41.4</v>
      </c>
      <c r="AA58" s="354">
        <v>-3.99</v>
      </c>
      <c r="AB58" s="353">
        <v>68.2</v>
      </c>
      <c r="AC58" s="353">
        <v>-10.8</v>
      </c>
      <c r="AD58" s="354">
        <v>-8.98</v>
      </c>
      <c r="AE58" s="354">
        <v>-9.01</v>
      </c>
      <c r="AF58" s="352" t="s">
        <v>698</v>
      </c>
      <c r="AG58" s="353">
        <v>16.2</v>
      </c>
      <c r="AH58" s="353">
        <v>465</v>
      </c>
      <c r="AI58" s="352" t="s">
        <v>698</v>
      </c>
      <c r="AJ58" s="367" t="s">
        <v>698</v>
      </c>
      <c r="AL58" s="358" t="s">
        <v>701</v>
      </c>
    </row>
    <row r="59" spans="1:39" ht="112.5">
      <c r="A59" s="366" t="s">
        <v>996</v>
      </c>
      <c r="B59" s="366" t="s">
        <v>997</v>
      </c>
      <c r="C59" s="349" t="s">
        <v>998</v>
      </c>
      <c r="D59" s="349" t="s">
        <v>745</v>
      </c>
      <c r="E59" s="367" t="s">
        <v>999</v>
      </c>
      <c r="F59" s="359" t="s">
        <v>1000</v>
      </c>
      <c r="G59" s="367" t="s">
        <v>698</v>
      </c>
      <c r="H59" s="354">
        <v>1.1599999999999999</v>
      </c>
      <c r="I59" s="352" t="s">
        <v>699</v>
      </c>
      <c r="J59" s="352" t="s">
        <v>699</v>
      </c>
      <c r="K59" s="354">
        <v>7.13</v>
      </c>
      <c r="L59" s="351">
        <v>0.38</v>
      </c>
      <c r="M59" s="351">
        <v>1.4E-2</v>
      </c>
      <c r="N59" s="354">
        <v>8.7799999999999994</v>
      </c>
      <c r="O59" s="353">
        <v>12.7</v>
      </c>
      <c r="P59" s="354">
        <v>1.06</v>
      </c>
      <c r="Q59" s="354">
        <v>2.68</v>
      </c>
      <c r="R59" s="353">
        <v>10</v>
      </c>
      <c r="S59" s="355">
        <v>0</v>
      </c>
      <c r="T59" s="355">
        <v>0</v>
      </c>
      <c r="U59" s="354">
        <v>6.18</v>
      </c>
      <c r="V59" s="351">
        <v>-0.128</v>
      </c>
      <c r="W59" s="351">
        <v>-0.16400000000000001</v>
      </c>
      <c r="X59" s="353">
        <v>217.8</v>
      </c>
      <c r="Y59" s="351">
        <v>-0.219</v>
      </c>
      <c r="Z59" s="354">
        <v>-2.38</v>
      </c>
      <c r="AA59" s="351">
        <v>-0.88800000000000001</v>
      </c>
      <c r="AB59" s="354">
        <v>3.59</v>
      </c>
      <c r="AC59" s="354">
        <v>-2.06</v>
      </c>
      <c r="AD59" s="354">
        <v>-2.65</v>
      </c>
      <c r="AE59" s="354">
        <v>-3.54</v>
      </c>
      <c r="AF59" s="352" t="s">
        <v>698</v>
      </c>
      <c r="AG59" s="354">
        <v>1.61</v>
      </c>
      <c r="AH59" s="354">
        <v>1.76</v>
      </c>
      <c r="AI59" s="354">
        <v>6.18</v>
      </c>
      <c r="AJ59" s="367" t="s">
        <v>1001</v>
      </c>
      <c r="AL59" s="370" t="s">
        <v>741</v>
      </c>
      <c r="AM59" s="359" t="s">
        <v>742</v>
      </c>
    </row>
    <row r="60" spans="1:39" ht="236.25">
      <c r="A60" s="366" t="s">
        <v>1002</v>
      </c>
      <c r="B60" s="366" t="s">
        <v>1003</v>
      </c>
      <c r="C60" s="349" t="s">
        <v>1003</v>
      </c>
      <c r="D60" s="349" t="s">
        <v>1004</v>
      </c>
      <c r="E60" s="367" t="s">
        <v>1005</v>
      </c>
      <c r="F60" s="359" t="s">
        <v>1006</v>
      </c>
      <c r="G60" s="367" t="s">
        <v>698</v>
      </c>
      <c r="H60" s="354">
        <v>2.34</v>
      </c>
      <c r="I60" s="353">
        <v>11.3</v>
      </c>
      <c r="J60" s="353">
        <v>17.3</v>
      </c>
      <c r="K60" s="353">
        <v>59.5</v>
      </c>
      <c r="L60" s="351">
        <v>0.72699999999999998</v>
      </c>
      <c r="M60" s="351">
        <v>4.5999999999999999E-2</v>
      </c>
      <c r="N60" s="353">
        <v>42.2</v>
      </c>
      <c r="O60" s="353">
        <v>53.4</v>
      </c>
      <c r="P60" s="354">
        <v>3.77</v>
      </c>
      <c r="Q60" s="354">
        <v>4.3499999999999996</v>
      </c>
      <c r="R60" s="353">
        <v>49.1</v>
      </c>
      <c r="S60" s="355">
        <v>0</v>
      </c>
      <c r="T60" s="355">
        <v>0</v>
      </c>
      <c r="U60" s="353">
        <v>24.3</v>
      </c>
      <c r="V60" s="354">
        <v>4.58</v>
      </c>
      <c r="W60" s="354">
        <v>3.29</v>
      </c>
      <c r="X60" s="353">
        <v>268.7</v>
      </c>
      <c r="Y60" s="354">
        <v>7.04</v>
      </c>
      <c r="Z60" s="353">
        <v>16.899999999999999</v>
      </c>
      <c r="AA60" s="354">
        <v>4.28</v>
      </c>
      <c r="AB60" s="353">
        <v>94.1</v>
      </c>
      <c r="AC60" s="353">
        <v>18.8</v>
      </c>
      <c r="AD60" s="353">
        <v>13.5</v>
      </c>
      <c r="AE60" s="353">
        <v>28.9</v>
      </c>
      <c r="AF60" s="352" t="s">
        <v>698</v>
      </c>
      <c r="AG60" s="354">
        <v>1.0900000000000001</v>
      </c>
      <c r="AH60" s="354">
        <v>1.1100000000000001</v>
      </c>
      <c r="AI60" s="353">
        <v>24.3</v>
      </c>
      <c r="AJ60" s="367" t="s">
        <v>1007</v>
      </c>
      <c r="AL60" s="358" t="s">
        <v>708</v>
      </c>
      <c r="AM60" s="359" t="s">
        <v>1008</v>
      </c>
    </row>
    <row r="61" spans="1:39" ht="157.5">
      <c r="A61" s="366" t="s">
        <v>1009</v>
      </c>
      <c r="B61" s="366" t="s">
        <v>1010</v>
      </c>
      <c r="C61" s="349" t="s">
        <v>1010</v>
      </c>
      <c r="D61" s="349" t="s">
        <v>745</v>
      </c>
      <c r="E61" s="367" t="s">
        <v>1011</v>
      </c>
      <c r="F61" s="350" t="s">
        <v>856</v>
      </c>
      <c r="G61" s="367" t="s">
        <v>698</v>
      </c>
      <c r="H61" s="352" t="s">
        <v>698</v>
      </c>
      <c r="I61" s="352" t="s">
        <v>698</v>
      </c>
      <c r="J61" s="352" t="s">
        <v>698</v>
      </c>
      <c r="K61" s="352" t="s">
        <v>698</v>
      </c>
      <c r="L61" s="351">
        <v>0.30399999999999999</v>
      </c>
      <c r="M61" s="351">
        <v>6.0000000000000001E-3</v>
      </c>
      <c r="N61" s="352" t="s">
        <v>698</v>
      </c>
      <c r="O61" s="352" t="s">
        <v>698</v>
      </c>
      <c r="P61" s="352" t="s">
        <v>698</v>
      </c>
      <c r="Q61" s="352" t="s">
        <v>698</v>
      </c>
      <c r="R61" s="352" t="s">
        <v>698</v>
      </c>
      <c r="S61" s="352" t="s">
        <v>698</v>
      </c>
      <c r="T61" s="352" t="s">
        <v>698</v>
      </c>
      <c r="U61" s="352" t="s">
        <v>698</v>
      </c>
      <c r="V61" s="352" t="s">
        <v>698</v>
      </c>
      <c r="W61" s="352" t="s">
        <v>698</v>
      </c>
      <c r="X61" s="352" t="s">
        <v>698</v>
      </c>
      <c r="Y61" s="352" t="s">
        <v>698</v>
      </c>
      <c r="Z61" s="352" t="s">
        <v>698</v>
      </c>
      <c r="AA61" s="352" t="s">
        <v>698</v>
      </c>
      <c r="AB61" s="352" t="s">
        <v>698</v>
      </c>
      <c r="AC61" s="352" t="s">
        <v>698</v>
      </c>
      <c r="AD61" s="352" t="s">
        <v>698</v>
      </c>
      <c r="AE61" s="352" t="s">
        <v>698</v>
      </c>
      <c r="AF61" s="352" t="s">
        <v>698</v>
      </c>
      <c r="AG61" s="352" t="s">
        <v>698</v>
      </c>
      <c r="AH61" s="352" t="s">
        <v>698</v>
      </c>
      <c r="AI61" s="352" t="s">
        <v>698</v>
      </c>
      <c r="AJ61" s="367" t="s">
        <v>698</v>
      </c>
      <c r="AL61" s="358" t="s">
        <v>409</v>
      </c>
      <c r="AM61" s="357"/>
    </row>
    <row r="62" spans="1:39" ht="409.5">
      <c r="A62" s="366" t="s">
        <v>1012</v>
      </c>
      <c r="B62" s="366" t="s">
        <v>1013</v>
      </c>
      <c r="C62" s="349" t="s">
        <v>1014</v>
      </c>
      <c r="D62" s="349" t="s">
        <v>1015</v>
      </c>
      <c r="E62" s="367" t="s">
        <v>1016</v>
      </c>
      <c r="F62" s="359" t="s">
        <v>1017</v>
      </c>
      <c r="G62" s="367" t="s">
        <v>1018</v>
      </c>
      <c r="H62" s="354">
        <v>1.76</v>
      </c>
      <c r="I62" s="353">
        <v>69</v>
      </c>
      <c r="J62" s="352" t="s">
        <v>699</v>
      </c>
      <c r="K62" s="353">
        <v>5528.5</v>
      </c>
      <c r="L62" s="354">
        <v>1.95</v>
      </c>
      <c r="M62" s="351">
        <v>0.27300000000000002</v>
      </c>
      <c r="N62" s="353">
        <v>3054.5</v>
      </c>
      <c r="O62" s="353">
        <v>4082.1</v>
      </c>
      <c r="P62" s="353">
        <v>729.6</v>
      </c>
      <c r="Q62" s="353">
        <v>1315.5</v>
      </c>
      <c r="R62" s="353">
        <v>2766.6</v>
      </c>
      <c r="S62" s="355">
        <v>0</v>
      </c>
      <c r="T62" s="355">
        <v>0</v>
      </c>
      <c r="U62" s="353">
        <v>3124.8</v>
      </c>
      <c r="V62" s="354">
        <v>-6.89</v>
      </c>
      <c r="W62" s="353">
        <v>-255.7</v>
      </c>
      <c r="X62" s="353">
        <v>22.6</v>
      </c>
      <c r="Y62" s="353">
        <v>-237.1</v>
      </c>
      <c r="Z62" s="354">
        <v>-8.68</v>
      </c>
      <c r="AA62" s="354">
        <v>-3.85</v>
      </c>
      <c r="AB62" s="353">
        <v>46.6</v>
      </c>
      <c r="AC62" s="351">
        <v>-0.22</v>
      </c>
      <c r="AD62" s="354">
        <v>-8.18</v>
      </c>
      <c r="AE62" s="354">
        <v>-7.59</v>
      </c>
      <c r="AF62" s="352" t="s">
        <v>698</v>
      </c>
      <c r="AG62" s="353">
        <v>20.5</v>
      </c>
      <c r="AH62" s="353">
        <v>25.3</v>
      </c>
      <c r="AI62" s="353">
        <v>3124.8</v>
      </c>
      <c r="AJ62" s="367" t="s">
        <v>1019</v>
      </c>
      <c r="AL62" s="358" t="s">
        <v>701</v>
      </c>
    </row>
    <row r="63" spans="1:39" ht="270">
      <c r="A63" s="366" t="s">
        <v>1020</v>
      </c>
      <c r="B63" s="366" t="s">
        <v>1021</v>
      </c>
      <c r="C63" s="349" t="s">
        <v>1022</v>
      </c>
      <c r="D63" s="350" t="s">
        <v>1023</v>
      </c>
      <c r="E63" s="367" t="s">
        <v>1024</v>
      </c>
      <c r="F63" s="359" t="s">
        <v>1025</v>
      </c>
      <c r="G63" s="367" t="s">
        <v>698</v>
      </c>
      <c r="H63" s="354">
        <v>5.91</v>
      </c>
      <c r="I63" s="353">
        <v>60.7</v>
      </c>
      <c r="J63" s="353">
        <v>131.69999999999999</v>
      </c>
      <c r="K63" s="353">
        <v>612</v>
      </c>
      <c r="L63" s="351">
        <v>0.39200000000000002</v>
      </c>
      <c r="M63" s="351">
        <v>8.8999999999999996E-2</v>
      </c>
      <c r="N63" s="353">
        <v>32.9</v>
      </c>
      <c r="O63" s="353">
        <v>174.8</v>
      </c>
      <c r="P63" s="353">
        <v>66.2</v>
      </c>
      <c r="Q63" s="353">
        <v>110.4</v>
      </c>
      <c r="R63" s="353">
        <v>64.400000000000006</v>
      </c>
      <c r="S63" s="355">
        <v>0</v>
      </c>
      <c r="T63" s="355">
        <v>0</v>
      </c>
      <c r="U63" s="353">
        <v>88.9</v>
      </c>
      <c r="V63" s="354">
        <v>4.09</v>
      </c>
      <c r="W63" s="354">
        <v>2.08</v>
      </c>
      <c r="X63" s="353">
        <v>-13</v>
      </c>
      <c r="Y63" s="354">
        <v>2.2200000000000002</v>
      </c>
      <c r="Z63" s="354">
        <v>3.73</v>
      </c>
      <c r="AA63" s="351">
        <v>0.72599999999999998</v>
      </c>
      <c r="AB63" s="353">
        <v>48.4</v>
      </c>
      <c r="AC63" s="354">
        <v>4.5999999999999996</v>
      </c>
      <c r="AD63" s="354">
        <v>2.34</v>
      </c>
      <c r="AE63" s="354">
        <v>2.4900000000000002</v>
      </c>
      <c r="AF63" s="352" t="s">
        <v>698</v>
      </c>
      <c r="AG63" s="353">
        <v>100.8</v>
      </c>
      <c r="AH63" s="353">
        <v>195.8</v>
      </c>
      <c r="AI63" s="353">
        <v>88.9</v>
      </c>
      <c r="AJ63" s="367" t="s">
        <v>1026</v>
      </c>
      <c r="AL63" s="358" t="s">
        <v>708</v>
      </c>
      <c r="AM63" s="359" t="s">
        <v>1027</v>
      </c>
    </row>
    <row r="64" spans="1:39" ht="409.5">
      <c r="A64" s="366" t="s">
        <v>1028</v>
      </c>
      <c r="B64" s="366" t="s">
        <v>1029</v>
      </c>
      <c r="C64" s="349" t="s">
        <v>1029</v>
      </c>
      <c r="D64" s="350" t="s">
        <v>1030</v>
      </c>
      <c r="E64" s="367" t="s">
        <v>1031</v>
      </c>
      <c r="F64" s="359" t="s">
        <v>1032</v>
      </c>
      <c r="G64" s="367" t="s">
        <v>1033</v>
      </c>
      <c r="H64" s="351">
        <v>0.22500000000000001</v>
      </c>
      <c r="I64" s="354">
        <v>2.15</v>
      </c>
      <c r="J64" s="354">
        <v>2.29</v>
      </c>
      <c r="K64" s="353">
        <v>62.5</v>
      </c>
      <c r="L64" s="351">
        <v>0.84</v>
      </c>
      <c r="M64" s="351">
        <v>1.7999999999999999E-2</v>
      </c>
      <c r="N64" s="353">
        <v>102.7</v>
      </c>
      <c r="O64" s="353">
        <v>171.5</v>
      </c>
      <c r="P64" s="353">
        <v>34.799999999999997</v>
      </c>
      <c r="Q64" s="353">
        <v>44.1</v>
      </c>
      <c r="R64" s="353">
        <v>127.4</v>
      </c>
      <c r="S64" s="352" t="s">
        <v>698</v>
      </c>
      <c r="T64" s="352" t="s">
        <v>698</v>
      </c>
      <c r="U64" s="353">
        <v>269.5</v>
      </c>
      <c r="V64" s="353">
        <v>27.4</v>
      </c>
      <c r="W64" s="353">
        <v>26.5</v>
      </c>
      <c r="X64" s="353">
        <v>18</v>
      </c>
      <c r="Y64" s="353">
        <v>17.100000000000001</v>
      </c>
      <c r="Z64" s="353">
        <v>13.2</v>
      </c>
      <c r="AA64" s="354">
        <v>9.7200000000000006</v>
      </c>
      <c r="AB64" s="353">
        <v>18.3</v>
      </c>
      <c r="AC64" s="353">
        <v>10.199999999999999</v>
      </c>
      <c r="AD64" s="354">
        <v>9.82</v>
      </c>
      <c r="AE64" s="354">
        <v>6.36</v>
      </c>
      <c r="AF64" s="352" t="s">
        <v>698</v>
      </c>
      <c r="AG64" s="351">
        <v>0.44400000000000001</v>
      </c>
      <c r="AH64" s="354">
        <v>1.22</v>
      </c>
      <c r="AI64" s="353">
        <v>269.5</v>
      </c>
      <c r="AJ64" s="367" t="s">
        <v>1034</v>
      </c>
      <c r="AL64" s="372" t="s">
        <v>741</v>
      </c>
      <c r="AM64" s="359" t="s">
        <v>1035</v>
      </c>
    </row>
    <row r="65" spans="1:39" ht="202.5">
      <c r="A65" s="366" t="s">
        <v>1036</v>
      </c>
      <c r="B65" s="366" t="s">
        <v>1037</v>
      </c>
      <c r="C65" s="349" t="s">
        <v>1038</v>
      </c>
      <c r="D65" s="349" t="s">
        <v>745</v>
      </c>
      <c r="E65" s="367" t="s">
        <v>1039</v>
      </c>
      <c r="F65" s="359" t="s">
        <v>1040</v>
      </c>
      <c r="G65" s="367" t="s">
        <v>698</v>
      </c>
      <c r="H65" s="354">
        <v>1.67</v>
      </c>
      <c r="I65" s="353">
        <v>17.600000000000001</v>
      </c>
      <c r="J65" s="353">
        <v>20.3</v>
      </c>
      <c r="K65" s="353">
        <v>86.7</v>
      </c>
      <c r="L65" s="351">
        <v>9.6000000000000002E-2</v>
      </c>
      <c r="M65" s="351">
        <v>1E-3</v>
      </c>
      <c r="N65" s="353">
        <v>112.4</v>
      </c>
      <c r="O65" s="353">
        <v>117.3</v>
      </c>
      <c r="P65" s="353">
        <v>43.6</v>
      </c>
      <c r="Q65" s="353">
        <v>45.8</v>
      </c>
      <c r="R65" s="353">
        <v>71.5</v>
      </c>
      <c r="S65" s="355">
        <v>0</v>
      </c>
      <c r="T65" s="355">
        <v>0</v>
      </c>
      <c r="U65" s="353">
        <v>52.4</v>
      </c>
      <c r="V65" s="354">
        <v>4.88</v>
      </c>
      <c r="W65" s="354">
        <v>4.3</v>
      </c>
      <c r="X65" s="353">
        <v>17.100000000000001</v>
      </c>
      <c r="Y65" s="351">
        <v>0.92700000000000005</v>
      </c>
      <c r="Z65" s="354">
        <v>1.3</v>
      </c>
      <c r="AA65" s="354">
        <v>2.39</v>
      </c>
      <c r="AB65" s="353">
        <v>17.600000000000001</v>
      </c>
      <c r="AC65" s="354">
        <v>9.32</v>
      </c>
      <c r="AD65" s="354">
        <v>8.2200000000000006</v>
      </c>
      <c r="AE65" s="354">
        <v>1.77</v>
      </c>
      <c r="AF65" s="352" t="s">
        <v>698</v>
      </c>
      <c r="AG65" s="354">
        <v>2.85</v>
      </c>
      <c r="AH65" s="353">
        <v>51</v>
      </c>
      <c r="AI65" s="353">
        <v>52.4</v>
      </c>
      <c r="AJ65" s="367" t="s">
        <v>1041</v>
      </c>
      <c r="AL65" s="358" t="s">
        <v>701</v>
      </c>
    </row>
    <row r="66" spans="1:39" ht="409.5">
      <c r="A66" s="366" t="s">
        <v>1042</v>
      </c>
      <c r="B66" s="366" t="s">
        <v>1043</v>
      </c>
      <c r="C66" s="349" t="s">
        <v>1044</v>
      </c>
      <c r="D66" s="350" t="s">
        <v>1045</v>
      </c>
      <c r="E66" s="367" t="s">
        <v>1046</v>
      </c>
      <c r="F66" s="359" t="s">
        <v>1047</v>
      </c>
      <c r="G66" s="367" t="s">
        <v>1048</v>
      </c>
      <c r="H66" s="354">
        <v>1.45</v>
      </c>
      <c r="I66" s="352" t="s">
        <v>699</v>
      </c>
      <c r="J66" s="352" t="s">
        <v>699</v>
      </c>
      <c r="K66" s="353">
        <v>15845.5</v>
      </c>
      <c r="L66" s="354">
        <v>1.69</v>
      </c>
      <c r="M66" s="351">
        <v>0.505</v>
      </c>
      <c r="N66" s="353">
        <v>4972.1000000000004</v>
      </c>
      <c r="O66" s="353">
        <v>8154.2</v>
      </c>
      <c r="P66" s="353">
        <v>3668.8</v>
      </c>
      <c r="Q66" s="353">
        <v>5744.3</v>
      </c>
      <c r="R66" s="353">
        <v>2409.9</v>
      </c>
      <c r="S66" s="355">
        <v>0</v>
      </c>
      <c r="T66" s="355">
        <v>0</v>
      </c>
      <c r="U66" s="353">
        <v>11031.6</v>
      </c>
      <c r="V66" s="353">
        <v>-388.3</v>
      </c>
      <c r="W66" s="353">
        <v>-417.7</v>
      </c>
      <c r="X66" s="353">
        <v>23</v>
      </c>
      <c r="Y66" s="353">
        <v>-195.1</v>
      </c>
      <c r="Z66" s="354">
        <v>-9.15</v>
      </c>
      <c r="AA66" s="354">
        <v>-3.64</v>
      </c>
      <c r="AB66" s="353">
        <v>25.2</v>
      </c>
      <c r="AC66" s="354">
        <v>-3.52</v>
      </c>
      <c r="AD66" s="354">
        <v>-3.79</v>
      </c>
      <c r="AE66" s="354">
        <v>-1.77</v>
      </c>
      <c r="AF66" s="352" t="s">
        <v>698</v>
      </c>
      <c r="AG66" s="353">
        <v>80.8</v>
      </c>
      <c r="AH66" s="353">
        <v>83.4</v>
      </c>
      <c r="AI66" s="353">
        <v>11031.6</v>
      </c>
      <c r="AJ66" s="367" t="s">
        <v>1049</v>
      </c>
      <c r="AL66" s="358" t="s">
        <v>708</v>
      </c>
      <c r="AM66" s="359" t="s">
        <v>1050</v>
      </c>
    </row>
    <row r="67" spans="1:39" ht="202.5">
      <c r="A67" s="366" t="s">
        <v>1051</v>
      </c>
      <c r="B67" s="366" t="s">
        <v>1052</v>
      </c>
      <c r="C67" s="349" t="s">
        <v>1052</v>
      </c>
      <c r="D67" s="349" t="s">
        <v>1053</v>
      </c>
      <c r="E67" s="367" t="s">
        <v>1054</v>
      </c>
      <c r="F67" s="359" t="s">
        <v>1055</v>
      </c>
      <c r="G67" s="367" t="s">
        <v>698</v>
      </c>
      <c r="H67" s="351">
        <v>0.65200000000000002</v>
      </c>
      <c r="I67" s="352" t="s">
        <v>699</v>
      </c>
      <c r="J67" s="352" t="s">
        <v>699</v>
      </c>
      <c r="K67" s="354">
        <v>8.33</v>
      </c>
      <c r="L67" s="351">
        <v>0.28799999999999998</v>
      </c>
      <c r="M67" s="351">
        <v>5.0000000000000001E-3</v>
      </c>
      <c r="N67" s="354">
        <v>5.34</v>
      </c>
      <c r="O67" s="354">
        <v>8.4499999999999993</v>
      </c>
      <c r="P67" s="354">
        <v>9.86</v>
      </c>
      <c r="Q67" s="353">
        <v>10.4</v>
      </c>
      <c r="R67" s="354">
        <v>-1.99</v>
      </c>
      <c r="S67" s="355">
        <v>0</v>
      </c>
      <c r="T67" s="355">
        <v>0</v>
      </c>
      <c r="U67" s="353">
        <v>12.8</v>
      </c>
      <c r="V67" s="351">
        <v>-0.114</v>
      </c>
      <c r="W67" s="351">
        <v>-0.35299999999999998</v>
      </c>
      <c r="X67" s="354">
        <v>5.17</v>
      </c>
      <c r="Y67" s="354">
        <v>-2.52</v>
      </c>
      <c r="Z67" s="352" t="s">
        <v>699</v>
      </c>
      <c r="AA67" s="354">
        <v>-2.39</v>
      </c>
      <c r="AB67" s="354">
        <v>8.81</v>
      </c>
      <c r="AC67" s="351">
        <v>-0.89600000000000002</v>
      </c>
      <c r="AD67" s="354">
        <v>-2.77</v>
      </c>
      <c r="AE67" s="353">
        <v>-19.7</v>
      </c>
      <c r="AF67" s="352" t="s">
        <v>698</v>
      </c>
      <c r="AG67" s="352" t="s">
        <v>699</v>
      </c>
      <c r="AH67" s="352" t="s">
        <v>699</v>
      </c>
      <c r="AI67" s="353">
        <v>12.8</v>
      </c>
      <c r="AJ67" s="367" t="s">
        <v>1056</v>
      </c>
      <c r="AL67" s="358" t="s">
        <v>708</v>
      </c>
      <c r="AM67" s="359" t="s">
        <v>1057</v>
      </c>
    </row>
    <row r="68" spans="1:39" ht="409.5">
      <c r="A68" s="366" t="s">
        <v>1058</v>
      </c>
      <c r="B68" s="366" t="s">
        <v>1059</v>
      </c>
      <c r="C68" s="349" t="s">
        <v>1060</v>
      </c>
      <c r="D68" s="350" t="s">
        <v>872</v>
      </c>
      <c r="E68" s="367" t="s">
        <v>1061</v>
      </c>
      <c r="F68" s="359" t="s">
        <v>1062</v>
      </c>
      <c r="G68" s="367" t="s">
        <v>1063</v>
      </c>
      <c r="H68" s="354">
        <v>3.18</v>
      </c>
      <c r="I68" s="353">
        <v>22.8</v>
      </c>
      <c r="J68" s="353">
        <v>30</v>
      </c>
      <c r="K68" s="353">
        <v>12840.7</v>
      </c>
      <c r="L68" s="351">
        <v>0.95199999999999996</v>
      </c>
      <c r="M68" s="351">
        <v>7.0000000000000007E-2</v>
      </c>
      <c r="N68" s="353">
        <v>4217.3</v>
      </c>
      <c r="O68" s="353">
        <v>10586.8</v>
      </c>
      <c r="P68" s="353">
        <v>1645</v>
      </c>
      <c r="Q68" s="353">
        <v>2550</v>
      </c>
      <c r="R68" s="353">
        <v>8036.9</v>
      </c>
      <c r="S68" s="355">
        <v>0</v>
      </c>
      <c r="T68" s="355">
        <v>0</v>
      </c>
      <c r="U68" s="353">
        <v>4009</v>
      </c>
      <c r="V68" s="353">
        <v>539.29999999999995</v>
      </c>
      <c r="W68" s="353">
        <v>421.4</v>
      </c>
      <c r="X68" s="353">
        <v>-10.8</v>
      </c>
      <c r="Y68" s="353">
        <v>430.4</v>
      </c>
      <c r="Z68" s="354">
        <v>6.49</v>
      </c>
      <c r="AA68" s="354">
        <v>2.82</v>
      </c>
      <c r="AB68" s="353">
        <v>29.9</v>
      </c>
      <c r="AC68" s="353">
        <v>13.5</v>
      </c>
      <c r="AD68" s="353">
        <v>10.5</v>
      </c>
      <c r="AE68" s="353">
        <v>10.7</v>
      </c>
      <c r="AF68" s="352" t="s">
        <v>698</v>
      </c>
      <c r="AG68" s="353">
        <v>12.4</v>
      </c>
      <c r="AH68" s="353">
        <v>12.6</v>
      </c>
      <c r="AI68" s="353">
        <v>4009</v>
      </c>
      <c r="AJ68" s="367" t="s">
        <v>1064</v>
      </c>
      <c r="AL68" s="358" t="s">
        <v>708</v>
      </c>
      <c r="AM68" s="359" t="s">
        <v>1065</v>
      </c>
    </row>
    <row r="69" spans="1:39" ht="135">
      <c r="A69" s="366" t="s">
        <v>1066</v>
      </c>
      <c r="B69" s="366" t="s">
        <v>1067</v>
      </c>
      <c r="C69" s="349" t="s">
        <v>1067</v>
      </c>
      <c r="D69" s="350" t="s">
        <v>1068</v>
      </c>
      <c r="E69" s="367" t="s">
        <v>1069</v>
      </c>
      <c r="F69" s="359" t="s">
        <v>1070</v>
      </c>
      <c r="G69" s="367" t="s">
        <v>698</v>
      </c>
      <c r="H69" s="354">
        <v>1.31</v>
      </c>
      <c r="I69" s="353">
        <v>11.5</v>
      </c>
      <c r="J69" s="353">
        <v>133.6</v>
      </c>
      <c r="K69" s="353">
        <v>57.1</v>
      </c>
      <c r="L69" s="351">
        <v>0.65500000000000003</v>
      </c>
      <c r="M69" s="351">
        <v>8.5000000000000006E-2</v>
      </c>
      <c r="N69" s="353">
        <v>35.200000000000003</v>
      </c>
      <c r="O69" s="353">
        <v>121.3</v>
      </c>
      <c r="P69" s="353">
        <v>30.8</v>
      </c>
      <c r="Q69" s="353">
        <v>50</v>
      </c>
      <c r="R69" s="353">
        <v>71.3</v>
      </c>
      <c r="S69" s="355">
        <v>0</v>
      </c>
      <c r="T69" s="355">
        <v>0</v>
      </c>
      <c r="U69" s="353">
        <v>35.799999999999997</v>
      </c>
      <c r="V69" s="354">
        <v>2.64</v>
      </c>
      <c r="W69" s="354">
        <v>-1.1100000000000001</v>
      </c>
      <c r="X69" s="354">
        <v>-7.09</v>
      </c>
      <c r="Y69" s="354">
        <v>-5.76</v>
      </c>
      <c r="Z69" s="353">
        <v>-10.6</v>
      </c>
      <c r="AA69" s="351">
        <v>-0.71</v>
      </c>
      <c r="AB69" s="353">
        <v>33.4</v>
      </c>
      <c r="AC69" s="354">
        <v>7.36</v>
      </c>
      <c r="AD69" s="354">
        <v>-3.1</v>
      </c>
      <c r="AE69" s="353">
        <v>-16.100000000000001</v>
      </c>
      <c r="AF69" s="352" t="s">
        <v>698</v>
      </c>
      <c r="AG69" s="353">
        <v>27</v>
      </c>
      <c r="AH69" s="353">
        <v>47.9</v>
      </c>
      <c r="AI69" s="353">
        <v>35.799999999999997</v>
      </c>
      <c r="AJ69" s="367" t="s">
        <v>1071</v>
      </c>
      <c r="AL69" s="358" t="s">
        <v>708</v>
      </c>
      <c r="AM69" s="359" t="s">
        <v>1072</v>
      </c>
    </row>
    <row r="70" spans="1:39" ht="409.5">
      <c r="A70" s="366" t="s">
        <v>1073</v>
      </c>
      <c r="B70" s="366" t="s">
        <v>1074</v>
      </c>
      <c r="C70" s="349" t="s">
        <v>1075</v>
      </c>
      <c r="D70" s="350" t="s">
        <v>1076</v>
      </c>
      <c r="E70" s="367" t="s">
        <v>1077</v>
      </c>
      <c r="F70" s="359" t="s">
        <v>1078</v>
      </c>
      <c r="G70" s="367" t="s">
        <v>1079</v>
      </c>
      <c r="H70" s="354">
        <v>2.78</v>
      </c>
      <c r="I70" s="353">
        <v>16.399999999999999</v>
      </c>
      <c r="J70" s="353">
        <v>30</v>
      </c>
      <c r="K70" s="353">
        <v>236026.7</v>
      </c>
      <c r="L70" s="354">
        <v>1.2</v>
      </c>
      <c r="M70" s="351">
        <v>0.54300000000000004</v>
      </c>
      <c r="N70" s="353">
        <v>29098</v>
      </c>
      <c r="O70" s="353">
        <v>203631</v>
      </c>
      <c r="P70" s="353">
        <v>29073</v>
      </c>
      <c r="Q70" s="353">
        <v>95253</v>
      </c>
      <c r="R70" s="353">
        <v>108378</v>
      </c>
      <c r="S70" s="355">
        <v>0</v>
      </c>
      <c r="T70" s="353">
        <v>333</v>
      </c>
      <c r="U70" s="353">
        <v>82722</v>
      </c>
      <c r="V70" s="353">
        <v>11995</v>
      </c>
      <c r="W70" s="353">
        <v>6832</v>
      </c>
      <c r="X70" s="353">
        <v>22.7</v>
      </c>
      <c r="Y70" s="353">
        <v>3145</v>
      </c>
      <c r="Z70" s="354">
        <v>3.37</v>
      </c>
      <c r="AA70" s="354">
        <v>2.1</v>
      </c>
      <c r="AB70" s="353">
        <v>34.200000000000003</v>
      </c>
      <c r="AC70" s="353">
        <v>14.5</v>
      </c>
      <c r="AD70" s="354">
        <v>8.26</v>
      </c>
      <c r="AE70" s="354">
        <v>3.8</v>
      </c>
      <c r="AF70" s="352" t="s">
        <v>698</v>
      </c>
      <c r="AG70" s="353">
        <v>44.8</v>
      </c>
      <c r="AH70" s="353">
        <v>48.2</v>
      </c>
      <c r="AI70" s="353">
        <v>55040</v>
      </c>
      <c r="AJ70" s="367" t="s">
        <v>1080</v>
      </c>
      <c r="AL70" s="358" t="s">
        <v>701</v>
      </c>
    </row>
    <row r="71" spans="1:39" ht="112.5">
      <c r="A71" s="366" t="s">
        <v>1081</v>
      </c>
      <c r="B71" s="366" t="s">
        <v>1082</v>
      </c>
      <c r="C71" s="349" t="s">
        <v>1082</v>
      </c>
      <c r="D71" s="349" t="s">
        <v>751</v>
      </c>
      <c r="E71" s="367" t="s">
        <v>1083</v>
      </c>
      <c r="F71" s="350" t="s">
        <v>856</v>
      </c>
      <c r="G71" s="367" t="s">
        <v>1084</v>
      </c>
      <c r="H71" s="352" t="s">
        <v>698</v>
      </c>
      <c r="I71" s="352" t="s">
        <v>698</v>
      </c>
      <c r="J71" s="352" t="s">
        <v>698</v>
      </c>
      <c r="K71" s="352" t="s">
        <v>698</v>
      </c>
      <c r="L71" s="352" t="s">
        <v>698</v>
      </c>
      <c r="M71" s="352" t="s">
        <v>698</v>
      </c>
      <c r="N71" s="352" t="s">
        <v>698</v>
      </c>
      <c r="O71" s="352" t="s">
        <v>698</v>
      </c>
      <c r="P71" s="352" t="s">
        <v>698</v>
      </c>
      <c r="Q71" s="352" t="s">
        <v>698</v>
      </c>
      <c r="R71" s="352" t="s">
        <v>698</v>
      </c>
      <c r="S71" s="352" t="s">
        <v>698</v>
      </c>
      <c r="T71" s="352" t="s">
        <v>698</v>
      </c>
      <c r="U71" s="352" t="s">
        <v>698</v>
      </c>
      <c r="V71" s="352" t="s">
        <v>698</v>
      </c>
      <c r="W71" s="352" t="s">
        <v>698</v>
      </c>
      <c r="X71" s="352" t="s">
        <v>698</v>
      </c>
      <c r="Y71" s="352" t="s">
        <v>698</v>
      </c>
      <c r="Z71" s="352" t="s">
        <v>698</v>
      </c>
      <c r="AA71" s="352" t="s">
        <v>698</v>
      </c>
      <c r="AB71" s="352" t="s">
        <v>698</v>
      </c>
      <c r="AC71" s="352" t="s">
        <v>698</v>
      </c>
      <c r="AD71" s="352" t="s">
        <v>698</v>
      </c>
      <c r="AE71" s="352" t="s">
        <v>698</v>
      </c>
      <c r="AF71" s="352" t="s">
        <v>698</v>
      </c>
      <c r="AG71" s="352" t="s">
        <v>698</v>
      </c>
      <c r="AH71" s="352" t="s">
        <v>698</v>
      </c>
      <c r="AI71" s="352" t="s">
        <v>698</v>
      </c>
      <c r="AJ71" s="367" t="s">
        <v>698</v>
      </c>
      <c r="AL71" s="358" t="s">
        <v>409</v>
      </c>
      <c r="AM71" s="357"/>
    </row>
    <row r="72" spans="1:39" ht="409.5">
      <c r="A72" s="366" t="s">
        <v>1085</v>
      </c>
      <c r="B72" s="366" t="s">
        <v>1086</v>
      </c>
      <c r="C72" s="349" t="s">
        <v>1087</v>
      </c>
      <c r="D72" s="349" t="s">
        <v>745</v>
      </c>
      <c r="E72" s="367" t="s">
        <v>1088</v>
      </c>
      <c r="F72" s="359" t="s">
        <v>1089</v>
      </c>
      <c r="G72" s="367" t="s">
        <v>1090</v>
      </c>
      <c r="H72" s="354">
        <v>5.36</v>
      </c>
      <c r="I72" s="353">
        <v>18.7</v>
      </c>
      <c r="J72" s="353">
        <v>22.4</v>
      </c>
      <c r="K72" s="353">
        <v>6834.3</v>
      </c>
      <c r="L72" s="351">
        <v>0.66100000000000003</v>
      </c>
      <c r="M72" s="351">
        <v>0.182</v>
      </c>
      <c r="N72" s="353">
        <v>627.29999999999995</v>
      </c>
      <c r="O72" s="353">
        <v>1204.0999999999999</v>
      </c>
      <c r="P72" s="353">
        <v>413.6</v>
      </c>
      <c r="Q72" s="353">
        <v>822.8</v>
      </c>
      <c r="R72" s="353">
        <v>381.3</v>
      </c>
      <c r="S72" s="355">
        <v>0</v>
      </c>
      <c r="T72" s="355">
        <v>0</v>
      </c>
      <c r="U72" s="353">
        <v>1276.5</v>
      </c>
      <c r="V72" s="353">
        <v>357.9</v>
      </c>
      <c r="W72" s="353">
        <v>304.8</v>
      </c>
      <c r="X72" s="353">
        <v>24.8</v>
      </c>
      <c r="Y72" s="353">
        <v>220.6</v>
      </c>
      <c r="Z72" s="353">
        <v>52.3</v>
      </c>
      <c r="AA72" s="353">
        <v>15.2</v>
      </c>
      <c r="AB72" s="353">
        <v>44</v>
      </c>
      <c r="AC72" s="353">
        <v>28</v>
      </c>
      <c r="AD72" s="353">
        <v>23.9</v>
      </c>
      <c r="AE72" s="353">
        <v>17.3</v>
      </c>
      <c r="AF72" s="352" t="s">
        <v>698</v>
      </c>
      <c r="AG72" s="353">
        <v>84.6</v>
      </c>
      <c r="AH72" s="353">
        <v>133.4</v>
      </c>
      <c r="AI72" s="353">
        <v>1276.5</v>
      </c>
      <c r="AJ72" s="367" t="s">
        <v>1091</v>
      </c>
      <c r="AL72" s="373" t="s">
        <v>741</v>
      </c>
      <c r="AM72" s="374" t="s">
        <v>1092</v>
      </c>
    </row>
    <row r="73" spans="1:39" ht="135">
      <c r="A73" s="366" t="s">
        <v>1093</v>
      </c>
      <c r="B73" s="366" t="s">
        <v>1094</v>
      </c>
      <c r="C73" s="349" t="s">
        <v>1095</v>
      </c>
      <c r="D73" s="349" t="s">
        <v>1004</v>
      </c>
      <c r="E73" s="367" t="s">
        <v>1096</v>
      </c>
      <c r="F73" s="359" t="s">
        <v>1097</v>
      </c>
      <c r="G73" s="367" t="s">
        <v>698</v>
      </c>
      <c r="H73" s="354">
        <v>2.02</v>
      </c>
      <c r="I73" s="352" t="s">
        <v>699</v>
      </c>
      <c r="J73" s="352" t="s">
        <v>699</v>
      </c>
      <c r="K73" s="351">
        <v>0.41299999999999998</v>
      </c>
      <c r="L73" s="352" t="s">
        <v>698</v>
      </c>
      <c r="M73" s="352" t="s">
        <v>698</v>
      </c>
      <c r="N73" s="354">
        <v>1.85</v>
      </c>
      <c r="O73" s="354">
        <v>2.31</v>
      </c>
      <c r="P73" s="351">
        <v>0.54100000000000004</v>
      </c>
      <c r="Q73" s="351">
        <v>0.59</v>
      </c>
      <c r="R73" s="354">
        <v>1.72</v>
      </c>
      <c r="S73" s="355">
        <v>0</v>
      </c>
      <c r="T73" s="355">
        <v>0</v>
      </c>
      <c r="U73" s="351">
        <v>0.29899999999999999</v>
      </c>
      <c r="V73" s="354">
        <v>-2.2000000000000002</v>
      </c>
      <c r="W73" s="354">
        <v>-2.21</v>
      </c>
      <c r="X73" s="353">
        <v>1220.5</v>
      </c>
      <c r="Y73" s="354">
        <v>-2.34</v>
      </c>
      <c r="Z73" s="353">
        <v>-144</v>
      </c>
      <c r="AA73" s="353">
        <v>-69.7</v>
      </c>
      <c r="AB73" s="353">
        <v>100</v>
      </c>
      <c r="AC73" s="352" t="s">
        <v>698</v>
      </c>
      <c r="AD73" s="352" t="s">
        <v>698</v>
      </c>
      <c r="AE73" s="352" t="s">
        <v>698</v>
      </c>
      <c r="AF73" s="352" t="s">
        <v>698</v>
      </c>
      <c r="AG73" s="352" t="s">
        <v>698</v>
      </c>
      <c r="AH73" s="354">
        <v>1.61</v>
      </c>
      <c r="AI73" s="351">
        <v>0.29899999999999999</v>
      </c>
      <c r="AJ73" s="367" t="s">
        <v>1098</v>
      </c>
      <c r="AL73" s="358" t="s">
        <v>708</v>
      </c>
    </row>
    <row r="74" spans="1:39" ht="247.5">
      <c r="A74" s="366" t="s">
        <v>1099</v>
      </c>
      <c r="B74" s="366" t="s">
        <v>1100</v>
      </c>
      <c r="C74" s="349" t="s">
        <v>1100</v>
      </c>
      <c r="D74" s="350" t="s">
        <v>1101</v>
      </c>
      <c r="E74" s="367" t="s">
        <v>1102</v>
      </c>
      <c r="F74" s="359" t="s">
        <v>1103</v>
      </c>
      <c r="G74" s="367" t="s">
        <v>698</v>
      </c>
      <c r="H74" s="351">
        <v>1.4999999999999999E-2</v>
      </c>
      <c r="I74" s="352" t="s">
        <v>699</v>
      </c>
      <c r="J74" s="352" t="s">
        <v>699</v>
      </c>
      <c r="K74" s="354">
        <v>1.42</v>
      </c>
      <c r="L74" s="351">
        <v>0.39800000000000002</v>
      </c>
      <c r="M74" s="351">
        <v>2E-3</v>
      </c>
      <c r="N74" s="353">
        <v>19.899999999999999</v>
      </c>
      <c r="O74" s="353">
        <v>26.9</v>
      </c>
      <c r="P74" s="354">
        <v>5.88</v>
      </c>
      <c r="Q74" s="353">
        <v>11.2</v>
      </c>
      <c r="R74" s="353">
        <v>15.7</v>
      </c>
      <c r="S74" s="352" t="s">
        <v>698</v>
      </c>
      <c r="T74" s="352" t="s">
        <v>698</v>
      </c>
      <c r="U74" s="354">
        <v>4.9800000000000004</v>
      </c>
      <c r="V74" s="354">
        <v>-7.37</v>
      </c>
      <c r="W74" s="354">
        <v>-7.9</v>
      </c>
      <c r="X74" s="354">
        <v>-9.6199999999999992</v>
      </c>
      <c r="Y74" s="354">
        <v>-7.52</v>
      </c>
      <c r="Z74" s="352" t="s">
        <v>698</v>
      </c>
      <c r="AA74" s="352" t="s">
        <v>698</v>
      </c>
      <c r="AB74" s="353">
        <v>12.7</v>
      </c>
      <c r="AC74" s="353">
        <v>-148.1</v>
      </c>
      <c r="AD74" s="353">
        <v>-158.69999999999999</v>
      </c>
      <c r="AE74" s="353">
        <v>-150.9</v>
      </c>
      <c r="AF74" s="352" t="s">
        <v>698</v>
      </c>
      <c r="AG74" s="352" t="s">
        <v>698</v>
      </c>
      <c r="AH74" s="353">
        <v>40.700000000000003</v>
      </c>
      <c r="AI74" s="354">
        <v>4.9800000000000004</v>
      </c>
      <c r="AJ74" s="367" t="s">
        <v>1104</v>
      </c>
      <c r="AL74" s="358" t="s">
        <v>708</v>
      </c>
      <c r="AM74" s="359" t="s">
        <v>1105</v>
      </c>
    </row>
    <row r="75" spans="1:39" ht="180">
      <c r="A75" s="366" t="s">
        <v>1106</v>
      </c>
      <c r="B75" s="366" t="s">
        <v>1107</v>
      </c>
      <c r="C75" s="349" t="s">
        <v>1107</v>
      </c>
      <c r="D75" s="349" t="s">
        <v>1108</v>
      </c>
      <c r="E75" s="367" t="s">
        <v>1109</v>
      </c>
      <c r="F75" s="359" t="s">
        <v>1110</v>
      </c>
      <c r="G75" s="367" t="s">
        <v>698</v>
      </c>
      <c r="H75" s="352" t="s">
        <v>698</v>
      </c>
      <c r="I75" s="352" t="s">
        <v>698</v>
      </c>
      <c r="J75" s="352" t="s">
        <v>698</v>
      </c>
      <c r="K75" s="352" t="s">
        <v>698</v>
      </c>
      <c r="L75" s="351">
        <v>0.22700000000000001</v>
      </c>
      <c r="M75" s="351">
        <v>3.0000000000000001E-3</v>
      </c>
      <c r="N75" s="353">
        <v>42</v>
      </c>
      <c r="O75" s="353">
        <v>59.6</v>
      </c>
      <c r="P75" s="353">
        <v>18.600000000000001</v>
      </c>
      <c r="Q75" s="353">
        <v>21.7</v>
      </c>
      <c r="R75" s="353">
        <v>37.9</v>
      </c>
      <c r="S75" s="352" t="s">
        <v>698</v>
      </c>
      <c r="T75" s="352" t="s">
        <v>698</v>
      </c>
      <c r="U75" s="352" t="s">
        <v>698</v>
      </c>
      <c r="V75" s="352" t="s">
        <v>698</v>
      </c>
      <c r="W75" s="352" t="s">
        <v>698</v>
      </c>
      <c r="X75" s="352" t="s">
        <v>698</v>
      </c>
      <c r="Y75" s="352" t="s">
        <v>698</v>
      </c>
      <c r="Z75" s="352" t="s">
        <v>698</v>
      </c>
      <c r="AA75" s="352" t="s">
        <v>698</v>
      </c>
      <c r="AB75" s="352" t="s">
        <v>698</v>
      </c>
      <c r="AC75" s="352" t="s">
        <v>698</v>
      </c>
      <c r="AD75" s="352" t="s">
        <v>698</v>
      </c>
      <c r="AE75" s="352" t="s">
        <v>698</v>
      </c>
      <c r="AF75" s="352" t="s">
        <v>698</v>
      </c>
      <c r="AG75" s="352" t="s">
        <v>698</v>
      </c>
      <c r="AH75" s="352" t="s">
        <v>698</v>
      </c>
      <c r="AI75" s="352" t="s">
        <v>698</v>
      </c>
      <c r="AJ75" s="367" t="s">
        <v>698</v>
      </c>
      <c r="AL75" s="358" t="s">
        <v>708</v>
      </c>
      <c r="AM75" s="359" t="s">
        <v>1111</v>
      </c>
    </row>
  </sheetData>
  <autoFilter ref="A12:AL12" xr:uid="{00000000-0001-0000-0000-000000000000}"/>
  <phoneticPr fontId="30" type="noConversion"/>
  <pageMargins left="0.2" right="0.2" top="0.5" bottom="0.5" header="0.5" footer="0.5"/>
  <pageSetup fitToWidth="0" fitToHeight="0" orientation="landscape" horizontalDpi="300" verticalDpi="300" r:id="rId1"/>
  <headerFooter alignWithMargins="0"/>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E297BB-B4D7-47D2-8E88-67540D1063E0}">
  <sheetPr>
    <tabColor theme="0" tint="-0.34998626667073579"/>
    <pageSetUpPr fitToPage="1"/>
  </sheetPr>
  <dimension ref="B1:R157"/>
  <sheetViews>
    <sheetView showGridLines="0" topLeftCell="A2" zoomScaleNormal="100" workbookViewId="0">
      <pane xSplit="10" ySplit="6" topLeftCell="K74" activePane="bottomRight" state="frozen"/>
      <selection pane="bottomRight" activeCell="R106" sqref="R106"/>
      <selection pane="bottomLeft" activeCell="N24" sqref="N24"/>
      <selection pane="topRight" activeCell="N24" sqref="N24"/>
    </sheetView>
  </sheetViews>
  <sheetFormatPr defaultColWidth="0" defaultRowHeight="12"/>
  <cols>
    <col min="1" max="1" width="2" style="24" customWidth="1"/>
    <col min="2" max="4" width="2.42578125" style="24" customWidth="1"/>
    <col min="5" max="5" width="31.140625" style="24" customWidth="1"/>
    <col min="6" max="8" width="11.85546875" style="24" customWidth="1"/>
    <col min="9" max="9" width="16.85546875" style="24" customWidth="1"/>
    <col min="10" max="10" width="3" style="24" customWidth="1"/>
    <col min="11" max="12" width="12.42578125" style="24" customWidth="1"/>
    <col min="13" max="13" width="2.85546875" style="24" customWidth="1"/>
    <col min="14" max="15" width="12.42578125" style="24" customWidth="1"/>
    <col min="16" max="16" width="2.85546875" style="24" customWidth="1"/>
    <col min="17" max="18" width="12.42578125" style="24" customWidth="1"/>
    <col min="19" max="19" width="2.85546875" style="24" customWidth="1"/>
    <col min="20" max="21" width="13.42578125" style="24" customWidth="1"/>
    <col min="22" max="23" width="0" style="24" hidden="1" customWidth="1"/>
    <col min="24" max="16384" width="0" style="24" hidden="1"/>
  </cols>
  <sheetData>
    <row r="1" spans="2:18" hidden="1">
      <c r="B1" s="24" t="str">
        <f>B3</f>
        <v>Conversion FS (K-GAAP → K-IFRS)</v>
      </c>
    </row>
    <row r="2" spans="2:18" ht="16.5">
      <c r="B2" s="31" t="e">
        <f>#REF!</f>
        <v>#REF!</v>
      </c>
    </row>
    <row r="3" spans="2:18">
      <c r="B3" s="32" t="s">
        <v>1112</v>
      </c>
    </row>
    <row r="4" spans="2:18" ht="14.25">
      <c r="K4" s="286" t="s">
        <v>1113</v>
      </c>
      <c r="L4" s="285"/>
      <c r="N4" s="286" t="s">
        <v>1114</v>
      </c>
      <c r="O4" s="285"/>
      <c r="Q4" s="286" t="s">
        <v>1115</v>
      </c>
      <c r="R4" s="285"/>
    </row>
    <row r="5" spans="2:18">
      <c r="B5" s="25"/>
      <c r="C5" s="25"/>
      <c r="D5" s="25"/>
      <c r="E5" s="25"/>
      <c r="F5" s="25"/>
      <c r="G5" s="25"/>
      <c r="H5" s="25"/>
      <c r="I5" s="25"/>
      <c r="J5" s="25"/>
      <c r="K5" s="26">
        <f>YEAR(K6)</f>
        <v>2020</v>
      </c>
      <c r="L5" s="26">
        <f>YEAR(L6)</f>
        <v>2021</v>
      </c>
      <c r="N5" s="26">
        <f>YEAR(N6)</f>
        <v>2020</v>
      </c>
      <c r="O5" s="26">
        <f>YEAR(O6)</f>
        <v>2021</v>
      </c>
      <c r="Q5" s="26">
        <f>YEAR(Q6)</f>
        <v>2020</v>
      </c>
      <c r="R5" s="26">
        <f>YEAR(R6)</f>
        <v>2021</v>
      </c>
    </row>
    <row r="6" spans="2:18">
      <c r="B6" s="25"/>
      <c r="C6" s="25"/>
      <c r="D6" s="25"/>
      <c r="E6" s="25"/>
      <c r="F6" s="25"/>
      <c r="G6" s="25"/>
      <c r="H6" s="25"/>
      <c r="I6" s="25"/>
      <c r="J6" s="25"/>
      <c r="K6" s="71">
        <v>44196</v>
      </c>
      <c r="L6" s="71">
        <f>EOMONTH(K6,12)</f>
        <v>44561</v>
      </c>
      <c r="N6" s="71">
        <v>44196</v>
      </c>
      <c r="O6" s="71">
        <f>EOMONTH(N6,12)</f>
        <v>44561</v>
      </c>
      <c r="Q6" s="71">
        <v>44196</v>
      </c>
      <c r="R6" s="71">
        <f>EOMONTH(Q6,12)</f>
        <v>44561</v>
      </c>
    </row>
    <row r="7" spans="2:18">
      <c r="B7" s="27" t="s">
        <v>53</v>
      </c>
      <c r="C7" s="25"/>
      <c r="D7" s="25"/>
      <c r="E7" s="25"/>
      <c r="F7" s="28"/>
      <c r="G7" s="28"/>
      <c r="H7" s="28"/>
      <c r="I7" s="28" t="s">
        <v>54</v>
      </c>
      <c r="J7" s="28"/>
      <c r="K7" s="29" t="s">
        <v>55</v>
      </c>
      <c r="L7" s="29" t="s">
        <v>55</v>
      </c>
      <c r="N7" s="29" t="s">
        <v>55</v>
      </c>
      <c r="O7" s="29" t="s">
        <v>55</v>
      </c>
      <c r="Q7" s="29" t="s">
        <v>55</v>
      </c>
      <c r="R7" s="29" t="s">
        <v>55</v>
      </c>
    </row>
    <row r="8" spans="2:18" ht="4.9000000000000004" customHeight="1"/>
    <row r="9" spans="2:18">
      <c r="B9" s="30" t="s">
        <v>87</v>
      </c>
      <c r="C9" s="30"/>
      <c r="D9" s="30"/>
      <c r="E9" s="30"/>
      <c r="F9" s="30"/>
      <c r="G9" s="30"/>
      <c r="H9" s="30"/>
      <c r="I9" s="30"/>
      <c r="J9" s="30"/>
      <c r="K9" s="30"/>
      <c r="L9" s="30"/>
      <c r="N9" s="30"/>
      <c r="O9" s="30"/>
      <c r="Q9" s="30"/>
      <c r="R9" s="30"/>
    </row>
    <row r="11" spans="2:18" s="35" customFormat="1">
      <c r="B11" s="35" t="s">
        <v>1116</v>
      </c>
      <c r="K11" s="103">
        <f>SUM(K12,K13,K14,K15)</f>
        <v>180212.01056200001</v>
      </c>
      <c r="L11" s="103">
        <f>SUM(L12,L13,L14,L15)</f>
        <v>230147.39748999997</v>
      </c>
      <c r="N11" s="103">
        <f>SUM(N12,N13,N14,N15)</f>
        <v>180212.01056199998</v>
      </c>
      <c r="O11" s="103">
        <f>SUM(O12,O13,O14,O15)</f>
        <v>230147.39748999997</v>
      </c>
      <c r="Q11" s="103">
        <f>SUM(Q12,Q13,Q14,Q15)</f>
        <v>0</v>
      </c>
      <c r="R11" s="103">
        <f>SUM(R12,R13,R14,R15)</f>
        <v>0</v>
      </c>
    </row>
    <row r="12" spans="2:18">
      <c r="C12" s="68" t="s">
        <v>501</v>
      </c>
      <c r="D12" s="68"/>
      <c r="E12" s="68"/>
      <c r="F12" s="68"/>
      <c r="G12" s="68"/>
      <c r="H12" s="68"/>
      <c r="I12" s="68"/>
      <c r="J12" s="68"/>
      <c r="K12" s="78">
        <v>141262.18912400003</v>
      </c>
      <c r="L12" s="78">
        <v>174709.25782599999</v>
      </c>
      <c r="N12" s="78">
        <v>141262.189124</v>
      </c>
      <c r="O12" s="78">
        <v>174709.25782599999</v>
      </c>
      <c r="Q12" s="107">
        <f>N12-K12</f>
        <v>0</v>
      </c>
      <c r="R12" s="107">
        <f t="shared" ref="R12:R15" si="0">O12-L12</f>
        <v>0</v>
      </c>
    </row>
    <row r="13" spans="2:18">
      <c r="C13" s="24" t="s">
        <v>508</v>
      </c>
      <c r="K13" s="72">
        <v>25743.444813999999</v>
      </c>
      <c r="L13" s="72">
        <v>41298.821619000002</v>
      </c>
      <c r="N13" s="72">
        <v>25743.444813999999</v>
      </c>
      <c r="O13" s="72">
        <v>41298.821619000002</v>
      </c>
      <c r="Q13" s="101">
        <f t="shared" ref="Q13:Q15" si="1">N13-K13</f>
        <v>0</v>
      </c>
      <c r="R13" s="101">
        <f t="shared" si="0"/>
        <v>0</v>
      </c>
    </row>
    <row r="14" spans="2:18">
      <c r="C14" s="24" t="s">
        <v>512</v>
      </c>
      <c r="K14" s="72">
        <v>2144.2459800000001</v>
      </c>
      <c r="L14" s="72">
        <v>5762.7876740000002</v>
      </c>
      <c r="N14" s="72">
        <v>2144.2459800000001</v>
      </c>
      <c r="O14" s="72">
        <v>5762.7876740000002</v>
      </c>
      <c r="Q14" s="101">
        <f t="shared" si="1"/>
        <v>0</v>
      </c>
      <c r="R14" s="101">
        <f t="shared" si="0"/>
        <v>0</v>
      </c>
    </row>
    <row r="15" spans="2:18">
      <c r="C15" s="69" t="s">
        <v>516</v>
      </c>
      <c r="D15" s="69"/>
      <c r="E15" s="69"/>
      <c r="F15" s="69"/>
      <c r="G15" s="69"/>
      <c r="H15" s="69"/>
      <c r="I15" s="69"/>
      <c r="J15" s="69"/>
      <c r="K15" s="79">
        <v>11062.130643999999</v>
      </c>
      <c r="L15" s="79">
        <v>8376.5303710000007</v>
      </c>
      <c r="N15" s="79">
        <v>11062.130644000001</v>
      </c>
      <c r="O15" s="79">
        <v>8376.5303710000007</v>
      </c>
      <c r="Q15" s="108">
        <f t="shared" si="1"/>
        <v>0</v>
      </c>
      <c r="R15" s="108">
        <f t="shared" si="0"/>
        <v>0</v>
      </c>
    </row>
    <row r="16" spans="2:18" s="35" customFormat="1">
      <c r="B16" s="35" t="s">
        <v>1117</v>
      </c>
      <c r="K16" s="103">
        <f>SUM(K17:K44)</f>
        <v>197154.18567599999</v>
      </c>
      <c r="L16" s="103">
        <f>SUM(L17:L44)</f>
        <v>285946.47357799998</v>
      </c>
      <c r="N16" s="103">
        <f>SUM(N17:N44)</f>
        <v>194374.918959</v>
      </c>
      <c r="O16" s="103">
        <f>SUM(O17:O44)</f>
        <v>283257.25760999997</v>
      </c>
      <c r="Q16" s="103">
        <f>SUM(Q17:Q44)</f>
        <v>-2779.2667169999941</v>
      </c>
      <c r="R16" s="103">
        <f>SUM(R17:R44)</f>
        <v>-2689.2159680000032</v>
      </c>
    </row>
    <row r="17" spans="3:18">
      <c r="C17" s="68" t="s">
        <v>526</v>
      </c>
      <c r="D17" s="68"/>
      <c r="E17" s="68"/>
      <c r="F17" s="68"/>
      <c r="G17" s="76"/>
      <c r="H17" s="68"/>
      <c r="I17" s="68"/>
      <c r="J17" s="68"/>
      <c r="K17" s="78">
        <v>7622.3198440000006</v>
      </c>
      <c r="L17" s="78">
        <v>10055.543426</v>
      </c>
      <c r="N17" s="78">
        <v>7622.3198439999996</v>
      </c>
      <c r="O17" s="78">
        <v>10228.033208999999</v>
      </c>
      <c r="Q17" s="107">
        <f t="shared" ref="Q17:Q44" si="2">N17-K17</f>
        <v>0</v>
      </c>
      <c r="R17" s="107">
        <f t="shared" ref="R17:R44" si="3">O17-L17</f>
        <v>172.48978299999908</v>
      </c>
    </row>
    <row r="18" spans="3:18">
      <c r="C18" s="24" t="s">
        <v>1118</v>
      </c>
      <c r="G18" s="67"/>
      <c r="K18" s="72">
        <v>71.157924000000094</v>
      </c>
      <c r="L18" s="72">
        <v>135.70246399999999</v>
      </c>
      <c r="N18" s="72">
        <v>71.157923999999994</v>
      </c>
      <c r="O18" s="72">
        <v>135.70246399999999</v>
      </c>
      <c r="Q18" s="101">
        <f t="shared" si="2"/>
        <v>0</v>
      </c>
      <c r="R18" s="101">
        <f t="shared" si="3"/>
        <v>0</v>
      </c>
    </row>
    <row r="19" spans="3:18">
      <c r="C19" s="24" t="s">
        <v>1119</v>
      </c>
      <c r="G19" s="67"/>
      <c r="K19" s="72">
        <v>10.741935</v>
      </c>
      <c r="L19" s="72">
        <v>0.90291200000000005</v>
      </c>
      <c r="N19" s="72">
        <v>10.741935</v>
      </c>
      <c r="O19" s="72">
        <v>0.90291200000000005</v>
      </c>
      <c r="Q19" s="101">
        <f t="shared" si="2"/>
        <v>0</v>
      </c>
      <c r="R19" s="101">
        <f t="shared" si="3"/>
        <v>0</v>
      </c>
    </row>
    <row r="20" spans="3:18">
      <c r="C20" s="24" t="s">
        <v>529</v>
      </c>
      <c r="G20" s="67"/>
      <c r="K20" s="72">
        <v>783.87751099999991</v>
      </c>
      <c r="L20" s="72">
        <v>1037.94382</v>
      </c>
      <c r="N20" s="72">
        <v>579.16183100000001</v>
      </c>
      <c r="O20" s="72">
        <v>837.44707400000004</v>
      </c>
      <c r="Q20" s="101">
        <f t="shared" si="2"/>
        <v>-204.71567999999991</v>
      </c>
      <c r="R20" s="101">
        <f t="shared" si="3"/>
        <v>-200.49674599999992</v>
      </c>
    </row>
    <row r="21" spans="3:18">
      <c r="C21" s="24" t="s">
        <v>530</v>
      </c>
      <c r="G21" s="67"/>
      <c r="K21" s="72">
        <v>1390.4307050000002</v>
      </c>
      <c r="L21" s="72">
        <v>1775.375321</v>
      </c>
      <c r="N21" s="72">
        <v>1390.430705</v>
      </c>
      <c r="O21" s="72">
        <v>1809.846761</v>
      </c>
      <c r="Q21" s="101">
        <f t="shared" si="2"/>
        <v>0</v>
      </c>
      <c r="R21" s="101">
        <f t="shared" si="3"/>
        <v>34.47144000000003</v>
      </c>
    </row>
    <row r="22" spans="3:18">
      <c r="C22" s="24" t="s">
        <v>531</v>
      </c>
      <c r="G22" s="67"/>
      <c r="K22" s="72">
        <v>140.48386400000001</v>
      </c>
      <c r="L22" s="72">
        <v>138.54576499999999</v>
      </c>
      <c r="N22" s="72">
        <v>140.48386400000001</v>
      </c>
      <c r="O22" s="72">
        <v>150.19304</v>
      </c>
      <c r="Q22" s="101">
        <f t="shared" si="2"/>
        <v>0</v>
      </c>
      <c r="R22" s="101">
        <f t="shared" si="3"/>
        <v>11.647275000000008</v>
      </c>
    </row>
    <row r="23" spans="3:18">
      <c r="C23" s="24" t="s">
        <v>210</v>
      </c>
      <c r="G23" s="67"/>
      <c r="K23" s="72">
        <v>69.937078</v>
      </c>
      <c r="L23" s="72">
        <v>93.163421999999997</v>
      </c>
      <c r="N23" s="72">
        <v>69.937078</v>
      </c>
      <c r="O23" s="72">
        <v>96.560732999999999</v>
      </c>
      <c r="Q23" s="101">
        <f t="shared" si="2"/>
        <v>0</v>
      </c>
      <c r="R23" s="101">
        <f t="shared" si="3"/>
        <v>3.397311000000002</v>
      </c>
    </row>
    <row r="24" spans="3:18">
      <c r="C24" s="24" t="s">
        <v>211</v>
      </c>
      <c r="G24" s="67"/>
      <c r="K24" s="72">
        <v>354.97187500000001</v>
      </c>
      <c r="L24" s="72">
        <v>466.34236199999998</v>
      </c>
      <c r="N24" s="72">
        <v>354.97187500000001</v>
      </c>
      <c r="O24" s="72">
        <v>467.02866599999999</v>
      </c>
      <c r="Q24" s="101">
        <f t="shared" si="2"/>
        <v>0</v>
      </c>
      <c r="R24" s="101">
        <f t="shared" si="3"/>
        <v>0.68630400000000691</v>
      </c>
    </row>
    <row r="25" spans="3:18">
      <c r="C25" s="24" t="s">
        <v>212</v>
      </c>
      <c r="G25" s="67"/>
      <c r="K25" s="72">
        <v>83.265709999999984</v>
      </c>
      <c r="L25" s="72">
        <v>162.47651300000001</v>
      </c>
      <c r="N25" s="72">
        <v>83.265709999999999</v>
      </c>
      <c r="O25" s="72">
        <v>162.669453</v>
      </c>
      <c r="Q25" s="101">
        <f t="shared" si="2"/>
        <v>0</v>
      </c>
      <c r="R25" s="101">
        <f t="shared" si="3"/>
        <v>0.19293999999999301</v>
      </c>
    </row>
    <row r="26" spans="3:18">
      <c r="C26" s="24" t="s">
        <v>213</v>
      </c>
      <c r="G26" s="67"/>
      <c r="K26" s="72">
        <v>2335.447921</v>
      </c>
      <c r="L26" s="72">
        <v>911.16098899999997</v>
      </c>
      <c r="N26" s="72">
        <v>24662.516221000002</v>
      </c>
      <c r="O26" s="72">
        <v>856.321324</v>
      </c>
      <c r="Q26" s="101">
        <f t="shared" si="2"/>
        <v>22327.068300000003</v>
      </c>
      <c r="R26" s="101">
        <f t="shared" si="3"/>
        <v>-54.839664999999968</v>
      </c>
    </row>
    <row r="27" spans="3:18">
      <c r="C27" s="24" t="s">
        <v>1120</v>
      </c>
      <c r="G27" s="67"/>
      <c r="K27" s="72">
        <v>0</v>
      </c>
      <c r="L27" s="72">
        <v>0</v>
      </c>
      <c r="N27" s="72">
        <v>271.07026400000001</v>
      </c>
      <c r="O27" s="72">
        <v>1207.1775050000001</v>
      </c>
      <c r="Q27" s="101">
        <f t="shared" si="2"/>
        <v>271.07026400000001</v>
      </c>
      <c r="R27" s="101">
        <f t="shared" si="3"/>
        <v>1207.1775050000001</v>
      </c>
    </row>
    <row r="28" spans="3:18">
      <c r="C28" s="24" t="s">
        <v>214</v>
      </c>
      <c r="G28" s="67"/>
      <c r="K28" s="72">
        <v>22432.788299999997</v>
      </c>
      <c r="L28" s="72">
        <v>54027.303561000001</v>
      </c>
      <c r="N28" s="72">
        <v>-2549.526061</v>
      </c>
      <c r="O28" s="72">
        <v>51483.407706999998</v>
      </c>
      <c r="Q28" s="101">
        <f t="shared" si="2"/>
        <v>-24982.314360999997</v>
      </c>
      <c r="R28" s="101">
        <f t="shared" si="3"/>
        <v>-2543.8958540000021</v>
      </c>
    </row>
    <row r="29" spans="3:18">
      <c r="C29" s="24" t="s">
        <v>215</v>
      </c>
      <c r="G29" s="67"/>
      <c r="K29" s="72">
        <v>498.63740400000006</v>
      </c>
      <c r="L29" s="72">
        <v>1304.4661619999999</v>
      </c>
      <c r="N29" s="72">
        <v>324.63280400000002</v>
      </c>
      <c r="O29" s="72">
        <v>235.16358199999999</v>
      </c>
      <c r="Q29" s="101">
        <f t="shared" si="2"/>
        <v>-174.00460000000004</v>
      </c>
      <c r="R29" s="101">
        <f t="shared" si="3"/>
        <v>-1069.30258</v>
      </c>
    </row>
    <row r="30" spans="3:18">
      <c r="C30" s="24" t="s">
        <v>1121</v>
      </c>
      <c r="G30" s="67"/>
      <c r="K30" s="72">
        <v>0.17818200000000001</v>
      </c>
      <c r="L30" s="72">
        <v>36.264304000000003</v>
      </c>
      <c r="N30" s="72">
        <v>0.17818200000000001</v>
      </c>
      <c r="O30" s="72">
        <v>36.264304000000003</v>
      </c>
      <c r="Q30" s="101">
        <f t="shared" si="2"/>
        <v>0</v>
      </c>
      <c r="R30" s="101">
        <f t="shared" si="3"/>
        <v>0</v>
      </c>
    </row>
    <row r="31" spans="3:18">
      <c r="C31" s="24" t="s">
        <v>217</v>
      </c>
      <c r="G31" s="67"/>
      <c r="K31" s="72">
        <v>77.562965999999989</v>
      </c>
      <c r="L31" s="72">
        <v>98.802358999999996</v>
      </c>
      <c r="N31" s="72">
        <v>77.562966000000003</v>
      </c>
      <c r="O31" s="72">
        <v>101.06304299999999</v>
      </c>
      <c r="Q31" s="101">
        <f t="shared" si="2"/>
        <v>0</v>
      </c>
      <c r="R31" s="101">
        <f t="shared" si="3"/>
        <v>2.2606839999999977</v>
      </c>
    </row>
    <row r="32" spans="3:18">
      <c r="C32" s="24" t="s">
        <v>218</v>
      </c>
      <c r="G32" s="67"/>
      <c r="K32" s="72">
        <v>39.045016999999987</v>
      </c>
      <c r="L32" s="72">
        <v>51.609490999999998</v>
      </c>
      <c r="N32" s="72">
        <v>39.045017000000001</v>
      </c>
      <c r="O32" s="72">
        <v>59.579464999999999</v>
      </c>
      <c r="Q32" s="101">
        <f t="shared" si="2"/>
        <v>0</v>
      </c>
      <c r="R32" s="101">
        <f t="shared" si="3"/>
        <v>7.9699740000000006</v>
      </c>
    </row>
    <row r="33" spans="2:18">
      <c r="C33" s="24" t="s">
        <v>534</v>
      </c>
      <c r="G33" s="67"/>
      <c r="K33" s="72">
        <v>5800.0013600000002</v>
      </c>
      <c r="L33" s="72">
        <v>8606.5161599999992</v>
      </c>
      <c r="N33" s="72">
        <v>5800.0013600000002</v>
      </c>
      <c r="O33" s="72">
        <v>8634.2129299999997</v>
      </c>
      <c r="Q33" s="101">
        <f t="shared" si="2"/>
        <v>0</v>
      </c>
      <c r="R33" s="101">
        <f t="shared" si="3"/>
        <v>27.69677000000047</v>
      </c>
    </row>
    <row r="34" spans="2:18">
      <c r="C34" s="24" t="s">
        <v>219</v>
      </c>
      <c r="G34" s="67"/>
      <c r="K34" s="72">
        <v>9237.1183859999983</v>
      </c>
      <c r="L34" s="72">
        <v>16742.152101</v>
      </c>
      <c r="N34" s="72">
        <v>9237.1183860000001</v>
      </c>
      <c r="O34" s="72">
        <v>16742.152101</v>
      </c>
      <c r="Q34" s="101">
        <f t="shared" si="2"/>
        <v>0</v>
      </c>
      <c r="R34" s="101">
        <f t="shared" si="3"/>
        <v>0</v>
      </c>
    </row>
    <row r="35" spans="2:18">
      <c r="C35" s="24" t="s">
        <v>1122</v>
      </c>
      <c r="G35" s="67"/>
      <c r="K35" s="72">
        <v>1613.301708</v>
      </c>
      <c r="L35" s="72">
        <v>2992.8891140000001</v>
      </c>
      <c r="N35" s="72">
        <v>1613.301708</v>
      </c>
      <c r="O35" s="72">
        <v>2992.8891140000001</v>
      </c>
      <c r="Q35" s="101">
        <f t="shared" si="2"/>
        <v>0</v>
      </c>
      <c r="R35" s="101">
        <f t="shared" si="3"/>
        <v>0</v>
      </c>
    </row>
    <row r="36" spans="2:18">
      <c r="C36" s="24" t="s">
        <v>220</v>
      </c>
      <c r="G36" s="67"/>
      <c r="K36" s="72">
        <v>343.538049</v>
      </c>
      <c r="L36" s="72">
        <v>30.033767000000001</v>
      </c>
      <c r="N36" s="72">
        <v>343.538049</v>
      </c>
      <c r="O36" s="72">
        <v>30.033767000000001</v>
      </c>
      <c r="Q36" s="101">
        <f t="shared" si="2"/>
        <v>0</v>
      </c>
      <c r="R36" s="101">
        <f t="shared" si="3"/>
        <v>0</v>
      </c>
    </row>
    <row r="37" spans="2:18">
      <c r="C37" s="24" t="s">
        <v>221</v>
      </c>
      <c r="G37" s="67"/>
      <c r="K37" s="72">
        <v>221.19838899999999</v>
      </c>
      <c r="L37" s="72">
        <v>321.49325900000002</v>
      </c>
      <c r="N37" s="72">
        <v>221.19838899999999</v>
      </c>
      <c r="O37" s="72">
        <v>353.63371999999998</v>
      </c>
      <c r="Q37" s="101">
        <f t="shared" si="2"/>
        <v>0</v>
      </c>
      <c r="R37" s="101">
        <f t="shared" si="3"/>
        <v>32.140460999999959</v>
      </c>
    </row>
    <row r="38" spans="2:18">
      <c r="C38" s="24" t="s">
        <v>222</v>
      </c>
      <c r="G38" s="67"/>
      <c r="K38" s="72">
        <v>3591.0190680000001</v>
      </c>
      <c r="L38" s="72">
        <v>5638.1093780000001</v>
      </c>
      <c r="N38" s="72">
        <v>3591.0190680000001</v>
      </c>
      <c r="O38" s="72">
        <v>5318.5941759999996</v>
      </c>
      <c r="Q38" s="101">
        <f t="shared" si="2"/>
        <v>0</v>
      </c>
      <c r="R38" s="101">
        <f t="shared" si="3"/>
        <v>-319.5152020000005</v>
      </c>
    </row>
    <row r="39" spans="2:18">
      <c r="C39" s="24" t="s">
        <v>223</v>
      </c>
      <c r="G39" s="67"/>
      <c r="K39" s="72">
        <v>25.037121000000006</v>
      </c>
      <c r="L39" s="72">
        <v>26.2499</v>
      </c>
      <c r="N39" s="72">
        <v>8.6664809999999992</v>
      </c>
      <c r="O39" s="72">
        <v>23.749372999999999</v>
      </c>
      <c r="Q39" s="101">
        <f t="shared" si="2"/>
        <v>-16.370640000000009</v>
      </c>
      <c r="R39" s="101">
        <f t="shared" si="3"/>
        <v>-2.5005270000000017</v>
      </c>
    </row>
    <row r="40" spans="2:18">
      <c r="C40" s="24" t="s">
        <v>224</v>
      </c>
      <c r="G40" s="67"/>
      <c r="K40" s="72">
        <v>25.694547999999998</v>
      </c>
      <c r="L40" s="72">
        <v>92.731544</v>
      </c>
      <c r="N40" s="72">
        <v>25.694548000000001</v>
      </c>
      <c r="O40" s="72">
        <v>93.050634000000002</v>
      </c>
      <c r="Q40" s="101">
        <f t="shared" si="2"/>
        <v>0</v>
      </c>
      <c r="R40" s="101">
        <f t="shared" si="3"/>
        <v>0.31909000000000276</v>
      </c>
    </row>
    <row r="41" spans="2:18">
      <c r="C41" s="24" t="s">
        <v>225</v>
      </c>
      <c r="G41" s="67"/>
      <c r="K41" s="72">
        <v>8.8944860000000006</v>
      </c>
      <c r="L41" s="72">
        <v>11.719832</v>
      </c>
      <c r="N41" s="72">
        <v>8.8944860000000006</v>
      </c>
      <c r="O41" s="72">
        <v>12.604901</v>
      </c>
      <c r="Q41" s="101">
        <f t="shared" si="2"/>
        <v>0</v>
      </c>
      <c r="R41" s="101">
        <f t="shared" si="3"/>
        <v>0.88506899999999966</v>
      </c>
    </row>
    <row r="42" spans="2:18">
      <c r="C42" s="24" t="s">
        <v>1123</v>
      </c>
      <c r="G42" s="67"/>
      <c r="K42" s="72">
        <v>113021.74957799999</v>
      </c>
      <c r="L42" s="72">
        <v>145189.96144099999</v>
      </c>
      <c r="N42" s="72">
        <v>113021.749578</v>
      </c>
      <c r="O42" s="72">
        <v>145189.96144099999</v>
      </c>
      <c r="Q42" s="101">
        <f t="shared" si="2"/>
        <v>0</v>
      </c>
      <c r="R42" s="101">
        <f t="shared" si="3"/>
        <v>0</v>
      </c>
    </row>
    <row r="43" spans="2:18">
      <c r="C43" s="24" t="s">
        <v>1124</v>
      </c>
      <c r="G43" s="67"/>
      <c r="K43" s="72">
        <v>20712.209985999998</v>
      </c>
      <c r="L43" s="72">
        <v>28869.064211000001</v>
      </c>
      <c r="N43" s="72">
        <v>20712.209986000002</v>
      </c>
      <c r="O43" s="72">
        <v>28869.064211000001</v>
      </c>
      <c r="Q43" s="101">
        <f t="shared" si="2"/>
        <v>0</v>
      </c>
      <c r="R43" s="101">
        <f t="shared" si="3"/>
        <v>0</v>
      </c>
    </row>
    <row r="44" spans="2:18">
      <c r="C44" s="24" t="s">
        <v>1125</v>
      </c>
      <c r="G44" s="67"/>
      <c r="K44" s="72">
        <v>6643.5767610000012</v>
      </c>
      <c r="L44" s="72">
        <v>7129.95</v>
      </c>
      <c r="N44" s="72">
        <v>6643.5767610000003</v>
      </c>
      <c r="O44" s="72">
        <v>7129.95</v>
      </c>
      <c r="Q44" s="101">
        <f t="shared" si="2"/>
        <v>0</v>
      </c>
      <c r="R44" s="101">
        <f t="shared" si="3"/>
        <v>0</v>
      </c>
    </row>
    <row r="45" spans="2:18" s="35" customFormat="1">
      <c r="B45" s="36" t="s">
        <v>1126</v>
      </c>
      <c r="C45" s="36"/>
      <c r="D45" s="36"/>
      <c r="E45" s="36"/>
      <c r="F45" s="36"/>
      <c r="G45" s="36"/>
      <c r="H45" s="36"/>
      <c r="I45" s="36"/>
      <c r="J45" s="36"/>
      <c r="K45" s="109">
        <f>K11-K16</f>
        <v>-16942.175113999983</v>
      </c>
      <c r="L45" s="109">
        <f>L11-L16</f>
        <v>-55799.076088000002</v>
      </c>
      <c r="N45" s="109">
        <f>N11-N16</f>
        <v>-14162.908397000021</v>
      </c>
      <c r="O45" s="109">
        <f>O11-O16</f>
        <v>-53109.860119999998</v>
      </c>
      <c r="Q45" s="109">
        <f>Q11-Q16</f>
        <v>2779.2667169999941</v>
      </c>
      <c r="R45" s="109">
        <f>R11-R16</f>
        <v>2689.2159680000032</v>
      </c>
    </row>
    <row r="46" spans="2:18" s="35" customFormat="1">
      <c r="B46" s="35" t="s">
        <v>1127</v>
      </c>
      <c r="K46" s="103">
        <f>SUM(K47:K54)</f>
        <v>4059.017061</v>
      </c>
      <c r="L46" s="103">
        <f>SUM(L47:L54)</f>
        <v>4047.8776290000005</v>
      </c>
      <c r="N46" s="103">
        <f>SUM(N47:N54)</f>
        <v>4078.407502</v>
      </c>
      <c r="O46" s="103">
        <f>SUM(O47:O54)</f>
        <v>4017.6469430000002</v>
      </c>
      <c r="Q46" s="103">
        <f>SUM(Q47:Q54)</f>
        <v>19.39044100000001</v>
      </c>
      <c r="R46" s="103">
        <f>SUM(R47:R54)</f>
        <v>-30.230685999999984</v>
      </c>
    </row>
    <row r="47" spans="2:18">
      <c r="C47" s="68" t="s">
        <v>541</v>
      </c>
      <c r="D47" s="68"/>
      <c r="E47" s="68"/>
      <c r="F47" s="68"/>
      <c r="G47" s="68"/>
      <c r="H47" s="68"/>
      <c r="I47" s="68"/>
      <c r="J47" s="68"/>
      <c r="K47" s="78">
        <v>3319.650549</v>
      </c>
      <c r="L47" s="78">
        <v>222.78027499999999</v>
      </c>
      <c r="N47" s="78">
        <v>3339.04099</v>
      </c>
      <c r="O47" s="78">
        <v>192.529594</v>
      </c>
      <c r="Q47" s="107">
        <f t="shared" ref="Q47:Q54" si="4">N47-K47</f>
        <v>19.39044100000001</v>
      </c>
      <c r="R47" s="107">
        <f t="shared" ref="R47:R54" si="5">O47-L47</f>
        <v>-30.250680999999986</v>
      </c>
    </row>
    <row r="48" spans="2:18">
      <c r="C48" s="24" t="s">
        <v>1128</v>
      </c>
      <c r="K48" s="72">
        <v>395.30137200000001</v>
      </c>
      <c r="L48" s="72">
        <v>2784.2869070000002</v>
      </c>
      <c r="N48" s="72">
        <v>395.30137200000001</v>
      </c>
      <c r="O48" s="72">
        <v>2784.2869070000002</v>
      </c>
      <c r="Q48" s="101">
        <f t="shared" si="4"/>
        <v>0</v>
      </c>
      <c r="R48" s="101">
        <f t="shared" si="5"/>
        <v>0</v>
      </c>
    </row>
    <row r="49" spans="2:18">
      <c r="C49" s="24" t="s">
        <v>1129</v>
      </c>
      <c r="K49" s="72">
        <v>191.21107900000001</v>
      </c>
      <c r="L49" s="72">
        <v>655.22171000000003</v>
      </c>
      <c r="N49" s="72">
        <v>191.21107900000001</v>
      </c>
      <c r="O49" s="72">
        <v>655.22171000000003</v>
      </c>
      <c r="Q49" s="101">
        <f t="shared" si="4"/>
        <v>0</v>
      </c>
      <c r="R49" s="101">
        <f t="shared" si="5"/>
        <v>0</v>
      </c>
    </row>
    <row r="50" spans="2:18">
      <c r="C50" s="24" t="s">
        <v>1130</v>
      </c>
      <c r="K50" s="72">
        <v>0</v>
      </c>
      <c r="L50" s="72">
        <v>67.379075999999998</v>
      </c>
      <c r="N50" s="72">
        <v>0</v>
      </c>
      <c r="O50" s="72">
        <v>67.379075999999998</v>
      </c>
      <c r="Q50" s="101">
        <f t="shared" si="4"/>
        <v>0</v>
      </c>
      <c r="R50" s="101">
        <f t="shared" si="5"/>
        <v>0</v>
      </c>
    </row>
    <row r="51" spans="2:18">
      <c r="C51" s="24" t="s">
        <v>1131</v>
      </c>
      <c r="K51" s="72">
        <v>127.968</v>
      </c>
      <c r="L51" s="72">
        <v>313.86918600000001</v>
      </c>
      <c r="N51" s="72">
        <v>127.968</v>
      </c>
      <c r="O51" s="72">
        <v>313.86918600000001</v>
      </c>
      <c r="Q51" s="101">
        <f t="shared" si="4"/>
        <v>0</v>
      </c>
      <c r="R51" s="101">
        <f t="shared" si="5"/>
        <v>0</v>
      </c>
    </row>
    <row r="52" spans="2:18">
      <c r="C52" s="24" t="s">
        <v>1132</v>
      </c>
      <c r="K52" s="72">
        <v>0</v>
      </c>
      <c r="L52" s="72">
        <v>1.6429879999999999</v>
      </c>
      <c r="N52" s="72">
        <v>0</v>
      </c>
      <c r="O52" s="72">
        <v>1.6429879999999999</v>
      </c>
      <c r="Q52" s="101">
        <f t="shared" si="4"/>
        <v>0</v>
      </c>
      <c r="R52" s="101">
        <f t="shared" si="5"/>
        <v>0</v>
      </c>
    </row>
    <row r="53" spans="2:18">
      <c r="C53" s="24" t="s">
        <v>1133</v>
      </c>
      <c r="K53" s="72">
        <v>0</v>
      </c>
      <c r="L53" s="72">
        <v>0.28259899999999999</v>
      </c>
      <c r="N53" s="72">
        <v>0</v>
      </c>
      <c r="O53" s="72">
        <v>0.28259899999999999</v>
      </c>
      <c r="Q53" s="101">
        <f t="shared" si="4"/>
        <v>0</v>
      </c>
      <c r="R53" s="101">
        <f t="shared" si="5"/>
        <v>0</v>
      </c>
    </row>
    <row r="54" spans="2:18">
      <c r="C54" s="69" t="s">
        <v>550</v>
      </c>
      <c r="D54" s="69"/>
      <c r="E54" s="69"/>
      <c r="F54" s="69"/>
      <c r="G54" s="69"/>
      <c r="H54" s="69"/>
      <c r="I54" s="69"/>
      <c r="J54" s="69"/>
      <c r="K54" s="79">
        <v>24.886060999999998</v>
      </c>
      <c r="L54" s="79">
        <v>2.4148879999999999</v>
      </c>
      <c r="N54" s="79">
        <v>24.886061000000002</v>
      </c>
      <c r="O54" s="79">
        <v>2.4348830000000001</v>
      </c>
      <c r="Q54" s="108">
        <f t="shared" si="4"/>
        <v>0</v>
      </c>
      <c r="R54" s="108">
        <f t="shared" si="5"/>
        <v>1.9995000000000207E-2</v>
      </c>
    </row>
    <row r="55" spans="2:18" s="35" customFormat="1">
      <c r="B55" s="35" t="s">
        <v>1134</v>
      </c>
      <c r="K55" s="103">
        <f>SUM(K56:K66)</f>
        <v>16600.923827999999</v>
      </c>
      <c r="L55" s="103">
        <f>SUM(L56:L66)</f>
        <v>13504.258402999998</v>
      </c>
      <c r="N55" s="103">
        <f>SUM(N56:N66)</f>
        <v>25378.869846999998</v>
      </c>
      <c r="O55" s="103">
        <f>SUM(O56:O66)</f>
        <v>40127.079177134321</v>
      </c>
      <c r="Q55" s="103">
        <f>SUM(Q56:Q66)</f>
        <v>8777.9460190000009</v>
      </c>
      <c r="R55" s="103">
        <f>SUM(R56:R66)</f>
        <v>26622.820774134318</v>
      </c>
    </row>
    <row r="56" spans="2:18">
      <c r="C56" s="68" t="s">
        <v>552</v>
      </c>
      <c r="D56" s="68"/>
      <c r="E56" s="68"/>
      <c r="F56" s="68"/>
      <c r="G56" s="68"/>
      <c r="H56" s="68"/>
      <c r="I56" s="68"/>
      <c r="J56" s="68"/>
      <c r="K56" s="78">
        <v>11615.799075999999</v>
      </c>
      <c r="L56" s="78">
        <v>12327.932429</v>
      </c>
      <c r="N56" s="78">
        <v>11615.799075999999</v>
      </c>
      <c r="O56" s="78">
        <v>12311.930270000001</v>
      </c>
      <c r="Q56" s="107">
        <f t="shared" ref="Q56:Q66" si="6">N56-K56</f>
        <v>0</v>
      </c>
      <c r="R56" s="107">
        <f t="shared" ref="R56:R66" si="7">O56-L56</f>
        <v>-16.002158999999665</v>
      </c>
    </row>
    <row r="57" spans="2:18">
      <c r="C57" s="24" t="s">
        <v>553</v>
      </c>
      <c r="K57" s="72">
        <v>244.26175699999999</v>
      </c>
      <c r="L57" s="72">
        <v>176.568162</v>
      </c>
      <c r="N57" s="72">
        <v>244.26175699999999</v>
      </c>
      <c r="O57" s="72">
        <v>176.568162</v>
      </c>
      <c r="Q57" s="101">
        <f t="shared" si="6"/>
        <v>0</v>
      </c>
      <c r="R57" s="101">
        <f t="shared" si="7"/>
        <v>0</v>
      </c>
    </row>
    <row r="58" spans="2:18">
      <c r="C58" s="24" t="s">
        <v>1135</v>
      </c>
      <c r="K58" s="72">
        <v>169.6825</v>
      </c>
      <c r="L58" s="72">
        <v>0</v>
      </c>
      <c r="N58" s="72">
        <v>169.6825</v>
      </c>
      <c r="O58" s="72">
        <v>0</v>
      </c>
      <c r="Q58" s="101">
        <f t="shared" si="6"/>
        <v>0</v>
      </c>
      <c r="R58" s="101">
        <f t="shared" si="7"/>
        <v>0</v>
      </c>
    </row>
    <row r="59" spans="2:18">
      <c r="C59" s="24" t="s">
        <v>1136</v>
      </c>
      <c r="K59" s="72">
        <v>0.225996</v>
      </c>
      <c r="L59" s="72">
        <v>78.179396999999994</v>
      </c>
      <c r="N59" s="72">
        <v>0.225996</v>
      </c>
      <c r="O59" s="72">
        <v>78.179396999999994</v>
      </c>
      <c r="Q59" s="101">
        <f t="shared" si="6"/>
        <v>0</v>
      </c>
      <c r="R59" s="101">
        <f t="shared" si="7"/>
        <v>0</v>
      </c>
    </row>
    <row r="60" spans="2:18">
      <c r="C60" s="24" t="s">
        <v>558</v>
      </c>
      <c r="K60" s="72">
        <v>4539.4457030000003</v>
      </c>
      <c r="L60" s="72">
        <v>399.593234</v>
      </c>
      <c r="N60" s="72">
        <v>4539.4457030000003</v>
      </c>
      <c r="O60" s="72">
        <v>399.593234</v>
      </c>
      <c r="Q60" s="101">
        <f t="shared" si="6"/>
        <v>0</v>
      </c>
      <c r="R60" s="101">
        <f t="shared" si="7"/>
        <v>0</v>
      </c>
    </row>
    <row r="61" spans="2:18">
      <c r="C61" s="24" t="s">
        <v>1137</v>
      </c>
      <c r="K61" s="72">
        <v>20</v>
      </c>
      <c r="L61" s="72">
        <v>15.981</v>
      </c>
      <c r="N61" s="72">
        <v>20</v>
      </c>
      <c r="O61" s="72">
        <v>15.981</v>
      </c>
      <c r="Q61" s="101">
        <f t="shared" si="6"/>
        <v>0</v>
      </c>
      <c r="R61" s="101">
        <f t="shared" si="7"/>
        <v>0</v>
      </c>
    </row>
    <row r="62" spans="2:18">
      <c r="C62" s="24" t="s">
        <v>1138</v>
      </c>
      <c r="K62" s="72">
        <v>11.508796</v>
      </c>
      <c r="L62" s="72">
        <v>172.05998500000001</v>
      </c>
      <c r="N62" s="72">
        <v>11.508796</v>
      </c>
      <c r="O62" s="72">
        <v>180.20202499999999</v>
      </c>
      <c r="Q62" s="101">
        <f t="shared" si="6"/>
        <v>0</v>
      </c>
      <c r="R62" s="101">
        <f t="shared" si="7"/>
        <v>8.1420399999999802</v>
      </c>
    </row>
    <row r="63" spans="2:18">
      <c r="C63" s="24" t="s">
        <v>1139</v>
      </c>
      <c r="K63" s="72">
        <v>0</v>
      </c>
      <c r="L63" s="72">
        <v>0</v>
      </c>
      <c r="N63" s="72">
        <v>5.8821849999999998</v>
      </c>
      <c r="O63" s="72">
        <v>129.80845313431834</v>
      </c>
      <c r="Q63" s="101">
        <f t="shared" si="6"/>
        <v>5.8821849999999998</v>
      </c>
      <c r="R63" s="101">
        <f t="shared" si="7"/>
        <v>129.80845313431834</v>
      </c>
    </row>
    <row r="64" spans="2:18">
      <c r="C64" s="24" t="s">
        <v>1140</v>
      </c>
      <c r="K64" s="72">
        <v>0</v>
      </c>
      <c r="L64" s="72">
        <v>0</v>
      </c>
      <c r="N64" s="72">
        <v>8772.0638340000005</v>
      </c>
      <c r="O64" s="72">
        <v>26814.441826999999</v>
      </c>
      <c r="Q64" s="101">
        <f t="shared" si="6"/>
        <v>8772.0638340000005</v>
      </c>
      <c r="R64" s="101">
        <f t="shared" si="7"/>
        <v>26814.441826999999</v>
      </c>
    </row>
    <row r="65" spans="2:18">
      <c r="C65" s="24" t="s">
        <v>1141</v>
      </c>
      <c r="K65" s="72">
        <v>0</v>
      </c>
      <c r="L65" s="72">
        <v>286.80407300000002</v>
      </c>
      <c r="N65" s="72">
        <v>0</v>
      </c>
      <c r="O65" s="72">
        <v>0</v>
      </c>
      <c r="Q65" s="101">
        <f t="shared" si="6"/>
        <v>0</v>
      </c>
      <c r="R65" s="101">
        <f t="shared" si="7"/>
        <v>-286.80407300000002</v>
      </c>
    </row>
    <row r="66" spans="2:18">
      <c r="C66" s="24" t="s">
        <v>1142</v>
      </c>
      <c r="K66" s="72">
        <v>0</v>
      </c>
      <c r="L66" s="72">
        <v>47.140123000000003</v>
      </c>
      <c r="N66" s="72">
        <v>0</v>
      </c>
      <c r="O66" s="72">
        <v>20.374808999999999</v>
      </c>
      <c r="Q66" s="101">
        <f t="shared" si="6"/>
        <v>0</v>
      </c>
      <c r="R66" s="101">
        <f t="shared" si="7"/>
        <v>-26.765314000000004</v>
      </c>
    </row>
    <row r="67" spans="2:18" s="35" customFormat="1">
      <c r="B67" s="36" t="s">
        <v>1143</v>
      </c>
      <c r="C67" s="36"/>
      <c r="D67" s="36"/>
      <c r="E67" s="36"/>
      <c r="F67" s="36"/>
      <c r="G67" s="36"/>
      <c r="H67" s="36"/>
      <c r="I67" s="36"/>
      <c r="J67" s="36"/>
      <c r="K67" s="109">
        <f>K45+K46-K55</f>
        <v>-29484.081880999984</v>
      </c>
      <c r="L67" s="109">
        <f>L45+L46-L55</f>
        <v>-65255.456861999999</v>
      </c>
      <c r="N67" s="109">
        <f>N45+N46-N55</f>
        <v>-35463.370742000021</v>
      </c>
      <c r="O67" s="109">
        <f>O45+O46-O55</f>
        <v>-89219.292354134319</v>
      </c>
      <c r="Q67" s="109">
        <f>Q45+Q46-Q55</f>
        <v>-5979.2888610000064</v>
      </c>
      <c r="R67" s="109">
        <f>R45+R46-R55</f>
        <v>-23963.835492134313</v>
      </c>
    </row>
    <row r="68" spans="2:18" s="35" customFormat="1">
      <c r="B68" s="35" t="s">
        <v>1144</v>
      </c>
      <c r="K68" s="80">
        <v>1631.8518260000001</v>
      </c>
      <c r="L68" s="80">
        <v>1176.329806</v>
      </c>
      <c r="N68" s="80">
        <v>1520.3450170000001</v>
      </c>
      <c r="O68" s="80">
        <v>1176.329806</v>
      </c>
      <c r="Q68" s="103">
        <f t="shared" ref="Q68" si="8">N68-K68</f>
        <v>-111.50680899999998</v>
      </c>
      <c r="R68" s="103">
        <f t="shared" ref="R68" si="9">O68-L68</f>
        <v>0</v>
      </c>
    </row>
    <row r="69" spans="2:18" s="35" customFormat="1">
      <c r="B69" s="36" t="s">
        <v>1145</v>
      </c>
      <c r="C69" s="36"/>
      <c r="D69" s="36"/>
      <c r="E69" s="36"/>
      <c r="F69" s="36"/>
      <c r="G69" s="36"/>
      <c r="H69" s="36"/>
      <c r="I69" s="36"/>
      <c r="J69" s="36"/>
      <c r="K69" s="109">
        <f>K67-K68</f>
        <v>-31115.933706999982</v>
      </c>
      <c r="L69" s="109">
        <f>L67-L68</f>
        <v>-66431.786668000001</v>
      </c>
      <c r="N69" s="109">
        <f>N67-N68</f>
        <v>-36983.715759000021</v>
      </c>
      <c r="O69" s="109">
        <f>O67-O68</f>
        <v>-90395.622160134313</v>
      </c>
      <c r="Q69" s="109">
        <f>Q67-Q68</f>
        <v>-5867.7820520000059</v>
      </c>
      <c r="R69" s="109">
        <f>R67-R68</f>
        <v>-23963.835492134313</v>
      </c>
    </row>
    <row r="70" spans="2:18">
      <c r="K70" s="105"/>
    </row>
    <row r="71" spans="2:18">
      <c r="B71" s="30" t="s">
        <v>568</v>
      </c>
      <c r="C71" s="30"/>
      <c r="D71" s="30"/>
      <c r="E71" s="30"/>
      <c r="F71" s="30"/>
      <c r="G71" s="30"/>
      <c r="H71" s="30"/>
      <c r="I71" s="30"/>
      <c r="J71" s="30"/>
      <c r="K71" s="30"/>
      <c r="L71" s="30"/>
      <c r="N71" s="30"/>
      <c r="O71" s="30"/>
      <c r="Q71" s="30"/>
      <c r="R71" s="30"/>
    </row>
    <row r="73" spans="2:18" s="35" customFormat="1">
      <c r="B73" s="35" t="s">
        <v>129</v>
      </c>
    </row>
    <row r="74" spans="2:18" s="35" customFormat="1">
      <c r="B74" s="35" t="s">
        <v>569</v>
      </c>
      <c r="G74" s="81"/>
      <c r="K74" s="35">
        <f>K75+K87</f>
        <v>237662.77028200004</v>
      </c>
      <c r="L74" s="35">
        <f>L75+L87</f>
        <v>251440.54648299995</v>
      </c>
      <c r="N74" s="35">
        <f>N75+N87</f>
        <v>237662.77028200004</v>
      </c>
      <c r="O74" s="35">
        <f>O75+O87</f>
        <v>251781.73061099998</v>
      </c>
      <c r="Q74" s="35">
        <f>Q75+Q87</f>
        <v>0</v>
      </c>
      <c r="R74" s="35">
        <f>R75+R87</f>
        <v>341.1841280000038</v>
      </c>
    </row>
    <row r="75" spans="2:18" s="35" customFormat="1">
      <c r="C75" s="35" t="s">
        <v>570</v>
      </c>
      <c r="G75" s="81"/>
      <c r="K75" s="35">
        <f>SUM(K76:K86)</f>
        <v>237662.77028200004</v>
      </c>
      <c r="L75" s="35">
        <f>SUM(L76:L86)</f>
        <v>251440.54648299995</v>
      </c>
      <c r="N75" s="35">
        <f>SUM(N76:N86)</f>
        <v>237662.77028200004</v>
      </c>
      <c r="O75" s="35">
        <f>SUM(O76:O86)</f>
        <v>251781.73061099998</v>
      </c>
      <c r="Q75" s="35">
        <f>SUM(Q76:Q86)</f>
        <v>0</v>
      </c>
      <c r="R75" s="35">
        <f>SUM(R76:R86)</f>
        <v>341.1841280000038</v>
      </c>
    </row>
    <row r="76" spans="2:18">
      <c r="D76" s="68" t="s">
        <v>571</v>
      </c>
      <c r="E76" s="68"/>
      <c r="F76" s="68"/>
      <c r="G76" s="76"/>
      <c r="H76" s="68"/>
      <c r="I76" s="68"/>
      <c r="J76" s="68"/>
      <c r="K76" s="78">
        <v>121799.64550100001</v>
      </c>
      <c r="L76" s="78">
        <v>150781.83913099999</v>
      </c>
      <c r="N76" s="78">
        <v>121799.64550100001</v>
      </c>
      <c r="O76" s="78">
        <v>151769.42490899999</v>
      </c>
      <c r="Q76" s="107">
        <f t="shared" ref="Q76:Q86" si="10">N76-K76</f>
        <v>0</v>
      </c>
      <c r="R76" s="107">
        <f t="shared" ref="R76:R86" si="11">O76-L76</f>
        <v>987.58577800000785</v>
      </c>
    </row>
    <row r="77" spans="2:18">
      <c r="D77" s="24" t="s">
        <v>1146</v>
      </c>
      <c r="G77" s="67"/>
      <c r="K77" s="72">
        <v>65395.301372000002</v>
      </c>
      <c r="L77" s="72">
        <v>39713.195927000001</v>
      </c>
      <c r="N77" s="72">
        <v>65395.301372000002</v>
      </c>
      <c r="O77" s="72">
        <v>39713.195927000001</v>
      </c>
      <c r="Q77" s="101">
        <f t="shared" si="10"/>
        <v>0</v>
      </c>
      <c r="R77" s="101">
        <f t="shared" si="11"/>
        <v>0</v>
      </c>
    </row>
    <row r="78" spans="2:18">
      <c r="D78" s="24" t="s">
        <v>1147</v>
      </c>
      <c r="G78" s="67"/>
      <c r="K78" s="72">
        <v>0</v>
      </c>
      <c r="L78" s="72">
        <v>0</v>
      </c>
      <c r="N78" s="72">
        <v>0</v>
      </c>
      <c r="O78" s="72">
        <v>0</v>
      </c>
      <c r="Q78" s="101">
        <f t="shared" si="10"/>
        <v>0</v>
      </c>
      <c r="R78" s="101">
        <f t="shared" si="11"/>
        <v>0</v>
      </c>
    </row>
    <row r="79" spans="2:18">
      <c r="D79" s="24" t="s">
        <v>131</v>
      </c>
      <c r="G79" s="67"/>
      <c r="K79" s="72">
        <v>32878.351694999998</v>
      </c>
      <c r="L79" s="72">
        <v>35602.792864000003</v>
      </c>
      <c r="N79" s="72">
        <v>32878.351694999998</v>
      </c>
      <c r="O79" s="72">
        <v>35694.756550999999</v>
      </c>
      <c r="Q79" s="101">
        <f t="shared" si="10"/>
        <v>0</v>
      </c>
      <c r="R79" s="101">
        <f t="shared" si="11"/>
        <v>91.963686999995844</v>
      </c>
    </row>
    <row r="80" spans="2:18">
      <c r="D80" s="24" t="s">
        <v>573</v>
      </c>
      <c r="G80" s="67"/>
      <c r="K80" s="72">
        <v>-512.16625199999999</v>
      </c>
      <c r="L80" s="72">
        <v>-542.200019</v>
      </c>
      <c r="N80" s="72">
        <v>-512.16625199999999</v>
      </c>
      <c r="O80" s="72">
        <v>-542.200019</v>
      </c>
      <c r="Q80" s="101">
        <f t="shared" si="10"/>
        <v>0</v>
      </c>
      <c r="R80" s="101">
        <f t="shared" si="11"/>
        <v>0</v>
      </c>
    </row>
    <row r="81" spans="2:18">
      <c r="D81" s="24" t="s">
        <v>574</v>
      </c>
      <c r="G81" s="67"/>
      <c r="K81" s="72">
        <v>0.132328</v>
      </c>
      <c r="L81" s="72">
        <v>0</v>
      </c>
      <c r="N81" s="72">
        <v>0.132328</v>
      </c>
      <c r="O81" s="72">
        <v>0</v>
      </c>
      <c r="Q81" s="101">
        <f t="shared" si="10"/>
        <v>0</v>
      </c>
      <c r="R81" s="101">
        <f t="shared" si="11"/>
        <v>0</v>
      </c>
    </row>
    <row r="82" spans="2:18">
      <c r="D82" s="24" t="s">
        <v>575</v>
      </c>
      <c r="G82" s="67"/>
      <c r="K82" s="72">
        <v>2105.3243389999998</v>
      </c>
      <c r="L82" s="72">
        <v>3308.1282059999999</v>
      </c>
      <c r="N82" s="72">
        <v>2105.3243389999998</v>
      </c>
      <c r="O82" s="72">
        <v>3329.2284159999999</v>
      </c>
      <c r="Q82" s="101">
        <f t="shared" si="10"/>
        <v>0</v>
      </c>
      <c r="R82" s="101">
        <f t="shared" si="11"/>
        <v>21.100210000000061</v>
      </c>
    </row>
    <row r="83" spans="2:18">
      <c r="D83" s="24" t="s">
        <v>576</v>
      </c>
      <c r="G83" s="67"/>
      <c r="K83" s="72">
        <v>3105.774504</v>
      </c>
      <c r="L83" s="72">
        <v>5219.1881030000004</v>
      </c>
      <c r="N83" s="72">
        <v>3105.774504</v>
      </c>
      <c r="O83" s="72">
        <v>4503.1997899999997</v>
      </c>
      <c r="Q83" s="101">
        <f t="shared" si="10"/>
        <v>0</v>
      </c>
      <c r="R83" s="101">
        <f t="shared" si="11"/>
        <v>-715.98831300000074</v>
      </c>
    </row>
    <row r="84" spans="2:18">
      <c r="D84" s="24" t="s">
        <v>578</v>
      </c>
      <c r="G84" s="67"/>
      <c r="K84" s="72">
        <v>12254.123820000001</v>
      </c>
      <c r="L84" s="72">
        <v>17357.602271</v>
      </c>
      <c r="N84" s="72">
        <v>12254.123820000001</v>
      </c>
      <c r="O84" s="72">
        <v>17314.064597000001</v>
      </c>
      <c r="Q84" s="101">
        <f t="shared" si="10"/>
        <v>0</v>
      </c>
      <c r="R84" s="101">
        <f t="shared" si="11"/>
        <v>-43.537673999999242</v>
      </c>
    </row>
    <row r="85" spans="2:18">
      <c r="D85" s="24" t="s">
        <v>579</v>
      </c>
      <c r="G85" s="67"/>
      <c r="K85" s="72">
        <v>636.28297499999996</v>
      </c>
      <c r="L85" s="72">
        <v>0</v>
      </c>
      <c r="N85" s="72">
        <v>636.28297499999996</v>
      </c>
      <c r="O85" s="72">
        <v>6.0440000000000001E-2</v>
      </c>
      <c r="Q85" s="101">
        <f t="shared" si="10"/>
        <v>0</v>
      </c>
      <c r="R85" s="101">
        <f t="shared" si="11"/>
        <v>6.0440000000000001E-2</v>
      </c>
    </row>
    <row r="86" spans="2:18">
      <c r="D86" s="69" t="s">
        <v>581</v>
      </c>
      <c r="E86" s="69"/>
      <c r="F86" s="69"/>
      <c r="G86" s="77"/>
      <c r="H86" s="69"/>
      <c r="I86" s="69"/>
      <c r="J86" s="69"/>
      <c r="K86" s="79">
        <v>0</v>
      </c>
      <c r="L86" s="79">
        <v>0</v>
      </c>
      <c r="N86" s="79">
        <v>0</v>
      </c>
      <c r="O86" s="79">
        <v>0</v>
      </c>
      <c r="Q86" s="108">
        <f t="shared" si="10"/>
        <v>0</v>
      </c>
      <c r="R86" s="108">
        <f t="shared" si="11"/>
        <v>0</v>
      </c>
    </row>
    <row r="87" spans="2:18" s="35" customFormat="1">
      <c r="C87" s="35" t="s">
        <v>582</v>
      </c>
      <c r="G87" s="81"/>
      <c r="K87" s="80">
        <v>0</v>
      </c>
      <c r="L87" s="80">
        <v>0</v>
      </c>
      <c r="N87" s="80">
        <v>0</v>
      </c>
      <c r="O87" s="80">
        <v>0</v>
      </c>
      <c r="Q87" s="103">
        <f t="shared" ref="Q87" si="12">N87-K87</f>
        <v>0</v>
      </c>
      <c r="R87" s="103">
        <f t="shared" ref="R87" si="13">O87-L87</f>
        <v>0</v>
      </c>
    </row>
    <row r="88" spans="2:18" s="35" customFormat="1">
      <c r="B88" s="35" t="s">
        <v>583</v>
      </c>
      <c r="G88" s="81"/>
      <c r="K88" s="35">
        <f>K89+K95+K110+K107+K118</f>
        <v>77453.147842000006</v>
      </c>
      <c r="L88" s="35">
        <f>L89+L95+L110+L107+L118</f>
        <v>132564.35461000001</v>
      </c>
      <c r="N88" s="35">
        <f>N89+N95+N110+N107+N118</f>
        <v>80755.330408000023</v>
      </c>
      <c r="O88" s="35">
        <f>O89+O95+O110+O107+O118</f>
        <v>140536.54821354485</v>
      </c>
      <c r="Q88" s="35">
        <f>Q89+Q95+Q110+Q107+Q118</f>
        <v>3302.182566</v>
      </c>
      <c r="R88" s="35">
        <f>R89+R95+R110+R107+R118</f>
        <v>7972.1936035448662</v>
      </c>
    </row>
    <row r="89" spans="2:18" s="35" customFormat="1">
      <c r="C89" s="35" t="s">
        <v>584</v>
      </c>
      <c r="G89" s="81"/>
      <c r="K89" s="35">
        <f>SUM(K90:K94)</f>
        <v>266.281901</v>
      </c>
      <c r="L89" s="35">
        <f>SUM(L90:L94)</f>
        <v>11917.517606000001</v>
      </c>
      <c r="N89" s="35">
        <f>SUM(N90:N94)</f>
        <v>0</v>
      </c>
      <c r="O89" s="35">
        <f>SUM(O90:O94)</f>
        <v>11155.18095</v>
      </c>
      <c r="Q89" s="35">
        <f>SUM(Q90:Q94)</f>
        <v>-266.281901</v>
      </c>
      <c r="R89" s="35">
        <f>SUM(R90:R94)</f>
        <v>-762.33665600000154</v>
      </c>
    </row>
    <row r="90" spans="2:18">
      <c r="D90" s="68" t="s">
        <v>585</v>
      </c>
      <c r="E90" s="68"/>
      <c r="F90" s="68"/>
      <c r="G90" s="76"/>
      <c r="H90" s="68"/>
      <c r="I90" s="68"/>
      <c r="J90" s="68"/>
      <c r="K90" s="78">
        <v>266.281901</v>
      </c>
      <c r="L90" s="78">
        <v>290.37513000000001</v>
      </c>
      <c r="N90" s="78">
        <v>0</v>
      </c>
      <c r="O90" s="78">
        <v>1.2731600000000001</v>
      </c>
      <c r="Q90" s="107">
        <f t="shared" ref="Q90:Q94" si="14">N90-K90</f>
        <v>-266.281901</v>
      </c>
      <c r="R90" s="107">
        <f t="shared" ref="R90:R94" si="15">O90-L90</f>
        <v>-289.10196999999999</v>
      </c>
    </row>
    <row r="91" spans="2:18">
      <c r="D91" s="24" t="s">
        <v>1148</v>
      </c>
      <c r="G91" s="67"/>
      <c r="K91" s="72">
        <v>0</v>
      </c>
      <c r="L91" s="72">
        <v>1249.5932339999999</v>
      </c>
      <c r="N91" s="72">
        <v>0</v>
      </c>
      <c r="O91" s="72">
        <v>1249.5932339999999</v>
      </c>
      <c r="Q91" s="101">
        <f t="shared" si="14"/>
        <v>0</v>
      </c>
      <c r="R91" s="101">
        <f t="shared" si="15"/>
        <v>0</v>
      </c>
    </row>
    <row r="92" spans="2:18">
      <c r="D92" s="24" t="s">
        <v>1149</v>
      </c>
      <c r="G92" s="67"/>
      <c r="K92" s="72">
        <v>0</v>
      </c>
      <c r="L92" s="72">
        <v>-249.593234</v>
      </c>
      <c r="N92" s="72">
        <v>0</v>
      </c>
      <c r="O92" s="72">
        <v>-249.593234</v>
      </c>
      <c r="Q92" s="101">
        <f t="shared" si="14"/>
        <v>0</v>
      </c>
      <c r="R92" s="101">
        <f t="shared" si="15"/>
        <v>0</v>
      </c>
    </row>
    <row r="93" spans="2:18">
      <c r="D93" s="24" t="s">
        <v>1150</v>
      </c>
      <c r="G93" s="67"/>
      <c r="K93" s="72">
        <v>0</v>
      </c>
      <c r="L93" s="72">
        <v>10033.142476000001</v>
      </c>
      <c r="N93" s="72">
        <v>0</v>
      </c>
      <c r="O93" s="72">
        <v>9559.9077899999993</v>
      </c>
      <c r="Q93" s="101">
        <f t="shared" si="14"/>
        <v>0</v>
      </c>
      <c r="R93" s="101">
        <f t="shared" si="15"/>
        <v>-473.2346860000016</v>
      </c>
    </row>
    <row r="94" spans="2:18">
      <c r="D94" s="69" t="s">
        <v>1151</v>
      </c>
      <c r="E94" s="69"/>
      <c r="F94" s="69"/>
      <c r="G94" s="77"/>
      <c r="H94" s="69"/>
      <c r="I94" s="69"/>
      <c r="J94" s="69"/>
      <c r="K94" s="79">
        <v>0</v>
      </c>
      <c r="L94" s="79">
        <v>594</v>
      </c>
      <c r="N94" s="79">
        <v>0</v>
      </c>
      <c r="O94" s="79">
        <v>594</v>
      </c>
      <c r="Q94" s="108">
        <f t="shared" si="14"/>
        <v>0</v>
      </c>
      <c r="R94" s="108">
        <f t="shared" si="15"/>
        <v>0</v>
      </c>
    </row>
    <row r="95" spans="2:18" s="35" customFormat="1">
      <c r="C95" s="35" t="s">
        <v>587</v>
      </c>
      <c r="G95" s="81"/>
      <c r="K95" s="35">
        <f>SUM(K96:K106)</f>
        <v>2144.7854759999996</v>
      </c>
      <c r="L95" s="35">
        <f>SUM(L96:L106)</f>
        <v>2177.037793</v>
      </c>
      <c r="N95" s="35">
        <f>SUM(N96:N106)</f>
        <v>2144.7854759999996</v>
      </c>
      <c r="O95" s="35">
        <f>SUM(O96:O106)</f>
        <v>1979.9725179999998</v>
      </c>
      <c r="Q95" s="35">
        <f>SUM(Q96:Q106)</f>
        <v>0</v>
      </c>
      <c r="R95" s="35">
        <f>SUM(R96:R106)</f>
        <v>-197.06527500000013</v>
      </c>
    </row>
    <row r="96" spans="2:18">
      <c r="D96" s="68" t="s">
        <v>592</v>
      </c>
      <c r="E96" s="68"/>
      <c r="F96" s="68"/>
      <c r="G96" s="76"/>
      <c r="H96" s="68"/>
      <c r="I96" s="68"/>
      <c r="J96" s="68"/>
      <c r="K96" s="78">
        <v>1687.5862</v>
      </c>
      <c r="L96" s="78">
        <v>1661.385</v>
      </c>
      <c r="N96" s="78">
        <v>1687.5862</v>
      </c>
      <c r="O96" s="78">
        <v>1661.385</v>
      </c>
      <c r="Q96" s="107">
        <f t="shared" ref="Q96:Q106" si="16">N96-K96</f>
        <v>0</v>
      </c>
      <c r="R96" s="107">
        <f t="shared" ref="R96:R106" si="17">O96-L96</f>
        <v>0</v>
      </c>
    </row>
    <row r="97" spans="3:18">
      <c r="D97" s="24" t="s">
        <v>1152</v>
      </c>
      <c r="G97" s="67"/>
      <c r="K97" s="72">
        <v>-616.00924199999997</v>
      </c>
      <c r="L97" s="72">
        <v>-1010.449945</v>
      </c>
      <c r="N97" s="72">
        <v>-616.00924199999997</v>
      </c>
      <c r="O97" s="72">
        <v>-1010.449945</v>
      </c>
      <c r="Q97" s="101">
        <f t="shared" si="16"/>
        <v>0</v>
      </c>
      <c r="R97" s="101">
        <f t="shared" si="17"/>
        <v>0</v>
      </c>
    </row>
    <row r="98" spans="3:18">
      <c r="D98" s="24" t="s">
        <v>588</v>
      </c>
      <c r="G98" s="67"/>
      <c r="K98" s="72">
        <v>8649.5194499999998</v>
      </c>
      <c r="L98" s="72">
        <v>5729.5967520000004</v>
      </c>
      <c r="N98" s="72">
        <v>8649.5194499999998</v>
      </c>
      <c r="O98" s="72">
        <v>5729.5967520000004</v>
      </c>
      <c r="Q98" s="101">
        <f t="shared" si="16"/>
        <v>0</v>
      </c>
      <c r="R98" s="101">
        <f t="shared" si="17"/>
        <v>0</v>
      </c>
    </row>
    <row r="99" spans="3:18">
      <c r="D99" s="24" t="s">
        <v>1153</v>
      </c>
      <c r="G99" s="67"/>
      <c r="K99" s="72">
        <v>-6307.9500669999998</v>
      </c>
      <c r="L99" s="72">
        <v>-4305.4370600000002</v>
      </c>
      <c r="N99" s="72">
        <v>-2341.569383</v>
      </c>
      <c r="O99" s="72">
        <v>-1424.1596919999999</v>
      </c>
      <c r="Q99" s="101">
        <f t="shared" si="16"/>
        <v>3966.3806839999997</v>
      </c>
      <c r="R99" s="101">
        <f t="shared" si="17"/>
        <v>2881.277368</v>
      </c>
    </row>
    <row r="100" spans="3:18">
      <c r="D100" s="24" t="s">
        <v>1154</v>
      </c>
      <c r="G100" s="67"/>
      <c r="K100" s="72">
        <v>-2341.569383</v>
      </c>
      <c r="L100" s="72">
        <v>-1424.1596919999999</v>
      </c>
      <c r="N100" s="72">
        <v>-6307.9500669999998</v>
      </c>
      <c r="O100" s="72">
        <v>-4305.4370600000002</v>
      </c>
      <c r="Q100" s="101">
        <f t="shared" si="16"/>
        <v>-3966.3806839999997</v>
      </c>
      <c r="R100" s="101">
        <f t="shared" si="17"/>
        <v>-2881.277368</v>
      </c>
    </row>
    <row r="101" spans="3:18">
      <c r="D101" s="24" t="s">
        <v>594</v>
      </c>
      <c r="G101" s="67"/>
      <c r="K101" s="72">
        <v>489.10140000000001</v>
      </c>
      <c r="L101" s="72">
        <v>1479.017513</v>
      </c>
      <c r="N101" s="72">
        <v>489.10140000000001</v>
      </c>
      <c r="O101" s="72">
        <v>1190.3471999999999</v>
      </c>
      <c r="Q101" s="101">
        <f t="shared" si="16"/>
        <v>0</v>
      </c>
      <c r="R101" s="101">
        <f t="shared" si="17"/>
        <v>-288.67031300000008</v>
      </c>
    </row>
    <row r="102" spans="3:18">
      <c r="D102" s="24" t="s">
        <v>1155</v>
      </c>
      <c r="G102" s="67"/>
      <c r="K102" s="72">
        <v>-217.374807</v>
      </c>
      <c r="L102" s="72">
        <v>-275.24874999999997</v>
      </c>
      <c r="N102" s="72">
        <v>-224.862865</v>
      </c>
      <c r="O102" s="72">
        <v>-366.74320399999999</v>
      </c>
      <c r="Q102" s="101">
        <f t="shared" si="16"/>
        <v>-7.4880579999999952</v>
      </c>
      <c r="R102" s="101">
        <f t="shared" si="17"/>
        <v>-91.494454000000019</v>
      </c>
    </row>
    <row r="103" spans="3:18">
      <c r="D103" s="24" t="s">
        <v>1156</v>
      </c>
      <c r="G103" s="67"/>
      <c r="K103" s="72">
        <v>-224.862865</v>
      </c>
      <c r="L103" s="72">
        <v>-366.74320399999999</v>
      </c>
      <c r="N103" s="72">
        <v>-217.374807</v>
      </c>
      <c r="O103" s="72">
        <v>-217.374807</v>
      </c>
      <c r="Q103" s="101">
        <f t="shared" si="16"/>
        <v>7.4880579999999952</v>
      </c>
      <c r="R103" s="101">
        <f t="shared" si="17"/>
        <v>149.36839699999999</v>
      </c>
    </row>
    <row r="104" spans="3:18">
      <c r="D104" s="24" t="s">
        <v>597</v>
      </c>
      <c r="G104" s="67"/>
      <c r="K104" s="72">
        <v>1242.996414</v>
      </c>
      <c r="L104" s="72">
        <v>1473.756271</v>
      </c>
      <c r="N104" s="72">
        <v>1242.996414</v>
      </c>
      <c r="O104" s="72">
        <v>1510.5216439999999</v>
      </c>
      <c r="Q104" s="101">
        <f t="shared" si="16"/>
        <v>0</v>
      </c>
      <c r="R104" s="101">
        <f t="shared" si="17"/>
        <v>36.765372999999954</v>
      </c>
    </row>
    <row r="105" spans="3:18">
      <c r="D105" s="24" t="s">
        <v>1157</v>
      </c>
      <c r="G105" s="67"/>
      <c r="K105" s="72">
        <v>-709.61162400000001</v>
      </c>
      <c r="L105" s="72">
        <v>-855.47909200000004</v>
      </c>
      <c r="N105" s="72">
        <v>-709.61162400000001</v>
      </c>
      <c r="O105" s="72">
        <v>-858.51337000000001</v>
      </c>
      <c r="Q105" s="101">
        <f t="shared" si="16"/>
        <v>0</v>
      </c>
      <c r="R105" s="101">
        <f t="shared" si="17"/>
        <v>-3.0342779999999721</v>
      </c>
    </row>
    <row r="106" spans="3:18">
      <c r="D106" s="69" t="s">
        <v>1158</v>
      </c>
      <c r="E106" s="69"/>
      <c r="F106" s="69"/>
      <c r="G106" s="77"/>
      <c r="H106" s="69"/>
      <c r="I106" s="69"/>
      <c r="J106" s="69"/>
      <c r="K106" s="79">
        <v>492.96</v>
      </c>
      <c r="L106" s="79">
        <v>70.8</v>
      </c>
      <c r="N106" s="79">
        <v>492.96</v>
      </c>
      <c r="O106" s="79">
        <v>70.8</v>
      </c>
      <c r="Q106" s="108">
        <f t="shared" si="16"/>
        <v>0</v>
      </c>
      <c r="R106" s="108">
        <f t="shared" si="17"/>
        <v>0</v>
      </c>
    </row>
    <row r="107" spans="3:18">
      <c r="C107" s="35" t="s">
        <v>1159</v>
      </c>
      <c r="D107" s="35"/>
      <c r="E107" s="35"/>
      <c r="F107" s="35"/>
      <c r="G107" s="81"/>
      <c r="H107" s="35"/>
      <c r="I107" s="35"/>
      <c r="J107" s="35"/>
      <c r="K107" s="35">
        <f>SUM(K108:K109)</f>
        <v>0</v>
      </c>
      <c r="L107" s="35">
        <f t="shared" ref="L107:O107" si="18">SUM(L108:L109)</f>
        <v>0</v>
      </c>
      <c r="N107" s="35">
        <f>SUM(N108:N109)</f>
        <v>169.096386</v>
      </c>
      <c r="O107" s="35">
        <f t="shared" si="18"/>
        <v>2828.9815995448689</v>
      </c>
      <c r="Q107" s="35">
        <f>SUM(Q108:Q109)</f>
        <v>169.096386</v>
      </c>
      <c r="R107" s="35">
        <f t="shared" ref="R107" si="19">SUM(R108:R109)</f>
        <v>2828.9815995448689</v>
      </c>
    </row>
    <row r="108" spans="3:18">
      <c r="D108" s="68" t="s">
        <v>1160</v>
      </c>
      <c r="E108" s="68"/>
      <c r="F108" s="68"/>
      <c r="G108" s="76"/>
      <c r="H108" s="68"/>
      <c r="I108" s="68"/>
      <c r="J108" s="68"/>
      <c r="K108" s="78">
        <v>0</v>
      </c>
      <c r="L108" s="78">
        <v>0</v>
      </c>
      <c r="N108" s="78">
        <v>149.144046</v>
      </c>
      <c r="O108" s="78">
        <v>2828.9815995448689</v>
      </c>
      <c r="Q108" s="107">
        <f t="shared" ref="Q108:Q109" si="20">N108-K108</f>
        <v>149.144046</v>
      </c>
      <c r="R108" s="107">
        <f t="shared" ref="R108:R109" si="21">O108-L108</f>
        <v>2828.9815995448689</v>
      </c>
    </row>
    <row r="109" spans="3:18">
      <c r="D109" s="69" t="s">
        <v>1161</v>
      </c>
      <c r="E109" s="69"/>
      <c r="F109" s="69"/>
      <c r="G109" s="77"/>
      <c r="H109" s="69"/>
      <c r="I109" s="69"/>
      <c r="J109" s="69"/>
      <c r="K109" s="79">
        <v>0</v>
      </c>
      <c r="L109" s="79">
        <v>0</v>
      </c>
      <c r="N109" s="79">
        <v>19.95234</v>
      </c>
      <c r="O109" s="79">
        <v>0</v>
      </c>
      <c r="Q109" s="108">
        <f t="shared" si="20"/>
        <v>19.95234</v>
      </c>
      <c r="R109" s="108">
        <f t="shared" si="21"/>
        <v>0</v>
      </c>
    </row>
    <row r="110" spans="3:18" s="35" customFormat="1">
      <c r="C110" s="35" t="s">
        <v>1162</v>
      </c>
      <c r="G110" s="81"/>
      <c r="K110" s="35">
        <f>SUM(K111:K117)</f>
        <v>66147.470405</v>
      </c>
      <c r="L110" s="35">
        <f>SUM(L111:L117)</f>
        <v>113030.258953</v>
      </c>
      <c r="N110" s="35">
        <f>SUM(N111:N117)</f>
        <v>69546.838486000008</v>
      </c>
      <c r="O110" s="35">
        <f>SUM(O111:O117)</f>
        <v>119117.872888</v>
      </c>
      <c r="Q110" s="35">
        <f>SUM(Q111:Q117)</f>
        <v>3399.3680809999996</v>
      </c>
      <c r="R110" s="35">
        <f>SUM(R111:R117)</f>
        <v>6087.6139349999994</v>
      </c>
    </row>
    <row r="111" spans="3:18">
      <c r="D111" s="68" t="s">
        <v>609</v>
      </c>
      <c r="E111" s="68"/>
      <c r="F111" s="68"/>
      <c r="G111" s="76"/>
      <c r="H111" s="68"/>
      <c r="I111" s="68"/>
      <c r="J111" s="68"/>
      <c r="K111" s="78">
        <v>817.6</v>
      </c>
      <c r="L111" s="78">
        <v>817.6</v>
      </c>
      <c r="N111" s="78">
        <v>817.6</v>
      </c>
      <c r="O111" s="78">
        <v>817.6</v>
      </c>
      <c r="Q111" s="107">
        <f t="shared" ref="Q111:Q117" si="22">N111-K111</f>
        <v>0</v>
      </c>
      <c r="R111" s="107">
        <f t="shared" ref="R111:R117" si="23">O111-L111</f>
        <v>0</v>
      </c>
    </row>
    <row r="112" spans="3:18">
      <c r="D112" s="24" t="s">
        <v>602</v>
      </c>
      <c r="G112" s="67"/>
      <c r="K112" s="72">
        <v>6798.7361659999997</v>
      </c>
      <c r="L112" s="72">
        <v>4249.2101039999998</v>
      </c>
      <c r="N112" s="72">
        <v>10198.104246999999</v>
      </c>
      <c r="O112" s="72">
        <v>10198.104246999999</v>
      </c>
      <c r="Q112" s="101">
        <f t="shared" si="22"/>
        <v>3399.3680809999996</v>
      </c>
      <c r="R112" s="101">
        <f t="shared" si="23"/>
        <v>5948.8941429999995</v>
      </c>
    </row>
    <row r="113" spans="2:18">
      <c r="D113" s="24" t="s">
        <v>603</v>
      </c>
      <c r="G113" s="67"/>
      <c r="K113" s="72">
        <v>19.833779</v>
      </c>
      <c r="L113" s="72">
        <v>6.6774560000000003</v>
      </c>
      <c r="N113" s="72">
        <v>19.833779</v>
      </c>
      <c r="O113" s="72">
        <v>6.6774560000000003</v>
      </c>
      <c r="Q113" s="101">
        <f t="shared" si="22"/>
        <v>0</v>
      </c>
      <c r="R113" s="101">
        <f t="shared" si="23"/>
        <v>0</v>
      </c>
    </row>
    <row r="114" spans="2:18">
      <c r="D114" s="24" t="s">
        <v>604</v>
      </c>
      <c r="G114" s="67"/>
      <c r="K114" s="72">
        <v>1E-3</v>
      </c>
      <c r="L114" s="72">
        <v>1E-3</v>
      </c>
      <c r="N114" s="72">
        <v>1E-3</v>
      </c>
      <c r="O114" s="72">
        <v>1E-3</v>
      </c>
      <c r="Q114" s="101">
        <f t="shared" si="22"/>
        <v>0</v>
      </c>
      <c r="R114" s="101">
        <f t="shared" si="23"/>
        <v>0</v>
      </c>
    </row>
    <row r="115" spans="2:18">
      <c r="D115" s="24" t="s">
        <v>605</v>
      </c>
      <c r="G115" s="67"/>
      <c r="K115" s="72">
        <v>2175.2070060000001</v>
      </c>
      <c r="L115" s="72">
        <v>1935.565055</v>
      </c>
      <c r="N115" s="72">
        <v>2175.2070060000001</v>
      </c>
      <c r="O115" s="72">
        <v>1979.2848469999999</v>
      </c>
      <c r="Q115" s="101">
        <f t="shared" si="22"/>
        <v>0</v>
      </c>
      <c r="R115" s="101">
        <f t="shared" si="23"/>
        <v>43.71979199999987</v>
      </c>
    </row>
    <row r="116" spans="2:18">
      <c r="D116" s="24" t="s">
        <v>608</v>
      </c>
      <c r="G116" s="67"/>
      <c r="K116" s="72">
        <v>53364.492453999999</v>
      </c>
      <c r="L116" s="72">
        <v>86709.995148000002</v>
      </c>
      <c r="N116" s="72">
        <v>53364.492453999999</v>
      </c>
      <c r="O116" s="72">
        <v>86804.995148000002</v>
      </c>
      <c r="Q116" s="101">
        <f t="shared" si="22"/>
        <v>0</v>
      </c>
      <c r="R116" s="101">
        <f t="shared" si="23"/>
        <v>95</v>
      </c>
    </row>
    <row r="117" spans="2:18">
      <c r="D117" s="69" t="s">
        <v>1163</v>
      </c>
      <c r="E117" s="69"/>
      <c r="F117" s="69"/>
      <c r="G117" s="77"/>
      <c r="H117" s="69"/>
      <c r="I117" s="69"/>
      <c r="J117" s="69"/>
      <c r="K117" s="79">
        <v>2971.6</v>
      </c>
      <c r="L117" s="79">
        <v>19311.210190000002</v>
      </c>
      <c r="N117" s="79">
        <v>2971.6</v>
      </c>
      <c r="O117" s="79">
        <v>19311.210190000002</v>
      </c>
      <c r="Q117" s="108">
        <f t="shared" si="22"/>
        <v>0</v>
      </c>
      <c r="R117" s="108">
        <f t="shared" si="23"/>
        <v>0</v>
      </c>
    </row>
    <row r="118" spans="2:18" s="35" customFormat="1">
      <c r="C118" s="35" t="s">
        <v>1164</v>
      </c>
      <c r="G118" s="81"/>
      <c r="K118" s="35">
        <f>SUM(K119:K121)</f>
        <v>8894.6100600000009</v>
      </c>
      <c r="L118" s="35">
        <f>SUM(L119:L121)</f>
        <v>5439.540258</v>
      </c>
      <c r="N118" s="35">
        <f>SUM(N119:N121)</f>
        <v>8894.6100600000009</v>
      </c>
      <c r="O118" s="35">
        <f>SUM(O119:O121)</f>
        <v>5454.540258</v>
      </c>
      <c r="Q118" s="35">
        <f>SUM(Q119:Q121)</f>
        <v>0</v>
      </c>
      <c r="R118" s="35">
        <f>SUM(R119:R121)</f>
        <v>15</v>
      </c>
    </row>
    <row r="119" spans="2:18">
      <c r="D119" s="68" t="s">
        <v>612</v>
      </c>
      <c r="E119" s="68"/>
      <c r="F119" s="68"/>
      <c r="G119" s="76"/>
      <c r="H119" s="68"/>
      <c r="I119" s="68"/>
      <c r="J119" s="68"/>
      <c r="K119" s="78">
        <v>1931.3006</v>
      </c>
      <c r="L119" s="78">
        <v>819.22</v>
      </c>
      <c r="N119" s="78">
        <v>1931.3006</v>
      </c>
      <c r="O119" s="78">
        <v>834.22</v>
      </c>
      <c r="Q119" s="107">
        <f t="shared" ref="Q119:Q121" si="24">N119-K119</f>
        <v>0</v>
      </c>
      <c r="R119" s="107">
        <f t="shared" ref="R119:R121" si="25">O119-L119</f>
        <v>15</v>
      </c>
    </row>
    <row r="120" spans="2:18">
      <c r="D120" s="24" t="s">
        <v>613</v>
      </c>
      <c r="G120" s="67"/>
      <c r="K120" s="72">
        <v>6963.3094600000004</v>
      </c>
      <c r="L120" s="72">
        <v>4620.3202579999997</v>
      </c>
      <c r="N120" s="72">
        <v>6963.3094600000004</v>
      </c>
      <c r="O120" s="72">
        <v>4620.3202579999997</v>
      </c>
      <c r="Q120" s="101">
        <f t="shared" si="24"/>
        <v>0</v>
      </c>
      <c r="R120" s="101">
        <f t="shared" si="25"/>
        <v>0</v>
      </c>
    </row>
    <row r="121" spans="2:18">
      <c r="D121" s="24" t="s">
        <v>1165</v>
      </c>
      <c r="G121" s="67"/>
      <c r="K121" s="72">
        <v>0</v>
      </c>
      <c r="L121" s="72">
        <v>0</v>
      </c>
      <c r="N121" s="72">
        <v>0</v>
      </c>
      <c r="O121" s="72">
        <v>0</v>
      </c>
      <c r="Q121" s="101">
        <f t="shared" si="24"/>
        <v>0</v>
      </c>
      <c r="R121" s="101">
        <f t="shared" si="25"/>
        <v>0</v>
      </c>
    </row>
    <row r="122" spans="2:18" s="35" customFormat="1" ht="12.75" thickBot="1">
      <c r="B122" s="92" t="s">
        <v>615</v>
      </c>
      <c r="C122" s="92"/>
      <c r="D122" s="92"/>
      <c r="E122" s="92"/>
      <c r="F122" s="92"/>
      <c r="G122" s="375"/>
      <c r="H122" s="92"/>
      <c r="I122" s="92"/>
      <c r="J122" s="92"/>
      <c r="K122" s="92">
        <f>K74+K88</f>
        <v>315115.91812400008</v>
      </c>
      <c r="L122" s="92">
        <f>L74+L88</f>
        <v>384004.90109299996</v>
      </c>
      <c r="N122" s="92">
        <f>N74+N88</f>
        <v>318418.10069000005</v>
      </c>
      <c r="O122" s="92">
        <f>O74+O88</f>
        <v>392318.27882454486</v>
      </c>
      <c r="Q122" s="92">
        <f>Q74+Q88</f>
        <v>3302.182566</v>
      </c>
      <c r="R122" s="92">
        <f>R74+R88</f>
        <v>8313.3777315448697</v>
      </c>
    </row>
    <row r="123" spans="2:18" s="35" customFormat="1" ht="12.75" thickTop="1">
      <c r="B123" s="35" t="s">
        <v>139</v>
      </c>
    </row>
    <row r="124" spans="2:18" s="35" customFormat="1">
      <c r="B124" s="35" t="s">
        <v>616</v>
      </c>
      <c r="K124" s="35">
        <f>SUM(K125:K131)</f>
        <v>56862.188184999999</v>
      </c>
      <c r="L124" s="35">
        <f>SUM(L125:L131)</f>
        <v>80551.653335999988</v>
      </c>
      <c r="N124" s="35">
        <f>SUM(N125:N131)</f>
        <v>57008.024343641453</v>
      </c>
      <c r="O124" s="35">
        <f>SUM(O125:O131)</f>
        <v>82030.434302641457</v>
      </c>
      <c r="Q124" s="35">
        <f>SUM(Q125:Q131)</f>
        <v>145.83615864145483</v>
      </c>
      <c r="R124" s="35">
        <f>SUM(R125:R131)</f>
        <v>1478.7809666414551</v>
      </c>
    </row>
    <row r="125" spans="2:18">
      <c r="C125" s="68" t="s">
        <v>140</v>
      </c>
      <c r="D125" s="68"/>
      <c r="E125" s="68"/>
      <c r="F125" s="68"/>
      <c r="G125" s="76"/>
      <c r="H125" s="68"/>
      <c r="I125" s="68"/>
      <c r="J125" s="68"/>
      <c r="K125" s="78">
        <v>21615.750370000002</v>
      </c>
      <c r="L125" s="78">
        <v>31792.488541999999</v>
      </c>
      <c r="N125" s="78">
        <v>21615.750370000002</v>
      </c>
      <c r="O125" s="78">
        <v>31792.488541999999</v>
      </c>
      <c r="Q125" s="107">
        <f t="shared" ref="Q125:Q131" si="26">N125-K125</f>
        <v>0</v>
      </c>
      <c r="R125" s="107">
        <f t="shared" ref="R125:R131" si="27">O125-L125</f>
        <v>0</v>
      </c>
    </row>
    <row r="126" spans="2:18">
      <c r="C126" s="24" t="s">
        <v>618</v>
      </c>
      <c r="G126" s="67"/>
      <c r="K126" s="72">
        <v>159.982505</v>
      </c>
      <c r="L126" s="72">
        <v>3.5152450000000002</v>
      </c>
      <c r="N126" s="72">
        <v>159.982505</v>
      </c>
      <c r="O126" s="72">
        <v>3.9634749999999999</v>
      </c>
      <c r="Q126" s="101">
        <f t="shared" si="26"/>
        <v>0</v>
      </c>
      <c r="R126" s="101">
        <f t="shared" si="27"/>
        <v>0.44822999999999968</v>
      </c>
    </row>
    <row r="127" spans="2:18">
      <c r="C127" s="24" t="s">
        <v>617</v>
      </c>
      <c r="G127" s="67"/>
      <c r="K127" s="72">
        <v>17216.077883999998</v>
      </c>
      <c r="L127" s="72">
        <v>26520.214856999999</v>
      </c>
      <c r="N127" s="72">
        <v>17216.077883999998</v>
      </c>
      <c r="O127" s="72">
        <v>26602.580357999999</v>
      </c>
      <c r="Q127" s="101">
        <f t="shared" si="26"/>
        <v>0</v>
      </c>
      <c r="R127" s="101">
        <f t="shared" si="27"/>
        <v>82.365501000000222</v>
      </c>
    </row>
    <row r="128" spans="2:18">
      <c r="C128" s="24" t="s">
        <v>620</v>
      </c>
      <c r="G128" s="67"/>
      <c r="K128" s="72">
        <v>4616.48758</v>
      </c>
      <c r="L128" s="72">
        <v>2234.6354110000002</v>
      </c>
      <c r="N128" s="72">
        <v>4616.48758</v>
      </c>
      <c r="O128" s="72">
        <v>2234.6354110000002</v>
      </c>
      <c r="Q128" s="101">
        <f t="shared" si="26"/>
        <v>0</v>
      </c>
      <c r="R128" s="101">
        <f t="shared" si="27"/>
        <v>0</v>
      </c>
    </row>
    <row r="129" spans="2:18">
      <c r="C129" s="24" t="s">
        <v>621</v>
      </c>
      <c r="G129" s="67"/>
      <c r="K129" s="72">
        <v>9914.7292620000007</v>
      </c>
      <c r="L129" s="72">
        <v>15780.269654</v>
      </c>
      <c r="N129" s="72">
        <v>9914.7292620000007</v>
      </c>
      <c r="O129" s="72">
        <v>15802.782721</v>
      </c>
      <c r="Q129" s="101">
        <f t="shared" si="26"/>
        <v>0</v>
      </c>
      <c r="R129" s="101">
        <f t="shared" si="27"/>
        <v>22.513066999999864</v>
      </c>
    </row>
    <row r="130" spans="2:18">
      <c r="C130" s="24" t="s">
        <v>622</v>
      </c>
      <c r="G130" s="67"/>
      <c r="K130" s="72">
        <v>3339.1605840000002</v>
      </c>
      <c r="L130" s="72">
        <v>4220.5296269999999</v>
      </c>
      <c r="N130" s="72">
        <v>3339.1605840000002</v>
      </c>
      <c r="O130" s="72">
        <v>4220.5296269999999</v>
      </c>
      <c r="Q130" s="101">
        <f t="shared" si="26"/>
        <v>0</v>
      </c>
      <c r="R130" s="101">
        <f t="shared" si="27"/>
        <v>0</v>
      </c>
    </row>
    <row r="131" spans="2:18">
      <c r="C131" s="69" t="s">
        <v>1166</v>
      </c>
      <c r="D131" s="69"/>
      <c r="E131" s="69"/>
      <c r="F131" s="69"/>
      <c r="G131" s="77"/>
      <c r="H131" s="69"/>
      <c r="I131" s="69"/>
      <c r="J131" s="69"/>
      <c r="K131" s="79">
        <v>0</v>
      </c>
      <c r="L131" s="79">
        <v>0</v>
      </c>
      <c r="N131" s="79">
        <v>145.83615864145483</v>
      </c>
      <c r="O131" s="79">
        <v>1373.454168641455</v>
      </c>
      <c r="Q131" s="108">
        <f t="shared" si="26"/>
        <v>145.83615864145483</v>
      </c>
      <c r="R131" s="108">
        <f t="shared" si="27"/>
        <v>1373.454168641455</v>
      </c>
    </row>
    <row r="132" spans="2:18" s="35" customFormat="1">
      <c r="B132" s="35" t="s">
        <v>626</v>
      </c>
      <c r="K132" s="35">
        <f>SUM(K133:K142)</f>
        <v>187690.64477100002</v>
      </c>
      <c r="L132" s="35">
        <f>SUM(L133:L142)</f>
        <v>199337.22899900001</v>
      </c>
      <c r="N132" s="35">
        <f>SUM(N133:N142)</f>
        <v>286594.25103235856</v>
      </c>
      <c r="O132" s="35">
        <f>SUM(O133:O142)</f>
        <v>326073.84144403774</v>
      </c>
      <c r="Q132" s="35">
        <f>SUM(Q133:Q142)</f>
        <v>98903.606261358538</v>
      </c>
      <c r="R132" s="35">
        <f>SUM(R133:R142)</f>
        <v>126736.61244503775</v>
      </c>
    </row>
    <row r="133" spans="2:18">
      <c r="C133" s="68" t="s">
        <v>145</v>
      </c>
      <c r="D133" s="68"/>
      <c r="E133" s="68"/>
      <c r="F133" s="68"/>
      <c r="G133" s="76"/>
      <c r="H133" s="68"/>
      <c r="I133" s="68"/>
      <c r="J133" s="68"/>
      <c r="K133" s="78">
        <v>1773.22335</v>
      </c>
      <c r="L133" s="78">
        <v>2273.8134300000002</v>
      </c>
      <c r="N133" s="78">
        <v>2185.559479</v>
      </c>
      <c r="O133" s="78">
        <v>2707.2179230000002</v>
      </c>
      <c r="Q133" s="107">
        <f t="shared" ref="Q133:Q142" si="28">N133-K133</f>
        <v>412.33612900000003</v>
      </c>
      <c r="R133" s="107">
        <f t="shared" ref="R133:R142" si="29">O133-L133</f>
        <v>433.404493</v>
      </c>
    </row>
    <row r="134" spans="2:18">
      <c r="C134" s="24" t="s">
        <v>585</v>
      </c>
      <c r="G134" s="67"/>
      <c r="K134" s="72">
        <v>-1773.22335</v>
      </c>
      <c r="L134" s="72">
        <v>-2273.8134300000002</v>
      </c>
      <c r="N134" s="72">
        <v>-2039.5315439999999</v>
      </c>
      <c r="O134" s="72">
        <v>-2569.9153999999999</v>
      </c>
      <c r="Q134" s="101">
        <f t="shared" si="28"/>
        <v>-266.30819399999996</v>
      </c>
      <c r="R134" s="101">
        <f t="shared" si="29"/>
        <v>-296.10196999999971</v>
      </c>
    </row>
    <row r="135" spans="2:18">
      <c r="C135" s="24" t="s">
        <v>627</v>
      </c>
      <c r="G135" s="67"/>
      <c r="K135" s="72">
        <v>200000.195538</v>
      </c>
      <c r="L135" s="72">
        <v>200000.195538</v>
      </c>
      <c r="N135" s="72">
        <v>200000.195538</v>
      </c>
      <c r="O135" s="72">
        <v>200000.195538</v>
      </c>
      <c r="Q135" s="101">
        <f t="shared" si="28"/>
        <v>0</v>
      </c>
      <c r="R135" s="101">
        <f t="shared" si="29"/>
        <v>0</v>
      </c>
    </row>
    <row r="136" spans="2:18">
      <c r="C136" s="24" t="s">
        <v>1167</v>
      </c>
      <c r="G136" s="67"/>
      <c r="K136" s="72">
        <v>35605.163349000002</v>
      </c>
      <c r="L136" s="72">
        <v>35605.163349000002</v>
      </c>
      <c r="N136" s="72">
        <v>35605.163349000002</v>
      </c>
      <c r="O136" s="72">
        <v>35605.163349000002</v>
      </c>
      <c r="Q136" s="101">
        <f t="shared" si="28"/>
        <v>0</v>
      </c>
      <c r="R136" s="101">
        <f t="shared" si="29"/>
        <v>0</v>
      </c>
    </row>
    <row r="137" spans="2:18">
      <c r="C137" s="24" t="s">
        <v>1168</v>
      </c>
      <c r="G137" s="67"/>
      <c r="K137" s="72">
        <v>-8.4640140000000006</v>
      </c>
      <c r="L137" s="72">
        <v>-6.4957510000000003</v>
      </c>
      <c r="N137" s="72">
        <v>-8.4640140000000006</v>
      </c>
      <c r="O137" s="72">
        <v>-6.4957510000000003</v>
      </c>
      <c r="Q137" s="101">
        <f t="shared" si="28"/>
        <v>0</v>
      </c>
      <c r="R137" s="101">
        <f t="shared" si="29"/>
        <v>0</v>
      </c>
    </row>
    <row r="138" spans="2:18">
      <c r="C138" s="24" t="s">
        <v>625</v>
      </c>
      <c r="G138" s="67"/>
      <c r="K138" s="72">
        <v>-48635.668842999999</v>
      </c>
      <c r="L138" s="72">
        <v>-37325.707814000001</v>
      </c>
      <c r="N138" s="72">
        <v>-48635.668842999999</v>
      </c>
      <c r="O138" s="72">
        <v>-37325.707814000001</v>
      </c>
      <c r="Q138" s="101">
        <f t="shared" si="28"/>
        <v>0</v>
      </c>
      <c r="R138" s="101">
        <f t="shared" si="29"/>
        <v>0</v>
      </c>
    </row>
    <row r="139" spans="2:18">
      <c r="C139" s="24" t="s">
        <v>630</v>
      </c>
      <c r="G139" s="67"/>
      <c r="K139" s="72">
        <v>623.69874100000004</v>
      </c>
      <c r="L139" s="72">
        <v>759.401205</v>
      </c>
      <c r="N139" s="72">
        <v>623.69874100000004</v>
      </c>
      <c r="O139" s="72">
        <v>759.401205</v>
      </c>
      <c r="Q139" s="101">
        <f t="shared" si="28"/>
        <v>0</v>
      </c>
      <c r="R139" s="101">
        <f t="shared" si="29"/>
        <v>0</v>
      </c>
    </row>
    <row r="140" spans="2:18">
      <c r="C140" s="24" t="s">
        <v>1169</v>
      </c>
      <c r="G140" s="67"/>
      <c r="K140" s="72">
        <v>0</v>
      </c>
      <c r="L140" s="72">
        <v>0</v>
      </c>
      <c r="N140" s="72">
        <v>98732.454801999993</v>
      </c>
      <c r="O140" s="72">
        <v>125260.092556</v>
      </c>
      <c r="Q140" s="101">
        <f t="shared" si="28"/>
        <v>98732.454801999993</v>
      </c>
      <c r="R140" s="101">
        <f t="shared" si="29"/>
        <v>125260.092556</v>
      </c>
    </row>
    <row r="141" spans="2:18">
      <c r="C141" s="24" t="s">
        <v>1170</v>
      </c>
      <c r="G141" s="67"/>
      <c r="K141" s="72">
        <v>0</v>
      </c>
      <c r="L141" s="72">
        <v>0</v>
      </c>
      <c r="N141" s="72">
        <v>25.123524358545176</v>
      </c>
      <c r="O141" s="72">
        <v>1317.6898380377327</v>
      </c>
      <c r="Q141" s="101">
        <f t="shared" si="28"/>
        <v>25.123524358545176</v>
      </c>
      <c r="R141" s="101">
        <f t="shared" si="29"/>
        <v>1317.6898380377327</v>
      </c>
    </row>
    <row r="142" spans="2:18">
      <c r="C142" s="24" t="s">
        <v>1171</v>
      </c>
      <c r="G142" s="67"/>
      <c r="K142" s="72">
        <v>105.72</v>
      </c>
      <c r="L142" s="72">
        <v>304.67247200000003</v>
      </c>
      <c r="N142" s="72">
        <v>105.72</v>
      </c>
      <c r="O142" s="72">
        <v>326.2</v>
      </c>
      <c r="Q142" s="101">
        <f t="shared" si="28"/>
        <v>0</v>
      </c>
      <c r="R142" s="101">
        <f t="shared" si="29"/>
        <v>21.527527999999961</v>
      </c>
    </row>
    <row r="143" spans="2:18" s="35" customFormat="1">
      <c r="B143" s="104" t="s">
        <v>636</v>
      </c>
      <c r="C143" s="104"/>
      <c r="D143" s="104"/>
      <c r="E143" s="104"/>
      <c r="F143" s="104"/>
      <c r="G143" s="104"/>
      <c r="H143" s="104"/>
      <c r="I143" s="104"/>
      <c r="J143" s="104"/>
      <c r="K143" s="104">
        <f>K124+K132</f>
        <v>244552.83295600003</v>
      </c>
      <c r="L143" s="104">
        <f>L124+L132</f>
        <v>279888.88233499997</v>
      </c>
      <c r="N143" s="104">
        <f>N124+N132</f>
        <v>343602.27537600003</v>
      </c>
      <c r="O143" s="104">
        <f>O124+O132</f>
        <v>408104.27574667917</v>
      </c>
      <c r="Q143" s="104">
        <f>Q124+Q132</f>
        <v>99049.442419999992</v>
      </c>
      <c r="R143" s="104">
        <f>R124+R132</f>
        <v>128215.39341167921</v>
      </c>
    </row>
    <row r="144" spans="2:18" s="35" customFormat="1">
      <c r="B144" s="35" t="s">
        <v>637</v>
      </c>
      <c r="C144" s="24"/>
      <c r="D144" s="24"/>
      <c r="E144" s="24"/>
      <c r="F144" s="24"/>
      <c r="G144" s="24"/>
      <c r="H144" s="24"/>
      <c r="I144" s="24"/>
      <c r="J144" s="24"/>
      <c r="K144" s="24"/>
      <c r="L144" s="24"/>
      <c r="N144" s="24"/>
      <c r="O144" s="24"/>
      <c r="Q144" s="24"/>
      <c r="R144" s="24"/>
    </row>
    <row r="145" spans="2:18" s="35" customFormat="1">
      <c r="B145" s="35" t="s">
        <v>638</v>
      </c>
      <c r="K145" s="35">
        <f>SUM(K146:K147)</f>
        <v>21771.43</v>
      </c>
      <c r="L145" s="35">
        <f>SUM(L146:L147)</f>
        <v>23948.584999999999</v>
      </c>
      <c r="N145" s="35">
        <f>SUM(N146:N147)</f>
        <v>21771.43</v>
      </c>
      <c r="O145" s="35">
        <f>SUM(O146:O147)</f>
        <v>23948.584999999999</v>
      </c>
      <c r="Q145" s="35">
        <f>SUM(Q146:Q147)</f>
        <v>0</v>
      </c>
      <c r="R145" s="35">
        <f>SUM(R146:R147)</f>
        <v>0</v>
      </c>
    </row>
    <row r="146" spans="2:18">
      <c r="C146" s="68" t="s">
        <v>1172</v>
      </c>
      <c r="D146" s="68"/>
      <c r="E146" s="68"/>
      <c r="F146" s="68"/>
      <c r="G146" s="68"/>
      <c r="H146" s="68"/>
      <c r="I146" s="68"/>
      <c r="J146" s="68"/>
      <c r="K146" s="78">
        <v>15240</v>
      </c>
      <c r="L146" s="78">
        <v>17417.154999999999</v>
      </c>
      <c r="N146" s="78">
        <v>15240</v>
      </c>
      <c r="O146" s="78">
        <v>17417.154999999999</v>
      </c>
      <c r="Q146" s="107">
        <f t="shared" ref="Q146:Q147" si="30">N146-K146</f>
        <v>0</v>
      </c>
      <c r="R146" s="107">
        <f t="shared" ref="R146:R147" si="31">O146-L146</f>
        <v>0</v>
      </c>
    </row>
    <row r="147" spans="2:18">
      <c r="C147" s="69" t="s">
        <v>1173</v>
      </c>
      <c r="D147" s="69"/>
      <c r="E147" s="69"/>
      <c r="F147" s="69"/>
      <c r="G147" s="69"/>
      <c r="H147" s="69"/>
      <c r="I147" s="69"/>
      <c r="J147" s="69"/>
      <c r="K147" s="79">
        <v>6531.43</v>
      </c>
      <c r="L147" s="79">
        <v>6531.43</v>
      </c>
      <c r="N147" s="79">
        <v>6531.43</v>
      </c>
      <c r="O147" s="79">
        <v>6531.43</v>
      </c>
      <c r="Q147" s="108">
        <f t="shared" si="30"/>
        <v>0</v>
      </c>
      <c r="R147" s="108">
        <f t="shared" si="31"/>
        <v>0</v>
      </c>
    </row>
    <row r="148" spans="2:18" s="35" customFormat="1">
      <c r="B148" s="35" t="s">
        <v>641</v>
      </c>
      <c r="K148" s="35">
        <f>SUM(K149:K151)</f>
        <v>103146.60700799999</v>
      </c>
      <c r="L148" s="35">
        <f>SUM(L149:L151)</f>
        <v>200954.17226600001</v>
      </c>
      <c r="N148" s="35">
        <f>SUM(N149:N151)</f>
        <v>13186.216039999985</v>
      </c>
      <c r="O148" s="35">
        <f>SUM(O149:O151)</f>
        <v>110993.781298</v>
      </c>
      <c r="Q148" s="35">
        <f>SUM(Q149:Q151)</f>
        <v>-89960.390968000007</v>
      </c>
      <c r="R148" s="35">
        <f>SUM(R149:R151)</f>
        <v>-89960.390968000007</v>
      </c>
    </row>
    <row r="149" spans="2:18">
      <c r="C149" s="68" t="s">
        <v>642</v>
      </c>
      <c r="D149" s="68"/>
      <c r="E149" s="68"/>
      <c r="F149" s="68"/>
      <c r="G149" s="68"/>
      <c r="H149" s="68"/>
      <c r="I149" s="68"/>
      <c r="J149" s="68"/>
      <c r="K149" s="78">
        <v>83984.623733999993</v>
      </c>
      <c r="L149" s="78">
        <v>181792.18899200001</v>
      </c>
      <c r="N149" s="78">
        <v>83984.623733999993</v>
      </c>
      <c r="O149" s="78">
        <v>181792.18899200001</v>
      </c>
      <c r="Q149" s="107">
        <f t="shared" ref="Q149:Q154" si="32">N149-K149</f>
        <v>0</v>
      </c>
      <c r="R149" s="107">
        <f t="shared" ref="R149:R154" si="33">O149-L149</f>
        <v>0</v>
      </c>
    </row>
    <row r="150" spans="2:18">
      <c r="C150" s="24" t="s">
        <v>643</v>
      </c>
      <c r="K150" s="72">
        <v>19161.983273999998</v>
      </c>
      <c r="L150" s="72">
        <v>19161.983273999998</v>
      </c>
      <c r="N150" s="72">
        <v>19161.983273999998</v>
      </c>
      <c r="O150" s="72">
        <v>19161.983273999998</v>
      </c>
      <c r="Q150" s="101">
        <f t="shared" si="32"/>
        <v>0</v>
      </c>
      <c r="R150" s="101">
        <f t="shared" si="33"/>
        <v>0</v>
      </c>
    </row>
    <row r="151" spans="2:18">
      <c r="C151" s="69" t="s">
        <v>1174</v>
      </c>
      <c r="D151" s="69"/>
      <c r="E151" s="69"/>
      <c r="F151" s="69"/>
      <c r="G151" s="69"/>
      <c r="H151" s="69"/>
      <c r="I151" s="69"/>
      <c r="J151" s="69"/>
      <c r="K151" s="79">
        <v>0</v>
      </c>
      <c r="L151" s="79">
        <v>0</v>
      </c>
      <c r="N151" s="79">
        <v>-89960.390968000007</v>
      </c>
      <c r="O151" s="79">
        <v>-89960.390968000007</v>
      </c>
      <c r="Q151" s="108">
        <f t="shared" si="32"/>
        <v>-89960.390968000007</v>
      </c>
      <c r="R151" s="108">
        <f t="shared" si="33"/>
        <v>-89960.390968000007</v>
      </c>
    </row>
    <row r="152" spans="2:18" s="35" customFormat="1">
      <c r="B152" s="35" t="s">
        <v>644</v>
      </c>
      <c r="K152" s="103">
        <v>0</v>
      </c>
      <c r="L152" s="103">
        <v>0</v>
      </c>
      <c r="N152" s="103">
        <v>0</v>
      </c>
      <c r="O152" s="103">
        <v>0</v>
      </c>
      <c r="Q152" s="103">
        <f t="shared" si="32"/>
        <v>0</v>
      </c>
      <c r="R152" s="103">
        <f t="shared" si="33"/>
        <v>0</v>
      </c>
    </row>
    <row r="153" spans="2:18" s="35" customFormat="1">
      <c r="B153" s="35" t="s">
        <v>645</v>
      </c>
      <c r="K153" s="103">
        <v>0</v>
      </c>
      <c r="L153" s="103">
        <v>0</v>
      </c>
      <c r="N153" s="103">
        <v>0</v>
      </c>
      <c r="O153" s="103">
        <v>0</v>
      </c>
      <c r="Q153" s="103">
        <f t="shared" si="32"/>
        <v>0</v>
      </c>
      <c r="R153" s="103">
        <f t="shared" si="33"/>
        <v>0</v>
      </c>
    </row>
    <row r="154" spans="2:18" s="35" customFormat="1">
      <c r="B154" s="35" t="s">
        <v>646</v>
      </c>
      <c r="K154" s="103">
        <v>-54354.951840000002</v>
      </c>
      <c r="L154" s="103">
        <v>-120786.73850799999</v>
      </c>
      <c r="N154" s="103">
        <v>-60141.820725999998</v>
      </c>
      <c r="O154" s="103">
        <v>-150728.36322013431</v>
      </c>
      <c r="Q154" s="103">
        <f t="shared" si="32"/>
        <v>-5786.8688859999966</v>
      </c>
      <c r="R154" s="103">
        <f t="shared" si="33"/>
        <v>-29941.624712134319</v>
      </c>
    </row>
    <row r="155" spans="2:18">
      <c r="B155" s="104" t="s">
        <v>647</v>
      </c>
      <c r="C155" s="104"/>
      <c r="D155" s="104"/>
      <c r="E155" s="104"/>
      <c r="F155" s="104"/>
      <c r="G155" s="104"/>
      <c r="H155" s="104"/>
      <c r="I155" s="104"/>
      <c r="J155" s="104"/>
      <c r="K155" s="104">
        <f>SUM(K145,K148,K152:K154)</f>
        <v>70563.085167999991</v>
      </c>
      <c r="L155" s="104">
        <f>SUM(L145,L148,L152:L154)</f>
        <v>104116.01875800001</v>
      </c>
      <c r="N155" s="104">
        <f>SUM(N145,N148,N152:N154)</f>
        <v>-25184.174686000013</v>
      </c>
      <c r="O155" s="104">
        <f>SUM(O145,O148,O152:O154)</f>
        <v>-15785.996922134305</v>
      </c>
      <c r="Q155" s="104">
        <f>SUM(Q145,Q148,Q152:Q154)</f>
        <v>-95747.259854000004</v>
      </c>
      <c r="R155" s="104">
        <f>SUM(R145,R148,R152:R154)</f>
        <v>-119902.01568013433</v>
      </c>
    </row>
    <row r="156" spans="2:18" ht="12.75" thickBot="1">
      <c r="B156" s="92" t="s">
        <v>648</v>
      </c>
      <c r="C156" s="92"/>
      <c r="D156" s="92"/>
      <c r="E156" s="92"/>
      <c r="F156" s="92"/>
      <c r="G156" s="92"/>
      <c r="H156" s="92"/>
      <c r="I156" s="92"/>
      <c r="J156" s="92"/>
      <c r="K156" s="92">
        <f>K143+K155</f>
        <v>315115.91812400002</v>
      </c>
      <c r="L156" s="92">
        <f>L143+L155</f>
        <v>384004.90109299996</v>
      </c>
      <c r="N156" s="92">
        <f>N143+N155</f>
        <v>318418.10068999999</v>
      </c>
      <c r="O156" s="92">
        <f>O143+O155</f>
        <v>392318.27882454486</v>
      </c>
      <c r="Q156" s="92">
        <f>Q143+Q155</f>
        <v>3302.1825659999886</v>
      </c>
      <c r="R156" s="92">
        <f>R143+R155</f>
        <v>8313.3777315448824</v>
      </c>
    </row>
    <row r="157" spans="2:18" ht="12.75" thickTop="1">
      <c r="B157" s="105" t="s">
        <v>649</v>
      </c>
      <c r="C157" s="105"/>
      <c r="D157" s="105"/>
      <c r="E157" s="105"/>
      <c r="F157" s="105"/>
      <c r="G157" s="105"/>
      <c r="H157" s="105"/>
      <c r="I157" s="105"/>
      <c r="J157" s="105"/>
      <c r="K157" s="105">
        <f>K122-K156</f>
        <v>0</v>
      </c>
      <c r="L157" s="105">
        <f>L122-L156</f>
        <v>0</v>
      </c>
      <c r="N157" s="105">
        <f>N122-N156</f>
        <v>0</v>
      </c>
      <c r="O157" s="105">
        <f>O122-O156</f>
        <v>0</v>
      </c>
      <c r="Q157" s="105">
        <f>Q122-Q156</f>
        <v>1.1368683772161603E-11</v>
      </c>
      <c r="R157" s="105">
        <f>R122-R156</f>
        <v>0</v>
      </c>
    </row>
  </sheetData>
  <phoneticPr fontId="30" type="noConversion"/>
  <pageMargins left="0.6" right="0.6" top="1" bottom="1" header="0.5" footer="0.5"/>
  <pageSetup paperSize="9" scale="25" orientation="landscape" r:id="rId1"/>
  <headerFooter>
    <oddHeader>&amp;R&amp;7Draft - Work in Progress</oddHeader>
    <oddFooter>&amp;L&amp;7&amp;F
PwC&amp;C&amp;7Strictly private and confidential
&amp;A&amp;R&amp;7&amp;D
Page &amp;P of &amp;N</oddFooter>
  </headerFooter>
</worksheet>
</file>

<file path=docProps/app.xml><?xml version="1.0" encoding="utf-8"?>
<Properties xmlns="http://schemas.openxmlformats.org/officeDocument/2006/extended-properties" xmlns:vt="http://schemas.openxmlformats.org/officeDocument/2006/docPropsVTypes">
  <Application>Microsoft Excel Online</Application>
  <Manager/>
  <Company>PricewaterhouseCoopers</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이문규</dc:creator>
  <cp:keywords/>
  <dc:description/>
  <cp:lastModifiedBy>Kim, Ju-Hyeon (KR/Deal Adv2)</cp:lastModifiedBy>
  <cp:revision/>
  <dcterms:created xsi:type="dcterms:W3CDTF">2011-07-18T15:25:37Z</dcterms:created>
  <dcterms:modified xsi:type="dcterms:W3CDTF">2023-01-17T03:12:49Z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BrandFormat">
    <vt:lpwstr>1.0</vt:lpwstr>
  </property>
  <property fmtid="{D5CDD505-2E9C-101B-9397-08002B2CF9AE}" pid="3" name="IndexShtCodeName">
    <vt:lpwstr>Sheet1</vt:lpwstr>
  </property>
  <property fmtid="{D5CDD505-2E9C-101B-9397-08002B2CF9AE}" pid="4" name="Smrt Workbook Type">
    <vt:lpwstr>DealTool</vt:lpwstr>
  </property>
  <property fmtid="{D5CDD505-2E9C-101B-9397-08002B2CF9AE}" pid="5" name="Smart Base Template Version">
    <vt:lpwstr>20110718v3</vt:lpwstr>
  </property>
  <property fmtid="{D5CDD505-2E9C-101B-9397-08002B2CF9AE}" pid="6" name="SetupWorkbook">
    <vt:lpwstr>Yes</vt:lpwstr>
  </property>
  <property fmtid="{D5CDD505-2E9C-101B-9397-08002B2CF9AE}" pid="7" name="Smrt_NotesFontSize">
    <vt:lpwstr>8</vt:lpwstr>
  </property>
  <property fmtid="{D5CDD505-2E9C-101B-9397-08002B2CF9AE}" pid="8" name="Smrt_WorkbookThemeColor">
    <vt:lpwstr>Smart Report</vt:lpwstr>
  </property>
  <property fmtid="{D5CDD505-2E9C-101B-9397-08002B2CF9AE}" pid="9" name="Smrt_WorkbookNumberDisplay">
    <vt:lpwstr>0</vt:lpwstr>
  </property>
  <property fmtid="{D5CDD505-2E9C-101B-9397-08002B2CF9AE}" pid="10" name="Smrt_WorkbookPercentageDisplay">
    <vt:lpwstr>1</vt:lpwstr>
  </property>
  <property fmtid="{D5CDD505-2E9C-101B-9397-08002B2CF9AE}" pid="11" name="ShowPageNumber">
    <vt:lpwstr>False</vt:lpwstr>
  </property>
</Properties>
</file>