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02"/>
  <workbookPr defaultThemeVersion="166925"/>
  <mc:AlternateContent xmlns:mc="http://schemas.openxmlformats.org/markup-compatibility/2006">
    <mc:Choice Requires="x15">
      <x15ac:absPath xmlns:x15ac="http://schemas.microsoft.com/office/spreadsheetml/2010/11/ac" url="https://onedrive-global.kpmg.com/personal/hwiwoongkim_kr_kpmg_com/Documents/Valuation Specialist 2022/33-36. SK스퀘어/1.0. 질의서/"/>
    </mc:Choice>
  </mc:AlternateContent>
  <xr:revisionPtr revIDLastSave="548" documentId="8_{B5F2C54F-8568-4972-AC9B-77B8374875B2}" xr6:coauthVersionLast="47" xr6:coauthVersionMax="47" xr10:uidLastSave="{04C006E2-F4FF-4F73-90E8-C9446C93A760}"/>
  <bookViews>
    <workbookView xWindow="-120" yWindow="-120" windowWidth="29040" windowHeight="17640" firstSheet="1" activeTab="1" xr2:uid="{8EB8081C-7C3E-491F-B02E-0D16DE93ED50}"/>
  </bookViews>
  <sheets>
    <sheet name="Wavve" sheetId="1" r:id="rId1"/>
    <sheet name="Sheet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1" l="1"/>
  <c r="C12" i="1"/>
  <c r="C13" i="1"/>
  <c r="C14" i="1"/>
  <c r="D45" i="2"/>
  <c r="C45" i="2"/>
  <c r="H15" i="2"/>
  <c r="C18" i="2"/>
  <c r="C19" i="2" s="1"/>
  <c r="C21" i="2" s="1"/>
  <c r="C22" i="2" s="1"/>
  <c r="C24" i="2" s="1"/>
  <c r="C10" i="1"/>
  <c r="B11" i="1" l="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alcChain>
</file>

<file path=xl/sharedStrings.xml><?xml version="1.0" encoding="utf-8"?>
<sst xmlns="http://schemas.openxmlformats.org/spreadsheetml/2006/main" count="103" uniqueCount="93">
  <si>
    <t>"콘텐츠웨이브 주식회사 지분 손상검토"에 대한 KPMG Specialist 질의</t>
    <phoneticPr fontId="2" type="noConversion"/>
  </si>
  <si>
    <t>1. 귀사의 무궁한 발전을 기원합니다.</t>
  </si>
  <si>
    <t>2. 폐사는 귀사가 작성한 기초자산의 공정가치 평가와 관련하여 이에 대한 확인사항 및 질의사항을 전달하는 바, 질의사항에 대한 답변을 서면으로 제공해 주실 것을 정중히 요청드리는 바입니다.</t>
    <phoneticPr fontId="2" type="noConversion"/>
  </si>
  <si>
    <t>No.</t>
    <phoneticPr fontId="2" type="noConversion"/>
  </si>
  <si>
    <t>Date Requested</t>
    <phoneticPr fontId="2" type="noConversion"/>
  </si>
  <si>
    <t>보고서 Page</t>
    <phoneticPr fontId="2" type="noConversion"/>
  </si>
  <si>
    <t>질의사항(Kor)</t>
    <phoneticPr fontId="2" type="noConversion"/>
  </si>
  <si>
    <t>질의사항(Eng)</t>
    <phoneticPr fontId="2" type="noConversion"/>
  </si>
  <si>
    <t>답변사항</t>
    <phoneticPr fontId="2" type="noConversion"/>
  </si>
  <si>
    <t>n.a.</t>
    <phoneticPr fontId="2" type="noConversion"/>
  </si>
  <si>
    <t>감사절차에 따라 본 평가업무와 관련하여 귀사에 대한 간략한 소개 및 과거 유사 업무 수행 경험을 기술해 주실 것을 부탁드리며, 평가 업무에 관여한 주요 평가자에 대하여 다음과 같은 사항을 요청드리는 바, 가능한 범위 내에서 구체적으로 기술하여 주실 것을 부탁드립니다.  
- 성명 및 직급
- 본 평가업무에서의 역할
- 기업가치평가와 관련한 경력기간
- 기업가치평가 업무와 관련한 자격증 보유 현황
- 본 평가대상 산업과 관련한 주요 경력사항
- 기타 본 평가업무와 관련한 유사 업무 경험</t>
    <phoneticPr fontId="2" type="noConversion"/>
  </si>
  <si>
    <t>1. 평가대상회사의 평가시점 및 결산시점별 재무상태표 제공 부탁드립니다.
- 2019년~2021년 12월말
- 2022년 11월말
- 2022년 12월말(가결산)
2. 평가대상회사의 평가에 적용하신 평가시점 이전 과거 손익계산서 제공 부탁드립니다. 또한 2021년 12월 실적 확인을 위해 2021년 12월 손익계산서도 제공 부탁드립니다. 
- 2019년~2021년 12개월
- 2022년 1~11월
- 2022년 12월(가결산)</t>
    <phoneticPr fontId="2" type="noConversion"/>
  </si>
  <si>
    <t xml:space="preserve">평가자께서 제공받고 참고하신 사업계획 세부내역 제공 부탁드립니다. </t>
    <phoneticPr fontId="2" type="noConversion"/>
  </si>
  <si>
    <t>사업계획이 회사의 경영진이 승인한 사업계획인지 여부를 확인할 수 있는 경영자 확인서를 징구하셨다면 제공 부탁드립니다.</t>
    <phoneticPr fontId="2" type="noConversion"/>
  </si>
  <si>
    <t>평가대상회사 및 해당 산업에 Covid-19가 미치는 영향은 무엇이며 이에 대하여 평가 시 어떻게 고려되었는지 질의드립니다.</t>
    <phoneticPr fontId="2" type="noConversion"/>
  </si>
  <si>
    <t>회사가 작성한 사업계획의 적정성에 대해서 검토하는데 활용하신 해당 산업에 대한 외부기관의 전망자료가 있다면 제공 부탁드립니다.</t>
    <phoneticPr fontId="2" type="noConversion"/>
  </si>
  <si>
    <t>본 평가업무와 관련하여, DCF의 평가방법 이외, 유사거래사례법(GTM), 유사기업배수법(GPCM) 등의 시장접근법에 대한 검토가 이루어졌을 경우 관련 자료에 대한 제공을 요청드립니다.</t>
    <phoneticPr fontId="2" type="noConversion"/>
  </si>
  <si>
    <t>DCF 추정 관련 과거기간 및 추정기간동안 Sales, COGS, SG&amp;A, CAPEX, D&amp;A, Working Capital 각각 추정 세부항목의 엑셀파일 제공(수식 포함)을 요청드리며 항목별 가정에 대하여 설명 부탁드립니다.
 - 각 계정별(매출/매출원가/판매관리비/NWC/Dep/Capex) 산출 Back-up Data 포함(사업계획상 추정기간 동안 상세 유형별산정가능 한 수준(ex. EBITDA)까지의 projection)
 - 매출/매출원가의 경우 유형별 분류 추정내역 (품목별, 거래처별 등, 향후 단위당판가/단위당매입원가/수량 추정근거, 상품매입원가 이외 기타간접배부원가 등 포함)
 - 판관비의 경우 상세 계정과목별 분류 추정 내역
 - Capex, 인건비 및 인력계획 등 사업계획 작성 시의 주요 가정사항에 대한 세부 정보 및 설명 포함
 - Valuation에 적용된 운전자본 정의 및 과거 월별 운전자본 변동 내역 (각 운전자본별 (e.g.매출채권, 재고자산, 매입채무) term and condition: 과거 term and condition 변동내역, 순운전자본 추정스케줄 계산내역</t>
    <phoneticPr fontId="2" type="noConversion"/>
  </si>
  <si>
    <t>회사 재무정보 작성시 K-GAAP 기준으로 작성한 것으로 보고서상 기재되어있는데 IFRS Conversion 적용여부, 적용시점(평가목적으로 Conversion 수행한 경우) 질의드립니다. 리스회계처리 등 조정사항이 현금흐름 및 Net Debt에 미치는 영향 검토 되었는지 확인부탁드립니다.</t>
    <phoneticPr fontId="2" type="noConversion"/>
  </si>
  <si>
    <t>추정기간을 8.1년으로 한 사유에 대해 질의드립니다. K-IFRS 1036호 자산손상 기준서 문단 35에는, "일반적으로 5년을 초과하는 기간의 미래현금흐름의 상세하고 명백하며 신뢰성 있는 재무예산/예측은 얻기 어렵다. 이러한 이유로 경영진의 미래현금흐름 추정치는 최장 5년에 대한 최근 재무예산/예측에 기초한다. 그러나 경영진이 미래현금흐름 추정이 신뢰할 수 있다고 확신하고 과거의 경험에 기초하여 5년보다 긴 기간의 미래현금흐름을 정확하게 예측할 수 있는 능력을 보일 수 있다면 5년보다 긴 기간에 대한 재무예산/예측에 기초하여 현금흐름을 추정할 수 있다."고 하고 있습니다.</t>
    <phoneticPr fontId="2" type="noConversion"/>
  </si>
  <si>
    <t>회사의 부채비율은 동종기업(p. 51) 대비 높은 수준으로 '19년 210%에서 '21년 269%까지 증가하며 '22년 11월 말 기준으로는 부채가 자산을 초과합니다. 이는 전환사채 규모가 크기 때문인데 평가자께서는 이러한 영향을 추정시 어떻게 고려하셨는지, 또 회사가 향후 전환사채 만기에 어떻게 대응할 계획으로 파악되셨는지 설명 부탁드립니다. 추정기간 재무구조 변동 계획이 있다면 추정에 어떻게 반영되었는지에 대한 설명과 함께 해당 자료 전달부탁드립니다.</t>
    <phoneticPr fontId="2" type="noConversion"/>
  </si>
  <si>
    <t>23년 이후 개정세법에 따라 법인세율이 전구간 1%p 씩 인하되면서 23년 이후 현금흐름에 대해서는 2억원 이하 9.9%, 2 ~ 200억원 이하 20.9%, 200 ~ 3,000억원 이하 23.1%, 3,000억원 초과 26.4% 세율 적용되어야할 것으로 보입니다. 또한 이월결손금 공제한도가 각 사업연도 소득의 80%로 개정됨에 따른 영향 고려 필요해 보입니다.</t>
    <phoneticPr fontId="2" type="noConversion"/>
  </si>
  <si>
    <t>향후 현금흐름 추정에 사용하신 EIU 거시경제지표의 기준일 확인 부탁드리며, 관련 원천 자료 제공 부탁드립니다. 또한 물가상승률과 임금상승률의 경우 각각 어느 항목을 참조하였는지 확인 부탁드립니다.</t>
    <phoneticPr fontId="2" type="noConversion"/>
  </si>
  <si>
    <t>EIU 고시가 되지 않는 '28~'30년 구간은 마지막 연도 추정치 그대로 적용한 것으로 보이는데 이와 같이 가정한 판단근거 질의드립니다.</t>
    <phoneticPr fontId="2" type="noConversion"/>
  </si>
  <si>
    <t>K-IFRS 1036호 자산손상 기준서 문단 33에는, "최근 재무예산/예측 대상 기간 경과 후의 성장률은 고정되거나 계속 하락한다고 가정하여 현금흐름을 추정한다. 다만 정당한 사유가 있다면 상승하는 성장률을 사용할 수 있다."라고 언급되어 있습니다. 영구성장률 1%를 적용한 사유가 무엇인지 질의드립니다.</t>
    <phoneticPr fontId="2" type="noConversion"/>
  </si>
  <si>
    <t>미디어매출 B2C 가입자와 B2B 가입자 성격과 가입자수 추세 및 요금 플랜에 대해 구별하여 설명 부탁드립니다.</t>
    <phoneticPr fontId="2" type="noConversion"/>
  </si>
  <si>
    <t>B2C 유료가입자 추정 관련 raw data 전달 부탁드립니다. 
- '19~'22년의 신규가입, 탈퇴 월별 인원수, 반기별 유료전환율, 이탈율, plan별 가입자 구성 관련 자료</t>
    <phoneticPr fontId="2" type="noConversion"/>
  </si>
  <si>
    <t>향후 요금제 운영 계획(인상 계획 등)이 구체적으로 결정된 것이 있다면 해당 자료 부탁드립니다.</t>
  </si>
  <si>
    <t>B2B 유료가입자 및 매출정산대상가입자 추세('23년 감소 및 이후 증가) 어떤 비율 적용되었는지 세부적으로 설명부탁드리며 '23년 이후 다시 증가 추세 적용한 근거에 대하여 설명부탁드립니다.</t>
    <phoneticPr fontId="2" type="noConversion"/>
  </si>
  <si>
    <t>B2B 매출정산대상 가입자의 성격에 대해 설명부탁드립니다. 요금제, 프로모션이 어떻게 구별되는지, SKT 약정기간은 어떻게 적용되는지 질의드립니다.</t>
    <phoneticPr fontId="2" type="noConversion"/>
  </si>
  <si>
    <t>평가기준일 보유 중인 판권 및 Capex 계획 관련 자료부탁드립니다.</t>
  </si>
  <si>
    <t>SKT 우주패스 관련 계약 내용 전달 부탁드립니다.</t>
  </si>
  <si>
    <t>SK 브로드밴드로부터 OTT사업 양수 관련 세부적 계획과 진행상황, 현재 해당 사업의 영업 현황 등에 대한 자료 부탁드립니다.</t>
  </si>
  <si>
    <t>MNO 시장 둔화 추세가 매출 실적 projection에 어떻게 반영되었는지, SK 텔레콤 가입자 활용의 구체적인 방안이 무엇인지, 가입자 증가율 유지가 어떤 방식으로 가능할지에 대한 설명 부탁드립니다.</t>
  </si>
  <si>
    <t>매출액은 '22년 매출(Actual+Forecast) 대비 '30년 2.6배 증가하며 특히 미디어매출 증가세가 두드러집니다. B2C 매출의 경우 3.15배, B2B 중 SKT(MNO) 매출의 경우 3.09배 증가하는데 OTT 시장 정체기에 이른 현재 시점에서 이와 같은 추가적인 급격한 성장이 있기 위해서는 혁신적 서비스의 도입, 독자적인 콘텐츠 개발, 공격적인 투자, M&amp;A 등을 통한 사업확장, 요금 인상 등의 이전과는 다른 구체적 성장계획이 수반되어야 할 것으로 보입니다. 이와 같은 매출액의 증대를 고려함에 있어서사업계획상의 어떠한 요소를 중점적으로 고려하였는지 설명부탁드립니다.</t>
    <phoneticPr fontId="2" type="noConversion"/>
  </si>
  <si>
    <t>2 devices, 4 devices 요금제 이용자 증가세 감안하였을때, '22년 11월 기준 B2C 2,399명의 이용자는 '30년 7,090명으로 약 3배 증가합니다. 향후 인구감소 추세와 OTT 시장의 포화를 생각하였을 때 이와 같은 이용자 증가는 현실화되기 어려울 것으로 판단됩니다.
1) 이러한 추정 근거에 대해 질의드립니다.
2) 향후 이용자 증가 둔화에 대비하여 공유 방지 정책 등에 대해 검토하시는 바가 있는지, 이에 따른 2 devices, 4 devices 기존 이용자 이탈에 대해 검토하시는 바 있는지 질의드립니다.</t>
    <phoneticPr fontId="2" type="noConversion"/>
  </si>
  <si>
    <t>21, 31</t>
  </si>
  <si>
    <t>판권 회수율 관련하여 to-be 판권 평균 회수율 달성이 어떤 방식으로 가능한지, 회수율 개선 효과는 to-be 판권 평균 회수율을 따라 적용된 것인지, '30년 회수율이 드라마 및 예능 각 Benchmark 대비 약 2.8배로 급격히 늘어나는데 동종업계 대비 과다한 수준이 아닌지 질의드립니다.</t>
  </si>
  <si>
    <t>향후 인력 운용 계획 raw data 전달부탁드리며, 신규 채용의 경우 기존 인당 인건비 대비 75%를 반영한 이유가 무엇인지, EIU 임금상승률 외 직급 상승 등은 어떻게 반영되었는지 질의드립니다.</t>
  </si>
  <si>
    <t>대표의 경우 임금상승률을 전혀 반영하지 않는 것으로 가정되어 있습니다. 8년의 projection 기간 동안 위와 같은 가정이 적용된 근거에 대해 질의드립니다.</t>
    <phoneticPr fontId="2" type="noConversion"/>
  </si>
  <si>
    <t>장기종업원급여 제도 향후 계속 운영할 것이라면, 현금지출 및 유급휴가 부여에 따른 비용이 미래에도 발생할 것으로 예상됩니다. 평가를 통해 추정한 미래 현금지출 예상 스케줄(명목금액)이라도 영업현금흐름 추정시 고려해야하지 않을지요?</t>
    <phoneticPr fontId="2" type="noConversion"/>
  </si>
  <si>
    <t>CP정산료의 각 항목별 성격에 대해 설명 부탁드립니다.</t>
    <phoneticPr fontId="2" type="noConversion"/>
  </si>
  <si>
    <t>변동비 항목은 대체로 '22년 혹은 '22년 하반기 평균 비율을 적용하고 있습니다. 
1) 해당 항목의 '19~'22년 각 기간별 적용 비율 자료 부탁드립니다. (세부 항목별 매출 및 비용)
2) CP정산료 지상파/비지상파 Variable의 경우에만 미디어매출 대비 비율 하락효과를 반영한 이유가 있는지요? 하락한 비용의 경우에만 trend 반영하고 이외에는 spot rate 선택한 것은 아닌지 확인 부탁드립니다.</t>
    <phoneticPr fontId="2" type="noConversion"/>
  </si>
  <si>
    <t>CP정산료 중 해외 항목의 경우 '26년까지 감소 반영하고 있습니다. '22년 공격적 투자로 증가한 것이라고는 하나 추정 기간 동안도 회사는 공격적인 성장을 목표하고 있습니다. 그럼에도 불구하고 해외 항목 관련 CP 정산료 비용이 줄어드는 것으로 추정한 사유 질의드립니다.</t>
    <phoneticPr fontId="2" type="noConversion"/>
  </si>
  <si>
    <t>과대 계상된 비용으로 제외된 AWS 관련 정산 73억원에 대해 설명부탁드립니다.</t>
  </si>
  <si>
    <t>최근 가입자 확대를 위하여 급증한 비용에 대하여 조정 반영하였다고 추정 방안상 기재되어 있는데, 향후 회사가 사업 확장을 계획하고 있는만큼 추가적인 광고선전비가 발생하여 증가 반영하여야 하는것은 아닌지 질의드립니다. 사업 확장에도 불구하고 광고선전비 수준이 감소하는 이유가 있을까요?</t>
  </si>
  <si>
    <t>네트워크비용은 사용하는 트래픽에 비례할 것으로 예상되는데 이용권 plan별(1 device, 2 devices, 4 devices) 이용자 구성과 트래픽 사용량이 네트워크비용 추정에 고려되었는지 질의드립니다. 또한 네트워크비용 관련하여 계약 구조 설명부탁드립니다.</t>
  </si>
  <si>
    <t>유무형자산 취득/처분과 감가상각비/무형자산상각비 관련 스케줄 raw data 부탁드립니다.</t>
    <phoneticPr fontId="2" type="noConversion"/>
  </si>
  <si>
    <t>고정비 중 사업 확장에 따라 추가적으로 지출되어야 하는 비용은 없는지 문의드립니다. 용역비, 임차료 등의 경우 물가상승률을 초과하는 수준의 투자가 필요하지는 않는지요?</t>
  </si>
  <si>
    <t>사실상의 매출원가 항목인 CP정산료의 경우 '22년(Actual+Forecast) 대비 '30년 1.43배 증가합니다. 매출액의 증대 대비 그 증가율이 낮은데, 사업을 추가적으로 확장하기 위한 콘텐츠 확보 등에 드는 비용은 없는지요? 혹은 그러한 항목 외 광고나 서비스 개발 등에 투자한다면 그러한 투자 비용이 기타 영업비용에 반영된 바는 없는지 질의드립니다.</t>
    <phoneticPr fontId="2" type="noConversion"/>
  </si>
  <si>
    <t>Working Capital 산정시 항목별로 회전기일 준용한 기간이 상이합니다. (매출채권, 미수금 '22년 기준, 선급비용 '19~'22년 기준, 매입채무 '20~'21년 기준, 예수금 '19~'21년 기준 등) 항목별로 이와 같이 선정하신 근거에 대해 질의드리며 사업구조 및 거래구조의 개편 등 정당한 사유가 있는지 확인부탁드립니다.</t>
  </si>
  <si>
    <t>매입채무와 미지급금의 회전기일이 각 75일, 105.9일로 긴 편인데 사유 질의드리며, 해당 항목 '19~'22년 전 기간 회전기일 및 관련 계정 세부항목별 금액 확인 가능한 계정명세서 전달 부탁드립니다.</t>
    <phoneticPr fontId="2" type="noConversion"/>
  </si>
  <si>
    <t>추정 영업이익률은 '27년 14.7%로 10%롤 넘어 '30년 24.4%에 달합니다. 회사는 '19~'22년 지속적인 매출 확대를 하였으나 영업이익율은 계속 악화되어 '22년 1~11월 기준으로는 -50.8%의 영업이익률을 보였습니다. 이러한 회사의 과거 실적을 고려했을 때에나 동종업계 영업이익률을 고려했을 때에나 추정치가 높은 것으로 판단되는데, 이러한 일반적이지 않은 수익을 달성할 수 있는 근거가 어떻게 판단되었는지 질의드립니다.</t>
    <phoneticPr fontId="2" type="noConversion"/>
  </si>
  <si>
    <t>세전 타인자본비용으로 회사 가중평균이자율을 적용하셨는데 이는 또한 전환사채 이자율입니다. 일반적으로는 세전 타인자본비용으로 회사 신용등급에 따른 채권시가평가기준수익률을 활용하며, 회사의 경우 '21년 기준 신용등급 B+로 유사한 BBB- 신용등급을 기준으로 하였을 때 5년 기준 11.44%, 10년 기준 11.61% 이자율이 적용되어 보고서상 3.8%와는 차이가 있습니다.</t>
    <phoneticPr fontId="2" type="noConversion"/>
  </si>
  <si>
    <t>BETA 추정을 위한 유사회사 선정 관련하여 모집단 및 모집단에서 최종유사회사를 선정하는 Screening 로직에 대한 전반적인 설명 부탁드리며 별도의 검토자료가 존재한다면 전달부탁드립니다.(ex : 유사 업종을 영위하는 회사 중 평가대상회사의 매출이 발생하는 국가에서 영업을 영위하는 회사 xx개를 선정하였으며, 그 중 상장일 이후 2년이 지나지 않은 회사 xx개를 제외하고 최종 선정하였음, 제외된 회사로는 xx가 있음 등)</t>
    <phoneticPr fontId="2" type="noConversion"/>
  </si>
  <si>
    <t>동종기업 중 콘텐트리중앙은 값이 0으로 입력되어 있는데 스크리닝에서 제외된 회사인지 확인부탁드리며, 이러한 dummy 값 제거시 재계산 달라지지 않는지 확인부탁드립니다. 또한 중국 iQIYI사의 경우 부채비율이 매우 높고 beta가 매우 낮은데 Outlier로 고려하지 않은 사유가 있는지 질의드립니다.</t>
    <phoneticPr fontId="2" type="noConversion"/>
  </si>
  <si>
    <t>동종기업으로 콘텐츠 기획 및 제작사들이 다수 포함되어 있습니다. 회사에서 콘텐츠 제작을 겸한다고는 하나 매출 구조가 위 회사들과는 다르고 그 비중 또한 다를 것으로 보이는데 주로 콘텐츠제작사를 동종기업으로 선정한 이유가 있는지 질의드립니다. 또한 콘텐트리중앙은 지주사임에도 동종기업으로 적합하다고 판단하신 사유가 있는지 질의드립니다.</t>
  </si>
  <si>
    <t>WACC 산출관련 계산자료 전달 부탁드리며 아래사항 포함하여 요청드립니다(엑셀파일)
1. 유사회사의 자본구조 계산시 계산 Raw data(Mkt Cap 및 IBD 각각 구분 필요, 국외 기업의 경우 원화 환산시 적용한 환율 Backdata, Mkt Cap 고려 시 비지배지분을 가산하였다면 관련 Data 필요), 법인세율 산출근거자료, Unlevered Beta 산출 내역 
2. 관측베타 조회 시 어떤 기준을 사용하셨는지와 그 사유 질의드립니다.
3. 타인자본비용 근거data (기준일 시점 가중평균이자율)</t>
    <phoneticPr fontId="2" type="noConversion"/>
  </si>
  <si>
    <t>추정기간</t>
    <phoneticPr fontId="2" type="noConversion"/>
  </si>
  <si>
    <t>5년 초과 사유 확인 필요 (일반적으로 발전소 같이 30년간의 거래구조가 짜여져 있고 하지 않으면 5년으로 함)</t>
    <phoneticPr fontId="2" type="noConversion"/>
  </si>
  <si>
    <t>FCF('27)</t>
    <phoneticPr fontId="2" type="noConversion"/>
  </si>
  <si>
    <t>22잔여</t>
    <phoneticPr fontId="2" type="noConversion"/>
  </si>
  <si>
    <t>G</t>
    <phoneticPr fontId="2" type="noConversion"/>
  </si>
  <si>
    <t>WACC</t>
    <phoneticPr fontId="2" type="noConversion"/>
  </si>
  <si>
    <t>PVIF('27)</t>
    <phoneticPr fontId="2" type="noConversion"/>
  </si>
  <si>
    <t>TV</t>
    <phoneticPr fontId="2" type="noConversion"/>
  </si>
  <si>
    <t>OV</t>
    <phoneticPr fontId="2" type="noConversion"/>
  </si>
  <si>
    <t>N.D</t>
    <phoneticPr fontId="2" type="noConversion"/>
  </si>
  <si>
    <t>SV</t>
    <phoneticPr fontId="2" type="noConversion"/>
  </si>
  <si>
    <t>BV</t>
    <phoneticPr fontId="2" type="noConversion"/>
  </si>
  <si>
    <t>IMPAIRMENT</t>
    <phoneticPr fontId="2" type="noConversion"/>
  </si>
  <si>
    <t/>
  </si>
  <si>
    <t>콘텐츠 웨이브 재무제표 K-GAAP 기준으로 작성된 것인지?, IFRS에 의한 평가를 위해 Conversion 되어야하는 사항은 없는지 ?</t>
    <phoneticPr fontId="2" type="noConversion"/>
  </si>
  <si>
    <t>리스회계처리 등 조정사항이 현금흐름 및 Net Debt에 미치는 영향 검토 되었는지?</t>
    <phoneticPr fontId="2" type="noConversion"/>
  </si>
  <si>
    <t>임차료는 wacc으로 할인되고, 리스부채(Debt)는 담보차입이자율로 할인되므로 리스회계처리가 반영되면 임차료+효과보다 Debt - 효과가 커서 일반적으로 불리함</t>
    <phoneticPr fontId="2" type="noConversion"/>
  </si>
  <si>
    <t>타인자본비용 3.8%가 매우 낮은데, 회사가 조달할 때 사용한 전환사채 이자율이므로, 회사의 신용도를 고려한 차입이자율을 재산정해야함</t>
    <phoneticPr fontId="2" type="noConversion"/>
  </si>
  <si>
    <t>고시되는 것중에 제일 낮은 신용도 적용될 것 같은데 그럼 kd많이 오를 것으로 예상됨</t>
    <phoneticPr fontId="2" type="noConversion"/>
  </si>
  <si>
    <t>추정기간을 5년으로 바꾸어야 할 것 같긴한데,</t>
    <phoneticPr fontId="2" type="noConversion"/>
  </si>
  <si>
    <t>만약에 10년으로 적용하면 wacc사용할 때 적용한 이자율 등 10년기준으로 산출해야하지 않을지 확인 필요</t>
    <phoneticPr fontId="2" type="noConversion"/>
  </si>
  <si>
    <t>EIU고시되지 않는 구간('28~30년)은 FLAT으로 깐것 같은데 EIU이렇게 가정한 사유(평가자 판단근거) 확인요청</t>
    <phoneticPr fontId="2" type="noConversion"/>
  </si>
  <si>
    <t>미디어 b2c : 2 or 4 Device를 가족 등이 공유한다고 했을 때 실질적인 이용고객수가 22년 대비 3배 가까이 늘어나는데, 향후 인구감소 등 생각했을 때 이게 가능한 수준인지</t>
    <phoneticPr fontId="2" type="noConversion"/>
  </si>
  <si>
    <t>아니면 공유방지 정책 등 사용할 것인지? 그럼 2or 4 device 고객들이 줄어들지 않을지?</t>
    <phoneticPr fontId="2" type="noConversion"/>
  </si>
  <si>
    <t>판권은 to-be가 높긴 하지만 capex고려 시 fcf에 미치는 영향은 크지 않을 것으로 보임</t>
    <phoneticPr fontId="2" type="noConversion"/>
  </si>
  <si>
    <t>변동비 비율을 '22년 기준으로 많이 썼는데, 과거기간부터의 트랜드 확인할 필요성 있을 듯</t>
    <phoneticPr fontId="2" type="noConversion"/>
  </si>
  <si>
    <t>대표 임금 상은 안 하는게 상식적으로 가능할지…8년동안…</t>
    <phoneticPr fontId="2" type="noConversion"/>
  </si>
  <si>
    <t>장기종업원급여 제도 계속 운영할 것이라면, 현금지출/유급휴가 부여에 따른 비용이 미래에도 발생할 것이므로 평가를 통해 추정한 미래 현금지출 예상 스케쥴(명목금액)이라도 고려해야하지 않을지요?</t>
    <phoneticPr fontId="2" type="noConversion"/>
  </si>
  <si>
    <t>cp정산료 감소추세 적용근거(다른건 22년 spot rate쓰고 이것만 트랜드 반영, 유리한 것만 취사선택한 것 아닌지)</t>
    <phoneticPr fontId="2" type="noConversion"/>
  </si>
  <si>
    <t>네트워크 비용은 사용하는 트래픽과 관계가 있을 것으로 보여지는데,</t>
    <phoneticPr fontId="2" type="noConversion"/>
  </si>
  <si>
    <t>1 device, 2 device, 4 device 이용고객이 발생시키는 트래픽을 고려하여 추정되었는지 확인 필요 (계약구조도 확인필요)</t>
    <phoneticPr fontId="2" type="noConversion"/>
  </si>
  <si>
    <t>nwc추정시 항목별로 매우 상이한 과거기간을 기준으로 추정하였는데, 항목별로 근거(사업구조, 거래구조의 개편) 확인필요</t>
    <phoneticPr fontId="2" type="noConversion"/>
  </si>
  <si>
    <t>매입채무/미지급금 회전기일 매우 길어서 fcf + 시키는 효과가 있으므로 중점적으로 확인필요 (비경상적인 항목에 의한 왜곡 아닌지 등…)</t>
    <phoneticPr fontId="2" type="noConversion"/>
  </si>
  <si>
    <t>peer 중 iqiti는 d/e도 매우 높고 beta도 매우 낮은데 out lier로 고려되지 않은 이유가 있는지?</t>
    <phoneticPr fontId="2" type="noConversion"/>
  </si>
  <si>
    <t>콘텐트리중앙은 값이 다  0으로 들어가 있어서 평균을 낮춰주는거 같은데 이건 뭔지….오륜지…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</si>
</sst>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0_);[Red]\(0\)"/>
    <numFmt numFmtId="166" formatCode="_-* #,##0.00_-;\-* #,##0.00_-;_-* &quot;-&quot;_-;_-@_-"/>
  </numFmts>
  <fonts count="8">
    <font>
      <sz val="11"/>
      <color theme="1"/>
      <name val="맑은 고딕"/>
      <family val="2"/>
      <charset val="129"/>
      <scheme val="minor"/>
    </font>
    <font>
      <b/>
      <u val="singleAccounting"/>
      <sz val="14"/>
      <color theme="1"/>
      <name val="맑은 고딕"/>
      <family val="3"/>
      <charset val="129"/>
      <scheme val="minor"/>
    </font>
    <font>
      <sz val="8"/>
      <name val="맑은 고딕"/>
      <family val="2"/>
      <charset val="129"/>
      <scheme val="minor"/>
    </font>
    <font>
      <u val="singleAccounting"/>
      <sz val="10"/>
      <color theme="1"/>
      <name val="맑은 고딕"/>
      <family val="3"/>
      <charset val="129"/>
      <scheme val="minor"/>
    </font>
    <font>
      <sz val="10"/>
      <color theme="1"/>
      <name val="맑은 고딕"/>
      <family val="3"/>
      <charset val="129"/>
      <scheme val="minor"/>
    </font>
    <font>
      <b/>
      <sz val="10"/>
      <color rgb="FFFFFFFF"/>
      <name val="맑은 고딕"/>
      <family val="3"/>
      <charset val="129"/>
      <scheme val="minor"/>
    </font>
    <font>
      <sz val="11"/>
      <color theme="1"/>
      <name val="맑은 고딕"/>
      <family val="2"/>
      <charset val="129"/>
      <scheme val="minor"/>
    </font>
    <font>
      <sz val="11"/>
      <color rgb="FF444444"/>
      <name val="Calibri"/>
      <family val="2"/>
    </font>
  </fonts>
  <fills count="5">
    <fill>
      <patternFill patternType="none"/>
    </fill>
    <fill>
      <patternFill patternType="gray125"/>
    </fill>
    <fill>
      <patternFill patternType="solid">
        <fgColor rgb="FF00338D"/>
        <bgColor indexed="64"/>
      </patternFill>
    </fill>
    <fill>
      <patternFill patternType="solid">
        <fgColor theme="0" tint="-0.499984740745262"/>
        <bgColor indexed="64"/>
      </patternFill>
    </fill>
    <fill>
      <patternFill patternType="solid">
        <fgColor rgb="FFFFFF00"/>
        <bgColor indexed="64"/>
      </patternFill>
    </fill>
  </fills>
  <borders count="11">
    <border>
      <left/>
      <right/>
      <top/>
      <bottom/>
      <diagonal/>
    </border>
    <border>
      <left style="thin">
        <color rgb="FF005EB8"/>
      </left>
      <right style="thin">
        <color rgb="FF005EB8"/>
      </right>
      <top style="thin">
        <color rgb="FF005EB8"/>
      </top>
      <bottom style="thin">
        <color rgb="FF005EB8"/>
      </bottom>
      <diagonal/>
    </border>
    <border>
      <left/>
      <right style="thin">
        <color rgb="FF005EB8"/>
      </right>
      <top style="thin">
        <color rgb="FF005EB8"/>
      </top>
      <bottom style="thin">
        <color rgb="FF005EB8"/>
      </bottom>
      <diagonal/>
    </border>
    <border>
      <left style="thin">
        <color rgb="FF005EB8"/>
      </left>
      <right style="thin">
        <color rgb="FF005EB8"/>
      </right>
      <top/>
      <bottom style="dotted">
        <color rgb="FF005EB8"/>
      </bottom>
      <diagonal/>
    </border>
    <border>
      <left/>
      <right style="thin">
        <color rgb="FF005EB8"/>
      </right>
      <top/>
      <bottom style="dotted">
        <color rgb="FF005EB8"/>
      </bottom>
      <diagonal/>
    </border>
    <border>
      <left style="thin">
        <color rgb="FF005EB8"/>
      </left>
      <right style="thin">
        <color rgb="FF005EB8"/>
      </right>
      <top style="dotted">
        <color rgb="FF005EB8"/>
      </top>
      <bottom style="dotted">
        <color rgb="FF005EB8"/>
      </bottom>
      <diagonal/>
    </border>
    <border>
      <left/>
      <right style="thin">
        <color rgb="FF005EB8"/>
      </right>
      <top style="dotted">
        <color rgb="FF005EB8"/>
      </top>
      <bottom style="dotted">
        <color rgb="FF005EB8"/>
      </bottom>
      <diagonal/>
    </border>
    <border>
      <left style="thin">
        <color rgb="FF005EB8"/>
      </left>
      <right style="thin">
        <color rgb="FF005EB8"/>
      </right>
      <top style="dotted">
        <color rgb="FF005EB8"/>
      </top>
      <bottom style="thin">
        <color rgb="FF005EB8"/>
      </bottom>
      <diagonal/>
    </border>
    <border>
      <left/>
      <right style="thin">
        <color rgb="FF005EB8"/>
      </right>
      <top style="dotted">
        <color rgb="FF005EB8"/>
      </top>
      <bottom style="thin">
        <color rgb="FF005EB8"/>
      </bottom>
      <diagonal/>
    </border>
    <border>
      <left/>
      <right/>
      <top style="thin">
        <color indexed="64"/>
      </top>
      <bottom/>
      <diagonal/>
    </border>
    <border>
      <left/>
      <right/>
      <top/>
      <bottom style="thin">
        <color indexed="64"/>
      </bottom>
      <diagonal/>
    </border>
  </borders>
  <cellStyleXfs count="2">
    <xf numFmtId="0" fontId="0" fillId="0" borderId="0">
      <alignment vertical="center"/>
    </xf>
    <xf numFmtId="164" fontId="6" fillId="0" borderId="0" applyFont="0" applyFill="0" applyBorder="0" applyAlignment="0" applyProtection="0">
      <alignment vertical="center"/>
    </xf>
  </cellStyleXfs>
  <cellXfs count="35">
    <xf numFmtId="0" fontId="0" fillId="0" borderId="0" xfId="0">
      <alignment vertical="center"/>
    </xf>
    <xf numFmtId="0" fontId="1" fillId="0" borderId="0" xfId="0" applyFont="1" applyAlignment="1">
      <alignment horizontal="centerContinuous" vertical="center"/>
    </xf>
    <xf numFmtId="0" fontId="3" fillId="0" borderId="0" xfId="0" applyFont="1" applyAlignment="1">
      <alignment horizontal="centerContinuous" vertical="center"/>
    </xf>
    <xf numFmtId="0" fontId="4" fillId="0" borderId="0" xfId="0" applyFont="1">
      <alignment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3" borderId="2" xfId="0" applyFont="1" applyFill="1" applyBorder="1" applyAlignment="1">
      <alignment horizontal="center" vertical="center"/>
    </xf>
    <xf numFmtId="0" fontId="4" fillId="0" borderId="3" xfId="0" applyFont="1" applyBorder="1" applyAlignment="1">
      <alignment horizontal="center" vertical="center"/>
    </xf>
    <xf numFmtId="14" fontId="4" fillId="0" borderId="4" xfId="0" applyNumberFormat="1" applyFont="1" applyBorder="1" applyAlignment="1">
      <alignment horizontal="center" vertical="center"/>
    </xf>
    <xf numFmtId="0" fontId="4" fillId="0" borderId="4" xfId="0" applyFont="1" applyBorder="1" applyAlignment="1">
      <alignment vertical="center" wrapText="1"/>
    </xf>
    <xf numFmtId="0" fontId="4" fillId="0" borderId="5" xfId="0" applyFont="1" applyBorder="1" applyAlignment="1">
      <alignment horizontal="center" vertical="center"/>
    </xf>
    <xf numFmtId="14" fontId="4" fillId="0" borderId="6" xfId="0" applyNumberFormat="1" applyFont="1" applyBorder="1" applyAlignment="1">
      <alignment horizontal="center" vertical="center"/>
    </xf>
    <xf numFmtId="0" fontId="4" fillId="0" borderId="6" xfId="0" applyFont="1" applyBorder="1" applyAlignment="1">
      <alignmen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vertical="center" wrapText="1"/>
    </xf>
    <xf numFmtId="0" fontId="4" fillId="0" borderId="0" xfId="0" applyFont="1" applyAlignment="1">
      <alignment vertical="center" wrapText="1"/>
    </xf>
    <xf numFmtId="0" fontId="4" fillId="0" borderId="4" xfId="0" quotePrefix="1" applyFont="1" applyBorder="1" applyAlignment="1">
      <alignment vertical="center" wrapText="1"/>
    </xf>
    <xf numFmtId="165" fontId="4" fillId="0" borderId="4" xfId="0" applyNumberFormat="1" applyFont="1" applyBorder="1" applyAlignment="1">
      <alignment horizontal="center" vertical="center"/>
    </xf>
    <xf numFmtId="164" fontId="0" fillId="0" borderId="0" xfId="1" applyFont="1">
      <alignment vertical="center"/>
    </xf>
    <xf numFmtId="9" fontId="0" fillId="0" borderId="0" xfId="0" applyNumberFormat="1">
      <alignment vertical="center"/>
    </xf>
    <xf numFmtId="10" fontId="0" fillId="0" borderId="0" xfId="0" applyNumberFormat="1">
      <alignment vertical="center"/>
    </xf>
    <xf numFmtId="0" fontId="0" fillId="0" borderId="0" xfId="0" quotePrefix="1">
      <alignment vertical="center"/>
    </xf>
    <xf numFmtId="164" fontId="0" fillId="4" borderId="0" xfId="0" applyNumberFormat="1" applyFill="1">
      <alignment vertical="center"/>
    </xf>
    <xf numFmtId="0" fontId="0" fillId="0" borderId="9" xfId="0" applyBorder="1">
      <alignment vertical="center"/>
    </xf>
    <xf numFmtId="164" fontId="0" fillId="0" borderId="9" xfId="1" applyFont="1" applyBorder="1">
      <alignment vertical="center"/>
    </xf>
    <xf numFmtId="164" fontId="0" fillId="0" borderId="0" xfId="1" applyFont="1" applyBorder="1">
      <alignment vertical="center"/>
    </xf>
    <xf numFmtId="164" fontId="0" fillId="0" borderId="10" xfId="1" applyFont="1" applyBorder="1">
      <alignment vertical="center"/>
    </xf>
    <xf numFmtId="164" fontId="0" fillId="0" borderId="0" xfId="0" applyNumberFormat="1">
      <alignment vertical="center"/>
    </xf>
    <xf numFmtId="10" fontId="0" fillId="0" borderId="10" xfId="0" applyNumberFormat="1" applyBorder="1">
      <alignment vertical="center"/>
    </xf>
    <xf numFmtId="166" fontId="0" fillId="0" borderId="0" xfId="1" applyNumberFormat="1" applyFont="1">
      <alignment vertical="center"/>
    </xf>
    <xf numFmtId="166" fontId="0" fillId="0" borderId="0" xfId="0" applyNumberFormat="1">
      <alignment vertical="center"/>
    </xf>
    <xf numFmtId="0" fontId="7" fillId="0" borderId="0" xfId="0" applyFont="1">
      <alignment vertical="center"/>
    </xf>
    <xf numFmtId="0" fontId="4" fillId="0" borderId="6" xfId="0" quotePrefix="1" applyFont="1" applyBorder="1" applyAlignment="1">
      <alignment vertical="center" wrapText="1"/>
    </xf>
  </cellXfs>
  <cellStyles count="2">
    <cellStyle name="쉼표 [0]" xfId="1" builtinId="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180975</xdr:rowOff>
    </xdr:from>
    <xdr:to>
      <xdr:col>13</xdr:col>
      <xdr:colOff>248745</xdr:colOff>
      <xdr:row>9</xdr:row>
      <xdr:rowOff>200262</xdr:rowOff>
    </xdr:to>
    <xdr:pic>
      <xdr:nvPicPr>
        <xdr:cNvPr id="3" name="그림 1">
          <a:extLst>
            <a:ext uri="{FF2B5EF4-FFF2-40B4-BE49-F238E27FC236}">
              <a16:creationId xmlns:a16="http://schemas.microsoft.com/office/drawing/2014/main" id="{83A38E10-F1DF-4413-89B3-91D3182CAE70}"/>
            </a:ext>
          </a:extLst>
        </xdr:cNvPr>
        <xdr:cNvPicPr>
          <a:picLocks noChangeAspect="1"/>
        </xdr:cNvPicPr>
      </xdr:nvPicPr>
      <xdr:blipFill>
        <a:blip xmlns:r="http://schemas.openxmlformats.org/officeDocument/2006/relationships" r:embed="rId1"/>
        <a:stretch>
          <a:fillRect/>
        </a:stretch>
      </xdr:blipFill>
      <xdr:spPr>
        <a:xfrm>
          <a:off x="1371600" y="390525"/>
          <a:ext cx="7849695" cy="16956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85F04-06EA-457C-9443-9EBA26389F99}">
  <sheetPr>
    <tabColor rgb="FF005EB8"/>
  </sheetPr>
  <dimension ref="B2:G468"/>
  <sheetViews>
    <sheetView showGridLines="0" zoomScale="85" zoomScaleNormal="85" workbookViewId="0">
      <pane xSplit="3" ySplit="9" topLeftCell="D10" activePane="bottomRight" state="frozen"/>
      <selection pane="bottomRight" activeCell="D17" sqref="D17"/>
      <selection pane="bottomLeft" activeCell="A33" sqref="A33"/>
      <selection pane="topRight" activeCell="A33" sqref="A33"/>
    </sheetView>
  </sheetViews>
  <sheetFormatPr defaultColWidth="12.625" defaultRowHeight="13.5"/>
  <cols>
    <col min="1" max="1" width="2.625" style="3" customWidth="1"/>
    <col min="2" max="2" width="8.625" style="3" customWidth="1"/>
    <col min="3" max="4" width="15.625" style="3" customWidth="1"/>
    <col min="5" max="5" width="67" style="3" customWidth="1"/>
    <col min="6" max="7" width="60.625" style="3" customWidth="1"/>
    <col min="8" max="16384" width="12.625" style="3"/>
  </cols>
  <sheetData>
    <row r="2" spans="2:7" ht="23.25">
      <c r="B2" s="1" t="s">
        <v>0</v>
      </c>
      <c r="C2" s="2"/>
      <c r="D2" s="2"/>
      <c r="E2" s="2"/>
      <c r="F2" s="2"/>
      <c r="G2" s="2"/>
    </row>
    <row r="5" spans="2:7">
      <c r="B5" s="3" t="s">
        <v>1</v>
      </c>
    </row>
    <row r="6" spans="2:7">
      <c r="B6" s="3" t="s">
        <v>2</v>
      </c>
    </row>
    <row r="9" spans="2:7">
      <c r="B9" s="4" t="s">
        <v>3</v>
      </c>
      <c r="C9" s="5" t="s">
        <v>4</v>
      </c>
      <c r="D9" s="5" t="s">
        <v>5</v>
      </c>
      <c r="E9" s="5" t="s">
        <v>6</v>
      </c>
      <c r="F9" s="5" t="s">
        <v>7</v>
      </c>
      <c r="G9" s="6" t="s">
        <v>8</v>
      </c>
    </row>
    <row r="10" spans="2:7" ht="135">
      <c r="B10" s="7">
        <v>1</v>
      </c>
      <c r="C10" s="8">
        <f ca="1">TODAY()</f>
        <v>44930</v>
      </c>
      <c r="D10" s="19" t="s">
        <v>9</v>
      </c>
      <c r="E10" s="18" t="s">
        <v>10</v>
      </c>
      <c r="F10" s="9"/>
      <c r="G10" s="9"/>
    </row>
    <row r="11" spans="2:7" ht="175.5">
      <c r="B11" s="10">
        <f>B10+1</f>
        <v>2</v>
      </c>
      <c r="C11" s="8">
        <f t="shared" ref="C11:C14" ca="1" si="0">TODAY()</f>
        <v>44930</v>
      </c>
      <c r="D11" s="19" t="s">
        <v>9</v>
      </c>
      <c r="E11" s="18" t="s">
        <v>11</v>
      </c>
      <c r="F11" s="12"/>
      <c r="G11" s="12"/>
    </row>
    <row r="12" spans="2:7">
      <c r="B12" s="10">
        <f t="shared" ref="B12:B59" si="1">B11+1</f>
        <v>3</v>
      </c>
      <c r="C12" s="8">
        <f t="shared" ca="1" si="0"/>
        <v>44930</v>
      </c>
      <c r="D12" s="19" t="s">
        <v>9</v>
      </c>
      <c r="E12" s="18" t="s">
        <v>12</v>
      </c>
      <c r="F12" s="12"/>
      <c r="G12" s="12"/>
    </row>
    <row r="13" spans="2:7" ht="27">
      <c r="B13" s="10">
        <f t="shared" si="1"/>
        <v>4</v>
      </c>
      <c r="C13" s="8">
        <f t="shared" ca="1" si="0"/>
        <v>44930</v>
      </c>
      <c r="D13" s="19" t="s">
        <v>9</v>
      </c>
      <c r="E13" s="18" t="s">
        <v>13</v>
      </c>
      <c r="F13" s="12"/>
      <c r="G13" s="12"/>
    </row>
    <row r="14" spans="2:7" ht="27">
      <c r="B14" s="10">
        <f t="shared" si="1"/>
        <v>5</v>
      </c>
      <c r="C14" s="8">
        <f t="shared" ca="1" si="0"/>
        <v>44930</v>
      </c>
      <c r="D14" s="19" t="s">
        <v>9</v>
      </c>
      <c r="E14" s="12" t="s">
        <v>14</v>
      </c>
      <c r="F14" s="12"/>
      <c r="G14" s="12"/>
    </row>
    <row r="15" spans="2:7" ht="27">
      <c r="B15" s="10">
        <f t="shared" si="1"/>
        <v>6</v>
      </c>
      <c r="C15" s="8">
        <v>44929</v>
      </c>
      <c r="D15" s="19" t="s">
        <v>9</v>
      </c>
      <c r="E15" s="18" t="s">
        <v>15</v>
      </c>
      <c r="F15" s="12"/>
      <c r="G15" s="12"/>
    </row>
    <row r="16" spans="2:7" ht="40.5">
      <c r="B16" s="10">
        <f t="shared" si="1"/>
        <v>7</v>
      </c>
      <c r="C16" s="8">
        <v>44929</v>
      </c>
      <c r="D16" s="19" t="s">
        <v>9</v>
      </c>
      <c r="E16" s="18" t="s">
        <v>16</v>
      </c>
      <c r="F16" s="12"/>
      <c r="G16" s="12"/>
    </row>
    <row r="17" spans="2:7" ht="202.5">
      <c r="B17" s="10">
        <f t="shared" si="1"/>
        <v>8</v>
      </c>
      <c r="C17" s="8">
        <v>44929</v>
      </c>
      <c r="D17" s="19" t="s">
        <v>9</v>
      </c>
      <c r="E17" s="18" t="s">
        <v>17</v>
      </c>
      <c r="F17" s="12"/>
      <c r="G17" s="12"/>
    </row>
    <row r="18" spans="2:7" ht="54">
      <c r="B18" s="10">
        <f t="shared" si="1"/>
        <v>9</v>
      </c>
      <c r="C18" s="8">
        <v>44929</v>
      </c>
      <c r="D18" s="19" t="s">
        <v>9</v>
      </c>
      <c r="E18" s="12" t="s">
        <v>18</v>
      </c>
      <c r="F18" s="12"/>
      <c r="G18" s="12"/>
    </row>
    <row r="19" spans="2:7" ht="108">
      <c r="B19" s="10">
        <f t="shared" si="1"/>
        <v>10</v>
      </c>
      <c r="C19" s="8">
        <v>44929</v>
      </c>
      <c r="D19" s="19" t="s">
        <v>9</v>
      </c>
      <c r="E19" s="12" t="s">
        <v>19</v>
      </c>
      <c r="F19" s="12"/>
      <c r="G19" s="12"/>
    </row>
    <row r="20" spans="2:7" ht="81">
      <c r="B20" s="10">
        <f t="shared" si="1"/>
        <v>11</v>
      </c>
      <c r="C20" s="8">
        <v>44929</v>
      </c>
      <c r="D20" s="19">
        <v>13</v>
      </c>
      <c r="E20" s="12" t="s">
        <v>20</v>
      </c>
      <c r="F20" s="12"/>
      <c r="G20" s="12"/>
    </row>
    <row r="21" spans="2:7" ht="67.5">
      <c r="B21" s="10">
        <f t="shared" si="1"/>
        <v>12</v>
      </c>
      <c r="C21" s="8">
        <v>44929</v>
      </c>
      <c r="D21" s="19">
        <v>18</v>
      </c>
      <c r="E21" s="34" t="s">
        <v>21</v>
      </c>
      <c r="F21" s="12"/>
      <c r="G21" s="12"/>
    </row>
    <row r="22" spans="2:7" ht="40.5">
      <c r="B22" s="10">
        <f t="shared" si="1"/>
        <v>13</v>
      </c>
      <c r="C22" s="11">
        <v>44929</v>
      </c>
      <c r="D22" s="19">
        <v>18</v>
      </c>
      <c r="E22" s="12" t="s">
        <v>22</v>
      </c>
      <c r="F22" s="12"/>
      <c r="G22" s="12"/>
    </row>
    <row r="23" spans="2:7" ht="27">
      <c r="B23" s="10">
        <f t="shared" si="1"/>
        <v>14</v>
      </c>
      <c r="C23" s="11">
        <v>44929</v>
      </c>
      <c r="D23" s="13">
        <v>18</v>
      </c>
      <c r="E23" s="12" t="s">
        <v>23</v>
      </c>
      <c r="F23" s="12"/>
      <c r="G23" s="12"/>
    </row>
    <row r="24" spans="2:7" ht="54">
      <c r="B24" s="10">
        <f t="shared" si="1"/>
        <v>15</v>
      </c>
      <c r="C24" s="11">
        <v>44929</v>
      </c>
      <c r="D24" s="13">
        <v>18</v>
      </c>
      <c r="E24" s="12" t="s">
        <v>24</v>
      </c>
      <c r="F24" s="12"/>
      <c r="G24" s="12"/>
    </row>
    <row r="25" spans="2:7" ht="27">
      <c r="B25" s="10">
        <f t="shared" si="1"/>
        <v>16</v>
      </c>
      <c r="C25" s="11">
        <v>44929</v>
      </c>
      <c r="D25" s="13">
        <v>19</v>
      </c>
      <c r="E25" s="12" t="s">
        <v>25</v>
      </c>
      <c r="F25" s="12"/>
      <c r="G25" s="12"/>
    </row>
    <row r="26" spans="2:7" ht="40.5">
      <c r="B26" s="10">
        <f t="shared" si="1"/>
        <v>17</v>
      </c>
      <c r="C26" s="11">
        <v>44929</v>
      </c>
      <c r="D26" s="13">
        <v>19</v>
      </c>
      <c r="E26" s="12" t="s">
        <v>26</v>
      </c>
      <c r="F26" s="12"/>
      <c r="G26" s="12"/>
    </row>
    <row r="27" spans="2:7" ht="27">
      <c r="B27" s="10">
        <f t="shared" si="1"/>
        <v>18</v>
      </c>
      <c r="C27" s="11">
        <v>44929</v>
      </c>
      <c r="D27" s="13">
        <v>19</v>
      </c>
      <c r="E27" s="12" t="s">
        <v>27</v>
      </c>
      <c r="F27" s="12"/>
      <c r="G27" s="12"/>
    </row>
    <row r="28" spans="2:7" ht="40.5">
      <c r="B28" s="10">
        <f t="shared" si="1"/>
        <v>19</v>
      </c>
      <c r="C28" s="11">
        <v>44929</v>
      </c>
      <c r="D28" s="13">
        <v>20</v>
      </c>
      <c r="E28" s="12" t="s">
        <v>28</v>
      </c>
      <c r="F28" s="12"/>
      <c r="G28" s="12"/>
    </row>
    <row r="29" spans="2:7" ht="27">
      <c r="B29" s="10">
        <f t="shared" si="1"/>
        <v>20</v>
      </c>
      <c r="C29" s="11">
        <v>44929</v>
      </c>
      <c r="D29" s="13">
        <v>20</v>
      </c>
      <c r="E29" s="12" t="s">
        <v>29</v>
      </c>
      <c r="F29" s="12"/>
      <c r="G29" s="12"/>
    </row>
    <row r="30" spans="2:7">
      <c r="B30" s="10">
        <f t="shared" si="1"/>
        <v>21</v>
      </c>
      <c r="C30" s="11">
        <v>44929</v>
      </c>
      <c r="D30" s="13">
        <v>21</v>
      </c>
      <c r="E30" s="12" t="s">
        <v>30</v>
      </c>
      <c r="F30" s="34"/>
      <c r="G30" s="12"/>
    </row>
    <row r="31" spans="2:7">
      <c r="B31" s="10">
        <f t="shared" si="1"/>
        <v>22</v>
      </c>
      <c r="C31" s="11">
        <v>44929</v>
      </c>
      <c r="D31" s="13">
        <v>22</v>
      </c>
      <c r="E31" s="12" t="s">
        <v>31</v>
      </c>
      <c r="F31" s="12"/>
      <c r="G31" s="12"/>
    </row>
    <row r="32" spans="2:7" ht="27">
      <c r="B32" s="10">
        <f t="shared" si="1"/>
        <v>23</v>
      </c>
      <c r="C32" s="11">
        <v>44929</v>
      </c>
      <c r="D32" s="13">
        <v>23</v>
      </c>
      <c r="E32" s="12" t="s">
        <v>32</v>
      </c>
      <c r="F32" s="12"/>
      <c r="G32" s="12"/>
    </row>
    <row r="33" spans="2:7" ht="40.5">
      <c r="B33" s="10">
        <f t="shared" si="1"/>
        <v>24</v>
      </c>
      <c r="C33" s="11">
        <v>44929</v>
      </c>
      <c r="D33" s="13">
        <v>23</v>
      </c>
      <c r="E33" s="12" t="s">
        <v>33</v>
      </c>
      <c r="F33" s="12"/>
      <c r="G33" s="12"/>
    </row>
    <row r="34" spans="2:7" ht="94.5">
      <c r="B34" s="10">
        <f t="shared" si="1"/>
        <v>25</v>
      </c>
      <c r="C34" s="11">
        <v>44929</v>
      </c>
      <c r="D34" s="13">
        <v>23</v>
      </c>
      <c r="E34" s="12" t="s">
        <v>34</v>
      </c>
      <c r="F34" s="12"/>
      <c r="G34" s="12"/>
    </row>
    <row r="35" spans="2:7" ht="108">
      <c r="B35" s="10">
        <f t="shared" si="1"/>
        <v>26</v>
      </c>
      <c r="C35" s="11">
        <v>44929</v>
      </c>
      <c r="D35" s="13">
        <v>24</v>
      </c>
      <c r="E35" s="12" t="s">
        <v>35</v>
      </c>
      <c r="F35" s="12"/>
      <c r="G35" s="12"/>
    </row>
    <row r="36" spans="2:7" ht="54">
      <c r="B36" s="10">
        <f t="shared" si="1"/>
        <v>27</v>
      </c>
      <c r="C36" s="11">
        <v>44929</v>
      </c>
      <c r="D36" s="13" t="s">
        <v>36</v>
      </c>
      <c r="E36" s="12" t="s">
        <v>37</v>
      </c>
      <c r="F36" s="12"/>
      <c r="G36" s="12"/>
    </row>
    <row r="37" spans="2:7" ht="40.5">
      <c r="B37" s="10">
        <f t="shared" si="1"/>
        <v>28</v>
      </c>
      <c r="C37" s="11">
        <v>44929</v>
      </c>
      <c r="D37" s="13">
        <v>36</v>
      </c>
      <c r="E37" s="12" t="s">
        <v>38</v>
      </c>
      <c r="F37" s="12"/>
      <c r="G37" s="12"/>
    </row>
    <row r="38" spans="2:7" ht="27">
      <c r="B38" s="10">
        <f t="shared" si="1"/>
        <v>29</v>
      </c>
      <c r="C38" s="11">
        <v>44929</v>
      </c>
      <c r="D38" s="13">
        <v>36</v>
      </c>
      <c r="E38" s="12" t="s">
        <v>39</v>
      </c>
      <c r="F38" s="12"/>
      <c r="G38" s="12"/>
    </row>
    <row r="39" spans="2:7" ht="40.5">
      <c r="B39" s="10">
        <f t="shared" si="1"/>
        <v>30</v>
      </c>
      <c r="C39" s="11">
        <v>44929</v>
      </c>
      <c r="D39" s="13">
        <v>36</v>
      </c>
      <c r="E39" s="12" t="s">
        <v>40</v>
      </c>
      <c r="F39" s="12"/>
      <c r="G39" s="12"/>
    </row>
    <row r="40" spans="2:7">
      <c r="B40" s="10">
        <f t="shared" si="1"/>
        <v>31</v>
      </c>
      <c r="C40" s="11">
        <v>44929</v>
      </c>
      <c r="D40" s="13">
        <v>37</v>
      </c>
      <c r="E40" s="12" t="s">
        <v>41</v>
      </c>
      <c r="F40" s="12"/>
      <c r="G40" s="12"/>
    </row>
    <row r="41" spans="2:7" ht="81">
      <c r="B41" s="10">
        <f t="shared" si="1"/>
        <v>32</v>
      </c>
      <c r="C41" s="11">
        <v>44929</v>
      </c>
      <c r="D41" s="13">
        <v>37</v>
      </c>
      <c r="E41" s="12" t="s">
        <v>42</v>
      </c>
      <c r="F41" s="12"/>
      <c r="G41" s="12"/>
    </row>
    <row r="42" spans="2:7" ht="54">
      <c r="B42" s="10">
        <f t="shared" si="1"/>
        <v>33</v>
      </c>
      <c r="C42" s="11">
        <v>44929</v>
      </c>
      <c r="D42" s="13">
        <v>37</v>
      </c>
      <c r="E42" s="12" t="s">
        <v>43</v>
      </c>
      <c r="F42" s="12"/>
      <c r="G42" s="12"/>
    </row>
    <row r="43" spans="2:7">
      <c r="B43" s="10">
        <f t="shared" si="1"/>
        <v>34</v>
      </c>
      <c r="C43" s="11">
        <v>44929</v>
      </c>
      <c r="D43" s="13">
        <v>38</v>
      </c>
      <c r="E43" s="12" t="s">
        <v>44</v>
      </c>
      <c r="F43" s="12"/>
      <c r="G43" s="12"/>
    </row>
    <row r="44" spans="2:7" ht="54">
      <c r="B44" s="10">
        <f t="shared" si="1"/>
        <v>35</v>
      </c>
      <c r="C44" s="11">
        <v>44929</v>
      </c>
      <c r="D44" s="13">
        <v>38</v>
      </c>
      <c r="E44" s="12" t="s">
        <v>45</v>
      </c>
      <c r="F44" s="12"/>
      <c r="G44" s="12"/>
    </row>
    <row r="45" spans="2:7" ht="54">
      <c r="B45" s="10">
        <f t="shared" si="1"/>
        <v>36</v>
      </c>
      <c r="C45" s="11">
        <v>44929</v>
      </c>
      <c r="D45" s="13">
        <v>38</v>
      </c>
      <c r="E45" s="12" t="s">
        <v>46</v>
      </c>
      <c r="F45" s="12"/>
      <c r="G45" s="12"/>
    </row>
    <row r="46" spans="2:7" ht="27">
      <c r="B46" s="10">
        <f t="shared" si="1"/>
        <v>37</v>
      </c>
      <c r="C46" s="11">
        <v>44929</v>
      </c>
      <c r="D46" s="13">
        <v>38</v>
      </c>
      <c r="E46" s="12" t="s">
        <v>47</v>
      </c>
      <c r="F46" s="12"/>
      <c r="G46" s="12"/>
    </row>
    <row r="47" spans="2:7" ht="40.5">
      <c r="B47" s="10">
        <f t="shared" si="1"/>
        <v>38</v>
      </c>
      <c r="C47" s="11">
        <v>44929</v>
      </c>
      <c r="D47" s="13">
        <v>38</v>
      </c>
      <c r="E47" s="12" t="s">
        <v>48</v>
      </c>
      <c r="F47" s="12"/>
      <c r="G47" s="12"/>
    </row>
    <row r="48" spans="2:7" ht="67.5">
      <c r="B48" s="10">
        <f t="shared" si="1"/>
        <v>39</v>
      </c>
      <c r="C48" s="11">
        <v>44929</v>
      </c>
      <c r="D48" s="13">
        <v>40</v>
      </c>
      <c r="E48" s="12" t="s">
        <v>49</v>
      </c>
      <c r="F48" s="12"/>
      <c r="G48" s="12"/>
    </row>
    <row r="49" spans="2:7" ht="54">
      <c r="B49" s="10">
        <f t="shared" si="1"/>
        <v>40</v>
      </c>
      <c r="C49" s="11">
        <v>44929</v>
      </c>
      <c r="D49" s="13">
        <v>42</v>
      </c>
      <c r="E49" s="12" t="s">
        <v>50</v>
      </c>
      <c r="F49" s="12"/>
      <c r="G49" s="12"/>
    </row>
    <row r="50" spans="2:7" ht="40.5">
      <c r="B50" s="10">
        <f t="shared" si="1"/>
        <v>41</v>
      </c>
      <c r="C50" s="11">
        <v>44929</v>
      </c>
      <c r="D50" s="13">
        <v>42</v>
      </c>
      <c r="E50" s="12" t="s">
        <v>51</v>
      </c>
      <c r="F50" s="12"/>
      <c r="G50" s="12"/>
    </row>
    <row r="51" spans="2:7" ht="81">
      <c r="B51" s="10">
        <f t="shared" si="1"/>
        <v>42</v>
      </c>
      <c r="C51" s="11">
        <v>44929</v>
      </c>
      <c r="D51" s="13">
        <v>44</v>
      </c>
      <c r="E51" s="12" t="s">
        <v>52</v>
      </c>
      <c r="F51" s="12"/>
      <c r="G51" s="12"/>
    </row>
    <row r="52" spans="2:7" ht="67.5">
      <c r="B52" s="10">
        <f t="shared" si="1"/>
        <v>43</v>
      </c>
      <c r="C52" s="11">
        <v>44929</v>
      </c>
      <c r="D52" s="13">
        <v>49</v>
      </c>
      <c r="E52" s="34" t="s">
        <v>53</v>
      </c>
      <c r="F52" s="12"/>
      <c r="G52" s="12"/>
    </row>
    <row r="53" spans="2:7" ht="81">
      <c r="B53" s="10">
        <f t="shared" si="1"/>
        <v>44</v>
      </c>
      <c r="C53" s="11">
        <v>44929</v>
      </c>
      <c r="D53" s="13">
        <v>51</v>
      </c>
      <c r="E53" s="12" t="s">
        <v>54</v>
      </c>
      <c r="F53" s="12"/>
      <c r="G53" s="12"/>
    </row>
    <row r="54" spans="2:7" ht="54">
      <c r="B54" s="10">
        <f t="shared" si="1"/>
        <v>45</v>
      </c>
      <c r="C54" s="11">
        <v>44929</v>
      </c>
      <c r="D54" s="13">
        <v>51</v>
      </c>
      <c r="E54" s="34" t="s">
        <v>55</v>
      </c>
      <c r="F54" s="12"/>
      <c r="G54" s="12"/>
    </row>
    <row r="55" spans="2:7" ht="67.5">
      <c r="B55" s="10">
        <f t="shared" si="1"/>
        <v>46</v>
      </c>
      <c r="C55" s="11">
        <v>44929</v>
      </c>
      <c r="D55" s="13">
        <v>51</v>
      </c>
      <c r="E55" s="12" t="s">
        <v>56</v>
      </c>
      <c r="F55" s="12"/>
      <c r="G55" s="12"/>
    </row>
    <row r="56" spans="2:7" ht="108">
      <c r="B56" s="10">
        <f t="shared" si="1"/>
        <v>47</v>
      </c>
      <c r="C56" s="11">
        <v>44929</v>
      </c>
      <c r="D56" s="13">
        <v>51</v>
      </c>
      <c r="E56" s="12" t="s">
        <v>57</v>
      </c>
      <c r="F56" s="12"/>
      <c r="G56" s="12"/>
    </row>
    <row r="57" spans="2:7">
      <c r="B57" s="10"/>
      <c r="C57" s="11"/>
      <c r="D57" s="13"/>
      <c r="E57" s="12"/>
      <c r="F57" s="12"/>
      <c r="G57" s="12"/>
    </row>
    <row r="58" spans="2:7">
      <c r="B58" s="10"/>
      <c r="C58" s="13"/>
      <c r="D58" s="13"/>
      <c r="E58" s="12"/>
      <c r="F58" s="12"/>
      <c r="G58" s="12"/>
    </row>
    <row r="59" spans="2:7">
      <c r="B59" s="10"/>
      <c r="C59" s="13"/>
      <c r="D59" s="13"/>
      <c r="E59" s="12"/>
      <c r="F59" s="12"/>
      <c r="G59" s="12"/>
    </row>
    <row r="60" spans="2:7">
      <c r="B60" s="10"/>
      <c r="C60" s="13"/>
      <c r="D60" s="13"/>
      <c r="E60" s="12"/>
      <c r="F60" s="12"/>
      <c r="G60" s="12"/>
    </row>
    <row r="61" spans="2:7">
      <c r="B61" s="10"/>
      <c r="C61" s="13"/>
      <c r="D61" s="13"/>
      <c r="E61" s="12"/>
      <c r="F61" s="12"/>
      <c r="G61" s="12"/>
    </row>
    <row r="62" spans="2:7">
      <c r="B62" s="10"/>
      <c r="C62" s="13"/>
      <c r="D62" s="13"/>
      <c r="E62" s="12"/>
      <c r="F62" s="12"/>
      <c r="G62" s="12"/>
    </row>
    <row r="63" spans="2:7">
      <c r="B63" s="10"/>
      <c r="C63" s="13"/>
      <c r="D63" s="13"/>
      <c r="E63" s="12"/>
      <c r="F63" s="12"/>
      <c r="G63" s="12"/>
    </row>
    <row r="64" spans="2:7">
      <c r="B64" s="10"/>
      <c r="C64" s="13"/>
      <c r="D64" s="13"/>
      <c r="E64" s="12"/>
      <c r="F64" s="12"/>
      <c r="G64" s="12"/>
    </row>
    <row r="65" spans="2:7">
      <c r="B65" s="10"/>
      <c r="C65" s="13"/>
      <c r="D65" s="13"/>
      <c r="E65" s="12"/>
      <c r="F65" s="12"/>
      <c r="G65" s="12"/>
    </row>
    <row r="66" spans="2:7">
      <c r="B66" s="10"/>
      <c r="C66" s="13"/>
      <c r="D66" s="13"/>
      <c r="E66" s="12"/>
      <c r="F66" s="12"/>
      <c r="G66" s="12"/>
    </row>
    <row r="67" spans="2:7">
      <c r="B67" s="10"/>
      <c r="C67" s="13"/>
      <c r="D67" s="13"/>
      <c r="E67" s="12"/>
      <c r="F67" s="12"/>
      <c r="G67" s="12"/>
    </row>
    <row r="68" spans="2:7">
      <c r="B68" s="10"/>
      <c r="C68" s="13"/>
      <c r="D68" s="13"/>
      <c r="E68" s="12"/>
      <c r="F68" s="12"/>
      <c r="G68" s="12"/>
    </row>
    <row r="69" spans="2:7">
      <c r="B69" s="10"/>
      <c r="C69" s="13"/>
      <c r="D69" s="13"/>
      <c r="E69" s="12"/>
      <c r="F69" s="12"/>
      <c r="G69" s="12"/>
    </row>
    <row r="70" spans="2:7">
      <c r="B70" s="10"/>
      <c r="C70" s="13"/>
      <c r="D70" s="13"/>
      <c r="E70" s="12"/>
      <c r="F70" s="12"/>
      <c r="G70" s="12"/>
    </row>
    <row r="71" spans="2:7">
      <c r="B71" s="10"/>
      <c r="C71" s="13"/>
      <c r="D71" s="13"/>
      <c r="E71" s="12"/>
      <c r="F71" s="12"/>
      <c r="G71" s="12"/>
    </row>
    <row r="72" spans="2:7">
      <c r="B72" s="10"/>
      <c r="C72" s="13"/>
      <c r="D72" s="13"/>
      <c r="E72" s="12"/>
      <c r="F72" s="12"/>
      <c r="G72" s="12"/>
    </row>
    <row r="73" spans="2:7">
      <c r="B73" s="10"/>
      <c r="C73" s="13"/>
      <c r="D73" s="13"/>
      <c r="E73" s="12"/>
      <c r="F73" s="12"/>
      <c r="G73" s="12"/>
    </row>
    <row r="74" spans="2:7">
      <c r="B74" s="10"/>
      <c r="C74" s="13"/>
      <c r="D74" s="13"/>
      <c r="E74" s="12"/>
      <c r="F74" s="12"/>
      <c r="G74" s="12"/>
    </row>
    <row r="75" spans="2:7">
      <c r="B75" s="10"/>
      <c r="C75" s="13"/>
      <c r="D75" s="13"/>
      <c r="E75" s="12"/>
      <c r="F75" s="12"/>
      <c r="G75" s="12"/>
    </row>
    <row r="76" spans="2:7">
      <c r="B76" s="10"/>
      <c r="C76" s="13"/>
      <c r="D76" s="13"/>
      <c r="E76" s="12"/>
      <c r="F76" s="12"/>
      <c r="G76" s="12"/>
    </row>
    <row r="77" spans="2:7">
      <c r="B77" s="10"/>
      <c r="C77" s="13"/>
      <c r="D77" s="13"/>
      <c r="E77" s="12"/>
      <c r="F77" s="12"/>
      <c r="G77" s="12"/>
    </row>
    <row r="78" spans="2:7">
      <c r="B78" s="10"/>
      <c r="C78" s="13"/>
      <c r="D78" s="13"/>
      <c r="E78" s="12"/>
      <c r="F78" s="12"/>
      <c r="G78" s="12"/>
    </row>
    <row r="79" spans="2:7">
      <c r="B79" s="10"/>
      <c r="C79" s="13"/>
      <c r="D79" s="13"/>
      <c r="E79" s="12"/>
      <c r="F79" s="12"/>
      <c r="G79" s="12"/>
    </row>
    <row r="80" spans="2:7">
      <c r="B80" s="10"/>
      <c r="C80" s="13"/>
      <c r="D80" s="13"/>
      <c r="E80" s="12"/>
      <c r="F80" s="12"/>
      <c r="G80" s="12"/>
    </row>
    <row r="81" spans="2:7">
      <c r="B81" s="10"/>
      <c r="C81" s="13"/>
      <c r="D81" s="13"/>
      <c r="E81" s="12"/>
      <c r="F81" s="12"/>
      <c r="G81" s="12"/>
    </row>
    <row r="82" spans="2:7">
      <c r="B82" s="10"/>
      <c r="C82" s="13"/>
      <c r="D82" s="13"/>
      <c r="E82" s="12"/>
      <c r="F82" s="12"/>
      <c r="G82" s="12"/>
    </row>
    <row r="83" spans="2:7">
      <c r="B83" s="10"/>
      <c r="C83" s="13"/>
      <c r="D83" s="13"/>
      <c r="E83" s="12"/>
      <c r="F83" s="12"/>
      <c r="G83" s="12"/>
    </row>
    <row r="84" spans="2:7">
      <c r="B84" s="10"/>
      <c r="C84" s="13"/>
      <c r="D84" s="13"/>
      <c r="E84" s="12"/>
      <c r="F84" s="12"/>
      <c r="G84" s="12"/>
    </row>
    <row r="85" spans="2:7">
      <c r="B85" s="10"/>
      <c r="C85" s="13"/>
      <c r="D85" s="13"/>
      <c r="E85" s="12"/>
      <c r="F85" s="12"/>
      <c r="G85" s="12"/>
    </row>
    <row r="86" spans="2:7">
      <c r="B86" s="10"/>
      <c r="C86" s="13"/>
      <c r="D86" s="13"/>
      <c r="E86" s="12"/>
      <c r="F86" s="12"/>
      <c r="G86" s="12"/>
    </row>
    <row r="87" spans="2:7">
      <c r="B87" s="10"/>
      <c r="C87" s="13"/>
      <c r="D87" s="13"/>
      <c r="E87" s="12"/>
      <c r="F87" s="12"/>
      <c r="G87" s="12"/>
    </row>
    <row r="88" spans="2:7">
      <c r="B88" s="10"/>
      <c r="C88" s="13"/>
      <c r="D88" s="13"/>
      <c r="E88" s="12"/>
      <c r="F88" s="12"/>
      <c r="G88" s="12"/>
    </row>
    <row r="89" spans="2:7">
      <c r="B89" s="10"/>
      <c r="C89" s="13"/>
      <c r="D89" s="13"/>
      <c r="E89" s="12"/>
      <c r="F89" s="12"/>
      <c r="G89" s="12"/>
    </row>
    <row r="90" spans="2:7">
      <c r="B90" s="10"/>
      <c r="C90" s="13"/>
      <c r="D90" s="13"/>
      <c r="E90" s="12"/>
      <c r="F90" s="12"/>
      <c r="G90" s="12"/>
    </row>
    <row r="91" spans="2:7">
      <c r="B91" s="10"/>
      <c r="C91" s="13"/>
      <c r="D91" s="13"/>
      <c r="E91" s="12"/>
      <c r="F91" s="12"/>
      <c r="G91" s="12"/>
    </row>
    <row r="92" spans="2:7">
      <c r="B92" s="10"/>
      <c r="C92" s="13"/>
      <c r="D92" s="13"/>
      <c r="E92" s="12"/>
      <c r="F92" s="12"/>
      <c r="G92" s="12"/>
    </row>
    <row r="93" spans="2:7">
      <c r="B93" s="10"/>
      <c r="C93" s="13"/>
      <c r="D93" s="13"/>
      <c r="E93" s="12"/>
      <c r="F93" s="12"/>
      <c r="G93" s="12"/>
    </row>
    <row r="94" spans="2:7">
      <c r="B94" s="10"/>
      <c r="C94" s="13"/>
      <c r="D94" s="13"/>
      <c r="E94" s="12"/>
      <c r="F94" s="12"/>
      <c r="G94" s="12"/>
    </row>
    <row r="95" spans="2:7">
      <c r="B95" s="10"/>
      <c r="C95" s="13"/>
      <c r="D95" s="13"/>
      <c r="E95" s="12"/>
      <c r="F95" s="12"/>
      <c r="G95" s="12"/>
    </row>
    <row r="96" spans="2:7">
      <c r="B96" s="10"/>
      <c r="C96" s="13"/>
      <c r="D96" s="13"/>
      <c r="E96" s="12"/>
      <c r="F96" s="12"/>
      <c r="G96" s="12"/>
    </row>
    <row r="97" spans="2:7">
      <c r="B97" s="10"/>
      <c r="C97" s="13"/>
      <c r="D97" s="13"/>
      <c r="E97" s="12"/>
      <c r="F97" s="12"/>
      <c r="G97" s="12"/>
    </row>
    <row r="98" spans="2:7">
      <c r="B98" s="10"/>
      <c r="C98" s="13"/>
      <c r="D98" s="13"/>
      <c r="E98" s="12"/>
      <c r="F98" s="12"/>
      <c r="G98" s="12"/>
    </row>
    <row r="99" spans="2:7">
      <c r="B99" s="10"/>
      <c r="C99" s="13"/>
      <c r="D99" s="13"/>
      <c r="E99" s="12"/>
      <c r="F99" s="12"/>
      <c r="G99" s="12"/>
    </row>
    <row r="100" spans="2:7">
      <c r="B100" s="10"/>
      <c r="C100" s="13"/>
      <c r="D100" s="13"/>
      <c r="E100" s="12"/>
      <c r="F100" s="12"/>
      <c r="G100" s="12"/>
    </row>
    <row r="101" spans="2:7">
      <c r="B101" s="10"/>
      <c r="C101" s="13"/>
      <c r="D101" s="13"/>
      <c r="E101" s="12"/>
      <c r="F101" s="12"/>
      <c r="G101" s="12"/>
    </row>
    <row r="102" spans="2:7">
      <c r="B102" s="10"/>
      <c r="C102" s="13"/>
      <c r="D102" s="13"/>
      <c r="E102" s="12"/>
      <c r="F102" s="12"/>
      <c r="G102" s="12"/>
    </row>
    <row r="103" spans="2:7">
      <c r="B103" s="10"/>
      <c r="C103" s="13"/>
      <c r="D103" s="13"/>
      <c r="E103" s="12"/>
      <c r="F103" s="12"/>
      <c r="G103" s="12"/>
    </row>
    <row r="104" spans="2:7">
      <c r="B104" s="10"/>
      <c r="C104" s="13"/>
      <c r="D104" s="13"/>
      <c r="E104" s="12"/>
      <c r="F104" s="12"/>
      <c r="G104" s="12"/>
    </row>
    <row r="105" spans="2:7">
      <c r="B105" s="10"/>
      <c r="C105" s="13"/>
      <c r="D105" s="13"/>
      <c r="E105" s="12"/>
      <c r="F105" s="12"/>
      <c r="G105" s="12"/>
    </row>
    <row r="106" spans="2:7">
      <c r="B106" s="10"/>
      <c r="C106" s="13"/>
      <c r="D106" s="13"/>
      <c r="E106" s="12"/>
      <c r="F106" s="12"/>
      <c r="G106" s="12"/>
    </row>
    <row r="107" spans="2:7">
      <c r="B107" s="10"/>
      <c r="C107" s="13"/>
      <c r="D107" s="13"/>
      <c r="E107" s="12"/>
      <c r="F107" s="12"/>
      <c r="G107" s="12"/>
    </row>
    <row r="108" spans="2:7">
      <c r="B108" s="10"/>
      <c r="C108" s="13"/>
      <c r="D108" s="13"/>
      <c r="E108" s="12"/>
      <c r="F108" s="12"/>
      <c r="G108" s="12"/>
    </row>
    <row r="109" spans="2:7">
      <c r="B109" s="10"/>
      <c r="C109" s="13"/>
      <c r="D109" s="13"/>
      <c r="E109" s="12"/>
      <c r="F109" s="12"/>
      <c r="G109" s="12"/>
    </row>
    <row r="110" spans="2:7">
      <c r="B110" s="10"/>
      <c r="C110" s="13"/>
      <c r="D110" s="13"/>
      <c r="E110" s="12"/>
      <c r="F110" s="12"/>
      <c r="G110" s="12"/>
    </row>
    <row r="111" spans="2:7">
      <c r="B111" s="10"/>
      <c r="C111" s="13"/>
      <c r="D111" s="13"/>
      <c r="E111" s="12"/>
      <c r="F111" s="12"/>
      <c r="G111" s="12"/>
    </row>
    <row r="112" spans="2:7">
      <c r="B112" s="10"/>
      <c r="C112" s="13"/>
      <c r="D112" s="13"/>
      <c r="E112" s="12"/>
      <c r="F112" s="12"/>
      <c r="G112" s="12"/>
    </row>
    <row r="113" spans="2:7">
      <c r="B113" s="10"/>
      <c r="C113" s="13"/>
      <c r="D113" s="13"/>
      <c r="E113" s="12"/>
      <c r="F113" s="12"/>
      <c r="G113" s="12"/>
    </row>
    <row r="114" spans="2:7">
      <c r="B114" s="10"/>
      <c r="C114" s="13"/>
      <c r="D114" s="13"/>
      <c r="E114" s="12"/>
      <c r="F114" s="12"/>
      <c r="G114" s="12"/>
    </row>
    <row r="115" spans="2:7">
      <c r="B115" s="10"/>
      <c r="C115" s="13"/>
      <c r="D115" s="13"/>
      <c r="E115" s="12"/>
      <c r="F115" s="12"/>
      <c r="G115" s="12"/>
    </row>
    <row r="116" spans="2:7">
      <c r="B116" s="10"/>
      <c r="C116" s="13"/>
      <c r="D116" s="13"/>
      <c r="E116" s="12"/>
      <c r="F116" s="12"/>
      <c r="G116" s="12"/>
    </row>
    <row r="117" spans="2:7">
      <c r="B117" s="10"/>
      <c r="C117" s="13"/>
      <c r="D117" s="13"/>
      <c r="E117" s="12"/>
      <c r="F117" s="12"/>
      <c r="G117" s="12"/>
    </row>
    <row r="118" spans="2:7">
      <c r="B118" s="10"/>
      <c r="C118" s="13"/>
      <c r="D118" s="13"/>
      <c r="E118" s="12"/>
      <c r="F118" s="12"/>
      <c r="G118" s="12"/>
    </row>
    <row r="119" spans="2:7">
      <c r="B119" s="10"/>
      <c r="C119" s="13"/>
      <c r="D119" s="13"/>
      <c r="E119" s="12"/>
      <c r="F119" s="12"/>
      <c r="G119" s="12"/>
    </row>
    <row r="120" spans="2:7">
      <c r="B120" s="10"/>
      <c r="C120" s="13"/>
      <c r="D120" s="13"/>
      <c r="E120" s="12"/>
      <c r="F120" s="12"/>
      <c r="G120" s="12"/>
    </row>
    <row r="121" spans="2:7">
      <c r="B121" s="10"/>
      <c r="C121" s="13"/>
      <c r="D121" s="13"/>
      <c r="E121" s="12"/>
      <c r="F121" s="12"/>
      <c r="G121" s="12"/>
    </row>
    <row r="122" spans="2:7">
      <c r="B122" s="10"/>
      <c r="C122" s="13"/>
      <c r="D122" s="13"/>
      <c r="E122" s="12"/>
      <c r="F122" s="12"/>
      <c r="G122" s="12"/>
    </row>
    <row r="123" spans="2:7">
      <c r="B123" s="10"/>
      <c r="C123" s="13"/>
      <c r="D123" s="13"/>
      <c r="E123" s="12"/>
      <c r="F123" s="12"/>
      <c r="G123" s="12"/>
    </row>
    <row r="124" spans="2:7">
      <c r="B124" s="10"/>
      <c r="C124" s="13"/>
      <c r="D124" s="13"/>
      <c r="E124" s="12"/>
      <c r="F124" s="12"/>
      <c r="G124" s="12"/>
    </row>
    <row r="125" spans="2:7">
      <c r="B125" s="10"/>
      <c r="C125" s="13"/>
      <c r="D125" s="13"/>
      <c r="E125" s="12"/>
      <c r="F125" s="12"/>
      <c r="G125" s="12"/>
    </row>
    <row r="126" spans="2:7">
      <c r="B126" s="10"/>
      <c r="C126" s="13"/>
      <c r="D126" s="13"/>
      <c r="E126" s="12"/>
      <c r="F126" s="12"/>
      <c r="G126" s="12"/>
    </row>
    <row r="127" spans="2:7">
      <c r="B127" s="10"/>
      <c r="C127" s="13"/>
      <c r="D127" s="13"/>
      <c r="E127" s="12"/>
      <c r="F127" s="12"/>
      <c r="G127" s="12"/>
    </row>
    <row r="128" spans="2:7">
      <c r="B128" s="10"/>
      <c r="C128" s="13"/>
      <c r="D128" s="13"/>
      <c r="E128" s="12"/>
      <c r="F128" s="12"/>
      <c r="G128" s="12"/>
    </row>
    <row r="129" spans="2:7">
      <c r="B129" s="10"/>
      <c r="C129" s="13"/>
      <c r="D129" s="13"/>
      <c r="E129" s="12"/>
      <c r="F129" s="12"/>
      <c r="G129" s="12"/>
    </row>
    <row r="130" spans="2:7">
      <c r="B130" s="10"/>
      <c r="C130" s="13"/>
      <c r="D130" s="13"/>
      <c r="E130" s="12"/>
      <c r="F130" s="12"/>
      <c r="G130" s="12"/>
    </row>
    <row r="131" spans="2:7">
      <c r="B131" s="10"/>
      <c r="C131" s="13"/>
      <c r="D131" s="13"/>
      <c r="E131" s="12"/>
      <c r="F131" s="12"/>
      <c r="G131" s="12"/>
    </row>
    <row r="132" spans="2:7">
      <c r="B132" s="10"/>
      <c r="C132" s="13"/>
      <c r="D132" s="13"/>
      <c r="E132" s="12"/>
      <c r="F132" s="12"/>
      <c r="G132" s="12"/>
    </row>
    <row r="133" spans="2:7">
      <c r="B133" s="10"/>
      <c r="C133" s="13"/>
      <c r="D133" s="13"/>
      <c r="E133" s="12"/>
      <c r="F133" s="12"/>
      <c r="G133" s="12"/>
    </row>
    <row r="134" spans="2:7">
      <c r="B134" s="10"/>
      <c r="C134" s="13"/>
      <c r="D134" s="13"/>
      <c r="E134" s="12"/>
      <c r="F134" s="12"/>
      <c r="G134" s="12"/>
    </row>
    <row r="135" spans="2:7">
      <c r="B135" s="10"/>
      <c r="C135" s="13"/>
      <c r="D135" s="13"/>
      <c r="E135" s="12"/>
      <c r="F135" s="12"/>
      <c r="G135" s="12"/>
    </row>
    <row r="136" spans="2:7">
      <c r="B136" s="10"/>
      <c r="C136" s="13"/>
      <c r="D136" s="13"/>
      <c r="E136" s="12"/>
      <c r="F136" s="12"/>
      <c r="G136" s="12"/>
    </row>
    <row r="137" spans="2:7">
      <c r="B137" s="10"/>
      <c r="C137" s="13"/>
      <c r="D137" s="13"/>
      <c r="E137" s="12"/>
      <c r="F137" s="12"/>
      <c r="G137" s="12"/>
    </row>
    <row r="138" spans="2:7">
      <c r="B138" s="10"/>
      <c r="C138" s="13"/>
      <c r="D138" s="13"/>
      <c r="E138" s="12"/>
      <c r="F138" s="12"/>
      <c r="G138" s="12"/>
    </row>
    <row r="139" spans="2:7">
      <c r="B139" s="10"/>
      <c r="C139" s="13"/>
      <c r="D139" s="13"/>
      <c r="E139" s="12"/>
      <c r="F139" s="12"/>
      <c r="G139" s="12"/>
    </row>
    <row r="140" spans="2:7">
      <c r="B140" s="10"/>
      <c r="C140" s="13"/>
      <c r="D140" s="13"/>
      <c r="E140" s="12"/>
      <c r="F140" s="12"/>
      <c r="G140" s="12"/>
    </row>
    <row r="141" spans="2:7">
      <c r="B141" s="10"/>
      <c r="C141" s="13"/>
      <c r="D141" s="13"/>
      <c r="E141" s="12"/>
      <c r="F141" s="12"/>
      <c r="G141" s="12"/>
    </row>
    <row r="142" spans="2:7">
      <c r="B142" s="10"/>
      <c r="C142" s="13"/>
      <c r="D142" s="13"/>
      <c r="E142" s="12"/>
      <c r="F142" s="12"/>
      <c r="G142" s="12"/>
    </row>
    <row r="143" spans="2:7">
      <c r="B143" s="10"/>
      <c r="C143" s="13"/>
      <c r="D143" s="13"/>
      <c r="E143" s="12"/>
      <c r="F143" s="12"/>
      <c r="G143" s="12"/>
    </row>
    <row r="144" spans="2:7">
      <c r="B144" s="10"/>
      <c r="C144" s="13"/>
      <c r="D144" s="13"/>
      <c r="E144" s="12"/>
      <c r="F144" s="12"/>
      <c r="G144" s="12"/>
    </row>
    <row r="145" spans="2:7">
      <c r="B145" s="10"/>
      <c r="C145" s="13"/>
      <c r="D145" s="13"/>
      <c r="E145" s="12"/>
      <c r="F145" s="12"/>
      <c r="G145" s="12"/>
    </row>
    <row r="146" spans="2:7">
      <c r="B146" s="10"/>
      <c r="C146" s="13"/>
      <c r="D146" s="13"/>
      <c r="E146" s="12"/>
      <c r="F146" s="12"/>
      <c r="G146" s="12"/>
    </row>
    <row r="147" spans="2:7">
      <c r="B147" s="10"/>
      <c r="C147" s="13"/>
      <c r="D147" s="13"/>
      <c r="E147" s="12"/>
      <c r="F147" s="12"/>
      <c r="G147" s="12"/>
    </row>
    <row r="148" spans="2:7">
      <c r="B148" s="10"/>
      <c r="C148" s="13"/>
      <c r="D148" s="13"/>
      <c r="E148" s="12"/>
      <c r="F148" s="12"/>
      <c r="G148" s="12"/>
    </row>
    <row r="149" spans="2:7">
      <c r="B149" s="10"/>
      <c r="C149" s="13"/>
      <c r="D149" s="13"/>
      <c r="E149" s="12"/>
      <c r="F149" s="12"/>
      <c r="G149" s="12"/>
    </row>
    <row r="150" spans="2:7">
      <c r="B150" s="10"/>
      <c r="C150" s="13"/>
      <c r="D150" s="13"/>
      <c r="E150" s="12"/>
      <c r="F150" s="12"/>
      <c r="G150" s="12"/>
    </row>
    <row r="151" spans="2:7">
      <c r="B151" s="10"/>
      <c r="C151" s="13"/>
      <c r="D151" s="13"/>
      <c r="E151" s="12"/>
      <c r="F151" s="12"/>
      <c r="G151" s="12"/>
    </row>
    <row r="152" spans="2:7">
      <c r="B152" s="10"/>
      <c r="C152" s="13"/>
      <c r="D152" s="13"/>
      <c r="E152" s="12"/>
      <c r="F152" s="12"/>
      <c r="G152" s="12"/>
    </row>
    <row r="153" spans="2:7">
      <c r="B153" s="14"/>
      <c r="C153" s="15"/>
      <c r="D153" s="15"/>
      <c r="E153" s="16"/>
      <c r="F153" s="16"/>
      <c r="G153" s="16"/>
    </row>
    <row r="154" spans="2:7">
      <c r="E154" s="17"/>
      <c r="F154" s="17"/>
      <c r="G154" s="17"/>
    </row>
    <row r="155" spans="2:7">
      <c r="E155" s="17"/>
      <c r="F155" s="17"/>
      <c r="G155" s="17"/>
    </row>
    <row r="156" spans="2:7">
      <c r="E156" s="17"/>
      <c r="F156" s="17"/>
      <c r="G156" s="17"/>
    </row>
    <row r="157" spans="2:7">
      <c r="E157" s="17"/>
      <c r="F157" s="17"/>
      <c r="G157" s="17"/>
    </row>
    <row r="158" spans="2:7">
      <c r="E158" s="17"/>
      <c r="F158" s="17"/>
      <c r="G158" s="17"/>
    </row>
    <row r="159" spans="2:7">
      <c r="E159" s="17"/>
      <c r="F159" s="17"/>
      <c r="G159" s="17"/>
    </row>
    <row r="160" spans="2:7">
      <c r="E160" s="17"/>
      <c r="F160" s="17"/>
      <c r="G160" s="17"/>
    </row>
    <row r="161" spans="5:7">
      <c r="E161" s="17"/>
      <c r="F161" s="17"/>
      <c r="G161" s="17"/>
    </row>
    <row r="162" spans="5:7">
      <c r="E162" s="17"/>
      <c r="F162" s="17"/>
      <c r="G162" s="17"/>
    </row>
    <row r="163" spans="5:7">
      <c r="E163" s="17"/>
      <c r="F163" s="17"/>
      <c r="G163" s="17"/>
    </row>
    <row r="164" spans="5:7">
      <c r="E164" s="17"/>
      <c r="F164" s="17"/>
      <c r="G164" s="17"/>
    </row>
    <row r="165" spans="5:7">
      <c r="E165" s="17"/>
      <c r="F165" s="17"/>
      <c r="G165" s="17"/>
    </row>
    <row r="166" spans="5:7">
      <c r="E166" s="17"/>
      <c r="F166" s="17"/>
      <c r="G166" s="17"/>
    </row>
    <row r="167" spans="5:7">
      <c r="E167" s="17"/>
      <c r="F167" s="17"/>
      <c r="G167" s="17"/>
    </row>
    <row r="168" spans="5:7">
      <c r="E168" s="17"/>
      <c r="F168" s="17"/>
      <c r="G168" s="17"/>
    </row>
    <row r="169" spans="5:7">
      <c r="E169" s="17"/>
      <c r="F169" s="17"/>
      <c r="G169" s="17"/>
    </row>
    <row r="170" spans="5:7">
      <c r="E170" s="17"/>
      <c r="F170" s="17"/>
      <c r="G170" s="17"/>
    </row>
    <row r="171" spans="5:7">
      <c r="E171" s="17"/>
      <c r="F171" s="17"/>
      <c r="G171" s="17"/>
    </row>
    <row r="172" spans="5:7">
      <c r="E172" s="17"/>
      <c r="F172" s="17"/>
      <c r="G172" s="17"/>
    </row>
    <row r="173" spans="5:7">
      <c r="E173" s="17"/>
      <c r="F173" s="17"/>
      <c r="G173" s="17"/>
    </row>
    <row r="174" spans="5:7">
      <c r="E174" s="17"/>
      <c r="F174" s="17"/>
      <c r="G174" s="17"/>
    </row>
    <row r="175" spans="5:7">
      <c r="E175" s="17"/>
      <c r="F175" s="17"/>
      <c r="G175" s="17"/>
    </row>
    <row r="176" spans="5:7">
      <c r="E176" s="17"/>
      <c r="F176" s="17"/>
      <c r="G176" s="17"/>
    </row>
    <row r="177" spans="5:7">
      <c r="E177" s="17"/>
      <c r="F177" s="17"/>
      <c r="G177" s="17"/>
    </row>
    <row r="178" spans="5:7">
      <c r="E178" s="17"/>
      <c r="F178" s="17"/>
      <c r="G178" s="17"/>
    </row>
    <row r="179" spans="5:7">
      <c r="E179" s="17"/>
      <c r="F179" s="17"/>
      <c r="G179" s="17"/>
    </row>
    <row r="180" spans="5:7">
      <c r="E180" s="17"/>
      <c r="F180" s="17"/>
      <c r="G180" s="17"/>
    </row>
    <row r="181" spans="5:7">
      <c r="E181" s="17"/>
      <c r="F181" s="17"/>
      <c r="G181" s="17"/>
    </row>
    <row r="182" spans="5:7">
      <c r="E182" s="17"/>
      <c r="F182" s="17"/>
      <c r="G182" s="17"/>
    </row>
    <row r="183" spans="5:7">
      <c r="E183" s="17"/>
      <c r="F183" s="17"/>
      <c r="G183" s="17"/>
    </row>
    <row r="184" spans="5:7">
      <c r="E184" s="17"/>
      <c r="F184" s="17"/>
      <c r="G184" s="17"/>
    </row>
    <row r="185" spans="5:7">
      <c r="E185" s="17"/>
      <c r="F185" s="17"/>
      <c r="G185" s="17"/>
    </row>
    <row r="186" spans="5:7">
      <c r="E186" s="17"/>
      <c r="F186" s="17"/>
      <c r="G186" s="17"/>
    </row>
    <row r="187" spans="5:7">
      <c r="E187" s="17"/>
      <c r="F187" s="17"/>
      <c r="G187" s="17"/>
    </row>
    <row r="188" spans="5:7">
      <c r="E188" s="17"/>
      <c r="F188" s="17"/>
      <c r="G188" s="17"/>
    </row>
    <row r="189" spans="5:7">
      <c r="E189" s="17"/>
      <c r="F189" s="17"/>
      <c r="G189" s="17"/>
    </row>
    <row r="190" spans="5:7">
      <c r="E190" s="17"/>
      <c r="F190" s="17"/>
      <c r="G190" s="17"/>
    </row>
    <row r="191" spans="5:7">
      <c r="E191" s="17"/>
      <c r="F191" s="17"/>
      <c r="G191" s="17"/>
    </row>
    <row r="192" spans="5:7">
      <c r="E192" s="17"/>
      <c r="F192" s="17"/>
      <c r="G192" s="17"/>
    </row>
    <row r="193" spans="5:7">
      <c r="E193" s="17"/>
      <c r="F193" s="17"/>
      <c r="G193" s="17"/>
    </row>
    <row r="194" spans="5:7">
      <c r="E194" s="17"/>
      <c r="F194" s="17"/>
      <c r="G194" s="17"/>
    </row>
    <row r="195" spans="5:7">
      <c r="E195" s="17"/>
      <c r="F195" s="17"/>
      <c r="G195" s="17"/>
    </row>
    <row r="196" spans="5:7">
      <c r="E196" s="17"/>
      <c r="F196" s="17"/>
      <c r="G196" s="17"/>
    </row>
    <row r="197" spans="5:7">
      <c r="E197" s="17"/>
      <c r="F197" s="17"/>
      <c r="G197" s="17"/>
    </row>
    <row r="198" spans="5:7">
      <c r="E198" s="17"/>
      <c r="F198" s="17"/>
      <c r="G198" s="17"/>
    </row>
    <row r="199" spans="5:7">
      <c r="E199" s="17"/>
      <c r="F199" s="17"/>
      <c r="G199" s="17"/>
    </row>
    <row r="200" spans="5:7">
      <c r="E200" s="17"/>
      <c r="F200" s="17"/>
      <c r="G200" s="17"/>
    </row>
    <row r="201" spans="5:7">
      <c r="E201" s="17"/>
      <c r="F201" s="17"/>
      <c r="G201" s="17"/>
    </row>
    <row r="202" spans="5:7">
      <c r="E202" s="17"/>
      <c r="F202" s="17"/>
      <c r="G202" s="17"/>
    </row>
    <row r="203" spans="5:7">
      <c r="E203" s="17"/>
      <c r="F203" s="17"/>
      <c r="G203" s="17"/>
    </row>
    <row r="204" spans="5:7">
      <c r="E204" s="17"/>
      <c r="F204" s="17"/>
      <c r="G204" s="17"/>
    </row>
    <row r="205" spans="5:7">
      <c r="E205" s="17"/>
      <c r="F205" s="17"/>
      <c r="G205" s="17"/>
    </row>
    <row r="206" spans="5:7">
      <c r="E206" s="17"/>
      <c r="F206" s="17"/>
      <c r="G206" s="17"/>
    </row>
    <row r="207" spans="5:7">
      <c r="E207" s="17"/>
      <c r="F207" s="17"/>
      <c r="G207" s="17"/>
    </row>
    <row r="208" spans="5:7">
      <c r="E208" s="17"/>
      <c r="F208" s="17"/>
      <c r="G208" s="17"/>
    </row>
    <row r="209" spans="5:7">
      <c r="E209" s="17"/>
      <c r="F209" s="17"/>
      <c r="G209" s="17"/>
    </row>
    <row r="210" spans="5:7">
      <c r="E210" s="17"/>
      <c r="F210" s="17"/>
      <c r="G210" s="17"/>
    </row>
    <row r="211" spans="5:7">
      <c r="E211" s="17"/>
      <c r="F211" s="17"/>
      <c r="G211" s="17"/>
    </row>
    <row r="212" spans="5:7">
      <c r="E212" s="17"/>
      <c r="F212" s="17"/>
      <c r="G212" s="17"/>
    </row>
    <row r="213" spans="5:7">
      <c r="E213" s="17"/>
      <c r="F213" s="17"/>
      <c r="G213" s="17"/>
    </row>
    <row r="214" spans="5:7">
      <c r="E214" s="17"/>
      <c r="F214" s="17"/>
      <c r="G214" s="17"/>
    </row>
    <row r="215" spans="5:7">
      <c r="E215" s="17"/>
      <c r="F215" s="17"/>
      <c r="G215" s="17"/>
    </row>
    <row r="216" spans="5:7">
      <c r="E216" s="17"/>
      <c r="F216" s="17"/>
      <c r="G216" s="17"/>
    </row>
    <row r="217" spans="5:7">
      <c r="E217" s="17"/>
      <c r="F217" s="17"/>
      <c r="G217" s="17"/>
    </row>
    <row r="218" spans="5:7">
      <c r="E218" s="17"/>
      <c r="F218" s="17"/>
      <c r="G218" s="17"/>
    </row>
    <row r="219" spans="5:7">
      <c r="E219" s="17"/>
      <c r="F219" s="17"/>
      <c r="G219" s="17"/>
    </row>
    <row r="220" spans="5:7">
      <c r="E220" s="17"/>
      <c r="F220" s="17"/>
      <c r="G220" s="17"/>
    </row>
    <row r="221" spans="5:7">
      <c r="E221" s="17"/>
      <c r="F221" s="17"/>
      <c r="G221" s="17"/>
    </row>
    <row r="222" spans="5:7">
      <c r="E222" s="17"/>
      <c r="F222" s="17"/>
      <c r="G222" s="17"/>
    </row>
    <row r="223" spans="5:7">
      <c r="E223" s="17"/>
      <c r="F223" s="17"/>
      <c r="G223" s="17"/>
    </row>
    <row r="224" spans="5:7">
      <c r="E224" s="17"/>
      <c r="F224" s="17"/>
      <c r="G224" s="17"/>
    </row>
    <row r="225" spans="5:7">
      <c r="E225" s="17"/>
      <c r="F225" s="17"/>
      <c r="G225" s="17"/>
    </row>
    <row r="226" spans="5:7">
      <c r="E226" s="17"/>
      <c r="F226" s="17"/>
      <c r="G226" s="17"/>
    </row>
    <row r="227" spans="5:7">
      <c r="E227" s="17"/>
      <c r="F227" s="17"/>
      <c r="G227" s="17"/>
    </row>
    <row r="228" spans="5:7">
      <c r="E228" s="17"/>
      <c r="F228" s="17"/>
      <c r="G228" s="17"/>
    </row>
    <row r="229" spans="5:7">
      <c r="E229" s="17"/>
      <c r="F229" s="17"/>
      <c r="G229" s="17"/>
    </row>
    <row r="230" spans="5:7">
      <c r="E230" s="17"/>
      <c r="F230" s="17"/>
      <c r="G230" s="17"/>
    </row>
    <row r="231" spans="5:7">
      <c r="E231" s="17"/>
      <c r="F231" s="17"/>
      <c r="G231" s="17"/>
    </row>
    <row r="232" spans="5:7">
      <c r="E232" s="17"/>
      <c r="F232" s="17"/>
      <c r="G232" s="17"/>
    </row>
    <row r="233" spans="5:7">
      <c r="E233" s="17"/>
      <c r="F233" s="17"/>
      <c r="G233" s="17"/>
    </row>
    <row r="234" spans="5:7">
      <c r="E234" s="17"/>
      <c r="F234" s="17"/>
      <c r="G234" s="17"/>
    </row>
    <row r="235" spans="5:7">
      <c r="E235" s="17"/>
      <c r="F235" s="17"/>
      <c r="G235" s="17"/>
    </row>
    <row r="236" spans="5:7">
      <c r="E236" s="17"/>
      <c r="F236" s="17"/>
      <c r="G236" s="17"/>
    </row>
    <row r="237" spans="5:7">
      <c r="E237" s="17"/>
      <c r="F237" s="17"/>
      <c r="G237" s="17"/>
    </row>
    <row r="238" spans="5:7">
      <c r="E238" s="17"/>
      <c r="F238" s="17"/>
      <c r="G238" s="17"/>
    </row>
    <row r="239" spans="5:7">
      <c r="E239" s="17"/>
      <c r="F239" s="17"/>
      <c r="G239" s="17"/>
    </row>
    <row r="240" spans="5:7">
      <c r="E240" s="17"/>
      <c r="F240" s="17"/>
      <c r="G240" s="17"/>
    </row>
    <row r="241" spans="5:7">
      <c r="E241" s="17"/>
      <c r="F241" s="17"/>
      <c r="G241" s="17"/>
    </row>
    <row r="242" spans="5:7">
      <c r="E242" s="17"/>
      <c r="F242" s="17"/>
      <c r="G242" s="17"/>
    </row>
    <row r="243" spans="5:7">
      <c r="E243" s="17"/>
      <c r="F243" s="17"/>
      <c r="G243" s="17"/>
    </row>
    <row r="244" spans="5:7">
      <c r="E244" s="17"/>
      <c r="F244" s="17"/>
      <c r="G244" s="17"/>
    </row>
    <row r="245" spans="5:7">
      <c r="E245" s="17"/>
      <c r="F245" s="17"/>
      <c r="G245" s="17"/>
    </row>
    <row r="246" spans="5:7">
      <c r="E246" s="17"/>
      <c r="F246" s="17"/>
      <c r="G246" s="17"/>
    </row>
    <row r="247" spans="5:7">
      <c r="E247" s="17"/>
      <c r="F247" s="17"/>
      <c r="G247" s="17"/>
    </row>
    <row r="248" spans="5:7">
      <c r="E248" s="17"/>
      <c r="F248" s="17"/>
      <c r="G248" s="17"/>
    </row>
    <row r="249" spans="5:7">
      <c r="E249" s="17"/>
      <c r="F249" s="17"/>
      <c r="G249" s="17"/>
    </row>
    <row r="250" spans="5:7">
      <c r="E250" s="17"/>
      <c r="F250" s="17"/>
      <c r="G250" s="17"/>
    </row>
    <row r="251" spans="5:7">
      <c r="E251" s="17"/>
      <c r="F251" s="17"/>
      <c r="G251" s="17"/>
    </row>
    <row r="252" spans="5:7">
      <c r="E252" s="17"/>
      <c r="F252" s="17"/>
      <c r="G252" s="17"/>
    </row>
    <row r="253" spans="5:7">
      <c r="E253" s="17"/>
      <c r="F253" s="17"/>
      <c r="G253" s="17"/>
    </row>
    <row r="254" spans="5:7">
      <c r="E254" s="17"/>
      <c r="F254" s="17"/>
      <c r="G254" s="17"/>
    </row>
    <row r="255" spans="5:7">
      <c r="E255" s="17"/>
      <c r="F255" s="17"/>
      <c r="G255" s="17"/>
    </row>
    <row r="256" spans="5:7">
      <c r="E256" s="17"/>
      <c r="F256" s="17"/>
      <c r="G256" s="17"/>
    </row>
    <row r="257" spans="5:7">
      <c r="E257" s="17"/>
      <c r="F257" s="17"/>
      <c r="G257" s="17"/>
    </row>
    <row r="258" spans="5:7">
      <c r="E258" s="17"/>
      <c r="F258" s="17"/>
      <c r="G258" s="17"/>
    </row>
    <row r="259" spans="5:7">
      <c r="E259" s="17"/>
      <c r="F259" s="17"/>
      <c r="G259" s="17"/>
    </row>
    <row r="260" spans="5:7">
      <c r="E260" s="17"/>
      <c r="F260" s="17"/>
      <c r="G260" s="17"/>
    </row>
    <row r="261" spans="5:7">
      <c r="E261" s="17"/>
      <c r="F261" s="17"/>
      <c r="G261" s="17"/>
    </row>
    <row r="262" spans="5:7">
      <c r="E262" s="17"/>
      <c r="F262" s="17"/>
      <c r="G262" s="17"/>
    </row>
    <row r="263" spans="5:7">
      <c r="E263" s="17"/>
      <c r="F263" s="17"/>
      <c r="G263" s="17"/>
    </row>
    <row r="264" spans="5:7">
      <c r="E264" s="17"/>
      <c r="F264" s="17"/>
      <c r="G264" s="17"/>
    </row>
    <row r="265" spans="5:7">
      <c r="E265" s="17"/>
      <c r="F265" s="17"/>
      <c r="G265" s="17"/>
    </row>
    <row r="266" spans="5:7">
      <c r="E266" s="17"/>
      <c r="F266" s="17"/>
      <c r="G266" s="17"/>
    </row>
    <row r="267" spans="5:7">
      <c r="E267" s="17"/>
      <c r="F267" s="17"/>
      <c r="G267" s="17"/>
    </row>
    <row r="268" spans="5:7">
      <c r="E268" s="17"/>
      <c r="F268" s="17"/>
      <c r="G268" s="17"/>
    </row>
    <row r="269" spans="5:7">
      <c r="E269" s="17"/>
      <c r="F269" s="17"/>
      <c r="G269" s="17"/>
    </row>
    <row r="270" spans="5:7">
      <c r="E270" s="17"/>
      <c r="F270" s="17"/>
      <c r="G270" s="17"/>
    </row>
    <row r="271" spans="5:7">
      <c r="E271" s="17"/>
      <c r="F271" s="17"/>
      <c r="G271" s="17"/>
    </row>
    <row r="272" spans="5:7">
      <c r="E272" s="17"/>
      <c r="F272" s="17"/>
      <c r="G272" s="17"/>
    </row>
    <row r="273" spans="5:7">
      <c r="E273" s="17"/>
      <c r="F273" s="17"/>
      <c r="G273" s="17"/>
    </row>
    <row r="274" spans="5:7">
      <c r="E274" s="17"/>
      <c r="F274" s="17"/>
      <c r="G274" s="17"/>
    </row>
    <row r="275" spans="5:7">
      <c r="E275" s="17"/>
      <c r="F275" s="17"/>
      <c r="G275" s="17"/>
    </row>
    <row r="276" spans="5:7">
      <c r="E276" s="17"/>
      <c r="F276" s="17"/>
      <c r="G276" s="17"/>
    </row>
    <row r="277" spans="5:7">
      <c r="E277" s="17"/>
      <c r="F277" s="17"/>
      <c r="G277" s="17"/>
    </row>
    <row r="278" spans="5:7">
      <c r="E278" s="17"/>
      <c r="F278" s="17"/>
      <c r="G278" s="17"/>
    </row>
    <row r="279" spans="5:7">
      <c r="E279" s="17"/>
      <c r="F279" s="17"/>
      <c r="G279" s="17"/>
    </row>
    <row r="280" spans="5:7">
      <c r="E280" s="17"/>
      <c r="F280" s="17"/>
      <c r="G280" s="17"/>
    </row>
    <row r="281" spans="5:7">
      <c r="E281" s="17"/>
      <c r="F281" s="17"/>
      <c r="G281" s="17"/>
    </row>
    <row r="282" spans="5:7">
      <c r="E282" s="17"/>
      <c r="F282" s="17"/>
      <c r="G282" s="17"/>
    </row>
    <row r="283" spans="5:7">
      <c r="E283" s="17"/>
      <c r="F283" s="17"/>
      <c r="G283" s="17"/>
    </row>
    <row r="284" spans="5:7">
      <c r="E284" s="17"/>
      <c r="F284" s="17"/>
      <c r="G284" s="17"/>
    </row>
    <row r="285" spans="5:7">
      <c r="E285" s="17"/>
      <c r="F285" s="17"/>
      <c r="G285" s="17"/>
    </row>
    <row r="286" spans="5:7">
      <c r="E286" s="17"/>
      <c r="F286" s="17"/>
      <c r="G286" s="17"/>
    </row>
    <row r="287" spans="5:7">
      <c r="E287" s="17"/>
      <c r="F287" s="17"/>
      <c r="G287" s="17"/>
    </row>
    <row r="288" spans="5:7">
      <c r="E288" s="17"/>
      <c r="F288" s="17"/>
      <c r="G288" s="17"/>
    </row>
    <row r="289" spans="5:7">
      <c r="E289" s="17"/>
      <c r="F289" s="17"/>
      <c r="G289" s="17"/>
    </row>
    <row r="290" spans="5:7">
      <c r="E290" s="17"/>
      <c r="F290" s="17"/>
      <c r="G290" s="17"/>
    </row>
    <row r="291" spans="5:7">
      <c r="E291" s="17"/>
      <c r="F291" s="17"/>
      <c r="G291" s="17"/>
    </row>
    <row r="292" spans="5:7">
      <c r="E292" s="17"/>
      <c r="F292" s="17"/>
      <c r="G292" s="17"/>
    </row>
    <row r="293" spans="5:7">
      <c r="E293" s="17"/>
      <c r="F293" s="17"/>
      <c r="G293" s="17"/>
    </row>
    <row r="294" spans="5:7">
      <c r="E294" s="17"/>
      <c r="F294" s="17"/>
      <c r="G294" s="17"/>
    </row>
    <row r="295" spans="5:7">
      <c r="E295" s="17"/>
      <c r="F295" s="17"/>
      <c r="G295" s="17"/>
    </row>
    <row r="296" spans="5:7">
      <c r="E296" s="17"/>
      <c r="F296" s="17"/>
      <c r="G296" s="17"/>
    </row>
    <row r="297" spans="5:7">
      <c r="E297" s="17"/>
      <c r="F297" s="17"/>
      <c r="G297" s="17"/>
    </row>
    <row r="298" spans="5:7">
      <c r="E298" s="17"/>
      <c r="F298" s="17"/>
      <c r="G298" s="17"/>
    </row>
    <row r="299" spans="5:7">
      <c r="E299" s="17"/>
      <c r="F299" s="17"/>
      <c r="G299" s="17"/>
    </row>
    <row r="300" spans="5:7">
      <c r="E300" s="17"/>
      <c r="F300" s="17"/>
      <c r="G300" s="17"/>
    </row>
    <row r="301" spans="5:7">
      <c r="E301" s="17"/>
      <c r="F301" s="17"/>
      <c r="G301" s="17"/>
    </row>
    <row r="302" spans="5:7">
      <c r="E302" s="17"/>
      <c r="F302" s="17"/>
      <c r="G302" s="17"/>
    </row>
    <row r="303" spans="5:7">
      <c r="E303" s="17"/>
      <c r="F303" s="17"/>
      <c r="G303" s="17"/>
    </row>
    <row r="304" spans="5:7">
      <c r="E304" s="17"/>
      <c r="F304" s="17"/>
      <c r="G304" s="17"/>
    </row>
    <row r="305" spans="5:7">
      <c r="E305" s="17"/>
      <c r="F305" s="17"/>
      <c r="G305" s="17"/>
    </row>
    <row r="306" spans="5:7">
      <c r="E306" s="17"/>
      <c r="F306" s="17"/>
      <c r="G306" s="17"/>
    </row>
    <row r="307" spans="5:7">
      <c r="E307" s="17"/>
      <c r="F307" s="17"/>
      <c r="G307" s="17"/>
    </row>
    <row r="308" spans="5:7">
      <c r="E308" s="17"/>
      <c r="F308" s="17"/>
      <c r="G308" s="17"/>
    </row>
    <row r="309" spans="5:7">
      <c r="E309" s="17"/>
      <c r="F309" s="17"/>
      <c r="G309" s="17"/>
    </row>
    <row r="310" spans="5:7">
      <c r="E310" s="17"/>
      <c r="F310" s="17"/>
      <c r="G310" s="17"/>
    </row>
    <row r="311" spans="5:7">
      <c r="E311" s="17"/>
      <c r="F311" s="17"/>
      <c r="G311" s="17"/>
    </row>
    <row r="312" spans="5:7">
      <c r="E312" s="17"/>
      <c r="F312" s="17"/>
      <c r="G312" s="17"/>
    </row>
    <row r="313" spans="5:7">
      <c r="E313" s="17"/>
      <c r="F313" s="17"/>
      <c r="G313" s="17"/>
    </row>
    <row r="314" spans="5:7">
      <c r="E314" s="17"/>
      <c r="F314" s="17"/>
      <c r="G314" s="17"/>
    </row>
    <row r="315" spans="5:7">
      <c r="E315" s="17"/>
      <c r="F315" s="17"/>
      <c r="G315" s="17"/>
    </row>
    <row r="316" spans="5:7">
      <c r="E316" s="17"/>
      <c r="F316" s="17"/>
      <c r="G316" s="17"/>
    </row>
    <row r="317" spans="5:7">
      <c r="E317" s="17"/>
      <c r="F317" s="17"/>
      <c r="G317" s="17"/>
    </row>
    <row r="318" spans="5:7">
      <c r="E318" s="17"/>
      <c r="F318" s="17"/>
      <c r="G318" s="17"/>
    </row>
    <row r="319" spans="5:7">
      <c r="E319" s="17"/>
      <c r="F319" s="17"/>
      <c r="G319" s="17"/>
    </row>
    <row r="320" spans="5:7">
      <c r="E320" s="17"/>
      <c r="F320" s="17"/>
      <c r="G320" s="17"/>
    </row>
    <row r="321" spans="5:7">
      <c r="E321" s="17"/>
      <c r="F321" s="17"/>
      <c r="G321" s="17"/>
    </row>
    <row r="322" spans="5:7">
      <c r="E322" s="17"/>
      <c r="F322" s="17"/>
      <c r="G322" s="17"/>
    </row>
    <row r="323" spans="5:7">
      <c r="E323" s="17"/>
      <c r="F323" s="17"/>
      <c r="G323" s="17"/>
    </row>
    <row r="324" spans="5:7">
      <c r="E324" s="17"/>
      <c r="F324" s="17"/>
      <c r="G324" s="17"/>
    </row>
    <row r="325" spans="5:7">
      <c r="E325" s="17"/>
      <c r="F325" s="17"/>
      <c r="G325" s="17"/>
    </row>
    <row r="326" spans="5:7">
      <c r="E326" s="17"/>
      <c r="F326" s="17"/>
      <c r="G326" s="17"/>
    </row>
    <row r="327" spans="5:7">
      <c r="E327" s="17"/>
      <c r="F327" s="17"/>
      <c r="G327" s="17"/>
    </row>
    <row r="328" spans="5:7">
      <c r="E328" s="17"/>
      <c r="F328" s="17"/>
      <c r="G328" s="17"/>
    </row>
    <row r="329" spans="5:7">
      <c r="E329" s="17"/>
      <c r="F329" s="17"/>
      <c r="G329" s="17"/>
    </row>
    <row r="330" spans="5:7">
      <c r="E330" s="17"/>
      <c r="F330" s="17"/>
      <c r="G330" s="17"/>
    </row>
    <row r="331" spans="5:7">
      <c r="E331" s="17"/>
      <c r="F331" s="17"/>
      <c r="G331" s="17"/>
    </row>
    <row r="332" spans="5:7">
      <c r="E332" s="17"/>
      <c r="F332" s="17"/>
      <c r="G332" s="17"/>
    </row>
    <row r="333" spans="5:7">
      <c r="E333" s="17"/>
      <c r="F333" s="17"/>
      <c r="G333" s="17"/>
    </row>
    <row r="334" spans="5:7">
      <c r="E334" s="17"/>
      <c r="F334" s="17"/>
      <c r="G334" s="17"/>
    </row>
    <row r="335" spans="5:7">
      <c r="E335" s="17"/>
      <c r="F335" s="17"/>
      <c r="G335" s="17"/>
    </row>
    <row r="336" spans="5:7">
      <c r="E336" s="17"/>
      <c r="F336" s="17"/>
      <c r="G336" s="17"/>
    </row>
    <row r="337" spans="5:7">
      <c r="E337" s="17"/>
      <c r="F337" s="17"/>
      <c r="G337" s="17"/>
    </row>
    <row r="338" spans="5:7">
      <c r="E338" s="17"/>
      <c r="F338" s="17"/>
      <c r="G338" s="17"/>
    </row>
    <row r="339" spans="5:7">
      <c r="E339" s="17"/>
      <c r="F339" s="17"/>
      <c r="G339" s="17"/>
    </row>
    <row r="340" spans="5:7">
      <c r="E340" s="17"/>
      <c r="F340" s="17"/>
      <c r="G340" s="17"/>
    </row>
    <row r="341" spans="5:7">
      <c r="E341" s="17"/>
      <c r="F341" s="17"/>
      <c r="G341" s="17"/>
    </row>
    <row r="342" spans="5:7">
      <c r="E342" s="17"/>
      <c r="F342" s="17"/>
      <c r="G342" s="17"/>
    </row>
    <row r="343" spans="5:7">
      <c r="E343" s="17"/>
      <c r="F343" s="17"/>
      <c r="G343" s="17"/>
    </row>
    <row r="344" spans="5:7">
      <c r="E344" s="17"/>
      <c r="F344" s="17"/>
      <c r="G344" s="17"/>
    </row>
    <row r="345" spans="5:7">
      <c r="E345" s="17"/>
      <c r="F345" s="17"/>
      <c r="G345" s="17"/>
    </row>
    <row r="346" spans="5:7">
      <c r="E346" s="17"/>
      <c r="F346" s="17"/>
      <c r="G346" s="17"/>
    </row>
    <row r="347" spans="5:7">
      <c r="E347" s="17"/>
      <c r="F347" s="17"/>
      <c r="G347" s="17"/>
    </row>
    <row r="348" spans="5:7">
      <c r="E348" s="17"/>
      <c r="F348" s="17"/>
      <c r="G348" s="17"/>
    </row>
    <row r="349" spans="5:7">
      <c r="E349" s="17"/>
      <c r="F349" s="17"/>
      <c r="G349" s="17"/>
    </row>
    <row r="350" spans="5:7">
      <c r="E350" s="17"/>
      <c r="F350" s="17"/>
      <c r="G350" s="17"/>
    </row>
    <row r="351" spans="5:7">
      <c r="E351" s="17"/>
      <c r="F351" s="17"/>
      <c r="G351" s="17"/>
    </row>
    <row r="352" spans="5:7">
      <c r="E352" s="17"/>
      <c r="F352" s="17"/>
      <c r="G352" s="17"/>
    </row>
    <row r="353" spans="5:7">
      <c r="E353" s="17"/>
      <c r="F353" s="17"/>
      <c r="G353" s="17"/>
    </row>
    <row r="354" spans="5:7">
      <c r="E354" s="17"/>
      <c r="F354" s="17"/>
      <c r="G354" s="17"/>
    </row>
    <row r="355" spans="5:7">
      <c r="E355" s="17"/>
      <c r="F355" s="17"/>
      <c r="G355" s="17"/>
    </row>
    <row r="356" spans="5:7">
      <c r="E356" s="17"/>
      <c r="F356" s="17"/>
      <c r="G356" s="17"/>
    </row>
    <row r="357" spans="5:7">
      <c r="E357" s="17"/>
      <c r="F357" s="17"/>
      <c r="G357" s="17"/>
    </row>
    <row r="358" spans="5:7">
      <c r="E358" s="17"/>
      <c r="F358" s="17"/>
      <c r="G358" s="17"/>
    </row>
    <row r="359" spans="5:7">
      <c r="E359" s="17"/>
      <c r="F359" s="17"/>
      <c r="G359" s="17"/>
    </row>
    <row r="360" spans="5:7">
      <c r="E360" s="17"/>
      <c r="F360" s="17"/>
      <c r="G360" s="17"/>
    </row>
    <row r="361" spans="5:7">
      <c r="E361" s="17"/>
      <c r="F361" s="17"/>
      <c r="G361" s="17"/>
    </row>
    <row r="362" spans="5:7">
      <c r="E362" s="17"/>
      <c r="F362" s="17"/>
      <c r="G362" s="17"/>
    </row>
    <row r="363" spans="5:7">
      <c r="E363" s="17"/>
      <c r="F363" s="17"/>
      <c r="G363" s="17"/>
    </row>
    <row r="364" spans="5:7">
      <c r="E364" s="17"/>
      <c r="F364" s="17"/>
      <c r="G364" s="17"/>
    </row>
    <row r="365" spans="5:7">
      <c r="E365" s="17"/>
      <c r="F365" s="17"/>
      <c r="G365" s="17"/>
    </row>
    <row r="366" spans="5:7">
      <c r="E366" s="17"/>
      <c r="F366" s="17"/>
      <c r="G366" s="17"/>
    </row>
    <row r="367" spans="5:7">
      <c r="E367" s="17"/>
      <c r="F367" s="17"/>
      <c r="G367" s="17"/>
    </row>
    <row r="368" spans="5:7">
      <c r="E368" s="17"/>
      <c r="F368" s="17"/>
      <c r="G368" s="17"/>
    </row>
    <row r="369" spans="5:7">
      <c r="E369" s="17"/>
      <c r="F369" s="17"/>
      <c r="G369" s="17"/>
    </row>
    <row r="370" spans="5:7">
      <c r="E370" s="17"/>
      <c r="F370" s="17"/>
      <c r="G370" s="17"/>
    </row>
    <row r="371" spans="5:7">
      <c r="E371" s="17"/>
      <c r="F371" s="17"/>
      <c r="G371" s="17"/>
    </row>
    <row r="372" spans="5:7">
      <c r="E372" s="17"/>
      <c r="F372" s="17"/>
      <c r="G372" s="17"/>
    </row>
    <row r="373" spans="5:7">
      <c r="E373" s="17"/>
      <c r="F373" s="17"/>
      <c r="G373" s="17"/>
    </row>
    <row r="374" spans="5:7">
      <c r="E374" s="17"/>
      <c r="F374" s="17"/>
      <c r="G374" s="17"/>
    </row>
    <row r="375" spans="5:7">
      <c r="E375" s="17"/>
      <c r="F375" s="17"/>
      <c r="G375" s="17"/>
    </row>
    <row r="376" spans="5:7">
      <c r="E376" s="17"/>
      <c r="F376" s="17"/>
      <c r="G376" s="17"/>
    </row>
    <row r="377" spans="5:7">
      <c r="E377" s="17"/>
      <c r="F377" s="17"/>
      <c r="G377" s="17"/>
    </row>
    <row r="378" spans="5:7">
      <c r="E378" s="17"/>
      <c r="F378" s="17"/>
      <c r="G378" s="17"/>
    </row>
    <row r="379" spans="5:7">
      <c r="E379" s="17"/>
      <c r="F379" s="17"/>
      <c r="G379" s="17"/>
    </row>
    <row r="380" spans="5:7">
      <c r="E380" s="17"/>
      <c r="F380" s="17"/>
      <c r="G380" s="17"/>
    </row>
    <row r="381" spans="5:7">
      <c r="E381" s="17"/>
      <c r="F381" s="17"/>
      <c r="G381" s="17"/>
    </row>
    <row r="382" spans="5:7">
      <c r="E382" s="17"/>
      <c r="F382" s="17"/>
      <c r="G382" s="17"/>
    </row>
    <row r="383" spans="5:7">
      <c r="E383" s="17"/>
      <c r="F383" s="17"/>
      <c r="G383" s="17"/>
    </row>
    <row r="384" spans="5:7">
      <c r="E384" s="17"/>
      <c r="F384" s="17"/>
      <c r="G384" s="17"/>
    </row>
    <row r="385" spans="5:7">
      <c r="E385" s="17"/>
      <c r="F385" s="17"/>
      <c r="G385" s="17"/>
    </row>
    <row r="386" spans="5:7">
      <c r="E386" s="17"/>
      <c r="F386" s="17"/>
      <c r="G386" s="17"/>
    </row>
    <row r="387" spans="5:7">
      <c r="E387" s="17"/>
      <c r="F387" s="17"/>
      <c r="G387" s="17"/>
    </row>
    <row r="388" spans="5:7">
      <c r="E388" s="17"/>
      <c r="F388" s="17"/>
      <c r="G388" s="17"/>
    </row>
    <row r="389" spans="5:7">
      <c r="E389" s="17"/>
      <c r="F389" s="17"/>
      <c r="G389" s="17"/>
    </row>
    <row r="390" spans="5:7">
      <c r="E390" s="17"/>
      <c r="F390" s="17"/>
      <c r="G390" s="17"/>
    </row>
    <row r="391" spans="5:7">
      <c r="E391" s="17"/>
      <c r="F391" s="17"/>
      <c r="G391" s="17"/>
    </row>
    <row r="392" spans="5:7">
      <c r="E392" s="17"/>
      <c r="F392" s="17"/>
      <c r="G392" s="17"/>
    </row>
    <row r="393" spans="5:7">
      <c r="E393" s="17"/>
      <c r="F393" s="17"/>
      <c r="G393" s="17"/>
    </row>
    <row r="394" spans="5:7">
      <c r="E394" s="17"/>
      <c r="F394" s="17"/>
      <c r="G394" s="17"/>
    </row>
    <row r="395" spans="5:7">
      <c r="E395" s="17"/>
      <c r="F395" s="17"/>
      <c r="G395" s="17"/>
    </row>
    <row r="396" spans="5:7">
      <c r="E396" s="17"/>
      <c r="F396" s="17"/>
      <c r="G396" s="17"/>
    </row>
    <row r="397" spans="5:7">
      <c r="E397" s="17"/>
      <c r="F397" s="17"/>
      <c r="G397" s="17"/>
    </row>
    <row r="398" spans="5:7">
      <c r="E398" s="17"/>
      <c r="F398" s="17"/>
      <c r="G398" s="17"/>
    </row>
    <row r="399" spans="5:7">
      <c r="E399" s="17"/>
      <c r="F399" s="17"/>
      <c r="G399" s="17"/>
    </row>
    <row r="400" spans="5:7">
      <c r="E400" s="17"/>
      <c r="F400" s="17"/>
      <c r="G400" s="17"/>
    </row>
    <row r="401" spans="5:7">
      <c r="E401" s="17"/>
      <c r="F401" s="17"/>
      <c r="G401" s="17"/>
    </row>
    <row r="402" spans="5:7">
      <c r="E402" s="17"/>
      <c r="F402" s="17"/>
      <c r="G402" s="17"/>
    </row>
    <row r="403" spans="5:7">
      <c r="E403" s="17"/>
      <c r="F403" s="17"/>
      <c r="G403" s="17"/>
    </row>
    <row r="404" spans="5:7">
      <c r="E404" s="17"/>
      <c r="F404" s="17"/>
      <c r="G404" s="17"/>
    </row>
    <row r="405" spans="5:7">
      <c r="E405" s="17"/>
      <c r="F405" s="17"/>
      <c r="G405" s="17"/>
    </row>
    <row r="406" spans="5:7">
      <c r="E406" s="17"/>
      <c r="F406" s="17"/>
      <c r="G406" s="17"/>
    </row>
    <row r="407" spans="5:7">
      <c r="E407" s="17"/>
      <c r="F407" s="17"/>
      <c r="G407" s="17"/>
    </row>
    <row r="408" spans="5:7">
      <c r="E408" s="17"/>
      <c r="F408" s="17"/>
      <c r="G408" s="17"/>
    </row>
    <row r="409" spans="5:7">
      <c r="E409" s="17"/>
      <c r="F409" s="17"/>
      <c r="G409" s="17"/>
    </row>
    <row r="410" spans="5:7">
      <c r="E410" s="17"/>
      <c r="F410" s="17"/>
      <c r="G410" s="17"/>
    </row>
    <row r="411" spans="5:7">
      <c r="E411" s="17"/>
      <c r="F411" s="17"/>
      <c r="G411" s="17"/>
    </row>
    <row r="412" spans="5:7">
      <c r="E412" s="17"/>
      <c r="F412" s="17"/>
      <c r="G412" s="17"/>
    </row>
    <row r="413" spans="5:7">
      <c r="E413" s="17"/>
      <c r="F413" s="17"/>
      <c r="G413" s="17"/>
    </row>
    <row r="414" spans="5:7">
      <c r="E414" s="17"/>
      <c r="F414" s="17"/>
      <c r="G414" s="17"/>
    </row>
    <row r="415" spans="5:7">
      <c r="E415" s="17"/>
      <c r="F415" s="17"/>
      <c r="G415" s="17"/>
    </row>
    <row r="416" spans="5:7">
      <c r="E416" s="17"/>
      <c r="F416" s="17"/>
      <c r="G416" s="17"/>
    </row>
    <row r="417" spans="5:7">
      <c r="E417" s="17"/>
      <c r="F417" s="17"/>
      <c r="G417" s="17"/>
    </row>
    <row r="418" spans="5:7">
      <c r="E418" s="17"/>
      <c r="F418" s="17"/>
      <c r="G418" s="17"/>
    </row>
    <row r="419" spans="5:7">
      <c r="E419" s="17"/>
      <c r="F419" s="17"/>
      <c r="G419" s="17"/>
    </row>
    <row r="420" spans="5:7">
      <c r="E420" s="17"/>
      <c r="F420" s="17"/>
      <c r="G420" s="17"/>
    </row>
    <row r="421" spans="5:7">
      <c r="E421" s="17"/>
      <c r="F421" s="17"/>
      <c r="G421" s="17"/>
    </row>
    <row r="422" spans="5:7">
      <c r="E422" s="17"/>
      <c r="F422" s="17"/>
      <c r="G422" s="17"/>
    </row>
    <row r="423" spans="5:7">
      <c r="E423" s="17"/>
      <c r="F423" s="17"/>
      <c r="G423" s="17"/>
    </row>
    <row r="424" spans="5:7">
      <c r="E424" s="17"/>
      <c r="F424" s="17"/>
      <c r="G424" s="17"/>
    </row>
    <row r="425" spans="5:7">
      <c r="E425" s="17"/>
      <c r="F425" s="17"/>
      <c r="G425" s="17"/>
    </row>
    <row r="426" spans="5:7">
      <c r="E426" s="17"/>
      <c r="F426" s="17"/>
      <c r="G426" s="17"/>
    </row>
    <row r="427" spans="5:7">
      <c r="E427" s="17"/>
      <c r="F427" s="17"/>
      <c r="G427" s="17"/>
    </row>
    <row r="428" spans="5:7">
      <c r="E428" s="17"/>
      <c r="F428" s="17"/>
      <c r="G428" s="17"/>
    </row>
    <row r="429" spans="5:7">
      <c r="E429" s="17"/>
      <c r="F429" s="17"/>
      <c r="G429" s="17"/>
    </row>
    <row r="430" spans="5:7">
      <c r="E430" s="17"/>
      <c r="F430" s="17"/>
      <c r="G430" s="17"/>
    </row>
    <row r="431" spans="5:7">
      <c r="E431" s="17"/>
      <c r="F431" s="17"/>
      <c r="G431" s="17"/>
    </row>
    <row r="432" spans="5:7">
      <c r="E432" s="17"/>
      <c r="F432" s="17"/>
      <c r="G432" s="17"/>
    </row>
    <row r="433" spans="5:7">
      <c r="E433" s="17"/>
      <c r="F433" s="17"/>
      <c r="G433" s="17"/>
    </row>
    <row r="434" spans="5:7">
      <c r="E434" s="17"/>
      <c r="F434" s="17"/>
      <c r="G434" s="17"/>
    </row>
    <row r="435" spans="5:7">
      <c r="E435" s="17"/>
      <c r="F435" s="17"/>
      <c r="G435" s="17"/>
    </row>
    <row r="436" spans="5:7">
      <c r="E436" s="17"/>
      <c r="F436" s="17"/>
      <c r="G436" s="17"/>
    </row>
    <row r="437" spans="5:7">
      <c r="E437" s="17"/>
      <c r="F437" s="17"/>
      <c r="G437" s="17"/>
    </row>
    <row r="438" spans="5:7">
      <c r="E438" s="17"/>
      <c r="F438" s="17"/>
      <c r="G438" s="17"/>
    </row>
    <row r="439" spans="5:7">
      <c r="E439" s="17"/>
      <c r="F439" s="17"/>
      <c r="G439" s="17"/>
    </row>
    <row r="440" spans="5:7">
      <c r="E440" s="17"/>
      <c r="F440" s="17"/>
      <c r="G440" s="17"/>
    </row>
    <row r="441" spans="5:7">
      <c r="E441" s="17"/>
      <c r="F441" s="17"/>
      <c r="G441" s="17"/>
    </row>
    <row r="442" spans="5:7">
      <c r="E442" s="17"/>
      <c r="F442" s="17"/>
      <c r="G442" s="17"/>
    </row>
    <row r="443" spans="5:7">
      <c r="E443" s="17"/>
      <c r="F443" s="17"/>
      <c r="G443" s="17"/>
    </row>
    <row r="444" spans="5:7">
      <c r="E444" s="17"/>
      <c r="F444" s="17"/>
      <c r="G444" s="17"/>
    </row>
    <row r="445" spans="5:7">
      <c r="E445" s="17"/>
      <c r="F445" s="17"/>
      <c r="G445" s="17"/>
    </row>
    <row r="446" spans="5:7">
      <c r="E446" s="17"/>
      <c r="F446" s="17"/>
      <c r="G446" s="17"/>
    </row>
    <row r="447" spans="5:7">
      <c r="E447" s="17"/>
      <c r="F447" s="17"/>
      <c r="G447" s="17"/>
    </row>
    <row r="448" spans="5:7">
      <c r="E448" s="17"/>
      <c r="F448" s="17"/>
      <c r="G448" s="17"/>
    </row>
    <row r="449" spans="5:7">
      <c r="E449" s="17"/>
      <c r="F449" s="17"/>
      <c r="G449" s="17"/>
    </row>
    <row r="450" spans="5:7">
      <c r="E450" s="17"/>
      <c r="F450" s="17"/>
      <c r="G450" s="17"/>
    </row>
    <row r="451" spans="5:7">
      <c r="E451" s="17"/>
      <c r="F451" s="17"/>
      <c r="G451" s="17"/>
    </row>
    <row r="452" spans="5:7">
      <c r="E452" s="17"/>
      <c r="F452" s="17"/>
      <c r="G452" s="17"/>
    </row>
    <row r="453" spans="5:7">
      <c r="E453" s="17"/>
      <c r="F453" s="17"/>
      <c r="G453" s="17"/>
    </row>
    <row r="454" spans="5:7">
      <c r="E454" s="17"/>
      <c r="F454" s="17"/>
      <c r="G454" s="17"/>
    </row>
    <row r="455" spans="5:7">
      <c r="E455" s="17"/>
      <c r="F455" s="17"/>
      <c r="G455" s="17"/>
    </row>
    <row r="456" spans="5:7">
      <c r="E456" s="17"/>
      <c r="F456" s="17"/>
      <c r="G456" s="17"/>
    </row>
    <row r="457" spans="5:7">
      <c r="E457" s="17"/>
      <c r="F457" s="17"/>
      <c r="G457" s="17"/>
    </row>
    <row r="458" spans="5:7">
      <c r="E458" s="17"/>
      <c r="F458" s="17"/>
      <c r="G458" s="17"/>
    </row>
    <row r="459" spans="5:7">
      <c r="E459" s="17"/>
      <c r="F459" s="17"/>
      <c r="G459" s="17"/>
    </row>
    <row r="460" spans="5:7">
      <c r="E460" s="17"/>
      <c r="F460" s="17"/>
      <c r="G460" s="17"/>
    </row>
    <row r="461" spans="5:7">
      <c r="E461" s="17"/>
      <c r="F461" s="17"/>
      <c r="G461" s="17"/>
    </row>
    <row r="462" spans="5:7">
      <c r="E462" s="17"/>
      <c r="F462" s="17"/>
      <c r="G462" s="17"/>
    </row>
    <row r="463" spans="5:7">
      <c r="E463" s="17"/>
      <c r="F463" s="17"/>
      <c r="G463" s="17"/>
    </row>
    <row r="464" spans="5:7">
      <c r="E464" s="17"/>
      <c r="F464" s="17"/>
      <c r="G464" s="17"/>
    </row>
    <row r="465" spans="5:7">
      <c r="E465" s="17"/>
      <c r="F465" s="17"/>
      <c r="G465" s="17"/>
    </row>
    <row r="466" spans="5:7">
      <c r="E466" s="17"/>
      <c r="F466" s="17"/>
      <c r="G466" s="17"/>
    </row>
    <row r="467" spans="5:7">
      <c r="E467" s="17"/>
      <c r="F467" s="17"/>
      <c r="G467" s="17"/>
    </row>
    <row r="468" spans="5:7">
      <c r="E468" s="17"/>
      <c r="F468" s="17"/>
      <c r="G468" s="17"/>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413B8-E500-472B-B730-F68371AE6780}">
  <dimension ref="A2:H79"/>
  <sheetViews>
    <sheetView showGridLines="0" tabSelected="1" workbookViewId="0">
      <selection activeCell="A69" sqref="A69"/>
    </sheetView>
  </sheetViews>
  <sheetFormatPr defaultRowHeight="16.5"/>
  <cols>
    <col min="2" max="2" width="14" customWidth="1"/>
    <col min="3" max="3" width="9.375" bestFit="1" customWidth="1"/>
    <col min="8" max="8" width="9.375" bestFit="1" customWidth="1"/>
  </cols>
  <sheetData>
    <row r="2" spans="1:8">
      <c r="A2">
        <v>1</v>
      </c>
      <c r="B2" t="s">
        <v>58</v>
      </c>
      <c r="C2" t="s">
        <v>59</v>
      </c>
    </row>
    <row r="11" spans="1:8">
      <c r="G11" t="s">
        <v>60</v>
      </c>
      <c r="H11" s="20">
        <v>67831</v>
      </c>
    </row>
    <row r="12" spans="1:8">
      <c r="B12" s="25" t="s">
        <v>61</v>
      </c>
      <c r="C12" s="26">
        <v>-2250</v>
      </c>
      <c r="G12" t="s">
        <v>62</v>
      </c>
      <c r="H12" s="21">
        <v>0.01</v>
      </c>
    </row>
    <row r="13" spans="1:8">
      <c r="B13">
        <v>23</v>
      </c>
      <c r="C13" s="27">
        <v>-27948</v>
      </c>
      <c r="G13" t="s">
        <v>63</v>
      </c>
      <c r="H13" s="22">
        <v>0.1115</v>
      </c>
    </row>
    <row r="14" spans="1:8">
      <c r="B14">
        <v>24</v>
      </c>
      <c r="C14" s="27">
        <v>-6281</v>
      </c>
      <c r="G14" t="s">
        <v>64</v>
      </c>
      <c r="H14">
        <v>0.62</v>
      </c>
    </row>
    <row r="15" spans="1:8">
      <c r="B15">
        <v>25</v>
      </c>
      <c r="C15" s="27">
        <v>11714</v>
      </c>
      <c r="G15" t="s">
        <v>65</v>
      </c>
      <c r="H15" s="20">
        <f>((H11*(1+H12))/(H13-H12))*H14</f>
        <v>418480.51428571425</v>
      </c>
    </row>
    <row r="16" spans="1:8">
      <c r="B16">
        <v>26</v>
      </c>
      <c r="C16" s="27">
        <v>29275</v>
      </c>
    </row>
    <row r="17" spans="1:3">
      <c r="B17">
        <v>27</v>
      </c>
      <c r="C17" s="27">
        <v>41786</v>
      </c>
    </row>
    <row r="18" spans="1:3">
      <c r="B18" t="s">
        <v>65</v>
      </c>
      <c r="C18" s="27">
        <f>H15</f>
        <v>418480.51428571425</v>
      </c>
    </row>
    <row r="19" spans="1:3">
      <c r="B19" s="25" t="s">
        <v>66</v>
      </c>
      <c r="C19" s="26">
        <f>SUM(C12:C18)</f>
        <v>464776.51428571425</v>
      </c>
    </row>
    <row r="20" spans="1:3">
      <c r="B20" t="s">
        <v>67</v>
      </c>
      <c r="C20" s="27">
        <v>-181253</v>
      </c>
    </row>
    <row r="21" spans="1:3">
      <c r="B21" t="s">
        <v>68</v>
      </c>
      <c r="C21" s="29">
        <f>SUM(C19:C20)</f>
        <v>283523.51428571425</v>
      </c>
    </row>
    <row r="22" spans="1:3">
      <c r="B22" s="30">
        <v>0.36399999999999999</v>
      </c>
      <c r="C22" s="28">
        <f>C21*B22</f>
        <v>103202.55919999999</v>
      </c>
    </row>
    <row r="23" spans="1:3">
      <c r="B23" t="s">
        <v>69</v>
      </c>
      <c r="C23" s="20">
        <v>190900</v>
      </c>
    </row>
    <row r="24" spans="1:3">
      <c r="B24" t="s">
        <v>70</v>
      </c>
      <c r="C24" s="24">
        <f>C22-C23</f>
        <v>-87697.440800000011</v>
      </c>
    </row>
    <row r="25" spans="1:3">
      <c r="C25" s="23" t="s">
        <v>71</v>
      </c>
    </row>
    <row r="27" spans="1:3">
      <c r="A27">
        <v>2</v>
      </c>
      <c r="B27" t="s">
        <v>72</v>
      </c>
    </row>
    <row r="28" spans="1:3">
      <c r="B28" t="s">
        <v>73</v>
      </c>
    </row>
    <row r="29" spans="1:3">
      <c r="B29" t="s">
        <v>74</v>
      </c>
    </row>
    <row r="32" spans="1:3">
      <c r="A32">
        <v>3</v>
      </c>
      <c r="B32" t="s">
        <v>75</v>
      </c>
    </row>
    <row r="33" spans="1:4">
      <c r="B33" t="s">
        <v>76</v>
      </c>
    </row>
    <row r="35" spans="1:4">
      <c r="A35">
        <v>4</v>
      </c>
      <c r="B35" t="s">
        <v>77</v>
      </c>
    </row>
    <row r="36" spans="1:4">
      <c r="B36" t="s">
        <v>78</v>
      </c>
    </row>
    <row r="38" spans="1:4">
      <c r="A38">
        <v>5</v>
      </c>
      <c r="B38" t="s">
        <v>79</v>
      </c>
    </row>
    <row r="40" spans="1:4">
      <c r="A40">
        <v>6</v>
      </c>
      <c r="B40" t="s">
        <v>80</v>
      </c>
    </row>
    <row r="41" spans="1:4">
      <c r="B41" t="s">
        <v>81</v>
      </c>
    </row>
    <row r="42" spans="1:4">
      <c r="B42">
        <v>1</v>
      </c>
      <c r="C42">
        <v>664</v>
      </c>
      <c r="D42" s="20">
        <v>366</v>
      </c>
    </row>
    <row r="43" spans="1:4">
      <c r="B43">
        <v>2</v>
      </c>
      <c r="C43">
        <v>448</v>
      </c>
      <c r="D43" s="20">
        <v>1594</v>
      </c>
    </row>
    <row r="44" spans="1:4">
      <c r="B44">
        <v>3</v>
      </c>
      <c r="C44">
        <v>230</v>
      </c>
      <c r="D44" s="20">
        <v>884</v>
      </c>
    </row>
    <row r="45" spans="1:4">
      <c r="C45" s="20">
        <f>SUMPRODUCT(C42:C44,B42:B44)</f>
        <v>2250</v>
      </c>
      <c r="D45" s="20">
        <f>SUMPRODUCT(D42:D44,B42:B44)</f>
        <v>6206</v>
      </c>
    </row>
    <row r="47" spans="1:4">
      <c r="A47">
        <v>7</v>
      </c>
      <c r="B47" t="s">
        <v>82</v>
      </c>
    </row>
    <row r="49" spans="1:2">
      <c r="A49">
        <v>8</v>
      </c>
      <c r="B49" t="s">
        <v>83</v>
      </c>
    </row>
    <row r="51" spans="1:2">
      <c r="A51">
        <v>9</v>
      </c>
      <c r="B51" t="s">
        <v>84</v>
      </c>
    </row>
    <row r="53" spans="1:2">
      <c r="A53">
        <v>10</v>
      </c>
      <c r="B53" t="s">
        <v>85</v>
      </c>
    </row>
    <row r="55" spans="1:2">
      <c r="A55">
        <v>11</v>
      </c>
      <c r="B55" t="s">
        <v>86</v>
      </c>
    </row>
    <row r="57" spans="1:2">
      <c r="A57">
        <v>12</v>
      </c>
      <c r="B57" t="s">
        <v>87</v>
      </c>
    </row>
    <row r="58" spans="1:2">
      <c r="B58" t="s">
        <v>88</v>
      </c>
    </row>
    <row r="60" spans="1:2">
      <c r="A60">
        <v>13</v>
      </c>
      <c r="B60" t="s">
        <v>89</v>
      </c>
    </row>
    <row r="61" spans="1:2">
      <c r="B61" t="s">
        <v>90</v>
      </c>
    </row>
    <row r="63" spans="1:2">
      <c r="A63">
        <v>14</v>
      </c>
      <c r="B63" t="s">
        <v>91</v>
      </c>
    </row>
    <row r="64" spans="1:2">
      <c r="B64" t="s">
        <v>92</v>
      </c>
    </row>
    <row r="67" spans="2:5">
      <c r="B67" s="33"/>
    </row>
    <row r="71" spans="2:5">
      <c r="E71" s="32"/>
    </row>
    <row r="79" spans="2:5">
      <c r="C79" s="31"/>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Ju-Hyeon (KR/DT2)</dc:creator>
  <cp:keywords/>
  <dc:description/>
  <cp:lastModifiedBy>Kim, Ju-Hyeon (KR/Deal Adv2)</cp:lastModifiedBy>
  <cp:revision/>
  <dcterms:created xsi:type="dcterms:W3CDTF">2023-01-03T01:16:57Z</dcterms:created>
  <dcterms:modified xsi:type="dcterms:W3CDTF">2023-01-04T08:44:46Z</dcterms:modified>
  <cp:category/>
  <cp:contentStatus/>
</cp:coreProperties>
</file>