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hwiwoongkim_kr_kpmg_com/Documents/Valuation Specialist 2022/33-36. SK스퀘어/2.0. 검토조서/"/>
    </mc:Choice>
  </mc:AlternateContent>
  <xr:revisionPtr revIDLastSave="4" documentId="11_9A38B574B6A00FCD032DA6DB84620F313EC6D8BE" xr6:coauthVersionLast="47" xr6:coauthVersionMax="47" xr10:uidLastSave="{4B7DA798-0955-4E10-968C-56A29A006607}"/>
  <bookViews>
    <workbookView xWindow="-120" yWindow="-120" windowWidth="26325" windowHeight="16440" xr2:uid="{00000000-000D-0000-FFFF-FFFF00000000}"/>
  </bookViews>
  <sheets>
    <sheet name="재검증" sheetId="3" r:id="rId1"/>
    <sheet name="PBC" sheetId="2" r:id="rId2"/>
  </sheets>
  <externalReferences>
    <externalReference r:id="rId3"/>
  </externalReferences>
  <definedNames>
    <definedName name="_xlnm._FilterDatabase" localSheetId="1" hidden="1">PBC!$M$5:$M$60</definedName>
    <definedName name="_xlnm._FilterDatabase" localSheetId="0" hidden="1">재검증!$P$5:$P$62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3" i="2" l="1" a="1"/>
  <c r="K63" i="2" s="1"/>
  <c r="J63" i="2" a="1"/>
  <c r="J63" i="2" s="1"/>
  <c r="I63" i="2" a="1"/>
  <c r="I63" i="2" s="1"/>
  <c r="H63" i="2" a="1"/>
  <c r="H63" i="2" s="1"/>
  <c r="G63" i="2" a="1"/>
  <c r="G63" i="2" s="1"/>
  <c r="K62" i="2" a="1"/>
  <c r="K62" i="2" s="1"/>
  <c r="J62" i="2" a="1"/>
  <c r="J62" i="2" s="1"/>
  <c r="I62" i="2" a="1"/>
  <c r="I62" i="2" s="1"/>
  <c r="H62" i="2" a="1"/>
  <c r="H62" i="2" s="1"/>
  <c r="G62" i="2" a="1"/>
  <c r="G62" i="2" s="1"/>
  <c r="K61" i="2" a="1"/>
  <c r="K61" i="2" s="1"/>
  <c r="J61" i="2" a="1"/>
  <c r="J61" i="2" s="1"/>
  <c r="I61" i="2" a="1"/>
  <c r="I61" i="2" s="1"/>
  <c r="H61" i="2" a="1"/>
  <c r="H61" i="2" s="1"/>
  <c r="G61" i="2" a="1"/>
  <c r="G61" i="2" s="1"/>
  <c r="K60" i="2" a="1"/>
  <c r="K60" i="2" s="1"/>
  <c r="J60" i="2" a="1"/>
  <c r="J60" i="2" s="1"/>
  <c r="I60" i="2" a="1"/>
  <c r="I60" i="2" s="1"/>
  <c r="H60" i="2" a="1"/>
  <c r="H60" i="2" s="1"/>
  <c r="G60" i="2" a="1"/>
  <c r="G60" i="2" s="1"/>
  <c r="N62" i="3" a="1"/>
  <c r="N62" i="3" s="1"/>
  <c r="L62" i="3" a="1"/>
  <c r="L62" i="3" s="1"/>
  <c r="K62" i="3" a="1"/>
  <c r="K62" i="3" s="1"/>
  <c r="I62" i="3" a="1"/>
  <c r="I62" i="3" s="1"/>
  <c r="G62" i="3" a="1"/>
  <c r="G62" i="3" s="1"/>
  <c r="N61" i="3" a="1"/>
  <c r="N61" i="3" s="1"/>
  <c r="L61" i="3" a="1"/>
  <c r="L61" i="3" s="1"/>
  <c r="K61" i="3" a="1"/>
  <c r="K61" i="3" s="1"/>
  <c r="I61" i="3" a="1"/>
  <c r="I61" i="3" s="1"/>
  <c r="G61" i="3" a="1"/>
  <c r="G61" i="3" s="1"/>
  <c r="N60" i="3" a="1"/>
  <c r="N60" i="3" s="1"/>
  <c r="L60" i="3" a="1"/>
  <c r="L60" i="3" s="1"/>
  <c r="K60" i="3" a="1"/>
  <c r="K60" i="3" s="1"/>
  <c r="I60" i="3" a="1"/>
  <c r="I60" i="3" s="1"/>
  <c r="G60" i="3" a="1"/>
  <c r="G60" i="3" s="1"/>
  <c r="F35" i="3"/>
</calcChain>
</file>

<file path=xl/sharedStrings.xml><?xml version="1.0" encoding="utf-8"?>
<sst xmlns="http://schemas.openxmlformats.org/spreadsheetml/2006/main" count="769" uniqueCount="129">
  <si>
    <t>Peer Multiple</t>
    <phoneticPr fontId="20" type="noConversion"/>
  </si>
  <si>
    <t>Value analysis as of 31 Dec. 2022</t>
    <phoneticPr fontId="20" type="noConversion"/>
  </si>
  <si>
    <t>KRW in millions</t>
    <phoneticPr fontId="20" type="noConversion"/>
  </si>
  <si>
    <r>
      <t xml:space="preserve">Guideline companies </t>
    </r>
    <r>
      <rPr>
        <b/>
        <vertAlign val="superscript"/>
        <sz val="9"/>
        <color rgb="FF821A1A"/>
        <rFont val="Arial"/>
        <family val="2"/>
      </rPr>
      <t>(1)</t>
    </r>
    <phoneticPr fontId="22" type="noConversion"/>
  </si>
  <si>
    <t>Country</t>
  </si>
  <si>
    <t>Market Capitalization</t>
  </si>
  <si>
    <t>Sales_LTM</t>
    <phoneticPr fontId="20" type="noConversion"/>
  </si>
  <si>
    <t>'21 PSR</t>
    <phoneticPr fontId="20" type="noConversion"/>
  </si>
  <si>
    <t>22 S1 PSR</t>
    <phoneticPr fontId="2" type="noConversion"/>
  </si>
  <si>
    <t>'22 Q3 PSR</t>
    <phoneticPr fontId="20" type="noConversion"/>
  </si>
  <si>
    <t>22 Q4 PSR</t>
    <phoneticPr fontId="2" type="noConversion"/>
  </si>
  <si>
    <t>'22 PSR</t>
    <phoneticPr fontId="20" type="noConversion"/>
  </si>
  <si>
    <t>'23 E PSR</t>
    <phoneticPr fontId="20" type="noConversion"/>
  </si>
  <si>
    <t>23 Q2 PSR</t>
    <phoneticPr fontId="2" type="noConversion"/>
  </si>
  <si>
    <t>'24 E PSR</t>
    <phoneticPr fontId="20" type="noConversion"/>
  </si>
  <si>
    <t>EV/Sales</t>
    <phoneticPr fontId="20" type="noConversion"/>
  </si>
  <si>
    <t>Comps Selection</t>
    <phoneticPr fontId="20" type="noConversion"/>
  </si>
  <si>
    <t xml:space="preserve">Alchimie S.A.S. </t>
  </si>
  <si>
    <t>FRANCE</t>
  </si>
  <si>
    <t>O</t>
  </si>
  <si>
    <r>
      <rPr>
        <sz val="6"/>
        <rFont val="맑은 고딕"/>
        <family val="3"/>
        <charset val="129"/>
      </rPr>
      <t>재무정보</t>
    </r>
    <r>
      <rPr>
        <sz val="6"/>
        <rFont val="Arial"/>
        <family val="2"/>
      </rPr>
      <t xml:space="preserve"> </t>
    </r>
    <r>
      <rPr>
        <sz val="6"/>
        <rFont val="맑은 고딕"/>
        <family val="3"/>
        <charset val="129"/>
      </rPr>
      <t>제한</t>
    </r>
    <r>
      <rPr>
        <sz val="6"/>
        <rFont val="Arial"/>
        <family val="2"/>
      </rPr>
      <t xml:space="preserve"> (2021</t>
    </r>
    <r>
      <rPr>
        <sz val="6"/>
        <rFont val="Arial Unicode MS"/>
        <family val="2"/>
        <charset val="129"/>
      </rPr>
      <t xml:space="preserve">년말 이후 확인 </t>
    </r>
    <r>
      <rPr>
        <sz val="6"/>
        <rFont val="Arial"/>
        <family val="2"/>
      </rPr>
      <t>X)</t>
    </r>
    <phoneticPr fontId="20" type="noConversion"/>
  </si>
  <si>
    <t xml:space="preserve">All Things Considered Group plc </t>
  </si>
  <si>
    <t>BRITAIN</t>
  </si>
  <si>
    <t>N/A</t>
  </si>
  <si>
    <t>X</t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</si>
  <si>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phoneticPr fontId="20" type="noConversion"/>
  </si>
  <si>
    <t xml:space="preserve">Anghami Inc. </t>
  </si>
  <si>
    <t>CAYMAN ISLANDS</t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</si>
  <si>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r>
      <rPr>
        <sz val="9"/>
        <color rgb="FF000000"/>
        <rFont val="Arial"/>
        <family val="2"/>
      </rPr>
      <t xml:space="preserve"> (2021</t>
    </r>
    <r>
      <rPr>
        <sz val="9"/>
        <color rgb="FF000000"/>
        <rFont val="Arial Unicode MS"/>
        <family val="2"/>
        <charset val="129"/>
      </rPr>
      <t xml:space="preserve">년말 이후 확인 </t>
    </r>
    <r>
      <rPr>
        <sz val="9"/>
        <color rgb="FF000000"/>
        <rFont val="Arial"/>
        <family val="2"/>
      </rPr>
      <t>X)</t>
    </r>
    <phoneticPr fontId="20" type="noConversion"/>
  </si>
  <si>
    <t xml:space="preserve">ANYCOLOR Inc. </t>
  </si>
  <si>
    <t>JAPAN</t>
  </si>
  <si>
    <r>
      <t xml:space="preserve">'23 S1 </t>
    </r>
    <r>
      <rPr>
        <sz val="9"/>
        <color rgb="FF000000"/>
        <rFont val="맑은 고딕"/>
        <family val="3"/>
        <charset val="129"/>
      </rPr>
      <t>적용</t>
    </r>
    <phoneticPr fontId="20" type="noConversion"/>
  </si>
  <si>
    <t xml:space="preserve">Balaji Telefilms Limited </t>
    <phoneticPr fontId="20" type="noConversion"/>
  </si>
  <si>
    <t>INDIA</t>
  </si>
  <si>
    <r>
      <t xml:space="preserve">'23 Q2 </t>
    </r>
    <r>
      <rPr>
        <sz val="6"/>
        <rFont val="맑은 고딕"/>
        <family val="3"/>
        <charset val="129"/>
      </rPr>
      <t>적용</t>
    </r>
    <phoneticPr fontId="20" type="noConversion"/>
  </si>
  <si>
    <t xml:space="preserve">BBTV Holdings Inc. </t>
  </si>
  <si>
    <t>CANADA</t>
  </si>
  <si>
    <t xml:space="preserve">BGIL Films &amp; Technologies Limited </t>
  </si>
  <si>
    <t>N/A</t>
    <phoneticPr fontId="20" type="noConversion"/>
  </si>
  <si>
    <t xml:space="preserve">Bodhi Tree Multimedia Limited </t>
  </si>
  <si>
    <t xml:space="preserve">Chicken Soup for the Soul Entertainment, Inc. </t>
  </si>
  <si>
    <t>UNITED STATES</t>
  </si>
  <si>
    <t xml:space="preserve">China Ruyi Holdings Limited </t>
  </si>
  <si>
    <t>HONG KONG</t>
  </si>
  <si>
    <r>
      <rPr>
        <sz val="6"/>
        <rFont val="맑은 고딕"/>
        <family val="3"/>
        <charset val="129"/>
      </rPr>
      <t>재무정보</t>
    </r>
    <r>
      <rPr>
        <sz val="6"/>
        <rFont val="Arial"/>
        <family val="2"/>
      </rPr>
      <t xml:space="preserve"> </t>
    </r>
    <r>
      <rPr>
        <sz val="6"/>
        <rFont val="맑은 고딕"/>
        <family val="3"/>
        <charset val="129"/>
      </rPr>
      <t>제한</t>
    </r>
    <r>
      <rPr>
        <sz val="6"/>
        <rFont val="Arial"/>
        <family val="2"/>
      </rPr>
      <t xml:space="preserve"> (2022</t>
    </r>
    <r>
      <rPr>
        <sz val="6"/>
        <rFont val="맑은 고딕"/>
        <family val="3"/>
        <charset val="129"/>
      </rPr>
      <t>년 6월말</t>
    </r>
    <r>
      <rPr>
        <sz val="6"/>
        <rFont val="Arial"/>
        <family val="2"/>
      </rPr>
      <t xml:space="preserve"> </t>
    </r>
    <r>
      <rPr>
        <sz val="6"/>
        <rFont val="맑은 고딕"/>
        <family val="3"/>
        <charset val="129"/>
      </rPr>
      <t>이후</t>
    </r>
    <r>
      <rPr>
        <sz val="6"/>
        <rFont val="Arial"/>
        <family val="2"/>
      </rPr>
      <t xml:space="preserve"> </t>
    </r>
    <r>
      <rPr>
        <sz val="6"/>
        <rFont val="맑은 고딕"/>
        <family val="3"/>
        <charset val="129"/>
      </rPr>
      <t>확인</t>
    </r>
    <r>
      <rPr>
        <sz val="6"/>
        <rFont val="Arial"/>
        <family val="2"/>
      </rPr>
      <t xml:space="preserve"> X)</t>
    </r>
    <phoneticPr fontId="20" type="noConversion"/>
  </si>
  <si>
    <t xml:space="preserve">Cinedigm Corp. </t>
  </si>
  <si>
    <t xml:space="preserve">Cineplex Inc. </t>
  </si>
  <si>
    <t xml:space="preserve">City Pulse Multiplex Limited </t>
  </si>
  <si>
    <t>X</t>
    <phoneticPr fontId="2" type="noConversion"/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</si>
  <si>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r>
      <rPr>
        <sz val="9"/>
        <color rgb="FF000000"/>
        <rFont val="Arial"/>
        <family val="2"/>
      </rPr>
      <t xml:space="preserve"> (2022</t>
    </r>
    <r>
      <rPr>
        <sz val="9"/>
        <color rgb="FF000000"/>
        <rFont val="맑은 고딕"/>
        <family val="3"/>
        <charset val="129"/>
      </rPr>
      <t>년 3월말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이후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Arial"/>
        <family val="2"/>
      </rPr>
      <t xml:space="preserve"> X)</t>
    </r>
    <phoneticPr fontId="20" type="noConversion"/>
  </si>
  <si>
    <t xml:space="preserve">Cloud Music Inc. </t>
  </si>
  <si>
    <t>CHINA</t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</si>
  <si>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r>
      <rPr>
        <sz val="9"/>
        <color rgb="FF000000"/>
        <rFont val="Arial"/>
        <family val="2"/>
      </rPr>
      <t xml:space="preserve"> (2022</t>
    </r>
    <r>
      <rPr>
        <sz val="9"/>
        <color rgb="FF000000"/>
        <rFont val="맑은 고딕"/>
        <family val="3"/>
        <charset val="129"/>
      </rPr>
      <t>년 6월말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이후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Arial"/>
        <family val="2"/>
      </rPr>
      <t xml:space="preserve"> X)</t>
    </r>
    <phoneticPr fontId="20" type="noConversion"/>
  </si>
  <si>
    <t xml:space="preserve">Creative China Holdings Limited </t>
  </si>
  <si>
    <t xml:space="preserve">CuriosityStream Inc. </t>
  </si>
  <si>
    <t xml:space="preserve">Deezer S.A. </t>
  </si>
  <si>
    <t xml:space="preserve">e-Muzyka S.A. </t>
  </si>
  <si>
    <t>POLAND</t>
  </si>
  <si>
    <t xml:space="preserve">Edel SE &amp; Co. KGaA </t>
  </si>
  <si>
    <t>GERMANY</t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</si>
  <si>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r>
      <rPr>
        <sz val="9"/>
        <color rgb="FF000000"/>
        <rFont val="Arial"/>
        <family val="2"/>
      </rPr>
      <t xml:space="preserve"> (2020</t>
    </r>
    <r>
      <rPr>
        <sz val="9"/>
        <color rgb="FF000000"/>
        <rFont val="맑은 고딕"/>
        <family val="3"/>
        <charset val="129"/>
      </rPr>
      <t>년 9월말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이후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Arial"/>
        <family val="2"/>
      </rPr>
      <t xml:space="preserve"> X)</t>
    </r>
    <phoneticPr fontId="20" type="noConversion"/>
  </si>
  <si>
    <t xml:space="preserve">EuropaCorp </t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</si>
  <si>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r>
      <rPr>
        <sz val="9"/>
        <color rgb="FF000000"/>
        <rFont val="Arial"/>
        <family val="2"/>
      </rPr>
      <t xml:space="preserve"> (2021</t>
    </r>
    <r>
      <rPr>
        <sz val="9"/>
        <color rgb="FF000000"/>
        <rFont val="맑은 고딕"/>
        <family val="3"/>
        <charset val="129"/>
      </rPr>
      <t>년 3월말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이후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Arial"/>
        <family val="2"/>
      </rPr>
      <t xml:space="preserve"> X)</t>
    </r>
    <phoneticPr fontId="20" type="noConversion"/>
  </si>
  <si>
    <t xml:space="preserve">Gaia, Inc. </t>
  </si>
  <si>
    <t>Δ</t>
  </si>
  <si>
    <t xml:space="preserve">GMM Grammy Public Company Limited </t>
  </si>
  <si>
    <t>THAILAND</t>
  </si>
  <si>
    <t xml:space="preserve">GoConnect Limited </t>
  </si>
  <si>
    <t>AUSTRALIA</t>
  </si>
  <si>
    <t xml:space="preserve">Huafang Group Inc. </t>
  </si>
  <si>
    <t xml:space="preserve">Huanxi Media Group Limited </t>
  </si>
  <si>
    <t xml:space="preserve">ImAlliance SA </t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</si>
  <si>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r>
      <rPr>
        <sz val="9"/>
        <color rgb="FF000000"/>
        <rFont val="Arial"/>
        <family val="2"/>
      </rPr>
      <t xml:space="preserve"> (2009</t>
    </r>
    <r>
      <rPr>
        <sz val="9"/>
        <color rgb="FF000000"/>
        <rFont val="맑은 고딕"/>
        <family val="3"/>
        <charset val="129"/>
      </rPr>
      <t>년말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이후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Arial"/>
        <family val="2"/>
      </rPr>
      <t xml:space="preserve"> X)</t>
    </r>
    <phoneticPr fontId="20" type="noConversion"/>
  </si>
  <si>
    <t xml:space="preserve">iQIYI, Inc. </t>
  </si>
  <si>
    <t xml:space="preserve">J-Stream Inc. </t>
  </si>
  <si>
    <r>
      <t xml:space="preserve">'23 Q2 </t>
    </r>
    <r>
      <rPr>
        <sz val="9"/>
        <color rgb="FF000000"/>
        <rFont val="맑은 고딕"/>
        <family val="3"/>
        <charset val="129"/>
      </rPr>
      <t>적용</t>
    </r>
    <phoneticPr fontId="20" type="noConversion"/>
  </si>
  <si>
    <t xml:space="preserve">Kuke Music Holding Limited </t>
  </si>
  <si>
    <t xml:space="preserve">LBG Media plc </t>
  </si>
  <si>
    <t xml:space="preserve">LiveOne, Inc. </t>
  </si>
  <si>
    <t xml:space="preserve">Loop Media, Inc. </t>
    <phoneticPr fontId="20" type="noConversion"/>
  </si>
  <si>
    <r>
      <t xml:space="preserve">'22 Q4 </t>
    </r>
    <r>
      <rPr>
        <sz val="6"/>
        <rFont val="맑은 고딕"/>
        <family val="3"/>
        <charset val="129"/>
      </rPr>
      <t>적용</t>
    </r>
    <phoneticPr fontId="20" type="noConversion"/>
  </si>
  <si>
    <t xml:space="preserve">Lytus Technologies Holdings PTV. Ltd. </t>
  </si>
  <si>
    <t>Mavshack AB (publ)</t>
  </si>
  <si>
    <t>SWEDEN</t>
  </si>
  <si>
    <t xml:space="preserve">X </t>
    <phoneticPr fontId="2" type="noConversion"/>
  </si>
  <si>
    <t xml:space="preserve">Mdundo.com A/S </t>
  </si>
  <si>
    <t>DENMARK</t>
  </si>
  <si>
    <t xml:space="preserve">Media Matrix Worldwide Limited </t>
  </si>
  <si>
    <t xml:space="preserve">Media-Maker S.p.A. </t>
  </si>
  <si>
    <t>ITALY</t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</si>
  <si>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r>
      <rPr>
        <sz val="9"/>
        <color rgb="FF000000"/>
        <rFont val="Arial"/>
        <family val="2"/>
      </rPr>
      <t xml:space="preserve"> (2020</t>
    </r>
    <r>
      <rPr>
        <sz val="9"/>
        <color rgb="FF000000"/>
        <rFont val="맑은 고딕"/>
        <family val="3"/>
        <charset val="129"/>
      </rPr>
      <t>년말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이후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Arial"/>
        <family val="2"/>
      </rPr>
      <t xml:space="preserve"> X)</t>
    </r>
    <phoneticPr fontId="20" type="noConversion"/>
  </si>
  <si>
    <t xml:space="preserve">mm2 Asia Ltd. </t>
  </si>
  <si>
    <t>SINGAPORE</t>
  </si>
  <si>
    <t xml:space="preserve">Netflix, Inc. </t>
  </si>
  <si>
    <t xml:space="preserve">Pantaflix AG </t>
  </si>
  <si>
    <t xml:space="preserve">Pritish Nandy Communications Ltd </t>
  </si>
  <si>
    <t xml:space="preserve">PT Bali Bintang Sejahtera Tbk </t>
  </si>
  <si>
    <t>INDONESIA</t>
  </si>
  <si>
    <t xml:space="preserve">Roku, Inc. </t>
  </si>
  <si>
    <t xml:space="preserve">RS Public Company Limited </t>
  </si>
  <si>
    <t xml:space="preserve">Scienjoy Holding Corporation </t>
  </si>
  <si>
    <t xml:space="preserve">Shemaroo Entertainment Limited </t>
  </si>
  <si>
    <t xml:space="preserve">Spotify Technology S.A. </t>
  </si>
  <si>
    <t xml:space="preserve">Swift Networks Group Limited </t>
  </si>
  <si>
    <t xml:space="preserve">Tencent Music Entertainment Group </t>
  </si>
  <si>
    <t xml:space="preserve">The Walt Disney Company </t>
  </si>
  <si>
    <t xml:space="preserve">World Wrestling Entertainment, Inc. </t>
  </si>
  <si>
    <t xml:space="preserve">X1 Entertainment Group Inc. </t>
  </si>
  <si>
    <t xml:space="preserve">Yeah Yeah Group Holdings Limited </t>
  </si>
  <si>
    <t xml:space="preserve">Yeah1 Group Corporation </t>
  </si>
  <si>
    <t>VIETNAM</t>
  </si>
  <si>
    <t>Min.</t>
  </si>
  <si>
    <t>Average</t>
  </si>
  <si>
    <t>Max.</t>
  </si>
  <si>
    <t>Note (1) :</t>
    <phoneticPr fontId="20" type="noConversion"/>
  </si>
  <si>
    <r>
      <t xml:space="preserve">- </t>
    </r>
    <r>
      <rPr>
        <sz val="9"/>
        <color rgb="FF000000"/>
        <rFont val="Arial"/>
        <family val="3"/>
      </rPr>
      <t>Capital IQ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업종분류 상</t>
    </r>
    <r>
      <rPr>
        <sz val="9"/>
        <color rgb="FF000000"/>
        <rFont val="Arial"/>
        <family val="2"/>
      </rPr>
      <t xml:space="preserve"> '</t>
    </r>
    <r>
      <rPr>
        <sz val="9"/>
        <color rgb="FF000000"/>
        <rFont val="Arial"/>
        <family val="3"/>
      </rPr>
      <t>Online Entertainment</t>
    </r>
    <r>
      <rPr>
        <sz val="9"/>
        <color rgb="FF000000"/>
        <rFont val="Arial"/>
        <family val="2"/>
      </rPr>
      <t>'</t>
    </r>
    <r>
      <rPr>
        <sz val="9"/>
        <color rgb="FF000000"/>
        <rFont val="맑은 고딕"/>
        <family val="2"/>
        <charset val="129"/>
      </rPr>
      <t>를 주요 업종으로 포함하고 있는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상장기업</t>
    </r>
    <r>
      <rPr>
        <sz val="9"/>
        <color rgb="FF000000"/>
        <rFont val="Arial"/>
        <family val="2"/>
      </rPr>
      <t xml:space="preserve"> 54</t>
    </r>
    <r>
      <rPr>
        <sz val="9"/>
        <color rgb="FF000000"/>
        <rFont val="맑은 고딕"/>
        <family val="3"/>
        <charset val="129"/>
      </rPr>
      <t>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기업을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선정함</t>
    </r>
    <phoneticPr fontId="20" type="noConversion"/>
  </si>
  <si>
    <r>
      <t xml:space="preserve">  (</t>
    </r>
    <r>
      <rPr>
        <sz val="9"/>
        <color rgb="FF000000"/>
        <rFont val="맑은 고딕"/>
        <family val="3"/>
        <charset val="129"/>
      </rPr>
      <t>단</t>
    </r>
    <r>
      <rPr>
        <sz val="9"/>
        <color rgb="FF000000"/>
        <rFont val="Arial"/>
        <family val="2"/>
      </rPr>
      <t xml:space="preserve">, OTC </t>
    </r>
    <r>
      <rPr>
        <sz val="9"/>
        <color rgb="FF000000"/>
        <rFont val="맑은 고딕"/>
        <family val="3"/>
        <charset val="129"/>
      </rPr>
      <t>상장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및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국내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상장기업은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제외 → 국내 상장사의 경우 4개 업체</t>
    </r>
    <r>
      <rPr>
        <sz val="8"/>
        <color rgb="FF000000"/>
        <rFont val="맑은 고딕"/>
        <family val="3"/>
        <charset val="129"/>
      </rPr>
      <t>(버킷스튜디오/지니뮤직/판도라TV/CJ ENM)</t>
    </r>
    <r>
      <rPr>
        <sz val="9"/>
        <color rgb="FF000000"/>
        <rFont val="맑은 고딕"/>
        <family val="3"/>
        <charset val="129"/>
      </rPr>
      <t>가 확인되나 OTT 사업 미해당</t>
    </r>
    <r>
      <rPr>
        <sz val="9"/>
        <color rgb="FF000000"/>
        <rFont val="Arial"/>
        <family val="2"/>
      </rPr>
      <t>)</t>
    </r>
    <phoneticPr fontId="20" type="noConversion"/>
  </si>
  <si>
    <r>
      <t xml:space="preserve">- </t>
    </r>
    <r>
      <rPr>
        <sz val="9"/>
        <color rgb="FF000000"/>
        <rFont val="Arial Unicode MS"/>
        <family val="2"/>
        <charset val="129"/>
      </rPr>
      <t xml:space="preserve">가입자를 대상으로 </t>
    </r>
    <r>
      <rPr>
        <sz val="9"/>
        <color rgb="FF000000"/>
        <rFont val="Arial"/>
        <family val="2"/>
      </rPr>
      <t>Media Contents</t>
    </r>
    <r>
      <rPr>
        <sz val="9"/>
        <color rgb="FF000000"/>
        <rFont val="Arial Unicode MS"/>
        <family val="2"/>
        <charset val="129"/>
      </rPr>
      <t>를 제공하는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3"/>
      </rPr>
      <t>OTT Platform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사업의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유사성을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고려하여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최종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선정함 (사업의 유사성 판단에 따른 별도 범위 적용)</t>
    </r>
    <phoneticPr fontId="20" type="noConversion"/>
  </si>
  <si>
    <t>*참고</t>
    <phoneticPr fontId="2" type="noConversion"/>
  </si>
  <si>
    <t>current (230117)</t>
    <phoneticPr fontId="2" type="noConversion"/>
  </si>
  <si>
    <t xml:space="preserve"> P/Sales</t>
  </si>
  <si>
    <t xml:space="preserve"> </t>
  </si>
  <si>
    <t xml:space="preserve">Balaji Telefilms Limited </t>
  </si>
  <si>
    <t>na</t>
    <phoneticPr fontId="2" type="noConversion"/>
  </si>
  <si>
    <t>Country</t>
    <phoneticPr fontId="22" type="noConversion"/>
  </si>
  <si>
    <t>'22 E PSR</t>
    <phoneticPr fontId="20" type="noConversion"/>
  </si>
  <si>
    <r>
      <t xml:space="preserve">'22 Q4 </t>
    </r>
    <r>
      <rPr>
        <sz val="9"/>
        <color rgb="FF000000"/>
        <rFont val="맑은 고딕"/>
        <family val="3"/>
        <charset val="129"/>
      </rPr>
      <t>적용</t>
    </r>
    <phoneticPr fontId="20" type="noConversion"/>
  </si>
  <si>
    <t>UNITED STATES</t>
    <phoneticPr fontId="2" type="noConversion"/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</si>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</sst>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_-;\-* #,##0_-;_-* &quot;-&quot;_-;_-@_-"/>
    <numFmt numFmtId="165" formatCode="[$-409]mmm&quot;-&quot;yy;@"/>
    <numFmt numFmtId="166" formatCode="_(* #,##0_);_(* \(#,##0\);_(* &quot;-&quot;_);_(@_)_-"/>
    <numFmt numFmtId="167" formatCode="#,##0.0_);\(#,##0.0\);\-_)"/>
    <numFmt numFmtId="168" formatCode="&quot;x&quot;\ #,##0.00_);\(&quot;x&quot;\ #,##0.00\);\-_)"/>
    <numFmt numFmtId="169" formatCode="_(* #,##0.00_);_(* \(#,##0.00\);_(* &quot;-&quot;_);@_)"/>
    <numFmt numFmtId="170" formatCode="#,##0_);\(#,##0\);\-"/>
    <numFmt numFmtId="171" formatCode="_(* #,##0_);_(* \(#,##0\);_(* &quot;-&quot;_);@_)"/>
    <numFmt numFmtId="172" formatCode="0.0%"/>
    <numFmt numFmtId="173" formatCode="#,##0_ "/>
  </numFmts>
  <fonts count="3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/>
      <name val="맑은 고딕"/>
      <family val="2"/>
      <scheme val="minor"/>
    </font>
    <font>
      <sz val="9"/>
      <color rgb="FF000000"/>
      <name val="Arial"/>
      <family val="2"/>
    </font>
    <font>
      <sz val="9"/>
      <color rgb="FF821A1A"/>
      <name val="Arial"/>
      <family val="2"/>
    </font>
    <font>
      <b/>
      <sz val="9"/>
      <color theme="3"/>
      <name val="맑은 고딕"/>
      <family val="2"/>
      <scheme val="minor"/>
    </font>
    <font>
      <b/>
      <sz val="9"/>
      <color rgb="FF821A1A"/>
      <name val="맑은 고딕"/>
      <family val="2"/>
      <scheme val="minor"/>
    </font>
    <font>
      <b/>
      <sz val="9"/>
      <color rgb="FF821A1A"/>
      <name val="Arial"/>
      <family val="2"/>
    </font>
    <font>
      <sz val="9"/>
      <name val="Arial"/>
      <family val="2"/>
    </font>
    <font>
      <sz val="9"/>
      <color theme="1"/>
      <name val="맑은 고딕"/>
      <family val="2"/>
      <scheme val="minor"/>
    </font>
    <font>
      <sz val="9"/>
      <color rgb="FFFF0000"/>
      <name val="Arial"/>
      <family val="2"/>
    </font>
    <font>
      <b/>
      <sz val="9"/>
      <color theme="1"/>
      <name val="맑은 고딕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3"/>
    </font>
    <font>
      <sz val="9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  <font>
      <sz val="8"/>
      <color rgb="FF000000"/>
      <name val="맑은 고딕"/>
      <family val="3"/>
      <charset val="129"/>
    </font>
    <font>
      <sz val="9"/>
      <color rgb="FF000000"/>
      <name val="Arial Unicode MS"/>
      <family val="2"/>
      <charset val="129"/>
    </font>
    <font>
      <b/>
      <sz val="11"/>
      <color rgb="FF821A1A"/>
      <name val="Arial"/>
      <family val="2"/>
    </font>
    <font>
      <sz val="8"/>
      <name val="돋움"/>
      <family val="3"/>
      <charset val="129"/>
    </font>
    <font>
      <b/>
      <vertAlign val="superscript"/>
      <sz val="9"/>
      <color rgb="FF821A1A"/>
      <name val="Arial"/>
      <family val="2"/>
    </font>
    <font>
      <sz val="8"/>
      <name val="Arial"/>
      <family val="3"/>
      <charset val="129"/>
    </font>
    <font>
      <sz val="9"/>
      <color rgb="FF000000"/>
      <name val="Arial"/>
      <family val="3"/>
      <charset val="129"/>
    </font>
    <font>
      <sz val="9"/>
      <name val="맑은 고딕"/>
      <family val="3"/>
      <charset val="129"/>
      <scheme val="minor"/>
    </font>
    <font>
      <sz val="9"/>
      <color theme="1"/>
      <name val="ariel"/>
    </font>
    <font>
      <sz val="9"/>
      <name val="ariel"/>
    </font>
    <font>
      <sz val="9"/>
      <color theme="1"/>
      <name val="ARI"/>
      <family val="3"/>
      <charset val="129"/>
    </font>
    <font>
      <sz val="9"/>
      <color rgb="FF9C6500"/>
      <name val="맑은 고딕"/>
      <family val="2"/>
      <charset val="129"/>
      <scheme val="minor"/>
    </font>
    <font>
      <sz val="6"/>
      <name val="Arial"/>
      <family val="2"/>
    </font>
    <font>
      <sz val="6"/>
      <name val="Arial"/>
      <family val="3"/>
      <charset val="129"/>
    </font>
    <font>
      <sz val="6"/>
      <name val="맑은 고딕"/>
      <family val="3"/>
      <charset val="129"/>
    </font>
    <font>
      <sz val="6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E8E6DF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821A1A"/>
      </bottom>
      <diagonal/>
    </border>
    <border>
      <left/>
      <right/>
      <top style="thin">
        <color rgb="FF821A1A"/>
      </top>
      <bottom style="medium">
        <color rgb="FF821A1A"/>
      </bottom>
      <diagonal/>
    </border>
    <border>
      <left/>
      <right/>
      <top style="medium">
        <color rgb="FF821A1A"/>
      </top>
      <bottom/>
      <diagonal/>
    </border>
    <border>
      <left style="thin">
        <color rgb="FF00338D"/>
      </left>
      <right style="thin">
        <color rgb="FF00338D"/>
      </right>
      <top style="thin">
        <color rgb="FF00338D"/>
      </top>
      <bottom style="thin">
        <color rgb="FF00338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5" fontId="3" fillId="0" borderId="0" applyAlignment="0" applyProtection="0"/>
    <xf numFmtId="165" fontId="6" fillId="0" borderId="1" applyFill="0" applyProtection="0">
      <alignment horizontal="right" wrapText="1"/>
    </xf>
    <xf numFmtId="165" fontId="7" fillId="0" borderId="2" applyFill="0" applyProtection="0">
      <alignment horizontal="right" wrapText="1"/>
    </xf>
    <xf numFmtId="171" fontId="10" fillId="2" borderId="0" applyNumberFormat="0" applyFont="0" applyBorder="0" applyAlignment="0" applyProtection="0"/>
    <xf numFmtId="172" fontId="10" fillId="0" borderId="0" applyFont="0" applyFill="0" applyBorder="0" applyAlignment="0" applyProtection="0"/>
    <xf numFmtId="165" fontId="12" fillId="0" borderId="3" applyNumberFormat="0" applyFill="0" applyAlignment="0" applyProtection="0"/>
    <xf numFmtId="9" fontId="10" fillId="0" borderId="0" applyFont="0" applyFill="0" applyBorder="0" applyAlignment="0" applyProtection="0"/>
    <xf numFmtId="0" fontId="1" fillId="5" borderId="6" applyNumberFormat="0" applyFont="0" applyAlignment="0" applyProtection="0">
      <alignment vertical="center"/>
    </xf>
  </cellStyleXfs>
  <cellXfs count="60">
    <xf numFmtId="0" fontId="0" fillId="0" borderId="0" xfId="0">
      <alignment vertical="center"/>
    </xf>
    <xf numFmtId="166" fontId="5" fillId="0" borderId="0" xfId="0" applyNumberFormat="1" applyFont="1" applyAlignment="1"/>
    <xf numFmtId="165" fontId="4" fillId="0" borderId="0" xfId="0" applyNumberFormat="1" applyFont="1" applyAlignment="1"/>
    <xf numFmtId="166" fontId="4" fillId="0" borderId="0" xfId="0" applyNumberFormat="1" applyFont="1" applyAlignment="1"/>
    <xf numFmtId="169" fontId="4" fillId="0" borderId="0" xfId="0" applyNumberFormat="1" applyFont="1" applyAlignment="1">
      <alignment horizontal="right"/>
    </xf>
    <xf numFmtId="165" fontId="4" fillId="0" borderId="0" xfId="5" applyNumberFormat="1" applyFont="1" applyFill="1" applyBorder="1" applyAlignment="1">
      <alignment horizontal="left"/>
    </xf>
    <xf numFmtId="166" fontId="4" fillId="0" borderId="0" xfId="5" applyNumberFormat="1" applyFont="1" applyFill="1" applyBorder="1" applyAlignment="1">
      <alignment horizontal="left"/>
    </xf>
    <xf numFmtId="165" fontId="13" fillId="0" borderId="0" xfId="0" applyNumberFormat="1" applyFont="1" applyAlignment="1"/>
    <xf numFmtId="166" fontId="13" fillId="0" borderId="0" xfId="0" applyNumberFormat="1" applyFont="1" applyAlignment="1"/>
    <xf numFmtId="165" fontId="4" fillId="0" borderId="0" xfId="0" quotePrefix="1" applyNumberFormat="1" applyFont="1" applyAlignment="1"/>
    <xf numFmtId="171" fontId="4" fillId="0" borderId="0" xfId="0" applyNumberFormat="1" applyFont="1" applyAlignment="1"/>
    <xf numFmtId="165" fontId="19" fillId="0" borderId="0" xfId="2" applyFont="1" applyAlignment="1">
      <alignment vertical="center"/>
    </xf>
    <xf numFmtId="165" fontId="5" fillId="0" borderId="0" xfId="0" applyNumberFormat="1" applyFont="1" applyAlignment="1"/>
    <xf numFmtId="165" fontId="8" fillId="0" borderId="2" xfId="3" applyFont="1" applyFill="1" applyBorder="1" applyAlignment="1">
      <alignment wrapText="1"/>
    </xf>
    <xf numFmtId="165" fontId="8" fillId="0" borderId="2" xfId="3" applyFont="1" applyFill="1" applyBorder="1">
      <alignment horizontal="right" wrapText="1"/>
    </xf>
    <xf numFmtId="165" fontId="8" fillId="0" borderId="2" xfId="3" quotePrefix="1" applyFont="1" applyFill="1" applyBorder="1">
      <alignment horizontal="right" wrapText="1"/>
    </xf>
    <xf numFmtId="165" fontId="8" fillId="0" borderId="0" xfId="4" applyFont="1" applyFill="1" applyBorder="1" applyAlignment="1">
      <alignment wrapText="1"/>
    </xf>
    <xf numFmtId="165" fontId="15" fillId="0" borderId="0" xfId="0" applyNumberFormat="1" applyFont="1" applyAlignment="1"/>
    <xf numFmtId="167" fontId="4" fillId="0" borderId="0" xfId="0" applyNumberFormat="1" applyFont="1" applyAlignment="1"/>
    <xf numFmtId="167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70" fontId="9" fillId="3" borderId="0" xfId="0" applyNumberFormat="1" applyFont="1" applyFill="1" applyAlignment="1">
      <alignment horizontal="center" vertical="center"/>
    </xf>
    <xf numFmtId="165" fontId="23" fillId="0" borderId="0" xfId="0" applyNumberFormat="1" applyFont="1" applyAlignment="1"/>
    <xf numFmtId="165" fontId="23" fillId="0" borderId="0" xfId="0" quotePrefix="1" applyNumberFormat="1" applyFont="1" applyAlignment="1"/>
    <xf numFmtId="165" fontId="16" fillId="0" borderId="0" xfId="0" applyNumberFormat="1" applyFont="1" applyAlignment="1"/>
    <xf numFmtId="165" fontId="4" fillId="0" borderId="4" xfId="5" applyNumberFormat="1" applyFont="1" applyFill="1" applyBorder="1" applyAlignment="1">
      <alignment horizontal="left"/>
    </xf>
    <xf numFmtId="166" fontId="4" fillId="0" borderId="4" xfId="5" applyNumberFormat="1" applyFont="1" applyFill="1" applyBorder="1" applyAlignment="1">
      <alignment horizontal="left"/>
    </xf>
    <xf numFmtId="165" fontId="4" fillId="0" borderId="4" xfId="0" applyNumberFormat="1" applyFont="1" applyBorder="1" applyAlignment="1"/>
    <xf numFmtId="166" fontId="4" fillId="0" borderId="4" xfId="0" applyNumberFormat="1" applyFont="1" applyBorder="1" applyAlignment="1"/>
    <xf numFmtId="168" fontId="4" fillId="0" borderId="4" xfId="1" applyNumberFormat="1" applyFont="1" applyFill="1" applyBorder="1" applyAlignment="1"/>
    <xf numFmtId="171" fontId="11" fillId="0" borderId="0" xfId="0" applyNumberFormat="1" applyFont="1" applyAlignment="1"/>
    <xf numFmtId="171" fontId="4" fillId="0" borderId="4" xfId="0" applyNumberFormat="1" applyFont="1" applyBorder="1" applyAlignment="1"/>
    <xf numFmtId="172" fontId="9" fillId="0" borderId="0" xfId="6" applyFont="1" applyFill="1" applyBorder="1" applyAlignment="1">
      <alignment horizontal="right"/>
    </xf>
    <xf numFmtId="168" fontId="4" fillId="0" borderId="0" xfId="1" applyNumberFormat="1" applyFont="1" applyFill="1" applyBorder="1" applyAlignment="1"/>
    <xf numFmtId="165" fontId="4" fillId="0" borderId="2" xfId="5" applyNumberFormat="1" applyFont="1" applyFill="1" applyBorder="1" applyAlignment="1">
      <alignment horizontal="left"/>
    </xf>
    <xf numFmtId="166" fontId="4" fillId="0" borderId="2" xfId="5" applyNumberFormat="1" applyFont="1" applyFill="1" applyBorder="1" applyAlignment="1">
      <alignment horizontal="left"/>
    </xf>
    <xf numFmtId="165" fontId="4" fillId="0" borderId="2" xfId="0" applyNumberFormat="1" applyFont="1" applyBorder="1" applyAlignment="1"/>
    <xf numFmtId="166" fontId="4" fillId="0" borderId="2" xfId="0" applyNumberFormat="1" applyFont="1" applyBorder="1" applyAlignment="1"/>
    <xf numFmtId="172" fontId="9" fillId="0" borderId="2" xfId="6" applyFont="1" applyFill="1" applyBorder="1" applyAlignment="1">
      <alignment horizontal="right"/>
    </xf>
    <xf numFmtId="168" fontId="4" fillId="0" borderId="2" xfId="1" applyNumberFormat="1" applyFont="1" applyFill="1" applyBorder="1" applyAlignment="1"/>
    <xf numFmtId="166" fontId="13" fillId="0" borderId="0" xfId="7" applyNumberFormat="1" applyFont="1" applyFill="1" applyBorder="1"/>
    <xf numFmtId="165" fontId="13" fillId="0" borderId="0" xfId="7" applyFont="1" applyFill="1" applyBorder="1"/>
    <xf numFmtId="166" fontId="13" fillId="0" borderId="0" xfId="8" applyNumberFormat="1" applyFont="1" applyFill="1" applyBorder="1"/>
    <xf numFmtId="173" fontId="24" fillId="0" borderId="5" xfId="0" applyNumberFormat="1" applyFont="1" applyBorder="1" applyAlignment="1">
      <alignment horizontal="right" vertical="center"/>
    </xf>
    <xf numFmtId="0" fontId="25" fillId="0" borderId="0" xfId="0" applyFont="1">
      <alignment vertical="center"/>
    </xf>
    <xf numFmtId="172" fontId="26" fillId="0" borderId="0" xfId="6" applyFont="1" applyFill="1" applyBorder="1" applyAlignment="1">
      <alignment horizontal="right"/>
    </xf>
    <xf numFmtId="172" fontId="26" fillId="0" borderId="2" xfId="6" applyFont="1" applyFill="1" applyBorder="1" applyAlignment="1">
      <alignment horizontal="right"/>
    </xf>
    <xf numFmtId="168" fontId="4" fillId="4" borderId="0" xfId="0" applyNumberFormat="1" applyFont="1" applyFill="1" applyAlignment="1">
      <alignment horizontal="right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5" borderId="6" xfId="9" applyFont="1" applyAlignment="1">
      <alignment horizontal="left" vertical="center"/>
    </xf>
    <xf numFmtId="0" fontId="11" fillId="5" borderId="6" xfId="9" applyFont="1" applyAlignment="1">
      <alignment horizontal="right" vertical="center"/>
    </xf>
    <xf numFmtId="165" fontId="11" fillId="5" borderId="6" xfId="9" applyNumberFormat="1" applyFont="1" applyAlignment="1">
      <alignment horizontal="left"/>
    </xf>
    <xf numFmtId="0" fontId="28" fillId="5" borderId="6" xfId="9" applyFont="1">
      <alignment vertical="center"/>
    </xf>
    <xf numFmtId="168" fontId="9" fillId="0" borderId="2" xfId="3" quotePrefix="1" applyNumberFormat="1" applyFont="1" applyFill="1" applyBorder="1">
      <alignment horizontal="right" wrapText="1"/>
    </xf>
    <xf numFmtId="168" fontId="4" fillId="6" borderId="0" xfId="0" applyNumberFormat="1" applyFont="1" applyFill="1" applyAlignment="1">
      <alignment horizontal="right"/>
    </xf>
    <xf numFmtId="171" fontId="29" fillId="0" borderId="0" xfId="0" applyNumberFormat="1" applyFont="1" applyAlignment="1"/>
    <xf numFmtId="165" fontId="30" fillId="0" borderId="0" xfId="0" applyNumberFormat="1" applyFont="1" applyAlignment="1"/>
    <xf numFmtId="165" fontId="30" fillId="0" borderId="0" xfId="0" quotePrefix="1" applyNumberFormat="1" applyFont="1" applyAlignment="1"/>
  </cellXfs>
  <cellStyles count="10">
    <cellStyle name="Smart Highlight" xfId="5" xr:uid="{00000000-0005-0000-0000-000000000000}"/>
    <cellStyle name="Smart Subtitle 1 2" xfId="3" xr:uid="{00000000-0005-0000-0000-000001000000}"/>
    <cellStyle name="Smart Subtitle 1 2 2" xfId="4" xr:uid="{00000000-0005-0000-0000-000002000000}"/>
    <cellStyle name="Smart Title 2" xfId="2" xr:uid="{00000000-0005-0000-0000-000003000000}"/>
    <cellStyle name="Smart Total 2 2" xfId="7" xr:uid="{00000000-0005-0000-0000-000004000000}"/>
    <cellStyle name="메모" xfId="9" builtinId="10"/>
    <cellStyle name="백분율 2" xfId="8" xr:uid="{00000000-0005-0000-0000-000006000000}"/>
    <cellStyle name="백분율 2 2" xfId="6" xr:uid="{00000000-0005-0000-0000-000007000000}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(1)&#9733;%20Bloomberg_template_DA2_%20-%20&#48373;&#49324;&#4837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안내"/>
      <sheetName val="Raw"/>
      <sheetName val="&gt;"/>
      <sheetName val="Company"/>
      <sheetName val="CRP"/>
      <sheetName val="Bond"/>
      <sheetName val="&gt;&gt;"/>
      <sheetName val="WACC"/>
      <sheetName val="GPCM"/>
      <sheetName val="&gt;&gt;&gt;"/>
      <sheetName val="Beta"/>
      <sheetName val="2W Beta"/>
      <sheetName val="5W Beta"/>
      <sheetName val="5M Beta"/>
      <sheetName val="Mkt Cap"/>
      <sheetName val="Financials_indirect"/>
      <sheetName val="Financials"/>
      <sheetName val="IBD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T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5">
          <cell r="R5">
            <v>3243.5567000000001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92"/>
  <sheetViews>
    <sheetView tabSelected="1" topLeftCell="A5" zoomScale="120" zoomScaleNormal="120" workbookViewId="0">
      <selection activeCell="I56" sqref="I56"/>
    </sheetView>
  </sheetViews>
  <sheetFormatPr defaultRowHeight="16.5"/>
  <cols>
    <col min="1" max="1" width="2.875" customWidth="1"/>
    <col min="2" max="2" width="15.25" customWidth="1"/>
    <col min="3" max="3" width="33.5" customWidth="1"/>
    <col min="5" max="5" width="13.875" customWidth="1"/>
    <col min="6" max="6" width="12.125" bestFit="1" customWidth="1"/>
    <col min="7" max="8" width="13.25" customWidth="1"/>
    <col min="9" max="9" width="9.125" bestFit="1" customWidth="1"/>
    <col min="10" max="10" width="9.125" customWidth="1"/>
    <col min="11" max="12" width="9.125" hidden="1" customWidth="1"/>
    <col min="13" max="13" width="9.125" customWidth="1"/>
    <col min="14" max="14" width="9.125" hidden="1" customWidth="1"/>
    <col min="16" max="16" width="9.125" bestFit="1" customWidth="1"/>
  </cols>
  <sheetData>
    <row r="1" spans="1:51">
      <c r="A1" s="10"/>
      <c r="B1" s="11" t="s">
        <v>0</v>
      </c>
      <c r="C1" s="11"/>
      <c r="D1" s="11"/>
      <c r="E1" s="11"/>
      <c r="F1" s="11"/>
      <c r="G1" s="11"/>
      <c r="H1" s="1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>
      <c r="A2" s="10"/>
      <c r="B2" s="12" t="s">
        <v>1</v>
      </c>
      <c r="C2" s="1"/>
      <c r="D2" s="2"/>
      <c r="E2" s="3"/>
      <c r="F2" s="3"/>
      <c r="G2" s="3"/>
      <c r="H2" s="3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>
      <c r="A3" s="10"/>
      <c r="B3" s="12" t="s">
        <v>2</v>
      </c>
      <c r="C3" s="1"/>
      <c r="D3" s="2"/>
      <c r="E3" s="3"/>
      <c r="F3" s="3"/>
      <c r="G3" s="3"/>
      <c r="H3" s="3"/>
      <c r="I3" s="10"/>
      <c r="J3" s="10"/>
      <c r="K3" s="10"/>
      <c r="L3" s="10"/>
      <c r="M3" s="10"/>
      <c r="N3" s="10"/>
      <c r="O3" s="10"/>
      <c r="P3" s="10"/>
      <c r="Q3" s="10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spans="1:51">
      <c r="A4" s="10"/>
      <c r="B4" s="1"/>
      <c r="C4" s="1"/>
      <c r="D4" s="2"/>
      <c r="E4" s="3"/>
      <c r="F4" s="3"/>
      <c r="G4" s="3"/>
      <c r="H4" s="3"/>
      <c r="I4" s="10"/>
      <c r="J4" s="10"/>
      <c r="K4" s="10"/>
      <c r="L4" s="10"/>
      <c r="M4" s="10"/>
      <c r="N4" s="10"/>
      <c r="O4" s="10"/>
      <c r="P4" s="10"/>
      <c r="Q4" s="10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 ht="26.25" thickBot="1">
      <c r="A5" s="10"/>
      <c r="B5" s="13" t="s">
        <v>3</v>
      </c>
      <c r="C5" s="13"/>
      <c r="D5" s="13" t="s">
        <v>4</v>
      </c>
      <c r="E5" s="14" t="s">
        <v>5</v>
      </c>
      <c r="F5" s="14" t="s">
        <v>6</v>
      </c>
      <c r="G5" s="15" t="s">
        <v>7</v>
      </c>
      <c r="H5" s="15" t="s">
        <v>8</v>
      </c>
      <c r="I5" s="15" t="s">
        <v>9</v>
      </c>
      <c r="J5" s="15" t="s">
        <v>10</v>
      </c>
      <c r="K5" s="15" t="s">
        <v>11</v>
      </c>
      <c r="L5" s="15" t="s">
        <v>12</v>
      </c>
      <c r="M5" s="15" t="s">
        <v>13</v>
      </c>
      <c r="N5" s="15" t="s">
        <v>14</v>
      </c>
      <c r="O5" s="15" t="s">
        <v>15</v>
      </c>
      <c r="P5" s="14" t="s">
        <v>16</v>
      </c>
      <c r="Q5" s="16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spans="1:51">
      <c r="A6" s="10"/>
      <c r="B6" s="17" t="s">
        <v>17</v>
      </c>
      <c r="C6" s="3"/>
      <c r="D6" s="2" t="s">
        <v>18</v>
      </c>
      <c r="E6" s="18">
        <v>12.06</v>
      </c>
      <c r="F6" s="44"/>
      <c r="G6" s="56">
        <v>0.74</v>
      </c>
      <c r="H6" s="20"/>
      <c r="I6" s="20"/>
      <c r="J6" s="20"/>
      <c r="K6" s="20"/>
      <c r="L6" s="20"/>
      <c r="M6" s="20"/>
      <c r="N6" s="20"/>
      <c r="O6" s="20">
        <v>0.91</v>
      </c>
      <c r="P6" s="21" t="s">
        <v>19</v>
      </c>
      <c r="Q6" s="4"/>
      <c r="R6" s="58" t="s">
        <v>20</v>
      </c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51" hidden="1">
      <c r="A7" s="10"/>
      <c r="B7" s="2" t="s">
        <v>21</v>
      </c>
      <c r="C7" s="3"/>
      <c r="D7" s="2" t="s">
        <v>22</v>
      </c>
      <c r="E7" s="18">
        <v>14565.553599999999</v>
      </c>
      <c r="F7" s="20" t="s">
        <v>23</v>
      </c>
      <c r="G7" s="20">
        <v>1.97</v>
      </c>
      <c r="H7" s="20"/>
      <c r="I7" s="20" t="s">
        <v>23</v>
      </c>
      <c r="J7" s="20"/>
      <c r="K7" s="20" t="s">
        <v>23</v>
      </c>
      <c r="L7" s="20" t="s">
        <v>23</v>
      </c>
      <c r="M7" s="20"/>
      <c r="N7" s="20" t="s">
        <v>23</v>
      </c>
      <c r="O7" s="4"/>
      <c r="P7" s="21" t="s">
        <v>24</v>
      </c>
      <c r="Q7" s="4"/>
      <c r="R7" s="22" t="s">
        <v>25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51" hidden="1">
      <c r="A8" s="10"/>
      <c r="B8" s="2" t="s">
        <v>26</v>
      </c>
      <c r="C8" s="3"/>
      <c r="D8" s="2" t="s">
        <v>27</v>
      </c>
      <c r="E8" s="18">
        <v>52106.772199999999</v>
      </c>
      <c r="F8" s="19" t="s">
        <v>23</v>
      </c>
      <c r="G8" s="20">
        <v>1.88</v>
      </c>
      <c r="H8" s="20"/>
      <c r="I8" s="20" t="s">
        <v>23</v>
      </c>
      <c r="J8" s="20"/>
      <c r="K8" s="20" t="s">
        <v>23</v>
      </c>
      <c r="L8" s="20" t="s">
        <v>23</v>
      </c>
      <c r="M8" s="20"/>
      <c r="N8" s="20" t="s">
        <v>23</v>
      </c>
      <c r="O8" s="4"/>
      <c r="P8" s="21" t="s">
        <v>24</v>
      </c>
      <c r="Q8" s="4"/>
      <c r="R8" s="22" t="s">
        <v>28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1" hidden="1">
      <c r="A9" s="10"/>
      <c r="B9" s="17" t="s">
        <v>29</v>
      </c>
      <c r="C9" s="3"/>
      <c r="D9" s="2" t="s">
        <v>30</v>
      </c>
      <c r="E9" s="18">
        <v>1696800</v>
      </c>
      <c r="F9" s="19">
        <v>198857.02309999999</v>
      </c>
      <c r="G9" s="20">
        <v>78.150000000000006</v>
      </c>
      <c r="H9" s="20"/>
      <c r="I9" s="20">
        <v>18.604399999999998</v>
      </c>
      <c r="J9" s="20"/>
      <c r="K9" s="20">
        <v>7.545285685443166</v>
      </c>
      <c r="L9" s="20">
        <v>5.4648319831544478</v>
      </c>
      <c r="M9" s="20"/>
      <c r="N9" s="20">
        <v>3.1299664991624789</v>
      </c>
      <c r="O9" s="4"/>
      <c r="P9" s="21" t="s">
        <v>24</v>
      </c>
      <c r="Q9" s="4"/>
      <c r="R9" s="23" t="s">
        <v>31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spans="1:51">
      <c r="A10" s="10"/>
      <c r="B10" s="2" t="s">
        <v>32</v>
      </c>
      <c r="C10" s="3"/>
      <c r="D10" s="2" t="s">
        <v>33</v>
      </c>
      <c r="E10" s="18">
        <v>4768.3</v>
      </c>
      <c r="F10" s="44">
        <v>33898</v>
      </c>
      <c r="G10" s="20">
        <v>1.97</v>
      </c>
      <c r="H10" s="20"/>
      <c r="I10" s="20">
        <v>2.13</v>
      </c>
      <c r="J10" s="20"/>
      <c r="K10" s="20">
        <v>2.13</v>
      </c>
      <c r="L10" s="20">
        <v>1.05</v>
      </c>
      <c r="M10" s="56">
        <v>1.05</v>
      </c>
      <c r="N10" s="20"/>
      <c r="O10" s="20">
        <v>1.19</v>
      </c>
      <c r="P10" s="21" t="s">
        <v>19</v>
      </c>
      <c r="Q10" s="4"/>
      <c r="R10" s="59" t="s">
        <v>34</v>
      </c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1:51" hidden="1">
      <c r="A11" s="10"/>
      <c r="B11" s="2" t="s">
        <v>35</v>
      </c>
      <c r="C11" s="3"/>
      <c r="D11" s="2" t="s">
        <v>36</v>
      </c>
      <c r="E11" s="18">
        <v>10573.3485</v>
      </c>
      <c r="F11" s="19">
        <v>422555.8898</v>
      </c>
      <c r="G11" s="20">
        <v>4.28</v>
      </c>
      <c r="H11" s="20"/>
      <c r="I11" s="20">
        <v>3.1699999999999999E-2</v>
      </c>
      <c r="J11" s="20"/>
      <c r="K11" s="20">
        <v>3.6170854271356787E-2</v>
      </c>
      <c r="L11" s="20">
        <v>3.4689156626506026E-2</v>
      </c>
      <c r="M11" s="20"/>
      <c r="N11" s="20" t="s">
        <v>23</v>
      </c>
      <c r="O11" s="4"/>
      <c r="P11" s="21" t="s">
        <v>24</v>
      </c>
      <c r="Q11" s="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spans="1:51" hidden="1">
      <c r="A12" s="10"/>
      <c r="B12" s="2" t="s">
        <v>37</v>
      </c>
      <c r="C12" s="3"/>
      <c r="D12" s="2" t="s">
        <v>33</v>
      </c>
      <c r="E12" s="20" t="s">
        <v>38</v>
      </c>
      <c r="F12" s="19">
        <v>12.6563</v>
      </c>
      <c r="G12" s="20">
        <v>1.94</v>
      </c>
      <c r="H12" s="20"/>
      <c r="I12" s="20" t="s">
        <v>23</v>
      </c>
      <c r="J12" s="20"/>
      <c r="K12" s="20" t="s">
        <v>23</v>
      </c>
      <c r="L12" s="20" t="s">
        <v>23</v>
      </c>
      <c r="M12" s="20"/>
      <c r="N12" s="20" t="s">
        <v>23</v>
      </c>
      <c r="O12" s="4"/>
      <c r="P12" s="21" t="s">
        <v>24</v>
      </c>
      <c r="Q12" s="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1:51" hidden="1">
      <c r="A13" s="10"/>
      <c r="B13" s="2" t="s">
        <v>39</v>
      </c>
      <c r="C13" s="3"/>
      <c r="D13" s="2" t="s">
        <v>33</v>
      </c>
      <c r="E13" s="18">
        <v>22141.552899999999</v>
      </c>
      <c r="F13" s="19" t="s">
        <v>23</v>
      </c>
      <c r="G13" s="20">
        <v>0.75</v>
      </c>
      <c r="H13" s="20"/>
      <c r="I13" s="20" t="s">
        <v>23</v>
      </c>
      <c r="J13" s="20"/>
      <c r="K13" s="20" t="s">
        <v>23</v>
      </c>
      <c r="L13" s="20" t="s">
        <v>23</v>
      </c>
      <c r="M13" s="20"/>
      <c r="N13" s="20" t="s">
        <v>23</v>
      </c>
      <c r="O13" s="4"/>
      <c r="P13" s="21" t="s">
        <v>24</v>
      </c>
      <c r="Q13" s="4"/>
      <c r="R13" s="22" t="s">
        <v>25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51">
      <c r="A14" s="10"/>
      <c r="B14" s="2" t="s">
        <v>40</v>
      </c>
      <c r="C14" s="3"/>
      <c r="D14" s="2" t="s">
        <v>41</v>
      </c>
      <c r="E14" s="18">
        <v>136.25</v>
      </c>
      <c r="F14" s="44">
        <v>179838.4914</v>
      </c>
      <c r="G14" s="20">
        <v>1.88</v>
      </c>
      <c r="H14" s="20"/>
      <c r="I14" s="56">
        <v>0.64</v>
      </c>
      <c r="J14" s="20"/>
      <c r="K14" s="20">
        <v>0.47</v>
      </c>
      <c r="L14" s="20">
        <v>0.24</v>
      </c>
      <c r="M14" s="20"/>
      <c r="N14" s="20"/>
      <c r="O14" s="20">
        <v>4.04</v>
      </c>
      <c r="P14" s="21" t="s">
        <v>19</v>
      </c>
      <c r="Q14" s="4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spans="1:51">
      <c r="A15" s="10"/>
      <c r="B15" s="2" t="s">
        <v>42</v>
      </c>
      <c r="C15" s="3"/>
      <c r="D15" s="2" t="s">
        <v>43</v>
      </c>
      <c r="E15" s="18">
        <v>16274.32</v>
      </c>
      <c r="F15" s="44"/>
      <c r="G15" s="20">
        <v>78.150000000000006</v>
      </c>
      <c r="H15" s="56">
        <v>14.46</v>
      </c>
      <c r="I15" s="20"/>
      <c r="J15" s="20"/>
      <c r="K15" s="20">
        <v>9.52</v>
      </c>
      <c r="L15" s="20"/>
      <c r="M15" s="20"/>
      <c r="N15" s="20"/>
      <c r="O15" s="20">
        <v>15.33</v>
      </c>
      <c r="P15" s="21" t="s">
        <v>19</v>
      </c>
      <c r="Q15" s="4"/>
      <c r="R15" s="58" t="s">
        <v>44</v>
      </c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>
      <c r="A16" s="10"/>
      <c r="B16" s="2" t="s">
        <v>45</v>
      </c>
      <c r="C16" s="3"/>
      <c r="D16" s="2" t="s">
        <v>41</v>
      </c>
      <c r="E16" s="18">
        <v>84.67</v>
      </c>
      <c r="F16" s="44">
        <v>45228.986700000001</v>
      </c>
      <c r="G16" s="20">
        <v>6.79</v>
      </c>
      <c r="H16" s="20"/>
      <c r="I16" s="20">
        <v>4.13</v>
      </c>
      <c r="J16" s="20"/>
      <c r="K16" s="20">
        <v>2.48</v>
      </c>
      <c r="L16" s="20">
        <v>1.31</v>
      </c>
      <c r="M16" s="56">
        <v>1.18</v>
      </c>
      <c r="N16" s="20">
        <v>1.1100000000000001</v>
      </c>
      <c r="O16" s="20">
        <v>1.0900000000000001</v>
      </c>
      <c r="P16" s="21" t="s">
        <v>19</v>
      </c>
      <c r="Q16" s="4"/>
      <c r="R16" s="59" t="s">
        <v>34</v>
      </c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hidden="1">
      <c r="A17" s="10"/>
      <c r="B17" s="2" t="s">
        <v>46</v>
      </c>
      <c r="C17" s="3"/>
      <c r="D17" s="2" t="s">
        <v>36</v>
      </c>
      <c r="E17" s="18">
        <v>473596.49180000002</v>
      </c>
      <c r="F17" s="19">
        <v>1190000</v>
      </c>
      <c r="G17" s="20">
        <v>0.56999999999999995</v>
      </c>
      <c r="H17" s="20"/>
      <c r="I17" s="20">
        <v>0.47320000000000001</v>
      </c>
      <c r="J17" s="20"/>
      <c r="K17" s="20">
        <v>0.38341333074007444</v>
      </c>
      <c r="L17" s="20">
        <v>0.31145830721003098</v>
      </c>
      <c r="M17" s="20"/>
      <c r="N17" s="20">
        <v>0.29640572792362768</v>
      </c>
      <c r="O17" s="4"/>
      <c r="P17" s="21" t="s">
        <v>24</v>
      </c>
      <c r="Q17" s="4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hidden="1">
      <c r="A18" s="10"/>
      <c r="B18" s="2" t="s">
        <v>47</v>
      </c>
      <c r="C18" s="3"/>
      <c r="D18" s="2" t="s">
        <v>33</v>
      </c>
      <c r="E18" s="18"/>
      <c r="F18" s="19"/>
      <c r="G18" s="47"/>
      <c r="H18" s="47"/>
      <c r="I18" s="20" t="s">
        <v>23</v>
      </c>
      <c r="J18" s="20"/>
      <c r="K18" s="47">
        <v>35.07</v>
      </c>
      <c r="L18" s="20" t="s">
        <v>23</v>
      </c>
      <c r="M18" s="20"/>
      <c r="N18" s="20" t="s">
        <v>23</v>
      </c>
      <c r="O18" s="4"/>
      <c r="P18" s="21" t="s">
        <v>48</v>
      </c>
      <c r="Q18" s="4"/>
      <c r="R18" s="22" t="s">
        <v>49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idden="1">
      <c r="A19" s="10"/>
      <c r="B19" s="2" t="s">
        <v>50</v>
      </c>
      <c r="C19" s="3"/>
      <c r="D19" s="2" t="s">
        <v>51</v>
      </c>
      <c r="E19" s="18">
        <v>2638000</v>
      </c>
      <c r="F19" s="19" t="s">
        <v>23</v>
      </c>
      <c r="G19" s="20">
        <v>2.3622999999999998</v>
      </c>
      <c r="H19" s="20"/>
      <c r="I19" s="20" t="s">
        <v>23</v>
      </c>
      <c r="J19" s="20"/>
      <c r="K19" s="20">
        <v>2.0919472956381635</v>
      </c>
      <c r="L19" s="20">
        <v>1.6742771978843491</v>
      </c>
      <c r="M19" s="20"/>
      <c r="N19" s="20">
        <v>1.4318736842105264</v>
      </c>
      <c r="O19" s="4"/>
      <c r="P19" s="21" t="s">
        <v>24</v>
      </c>
      <c r="Q19" s="4"/>
      <c r="R19" s="22" t="s">
        <v>52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hidden="1">
      <c r="A20" s="10"/>
      <c r="B20" s="2" t="s">
        <v>53</v>
      </c>
      <c r="C20" s="3"/>
      <c r="D20" s="2" t="s">
        <v>51</v>
      </c>
      <c r="E20" s="18">
        <v>13212.737499999999</v>
      </c>
      <c r="F20" s="19">
        <v>22285.088500000002</v>
      </c>
      <c r="G20" s="20">
        <v>1.4481999999999999</v>
      </c>
      <c r="H20" s="20"/>
      <c r="I20" s="20">
        <v>0.53569999999999995</v>
      </c>
      <c r="J20" s="20"/>
      <c r="K20" s="20" t="s">
        <v>23</v>
      </c>
      <c r="L20" s="20" t="s">
        <v>23</v>
      </c>
      <c r="M20" s="20"/>
      <c r="N20" s="20" t="s">
        <v>23</v>
      </c>
      <c r="O20" s="4"/>
      <c r="P20" s="21" t="s">
        <v>24</v>
      </c>
      <c r="Q20" s="4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>
      <c r="A21" s="10"/>
      <c r="B21" s="2" t="s">
        <v>54</v>
      </c>
      <c r="C21" s="3"/>
      <c r="D21" s="2" t="s">
        <v>41</v>
      </c>
      <c r="E21" s="18">
        <v>70.760000000000005</v>
      </c>
      <c r="F21" s="44">
        <v>81071.841899999999</v>
      </c>
      <c r="G21" s="20">
        <v>4.28</v>
      </c>
      <c r="H21" s="20"/>
      <c r="I21" s="56">
        <v>0.85</v>
      </c>
      <c r="J21" s="20"/>
      <c r="K21" s="20">
        <v>0.95</v>
      </c>
      <c r="L21" s="20">
        <v>0.78</v>
      </c>
      <c r="M21" s="20"/>
      <c r="N21" s="20"/>
      <c r="O21" s="20">
        <v>0.2</v>
      </c>
      <c r="P21" s="21" t="s">
        <v>19</v>
      </c>
      <c r="Q21" s="4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hidden="1">
      <c r="A22" s="10"/>
      <c r="B22" s="2" t="s">
        <v>55</v>
      </c>
      <c r="C22" s="3"/>
      <c r="D22" s="2" t="s">
        <v>18</v>
      </c>
      <c r="E22" s="18">
        <v>469947.2928</v>
      </c>
      <c r="F22" s="19" t="s">
        <v>23</v>
      </c>
      <c r="G22" s="20" t="s">
        <v>23</v>
      </c>
      <c r="H22" s="20"/>
      <c r="I22" s="20" t="s">
        <v>23</v>
      </c>
      <c r="J22" s="20"/>
      <c r="K22" s="20" t="s">
        <v>23</v>
      </c>
      <c r="L22" s="20" t="s">
        <v>23</v>
      </c>
      <c r="M22" s="20"/>
      <c r="N22" s="20" t="s">
        <v>23</v>
      </c>
      <c r="O22" s="4"/>
      <c r="P22" s="21" t="s">
        <v>24</v>
      </c>
      <c r="Q22" s="4"/>
      <c r="R22" s="22" t="s">
        <v>25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hidden="1">
      <c r="A23" s="10"/>
      <c r="B23" s="2" t="s">
        <v>56</v>
      </c>
      <c r="C23" s="3"/>
      <c r="D23" s="2" t="s">
        <v>57</v>
      </c>
      <c r="E23" s="18">
        <v>31759.633399999999</v>
      </c>
      <c r="F23" s="19"/>
      <c r="G23" s="20" t="s">
        <v>23</v>
      </c>
      <c r="H23" s="20"/>
      <c r="I23" s="20" t="s">
        <v>23</v>
      </c>
      <c r="J23" s="20"/>
      <c r="K23" s="20" t="s">
        <v>23</v>
      </c>
      <c r="L23" s="20" t="s">
        <v>23</v>
      </c>
      <c r="M23" s="20"/>
      <c r="N23" s="20" t="s">
        <v>23</v>
      </c>
      <c r="O23" s="4"/>
      <c r="P23" s="21" t="s">
        <v>24</v>
      </c>
      <c r="Q23" s="4"/>
      <c r="R23" s="22" t="s">
        <v>25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hidden="1">
      <c r="A24" s="10"/>
      <c r="B24" s="2" t="s">
        <v>58</v>
      </c>
      <c r="C24" s="3"/>
      <c r="D24" s="2" t="s">
        <v>59</v>
      </c>
      <c r="E24" s="20" t="s">
        <v>38</v>
      </c>
      <c r="F24" s="19">
        <v>120855.0876</v>
      </c>
      <c r="G24" s="20" t="s">
        <v>23</v>
      </c>
      <c r="H24" s="20"/>
      <c r="I24" s="20" t="s">
        <v>23</v>
      </c>
      <c r="J24" s="20"/>
      <c r="K24" s="20" t="s">
        <v>23</v>
      </c>
      <c r="L24" s="20" t="s">
        <v>23</v>
      </c>
      <c r="M24" s="20"/>
      <c r="N24" s="20" t="s">
        <v>23</v>
      </c>
      <c r="O24" s="4"/>
      <c r="P24" s="21" t="s">
        <v>24</v>
      </c>
      <c r="Q24" s="4"/>
      <c r="R24" s="22" t="s">
        <v>60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hidden="1">
      <c r="A25" s="10"/>
      <c r="B25" s="2" t="s">
        <v>61</v>
      </c>
      <c r="C25" s="3"/>
      <c r="D25" s="2" t="s">
        <v>18</v>
      </c>
      <c r="E25" s="18">
        <v>84191.4617</v>
      </c>
      <c r="F25" s="19" t="s">
        <v>23</v>
      </c>
      <c r="G25" s="20">
        <v>1.8675999999999999</v>
      </c>
      <c r="H25" s="20"/>
      <c r="I25" s="20" t="s">
        <v>23</v>
      </c>
      <c r="J25" s="20"/>
      <c r="K25" s="20">
        <v>1.8350991501416427</v>
      </c>
      <c r="L25" s="20">
        <v>1.7845454545454542</v>
      </c>
      <c r="M25" s="20"/>
      <c r="N25" s="20">
        <v>0.39741717791411041</v>
      </c>
      <c r="O25" s="4"/>
      <c r="P25" s="21" t="s">
        <v>24</v>
      </c>
      <c r="Q25" s="4"/>
      <c r="R25" s="22" t="s">
        <v>62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>
      <c r="A26" s="10"/>
      <c r="B26" s="2" t="s">
        <v>63</v>
      </c>
      <c r="C26" s="3"/>
      <c r="D26" s="2" t="s">
        <v>41</v>
      </c>
      <c r="E26" s="18"/>
      <c r="F26" s="19"/>
      <c r="G26" s="20">
        <v>2.0794000000000001</v>
      </c>
      <c r="H26" s="20"/>
      <c r="I26" s="56">
        <v>0.59389999999999998</v>
      </c>
      <c r="J26" s="20"/>
      <c r="K26" s="20">
        <v>0.95835151515151529</v>
      </c>
      <c r="L26" s="20">
        <v>0.89036036036036048</v>
      </c>
      <c r="M26" s="20"/>
      <c r="N26" s="20" t="s">
        <v>23</v>
      </c>
      <c r="O26" s="20">
        <v>0.72</v>
      </c>
      <c r="P26" s="21" t="s">
        <v>64</v>
      </c>
      <c r="Q26" s="4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hidden="1">
      <c r="A27" s="10"/>
      <c r="B27" s="2" t="s">
        <v>65</v>
      </c>
      <c r="C27" s="3"/>
      <c r="D27" s="2" t="s">
        <v>66</v>
      </c>
      <c r="E27" s="18">
        <v>303179.42910000001</v>
      </c>
      <c r="F27" s="19">
        <v>128696.02860000001</v>
      </c>
      <c r="G27" s="20">
        <v>2.8433000000000002</v>
      </c>
      <c r="H27" s="20"/>
      <c r="I27" s="20">
        <v>2.1162000000000001</v>
      </c>
      <c r="J27" s="20"/>
      <c r="K27" s="20" t="s">
        <v>23</v>
      </c>
      <c r="L27" s="20" t="s">
        <v>23</v>
      </c>
      <c r="M27" s="20"/>
      <c r="N27" s="20" t="s">
        <v>23</v>
      </c>
      <c r="O27" s="4"/>
      <c r="P27" s="21" t="s">
        <v>24</v>
      </c>
      <c r="Q27" s="4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idden="1">
      <c r="A28" s="10"/>
      <c r="B28" s="2" t="s">
        <v>67</v>
      </c>
      <c r="C28" s="3"/>
      <c r="D28" s="2" t="s">
        <v>68</v>
      </c>
      <c r="E28" s="20" t="s">
        <v>38</v>
      </c>
      <c r="F28" s="19">
        <v>38494.192900000002</v>
      </c>
      <c r="G28" s="20" t="s">
        <v>23</v>
      </c>
      <c r="H28" s="20"/>
      <c r="I28" s="20" t="s">
        <v>23</v>
      </c>
      <c r="J28" s="20"/>
      <c r="K28" s="20" t="s">
        <v>23</v>
      </c>
      <c r="L28" s="20" t="s">
        <v>23</v>
      </c>
      <c r="M28" s="20"/>
      <c r="N28" s="20" t="s">
        <v>23</v>
      </c>
      <c r="O28" s="4"/>
      <c r="P28" s="21" t="s">
        <v>24</v>
      </c>
      <c r="Q28" s="4"/>
      <c r="R28" s="22" t="s">
        <v>52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hidden="1">
      <c r="A29" s="10"/>
      <c r="B29" s="2" t="s">
        <v>69</v>
      </c>
      <c r="C29" s="3"/>
      <c r="D29" s="2" t="s">
        <v>43</v>
      </c>
      <c r="E29" s="18">
        <v>399326.50579999998</v>
      </c>
      <c r="F29" s="19" t="s">
        <v>23</v>
      </c>
      <c r="G29" s="20" t="s">
        <v>23</v>
      </c>
      <c r="H29" s="20"/>
      <c r="I29" s="20" t="s">
        <v>23</v>
      </c>
      <c r="J29" s="20"/>
      <c r="K29" s="20" t="s">
        <v>23</v>
      </c>
      <c r="L29" s="20" t="s">
        <v>23</v>
      </c>
      <c r="M29" s="20"/>
      <c r="N29" s="20" t="s">
        <v>23</v>
      </c>
      <c r="O29" s="4"/>
      <c r="P29" s="21" t="s">
        <v>24</v>
      </c>
      <c r="Q29" s="4"/>
      <c r="R29" s="22" t="s">
        <v>28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>
      <c r="A30" s="10"/>
      <c r="B30" s="2" t="s">
        <v>70</v>
      </c>
      <c r="C30" s="3"/>
      <c r="D30" s="2" t="s">
        <v>43</v>
      </c>
      <c r="E30" s="18">
        <v>384.35</v>
      </c>
      <c r="F30" s="44"/>
      <c r="G30" s="56">
        <v>32.04</v>
      </c>
      <c r="H30" s="20"/>
      <c r="I30" s="20"/>
      <c r="J30" s="20"/>
      <c r="K30" s="20"/>
      <c r="L30" s="20"/>
      <c r="M30" s="20"/>
      <c r="N30" s="20"/>
      <c r="O30" s="20">
        <v>32.6</v>
      </c>
      <c r="P30" s="21" t="s">
        <v>19</v>
      </c>
      <c r="Q30" s="4"/>
      <c r="R30" s="58" t="s">
        <v>20</v>
      </c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hidden="1">
      <c r="A31" s="10"/>
      <c r="B31" s="2" t="s">
        <v>71</v>
      </c>
      <c r="C31" s="3"/>
      <c r="D31" s="2" t="s">
        <v>18</v>
      </c>
      <c r="E31" s="18">
        <v>1877.4967999999999</v>
      </c>
      <c r="F31" s="19" t="s">
        <v>23</v>
      </c>
      <c r="G31" s="20" t="s">
        <v>23</v>
      </c>
      <c r="H31" s="20"/>
      <c r="I31" s="20" t="s">
        <v>23</v>
      </c>
      <c r="J31" s="20"/>
      <c r="K31" s="20" t="s">
        <v>23</v>
      </c>
      <c r="L31" s="20" t="s">
        <v>23</v>
      </c>
      <c r="M31" s="20"/>
      <c r="N31" s="20" t="s">
        <v>23</v>
      </c>
      <c r="O31" s="4"/>
      <c r="P31" s="21" t="s">
        <v>24</v>
      </c>
      <c r="Q31" s="4"/>
      <c r="R31" s="22" t="s">
        <v>72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>
      <c r="A32" s="10"/>
      <c r="B32" s="2" t="s">
        <v>73</v>
      </c>
      <c r="C32" s="3"/>
      <c r="D32" s="2" t="s">
        <v>51</v>
      </c>
      <c r="E32" s="18">
        <v>2557.9899999999998</v>
      </c>
      <c r="F32" s="44">
        <v>4115600</v>
      </c>
      <c r="G32" s="20">
        <v>0.75</v>
      </c>
      <c r="H32" s="20"/>
      <c r="I32" s="56">
        <v>0.54</v>
      </c>
      <c r="J32" s="20"/>
      <c r="K32" s="20"/>
      <c r="L32" s="20"/>
      <c r="M32" s="20"/>
      <c r="N32" s="20"/>
      <c r="O32" s="20">
        <v>1.08</v>
      </c>
      <c r="P32" s="21" t="s">
        <v>19</v>
      </c>
      <c r="Q32" s="4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hidden="1">
      <c r="A33" s="10"/>
      <c r="B33" s="2" t="s">
        <v>74</v>
      </c>
      <c r="C33" s="3"/>
      <c r="D33" s="2" t="s">
        <v>30</v>
      </c>
      <c r="E33" s="18">
        <v>150659.5644</v>
      </c>
      <c r="F33" s="19" t="s">
        <v>23</v>
      </c>
      <c r="G33" s="20">
        <v>4.4219999999999997</v>
      </c>
      <c r="H33" s="20"/>
      <c r="I33" s="20">
        <v>1.2136</v>
      </c>
      <c r="J33" s="20"/>
      <c r="K33" s="20" t="s">
        <v>23</v>
      </c>
      <c r="L33" s="20" t="s">
        <v>23</v>
      </c>
      <c r="M33" s="20"/>
      <c r="N33" s="20" t="s">
        <v>23</v>
      </c>
      <c r="O33" s="4"/>
      <c r="P33" s="21" t="s">
        <v>24</v>
      </c>
      <c r="Q33" s="4"/>
      <c r="R33" s="23" t="s">
        <v>75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hidden="1">
      <c r="A34" s="10"/>
      <c r="B34" s="2" t="s">
        <v>76</v>
      </c>
      <c r="C34" s="3"/>
      <c r="D34" s="2" t="s">
        <v>51</v>
      </c>
      <c r="E34" s="18">
        <v>19685.423599999998</v>
      </c>
      <c r="F34" s="19" t="s">
        <v>23</v>
      </c>
      <c r="G34" s="20">
        <v>2.6905999999999999</v>
      </c>
      <c r="H34" s="20"/>
      <c r="I34" s="20" t="s">
        <v>23</v>
      </c>
      <c r="J34" s="20"/>
      <c r="K34" s="20" t="s">
        <v>23</v>
      </c>
      <c r="L34" s="20" t="s">
        <v>23</v>
      </c>
      <c r="M34" s="20"/>
      <c r="N34" s="20" t="s">
        <v>23</v>
      </c>
      <c r="O34" s="4"/>
      <c r="P34" s="21" t="s">
        <v>24</v>
      </c>
      <c r="Q34" s="4"/>
      <c r="R34" s="22" t="s">
        <v>52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hidden="1">
      <c r="A35" s="10"/>
      <c r="B35" s="2" t="s">
        <v>77</v>
      </c>
      <c r="C35" s="3"/>
      <c r="D35" s="2" t="s">
        <v>22</v>
      </c>
      <c r="E35" s="18">
        <v>381164.8934</v>
      </c>
      <c r="F35" s="43">
        <f>'[1]8'!$R$5</f>
        <v>3243.5567000000001</v>
      </c>
      <c r="G35" s="20">
        <v>6.4268000000000001</v>
      </c>
      <c r="H35" s="20"/>
      <c r="I35" s="20" t="s">
        <v>23</v>
      </c>
      <c r="J35" s="20"/>
      <c r="K35" s="20">
        <v>3.8487063655030798</v>
      </c>
      <c r="L35" s="20">
        <v>3.430307467057101</v>
      </c>
      <c r="M35" s="20"/>
      <c r="N35" s="20">
        <v>3.1134883720930233</v>
      </c>
      <c r="O35" s="4"/>
      <c r="P35" s="21" t="s">
        <v>24</v>
      </c>
      <c r="Q35" s="4"/>
      <c r="R35" s="22" t="s">
        <v>28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hidden="1">
      <c r="A36" s="10"/>
      <c r="B36" s="2" t="s">
        <v>78</v>
      </c>
      <c r="C36" s="3"/>
      <c r="D36" s="2" t="s">
        <v>41</v>
      </c>
      <c r="E36" s="18">
        <v>70696.573099999994</v>
      </c>
      <c r="F36" s="19">
        <v>30175400</v>
      </c>
      <c r="G36" s="20">
        <v>4.5934999999999997</v>
      </c>
      <c r="H36" s="20"/>
      <c r="I36" s="20">
        <v>0.55969999999999998</v>
      </c>
      <c r="J36" s="20"/>
      <c r="K36" s="20">
        <v>0.71334003013561031</v>
      </c>
      <c r="L36" s="20">
        <v>0.63688789237668164</v>
      </c>
      <c r="M36" s="20"/>
      <c r="N36" s="20" t="s">
        <v>23</v>
      </c>
      <c r="O36" s="4"/>
      <c r="P36" s="21" t="s">
        <v>24</v>
      </c>
      <c r="Q36" s="4"/>
      <c r="R36" s="23" t="s">
        <v>75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>
      <c r="A37" s="10"/>
      <c r="B37" s="2" t="s">
        <v>79</v>
      </c>
      <c r="C37" s="3"/>
      <c r="D37" s="2" t="s">
        <v>41</v>
      </c>
      <c r="E37" s="18">
        <v>468876.0797</v>
      </c>
      <c r="F37" s="19">
        <v>78.9923</v>
      </c>
      <c r="G37" s="20" t="s">
        <v>23</v>
      </c>
      <c r="H37" s="20"/>
      <c r="I37" s="20">
        <v>6.9675000000000002</v>
      </c>
      <c r="J37" s="56">
        <v>7.17</v>
      </c>
      <c r="K37" s="20">
        <v>5.004245562130178</v>
      </c>
      <c r="L37" s="20">
        <v>3.2843398058252431</v>
      </c>
      <c r="M37" s="20"/>
      <c r="N37" s="20" t="s">
        <v>23</v>
      </c>
      <c r="O37" s="20">
        <v>6.21</v>
      </c>
      <c r="P37" s="21" t="s">
        <v>64</v>
      </c>
      <c r="Q37" s="4"/>
      <c r="R37" s="59" t="s">
        <v>80</v>
      </c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hidden="1">
      <c r="A38" s="10"/>
      <c r="B38" s="2" t="s">
        <v>81</v>
      </c>
      <c r="C38" s="3"/>
      <c r="D38" s="2" t="s">
        <v>33</v>
      </c>
      <c r="E38" s="18">
        <v>26911.1639</v>
      </c>
      <c r="F38" s="19">
        <v>31823.5586</v>
      </c>
      <c r="G38" s="20" t="s">
        <v>23</v>
      </c>
      <c r="H38" s="20"/>
      <c r="I38" s="20" t="s">
        <v>23</v>
      </c>
      <c r="J38" s="20"/>
      <c r="K38" s="20" t="s">
        <v>23</v>
      </c>
      <c r="L38" s="20" t="s">
        <v>23</v>
      </c>
      <c r="M38" s="20"/>
      <c r="N38" s="20" t="s">
        <v>23</v>
      </c>
      <c r="O38" s="4"/>
      <c r="P38" s="21" t="s">
        <v>24</v>
      </c>
      <c r="Q38" s="4"/>
      <c r="R38" s="22" t="s">
        <v>62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hidden="1">
      <c r="A39" s="10"/>
      <c r="B39" s="2" t="s">
        <v>82</v>
      </c>
      <c r="C39" s="3"/>
      <c r="D39" s="2" t="s">
        <v>83</v>
      </c>
      <c r="E39" s="18"/>
      <c r="F39" s="19"/>
      <c r="G39" s="20">
        <v>1.9165000000000001</v>
      </c>
      <c r="H39" s="20"/>
      <c r="I39" s="20">
        <v>0.45050000000000001</v>
      </c>
      <c r="J39" s="20"/>
      <c r="K39" s="20" t="s">
        <v>23</v>
      </c>
      <c r="L39" s="20" t="s">
        <v>23</v>
      </c>
      <c r="M39" s="20"/>
      <c r="N39" s="20" t="s">
        <v>23</v>
      </c>
      <c r="O39" s="4"/>
      <c r="P39" s="21" t="s">
        <v>84</v>
      </c>
      <c r="Q39" s="4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hidden="1">
      <c r="A40" s="10"/>
      <c r="B40" s="2" t="s">
        <v>85</v>
      </c>
      <c r="C40" s="3"/>
      <c r="D40" s="2" t="s">
        <v>86</v>
      </c>
      <c r="E40" s="18">
        <v>12177.1533</v>
      </c>
      <c r="F40" s="19">
        <v>122005.5668</v>
      </c>
      <c r="G40" s="20" t="s">
        <v>23</v>
      </c>
      <c r="H40" s="20"/>
      <c r="I40" s="20" t="s">
        <v>23</v>
      </c>
      <c r="J40" s="20"/>
      <c r="K40" s="20" t="s">
        <v>23</v>
      </c>
      <c r="L40" s="20" t="s">
        <v>23</v>
      </c>
      <c r="M40" s="20"/>
      <c r="N40" s="20" t="s">
        <v>23</v>
      </c>
      <c r="O40" s="4"/>
      <c r="P40" s="21" t="s">
        <v>24</v>
      </c>
      <c r="Q40" s="4"/>
      <c r="R40" s="22" t="s">
        <v>52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hidden="1">
      <c r="A41" s="10"/>
      <c r="B41" s="2" t="s">
        <v>87</v>
      </c>
      <c r="C41" s="3"/>
      <c r="D41" s="2" t="s">
        <v>33</v>
      </c>
      <c r="E41" s="18">
        <v>210603.13039999999</v>
      </c>
      <c r="F41" s="19">
        <v>2056299.9999999998</v>
      </c>
      <c r="G41" s="20">
        <v>0.4864</v>
      </c>
      <c r="H41" s="20"/>
      <c r="I41" s="20">
        <v>1.8626</v>
      </c>
      <c r="J41" s="20"/>
      <c r="K41" s="20" t="s">
        <v>23</v>
      </c>
      <c r="L41" s="20" t="s">
        <v>23</v>
      </c>
      <c r="M41" s="20"/>
      <c r="N41" s="20" t="s">
        <v>23</v>
      </c>
      <c r="O41" s="4"/>
      <c r="P41" s="21" t="s">
        <v>24</v>
      </c>
      <c r="Q41" s="4"/>
      <c r="R41" s="23" t="s">
        <v>75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idden="1">
      <c r="A42" s="10"/>
      <c r="B42" s="2" t="s">
        <v>88</v>
      </c>
      <c r="C42" s="3"/>
      <c r="D42" s="2" t="s">
        <v>89</v>
      </c>
      <c r="E42" s="18">
        <v>2825.6282000000001</v>
      </c>
      <c r="F42" s="19">
        <v>2870617</v>
      </c>
      <c r="G42" s="20" t="s">
        <v>23</v>
      </c>
      <c r="H42" s="20"/>
      <c r="I42" s="20" t="s">
        <v>23</v>
      </c>
      <c r="J42" s="20"/>
      <c r="K42" s="20" t="s">
        <v>23</v>
      </c>
      <c r="L42" s="20" t="s">
        <v>23</v>
      </c>
      <c r="M42" s="20"/>
      <c r="N42" s="20" t="s">
        <v>23</v>
      </c>
      <c r="O42" s="4"/>
      <c r="P42" s="21" t="s">
        <v>24</v>
      </c>
      <c r="Q42" s="4"/>
      <c r="R42" s="22" t="s">
        <v>90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hidden="1">
      <c r="A43" s="10"/>
      <c r="B43" s="2" t="s">
        <v>91</v>
      </c>
      <c r="C43" s="3"/>
      <c r="D43" s="2" t="s">
        <v>92</v>
      </c>
      <c r="E43" s="18">
        <v>117813.9359</v>
      </c>
      <c r="F43" s="19">
        <v>15183100</v>
      </c>
      <c r="G43" s="20">
        <v>0.91190000000000004</v>
      </c>
      <c r="H43" s="20"/>
      <c r="I43" s="20">
        <v>0.70989999999999998</v>
      </c>
      <c r="J43" s="20"/>
      <c r="K43" s="20" t="s">
        <v>23</v>
      </c>
      <c r="L43" s="20" t="s">
        <v>23</v>
      </c>
      <c r="M43" s="20"/>
      <c r="N43" s="20" t="s">
        <v>23</v>
      </c>
      <c r="O43" s="4"/>
      <c r="P43" s="21" t="s">
        <v>24</v>
      </c>
      <c r="Q43" s="4"/>
      <c r="R43" s="23" t="s">
        <v>31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>
      <c r="A44" s="10"/>
      <c r="B44" s="2" t="s">
        <v>93</v>
      </c>
      <c r="C44" s="3"/>
      <c r="D44" s="2" t="s">
        <v>41</v>
      </c>
      <c r="E44" s="18">
        <v>135967.10999999999</v>
      </c>
      <c r="F44" s="44">
        <v>30175400</v>
      </c>
      <c r="G44" s="20">
        <v>8.99</v>
      </c>
      <c r="H44" s="20"/>
      <c r="I44" s="56">
        <v>3.32</v>
      </c>
      <c r="J44" s="20"/>
      <c r="K44" s="20">
        <v>4.68</v>
      </c>
      <c r="L44" s="20">
        <v>4.3600000000000003</v>
      </c>
      <c r="M44" s="20"/>
      <c r="N44" s="20"/>
      <c r="O44" s="20">
        <v>3.66</v>
      </c>
      <c r="P44" s="21" t="s">
        <v>19</v>
      </c>
      <c r="Q44" s="4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>
      <c r="A45" s="10"/>
      <c r="B45" s="2" t="s">
        <v>94</v>
      </c>
      <c r="C45" s="3"/>
      <c r="D45" s="2" t="s">
        <v>59</v>
      </c>
      <c r="E45" s="18">
        <v>16.46</v>
      </c>
      <c r="F45" s="44">
        <v>0</v>
      </c>
      <c r="G45" s="20">
        <v>0.89</v>
      </c>
      <c r="H45" s="56">
        <v>0.84</v>
      </c>
      <c r="I45" s="20"/>
      <c r="J45" s="20"/>
      <c r="K45" s="20"/>
      <c r="L45" s="20"/>
      <c r="M45" s="20"/>
      <c r="N45" s="20"/>
      <c r="O45" s="20">
        <v>1.32</v>
      </c>
      <c r="P45" s="21" t="s">
        <v>19</v>
      </c>
      <c r="Q45" s="4"/>
      <c r="R45" s="58" t="s">
        <v>44</v>
      </c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idden="1">
      <c r="A46" s="10"/>
      <c r="B46" s="2" t="s">
        <v>95</v>
      </c>
      <c r="C46" s="3"/>
      <c r="D46" s="2" t="s">
        <v>33</v>
      </c>
      <c r="E46" s="20" t="s">
        <v>38</v>
      </c>
      <c r="F46" s="19">
        <v>44</v>
      </c>
      <c r="G46" s="20">
        <v>10.95</v>
      </c>
      <c r="H46" s="20"/>
      <c r="I46" s="20" t="s">
        <v>23</v>
      </c>
      <c r="J46" s="20"/>
      <c r="K46" s="20" t="s">
        <v>23</v>
      </c>
      <c r="L46" s="20" t="s">
        <v>23</v>
      </c>
      <c r="M46" s="20"/>
      <c r="N46" s="20" t="s">
        <v>23</v>
      </c>
      <c r="O46" s="4"/>
      <c r="P46" s="21" t="s">
        <v>24</v>
      </c>
      <c r="Q46" s="4"/>
      <c r="R46" s="23" t="s">
        <v>75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hidden="1">
      <c r="A47" s="10"/>
      <c r="B47" s="2" t="s">
        <v>96</v>
      </c>
      <c r="C47" s="3"/>
      <c r="D47" s="2" t="s">
        <v>97</v>
      </c>
      <c r="E47" s="18">
        <v>108877.26059999999</v>
      </c>
      <c r="G47" s="20">
        <v>0.56999999999999995</v>
      </c>
      <c r="H47" s="20"/>
      <c r="I47" s="20">
        <v>5.1498999999999997</v>
      </c>
      <c r="J47" s="20"/>
      <c r="K47" s="20" t="s">
        <v>23</v>
      </c>
      <c r="L47" s="20" t="s">
        <v>23</v>
      </c>
      <c r="M47" s="20"/>
      <c r="N47" s="20" t="s">
        <v>23</v>
      </c>
      <c r="O47" s="4"/>
      <c r="P47" s="21" t="s">
        <v>24</v>
      </c>
      <c r="Q47" s="4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>
      <c r="A48" s="10"/>
      <c r="B48" s="2" t="s">
        <v>98</v>
      </c>
      <c r="C48" s="3"/>
      <c r="D48" s="2" t="s">
        <v>41</v>
      </c>
      <c r="E48" s="18">
        <v>8254.7800000000007</v>
      </c>
      <c r="F48" s="44">
        <v>3870617</v>
      </c>
      <c r="G48" s="20">
        <v>10.95</v>
      </c>
      <c r="H48" s="20"/>
      <c r="I48" s="56">
        <v>2.46</v>
      </c>
      <c r="J48" s="20"/>
      <c r="K48" s="20">
        <v>2.31</v>
      </c>
      <c r="L48" s="20">
        <v>2.2000000000000002</v>
      </c>
      <c r="M48" s="20"/>
      <c r="N48" s="20"/>
      <c r="O48" s="20">
        <v>2.09</v>
      </c>
      <c r="P48" s="21" t="s">
        <v>19</v>
      </c>
      <c r="Q48" s="4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 spans="1:51" hidden="1">
      <c r="A49" s="10"/>
      <c r="B49" s="2" t="s">
        <v>99</v>
      </c>
      <c r="C49" s="3"/>
      <c r="D49" s="2" t="s">
        <v>66</v>
      </c>
      <c r="E49" s="18">
        <v>557126.83239999996</v>
      </c>
      <c r="G49" s="20">
        <v>5.8155000000000001</v>
      </c>
      <c r="H49" s="20"/>
      <c r="I49" s="20">
        <v>4.2699999999999996</v>
      </c>
      <c r="J49" s="20"/>
      <c r="K49" s="20">
        <v>4.3050625819851334</v>
      </c>
      <c r="L49" s="20">
        <v>3.6164106978879706</v>
      </c>
      <c r="M49" s="20"/>
      <c r="N49" s="20">
        <v>3.4764792170427552</v>
      </c>
      <c r="O49" s="4"/>
      <c r="P49" s="21" t="s">
        <v>24</v>
      </c>
      <c r="Q49" s="4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</row>
    <row r="50" spans="1:51" hidden="1">
      <c r="A50" s="10"/>
      <c r="B50" s="2" t="s">
        <v>100</v>
      </c>
      <c r="C50" s="3"/>
      <c r="D50" s="2" t="s">
        <v>51</v>
      </c>
      <c r="E50" s="18">
        <v>97872.106799999994</v>
      </c>
      <c r="G50" s="20">
        <v>0.66700000000000004</v>
      </c>
      <c r="H50" s="20"/>
      <c r="I50" s="20">
        <v>5.0900000000000001E-2</v>
      </c>
      <c r="J50" s="20"/>
      <c r="K50" s="20" t="s">
        <v>23</v>
      </c>
      <c r="L50" s="20" t="s">
        <v>23</v>
      </c>
      <c r="M50" s="20"/>
      <c r="N50" s="20" t="s">
        <v>23</v>
      </c>
      <c r="O50" s="4"/>
      <c r="P50" s="21" t="s">
        <v>24</v>
      </c>
      <c r="Q50" s="4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 spans="1:51">
      <c r="A51" s="10"/>
      <c r="B51" s="2" t="s">
        <v>101</v>
      </c>
      <c r="C51" s="3"/>
      <c r="D51" s="2" t="s">
        <v>33</v>
      </c>
      <c r="E51" s="18">
        <v>3955.02</v>
      </c>
      <c r="F51" s="44">
        <v>44841</v>
      </c>
      <c r="G51" s="20">
        <v>0.56999999999999995</v>
      </c>
      <c r="H51" s="20"/>
      <c r="I51" s="20">
        <v>0.94</v>
      </c>
      <c r="J51" s="20"/>
      <c r="K51" s="20">
        <v>0.97</v>
      </c>
      <c r="L51" s="20">
        <v>0.88</v>
      </c>
      <c r="M51" s="56">
        <v>0.88</v>
      </c>
      <c r="N51" s="20"/>
      <c r="O51" s="20">
        <v>1.54</v>
      </c>
      <c r="P51" s="21" t="s">
        <v>19</v>
      </c>
      <c r="Q51" s="4"/>
      <c r="R51" s="59" t="s">
        <v>34</v>
      </c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 spans="1:51" hidden="1">
      <c r="A52" s="10"/>
      <c r="B52" s="17" t="s">
        <v>102</v>
      </c>
      <c r="C52" s="3"/>
      <c r="D52" s="2" t="s">
        <v>83</v>
      </c>
      <c r="E52" s="18">
        <v>19154400</v>
      </c>
      <c r="G52" s="20">
        <v>4.0670000000000002</v>
      </c>
      <c r="H52" s="20"/>
      <c r="I52" s="20">
        <v>1.5094000000000001</v>
      </c>
      <c r="J52" s="20"/>
      <c r="K52" s="20">
        <v>1.3958613812652778</v>
      </c>
      <c r="L52" s="20">
        <v>1.2149163472331759</v>
      </c>
      <c r="M52" s="20"/>
      <c r="N52" s="20">
        <v>1.0685079580421237</v>
      </c>
      <c r="O52" s="4"/>
      <c r="P52" s="21" t="s">
        <v>24</v>
      </c>
      <c r="Q52" s="4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 spans="1:51" hidden="1">
      <c r="A53" s="10"/>
      <c r="B53" s="2" t="s">
        <v>103</v>
      </c>
      <c r="C53" s="3"/>
      <c r="D53" s="2" t="s">
        <v>68</v>
      </c>
      <c r="E53" s="18">
        <v>6601.3918000000003</v>
      </c>
      <c r="G53" s="20">
        <v>0.53159999999999996</v>
      </c>
      <c r="H53" s="20"/>
      <c r="I53" s="20" t="s">
        <v>23</v>
      </c>
      <c r="J53" s="20"/>
      <c r="K53" s="20" t="s">
        <v>23</v>
      </c>
      <c r="L53" s="20" t="s">
        <v>23</v>
      </c>
      <c r="M53" s="20"/>
      <c r="N53" s="20" t="s">
        <v>23</v>
      </c>
      <c r="O53" s="4"/>
      <c r="P53" s="21" t="s">
        <v>24</v>
      </c>
      <c r="Q53" s="4"/>
      <c r="R53" s="22" t="s">
        <v>52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 spans="1:51" hidden="1">
      <c r="A54" s="10"/>
      <c r="B54" s="2" t="s">
        <v>104</v>
      </c>
      <c r="C54" s="3"/>
      <c r="D54" s="2" t="s">
        <v>51</v>
      </c>
      <c r="E54" s="18">
        <v>17849800</v>
      </c>
      <c r="G54" s="20">
        <v>2.3140000000000001</v>
      </c>
      <c r="H54" s="20"/>
      <c r="I54" s="20">
        <v>1.6406000000000001</v>
      </c>
      <c r="J54" s="20"/>
      <c r="K54" s="20">
        <v>3.6517051762138344</v>
      </c>
      <c r="L54" s="20">
        <v>3.4999375204040484</v>
      </c>
      <c r="M54" s="20"/>
      <c r="N54" s="20">
        <v>3.2798409646865689</v>
      </c>
      <c r="O54" s="4"/>
      <c r="P54" s="21" t="s">
        <v>24</v>
      </c>
      <c r="Q54" s="4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 spans="1:51">
      <c r="A55" s="10"/>
      <c r="B55" s="2" t="s">
        <v>105</v>
      </c>
      <c r="C55" s="3"/>
      <c r="D55" s="2" t="s">
        <v>41</v>
      </c>
      <c r="E55" s="18">
        <v>17847495</v>
      </c>
      <c r="F55" s="44">
        <v>76194200</v>
      </c>
      <c r="G55" s="20">
        <v>4.74</v>
      </c>
      <c r="H55" s="20"/>
      <c r="I55" s="20">
        <v>2.16</v>
      </c>
      <c r="J55" s="56">
        <v>2.08</v>
      </c>
      <c r="K55" s="20">
        <v>2.08</v>
      </c>
      <c r="L55" s="20">
        <v>2</v>
      </c>
      <c r="M55" s="20"/>
      <c r="N55" s="20">
        <v>1.86</v>
      </c>
      <c r="O55" s="20">
        <v>2.68</v>
      </c>
      <c r="P55" s="21" t="s">
        <v>19</v>
      </c>
      <c r="Q55" s="4"/>
      <c r="R55" s="59" t="s">
        <v>80</v>
      </c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 spans="1:51" ht="17.25" thickBot="1">
      <c r="A56" s="10"/>
      <c r="B56" s="2" t="s">
        <v>106</v>
      </c>
      <c r="C56" s="3"/>
      <c r="D56" s="2" t="s">
        <v>41</v>
      </c>
      <c r="E56" s="18">
        <v>6404000</v>
      </c>
      <c r="F56" s="19">
        <v>1593700</v>
      </c>
      <c r="G56" s="20">
        <v>3.4386000000000001</v>
      </c>
      <c r="H56" s="20"/>
      <c r="I56" s="56">
        <v>3.44</v>
      </c>
      <c r="J56" s="20"/>
      <c r="K56" s="20">
        <v>5.1151864954241333</v>
      </c>
      <c r="L56" s="20">
        <v>4.8439858713859145</v>
      </c>
      <c r="M56" s="20"/>
      <c r="N56" s="20">
        <v>4.4806972916858934</v>
      </c>
      <c r="O56" s="55">
        <v>5.08</v>
      </c>
      <c r="P56" s="21" t="s">
        <v>64</v>
      </c>
      <c r="Q56" s="4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 spans="1:51" ht="17.25" hidden="1" thickBot="1">
      <c r="A57" s="10"/>
      <c r="B57" s="2" t="s">
        <v>107</v>
      </c>
      <c r="C57" s="3"/>
      <c r="D57" s="2" t="s">
        <v>36</v>
      </c>
      <c r="E57" s="18">
        <v>2880.7157999999999</v>
      </c>
      <c r="F57" s="19">
        <v>377.87610000000001</v>
      </c>
      <c r="G57" s="20" t="s">
        <v>23</v>
      </c>
      <c r="H57" s="20"/>
      <c r="I57" s="20" t="s">
        <v>23</v>
      </c>
      <c r="J57" s="20"/>
      <c r="K57" s="20" t="s">
        <v>23</v>
      </c>
      <c r="L57" s="20" t="s">
        <v>23</v>
      </c>
      <c r="M57" s="20"/>
      <c r="N57" s="20" t="s">
        <v>23</v>
      </c>
      <c r="O57" s="4"/>
      <c r="P57" s="21" t="s">
        <v>24</v>
      </c>
      <c r="Q57" s="4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7.25" hidden="1" thickBot="1">
      <c r="A58" s="10"/>
      <c r="B58" s="2" t="s">
        <v>108</v>
      </c>
      <c r="C58" s="3"/>
      <c r="D58" s="2" t="s">
        <v>43</v>
      </c>
      <c r="E58" s="18">
        <v>8437.4457000000002</v>
      </c>
      <c r="F58" s="19">
        <v>6237.7857000000004</v>
      </c>
      <c r="G58" s="20">
        <v>2.3610000000000002</v>
      </c>
      <c r="H58" s="20"/>
      <c r="I58" s="20">
        <v>2.7389000000000001</v>
      </c>
      <c r="J58" s="20"/>
      <c r="K58" s="20" t="s">
        <v>23</v>
      </c>
      <c r="L58" s="20" t="s">
        <v>23</v>
      </c>
      <c r="M58" s="20"/>
      <c r="N58" s="20" t="s">
        <v>23</v>
      </c>
      <c r="O58" s="4"/>
      <c r="P58" s="21" t="s">
        <v>24</v>
      </c>
      <c r="Q58" s="4"/>
      <c r="R58" s="23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 spans="1:51" ht="17.25" hidden="1" thickBot="1">
      <c r="A59" s="10"/>
      <c r="B59" s="24" t="s">
        <v>109</v>
      </c>
      <c r="C59" s="3"/>
      <c r="D59" s="2" t="s">
        <v>110</v>
      </c>
      <c r="E59" s="18">
        <v>14815.258400000001</v>
      </c>
      <c r="F59" s="19">
        <v>22057.372800000001</v>
      </c>
      <c r="G59" s="20">
        <v>0.7389</v>
      </c>
      <c r="H59" s="20"/>
      <c r="I59" s="20">
        <v>1.1369</v>
      </c>
      <c r="J59" s="20"/>
      <c r="K59" s="20" t="s">
        <v>23</v>
      </c>
      <c r="L59" s="20" t="s">
        <v>23</v>
      </c>
      <c r="M59" s="20"/>
      <c r="N59" s="20" t="s">
        <v>23</v>
      </c>
      <c r="O59" s="4"/>
      <c r="P59" s="21" t="s">
        <v>24</v>
      </c>
      <c r="Q59" s="4"/>
      <c r="R59" s="23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 spans="1:51">
      <c r="A60" s="10"/>
      <c r="B60" s="25" t="s">
        <v>111</v>
      </c>
      <c r="C60" s="26"/>
      <c r="D60" s="27"/>
      <c r="E60" s="28"/>
      <c r="F60" s="28"/>
      <c r="G60" s="29">
        <f t="array" ref="G60">MIN(IF($P$6:$P$59="O",G$6:G$59))</f>
        <v>0.56999999999999995</v>
      </c>
      <c r="H60" s="29"/>
      <c r="I60" s="29">
        <f t="array" ref="I60">MIN(IF($P$6:$P$59="O",I$6:I$59))</f>
        <v>0</v>
      </c>
      <c r="J60" s="29"/>
      <c r="K60" s="29">
        <f t="array" ref="K60">MIN(IF($P$6:$P$59="O",K$6:K$59))</f>
        <v>0</v>
      </c>
      <c r="L60" s="29">
        <f t="array" ref="L60">MIN(IF($P$6:$P$59="O",L$6:L$59))</f>
        <v>0</v>
      </c>
      <c r="M60" s="29"/>
      <c r="N60" s="29">
        <f t="array" ref="N60">MIN(IF($P$6:$P$59="O",N$6:N$59))</f>
        <v>0</v>
      </c>
      <c r="O60" s="30"/>
      <c r="P60" s="31">
        <v>16</v>
      </c>
      <c r="Q60" s="30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 spans="1:51">
      <c r="A61" s="10"/>
      <c r="B61" s="5" t="s">
        <v>112</v>
      </c>
      <c r="C61" s="6"/>
      <c r="D61" s="2"/>
      <c r="E61" s="3"/>
      <c r="F61" s="45"/>
      <c r="G61" s="33">
        <f t="array" ref="G61">AVERAGE(IF($P$6:$P$59="O",G$6:G$59))</f>
        <v>11.74923076923077</v>
      </c>
      <c r="H61" s="33"/>
      <c r="I61" s="33">
        <f t="array" ref="I61">AVERAGE(IF($P$6:$P$59="O",I$6:I$59))</f>
        <v>1.3207692307692309</v>
      </c>
      <c r="J61" s="33"/>
      <c r="K61" s="33">
        <f t="array" ref="K61">AVERAGE(IF($P$6:$P$59="O",K$6:K$59))</f>
        <v>1.9684615384615383</v>
      </c>
      <c r="L61" s="33">
        <f t="array" ref="L61">AVERAGE(IF($P$6:$P$59="O",L$6:L$59))</f>
        <v>0.98615384615384627</v>
      </c>
      <c r="M61" s="33"/>
      <c r="N61" s="33">
        <f t="array" ref="N61">AVERAGE(IF($P$6:$P$59="O",N$6:N$59))</f>
        <v>0.22846153846153847</v>
      </c>
      <c r="O61" s="30"/>
      <c r="P61" s="10"/>
      <c r="Q61" s="30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 spans="1:51" ht="17.25" thickBot="1">
      <c r="A62" s="10"/>
      <c r="B62" s="34" t="s">
        <v>113</v>
      </c>
      <c r="C62" s="35"/>
      <c r="D62" s="36"/>
      <c r="E62" s="37"/>
      <c r="F62" s="46"/>
      <c r="G62" s="39">
        <f t="array" ref="G62">MAX(IF($P$6:$P$59="O",G$6:G$59))</f>
        <v>78.150000000000006</v>
      </c>
      <c r="H62" s="39"/>
      <c r="I62" s="39">
        <f t="array" ref="I62">MAX(IF($P$6:$P$59="O",I$6:I$59))</f>
        <v>4.13</v>
      </c>
      <c r="J62" s="39"/>
      <c r="K62" s="39">
        <f t="array" ref="K62">MAX(IF($P$6:$P$59="O",K$6:K$59))</f>
        <v>9.52</v>
      </c>
      <c r="L62" s="39">
        <f t="array" ref="L62">MAX(IF($P$6:$P$59="O",L$6:L$59))</f>
        <v>4.3600000000000003</v>
      </c>
      <c r="M62" s="39"/>
      <c r="N62" s="39">
        <f t="array" ref="N62">MAX(IF($P$6:$P$59="O",N$6:N$59))</f>
        <v>1.86</v>
      </c>
      <c r="O62" s="30"/>
      <c r="P62" s="10"/>
      <c r="Q62" s="30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spans="1:51">
      <c r="A63" s="10"/>
      <c r="B63" s="40"/>
      <c r="C63" s="40"/>
      <c r="D63" s="41"/>
      <c r="E63" s="40"/>
      <c r="F63" s="42"/>
      <c r="G63" s="40"/>
      <c r="H63" s="40"/>
      <c r="I63" s="10"/>
      <c r="J63" s="10"/>
      <c r="K63" s="10"/>
      <c r="L63" s="10"/>
      <c r="M63" s="10"/>
      <c r="N63" s="10"/>
      <c r="O63" s="10"/>
      <c r="P63" s="10"/>
      <c r="Q63" s="10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>
      <c r="A64" s="10"/>
      <c r="B64" s="7" t="s">
        <v>114</v>
      </c>
      <c r="C64" s="8"/>
      <c r="D64" s="41"/>
      <c r="E64" s="40"/>
      <c r="F64" s="42"/>
      <c r="G64" s="40"/>
      <c r="H64" s="40"/>
      <c r="I64" s="10"/>
      <c r="J64" s="10"/>
      <c r="K64" s="10"/>
      <c r="L64" s="10"/>
      <c r="M64" s="10"/>
      <c r="N64" s="10"/>
      <c r="O64" s="10"/>
      <c r="P64" s="10"/>
      <c r="Q64" s="10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 spans="1:51">
      <c r="A65" s="10"/>
      <c r="B65" s="9" t="s">
        <v>115</v>
      </c>
      <c r="C65" s="2"/>
      <c r="D65" s="2"/>
      <c r="E65" s="2"/>
      <c r="F65" s="2"/>
      <c r="G65" s="2"/>
      <c r="H65" s="2"/>
      <c r="I65" s="10"/>
      <c r="J65" s="10"/>
      <c r="K65" s="10"/>
      <c r="L65" s="10"/>
      <c r="M65" s="10"/>
      <c r="N65" s="10"/>
      <c r="O65" s="10"/>
      <c r="P65" s="10"/>
      <c r="Q65" s="10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spans="1:51">
      <c r="A66" s="10"/>
      <c r="B66" s="9" t="s">
        <v>116</v>
      </c>
      <c r="C66" s="10"/>
      <c r="D66" s="2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 spans="1:51">
      <c r="A67" s="10"/>
      <c r="B67" s="9" t="s">
        <v>117</v>
      </c>
      <c r="C67" s="10"/>
      <c r="D67" s="2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9" spans="1:51">
      <c r="K69" s="48"/>
      <c r="L69" s="48"/>
      <c r="M69" s="48"/>
      <c r="N69" s="48"/>
    </row>
    <row r="70" spans="1:51">
      <c r="K70" s="48"/>
      <c r="L70" s="48"/>
      <c r="M70" s="48"/>
      <c r="N70" s="48"/>
    </row>
    <row r="71" spans="1:51">
      <c r="K71" s="48"/>
      <c r="L71" s="48"/>
      <c r="M71" s="48"/>
      <c r="N71" s="48"/>
    </row>
    <row r="72" spans="1:51">
      <c r="K72" s="48"/>
      <c r="L72" s="48"/>
      <c r="M72" s="48"/>
      <c r="N72" s="48"/>
    </row>
    <row r="73" spans="1:51">
      <c r="K73" s="48"/>
      <c r="L73" s="48"/>
      <c r="M73" s="48"/>
      <c r="N73" s="48"/>
    </row>
    <row r="74" spans="1:51">
      <c r="K74" s="48"/>
      <c r="L74" s="48"/>
      <c r="M74" s="48"/>
      <c r="N74" s="48"/>
    </row>
    <row r="75" spans="1:51">
      <c r="K75" s="48"/>
      <c r="L75" s="48"/>
      <c r="M75" s="48"/>
      <c r="N75" s="48"/>
    </row>
    <row r="76" spans="1:51">
      <c r="K76" s="48"/>
      <c r="L76" s="48"/>
      <c r="M76" s="48"/>
      <c r="N76" s="48"/>
    </row>
    <row r="77" spans="1:51">
      <c r="K77" s="48"/>
      <c r="L77" s="48"/>
      <c r="M77" s="48"/>
      <c r="N77" s="48"/>
    </row>
    <row r="78" spans="1:51">
      <c r="C78" s="54" t="s">
        <v>118</v>
      </c>
      <c r="K78" s="48"/>
      <c r="L78" s="48"/>
      <c r="M78" s="48"/>
      <c r="N78" s="48"/>
    </row>
    <row r="79" spans="1:51">
      <c r="C79" s="51"/>
      <c r="D79" s="51"/>
      <c r="E79" s="52"/>
      <c r="F79" s="52">
        <v>2023</v>
      </c>
      <c r="G79" s="52" t="s">
        <v>119</v>
      </c>
      <c r="H79" s="52"/>
      <c r="I79" s="52">
        <v>2022</v>
      </c>
      <c r="J79" s="52"/>
      <c r="K79" s="52">
        <v>2021</v>
      </c>
      <c r="L79" s="48"/>
      <c r="M79" s="48"/>
      <c r="N79" s="48"/>
      <c r="P79" s="20"/>
      <c r="Q79" s="20"/>
      <c r="R79" s="20"/>
    </row>
    <row r="80" spans="1:51">
      <c r="C80" s="53" t="s">
        <v>17</v>
      </c>
      <c r="D80" s="51" t="s">
        <v>120</v>
      </c>
      <c r="E80" s="52"/>
      <c r="F80" s="52"/>
      <c r="G80" s="52"/>
      <c r="H80" s="52"/>
      <c r="I80" s="52" t="s">
        <v>121</v>
      </c>
      <c r="J80" s="52"/>
      <c r="K80" s="52">
        <v>0.74</v>
      </c>
      <c r="L80" s="48"/>
      <c r="M80" s="48"/>
      <c r="N80" s="48"/>
    </row>
    <row r="81" spans="2:14">
      <c r="C81" s="51" t="s">
        <v>122</v>
      </c>
      <c r="D81" s="51" t="s">
        <v>120</v>
      </c>
      <c r="E81" s="52"/>
      <c r="F81" s="52"/>
      <c r="G81" s="52">
        <v>1.29</v>
      </c>
      <c r="H81" s="52"/>
      <c r="I81" s="52">
        <v>2.13</v>
      </c>
      <c r="J81" s="52"/>
      <c r="K81" s="52">
        <v>1.97</v>
      </c>
      <c r="L81" s="48"/>
      <c r="M81" s="48"/>
      <c r="N81" s="48"/>
    </row>
    <row r="82" spans="2:14">
      <c r="C82" s="51" t="s">
        <v>40</v>
      </c>
      <c r="D82" s="51" t="s">
        <v>120</v>
      </c>
      <c r="E82" s="52"/>
      <c r="F82" s="52">
        <v>0.24</v>
      </c>
      <c r="G82" s="52">
        <v>0.53</v>
      </c>
      <c r="H82" s="52"/>
      <c r="I82" s="52">
        <v>0.47</v>
      </c>
      <c r="J82" s="52"/>
      <c r="K82" s="52">
        <v>1.88</v>
      </c>
      <c r="L82" s="48"/>
      <c r="M82" s="48"/>
      <c r="N82" s="48"/>
    </row>
    <row r="83" spans="2:14">
      <c r="B83" s="49"/>
      <c r="C83" s="51" t="s">
        <v>42</v>
      </c>
      <c r="D83" s="51" t="s">
        <v>120</v>
      </c>
      <c r="E83" s="52"/>
      <c r="F83" s="52"/>
      <c r="G83" s="52">
        <v>9.5299999999999994</v>
      </c>
      <c r="H83" s="52"/>
      <c r="I83" s="52">
        <v>9.52</v>
      </c>
      <c r="J83" s="52"/>
      <c r="K83" s="52">
        <v>78.150000000000006</v>
      </c>
      <c r="L83" s="48"/>
      <c r="M83" s="48"/>
      <c r="N83" s="48"/>
    </row>
    <row r="84" spans="2:14">
      <c r="B84" s="49"/>
      <c r="C84" s="51" t="s">
        <v>45</v>
      </c>
      <c r="D84" s="51" t="s">
        <v>120</v>
      </c>
      <c r="E84" s="52"/>
      <c r="F84" s="52">
        <v>1.31</v>
      </c>
      <c r="G84" s="52">
        <v>1.43</v>
      </c>
      <c r="H84" s="52"/>
      <c r="I84" s="52">
        <v>2.48</v>
      </c>
      <c r="J84" s="52"/>
      <c r="K84" s="52">
        <v>6.79</v>
      </c>
      <c r="L84" s="48"/>
      <c r="M84" s="48"/>
      <c r="N84" s="48"/>
    </row>
    <row r="85" spans="2:14">
      <c r="B85" s="50"/>
      <c r="C85" s="51" t="s">
        <v>54</v>
      </c>
      <c r="D85" s="51" t="s">
        <v>120</v>
      </c>
      <c r="E85" s="52"/>
      <c r="F85" s="52">
        <v>0.78</v>
      </c>
      <c r="G85" s="52">
        <v>0.93</v>
      </c>
      <c r="H85" s="52"/>
      <c r="I85" s="52">
        <v>0.95</v>
      </c>
      <c r="J85" s="52"/>
      <c r="K85" s="52">
        <v>4.28</v>
      </c>
    </row>
    <row r="86" spans="2:14">
      <c r="B86" s="50"/>
      <c r="C86" s="51" t="s">
        <v>70</v>
      </c>
      <c r="D86" s="51" t="s">
        <v>120</v>
      </c>
      <c r="E86" s="52"/>
      <c r="F86" s="52"/>
      <c r="G86" s="52">
        <v>1.89</v>
      </c>
      <c r="H86" s="52"/>
      <c r="I86" s="52" t="s">
        <v>123</v>
      </c>
      <c r="J86" s="52"/>
      <c r="K86" s="52">
        <v>1.94</v>
      </c>
    </row>
    <row r="87" spans="2:14">
      <c r="B87" s="50"/>
      <c r="C87" s="51" t="s">
        <v>73</v>
      </c>
      <c r="D87" s="51" t="s">
        <v>120</v>
      </c>
      <c r="E87" s="52"/>
      <c r="F87" s="52"/>
      <c r="G87" s="52">
        <v>1.27</v>
      </c>
      <c r="H87" s="52"/>
      <c r="I87" s="52"/>
      <c r="J87" s="52"/>
      <c r="K87" s="52">
        <v>0.75</v>
      </c>
    </row>
    <row r="88" spans="2:14">
      <c r="C88" s="51" t="s">
        <v>93</v>
      </c>
      <c r="D88" s="51" t="s">
        <v>120</v>
      </c>
      <c r="E88" s="52"/>
      <c r="F88" s="52">
        <v>4.3600000000000003</v>
      </c>
      <c r="G88" s="52">
        <v>4.7</v>
      </c>
      <c r="H88" s="52"/>
      <c r="I88" s="52">
        <v>4.68</v>
      </c>
      <c r="J88" s="52"/>
      <c r="K88" s="52">
        <v>8.99</v>
      </c>
    </row>
    <row r="89" spans="2:14">
      <c r="C89" s="51" t="s">
        <v>94</v>
      </c>
      <c r="D89" s="51" t="s">
        <v>120</v>
      </c>
      <c r="E89" s="52"/>
      <c r="F89" s="52"/>
      <c r="G89" s="52">
        <v>0.62</v>
      </c>
      <c r="H89" s="52"/>
      <c r="I89" s="52"/>
      <c r="J89" s="52"/>
      <c r="K89" s="52">
        <v>0.89</v>
      </c>
    </row>
    <row r="90" spans="2:14">
      <c r="C90" s="51" t="s">
        <v>98</v>
      </c>
      <c r="D90" s="51" t="s">
        <v>120</v>
      </c>
      <c r="E90" s="52"/>
      <c r="F90" s="52">
        <v>2.2000000000000002</v>
      </c>
      <c r="G90" s="52">
        <v>2.2200000000000002</v>
      </c>
      <c r="H90" s="52"/>
      <c r="I90" s="52">
        <v>2.31</v>
      </c>
      <c r="J90" s="52"/>
      <c r="K90" s="52">
        <v>10.95</v>
      </c>
    </row>
    <row r="91" spans="2:14">
      <c r="C91" s="51" t="s">
        <v>101</v>
      </c>
      <c r="D91" s="51" t="s">
        <v>120</v>
      </c>
      <c r="E91" s="52"/>
      <c r="F91" s="52"/>
      <c r="G91" s="52">
        <v>1.17</v>
      </c>
      <c r="H91" s="52"/>
      <c r="I91" s="52">
        <v>0.97</v>
      </c>
      <c r="J91" s="52"/>
      <c r="K91" s="52">
        <v>0.56999999999999995</v>
      </c>
    </row>
    <row r="92" spans="2:14">
      <c r="C92" s="51" t="s">
        <v>105</v>
      </c>
      <c r="D92" s="51" t="s">
        <v>120</v>
      </c>
      <c r="E92" s="52"/>
      <c r="F92" s="52">
        <v>2</v>
      </c>
      <c r="G92" s="52">
        <v>2.19</v>
      </c>
      <c r="H92" s="52"/>
      <c r="I92" s="52">
        <v>2.08</v>
      </c>
      <c r="J92" s="52"/>
      <c r="K92" s="52">
        <v>4.74</v>
      </c>
    </row>
  </sheetData>
  <autoFilter ref="P5:P62" xr:uid="{00000000-0009-0000-0000-000000000000}">
    <filterColumn colId="0">
      <filters blank="1">
        <filter val="16"/>
        <filter val="O"/>
        <filter val="Δ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V68"/>
  <sheetViews>
    <sheetView zoomScale="130" zoomScaleNormal="130" workbookViewId="0">
      <selection activeCell="O26" sqref="O26"/>
    </sheetView>
  </sheetViews>
  <sheetFormatPr defaultRowHeight="16.5"/>
  <cols>
    <col min="1" max="1" width="2.875" customWidth="1"/>
    <col min="3" max="3" width="33.5" customWidth="1"/>
    <col min="5" max="5" width="13.875" customWidth="1"/>
    <col min="6" max="6" width="12.125" bestFit="1" customWidth="1"/>
    <col min="7" max="7" width="9.125" hidden="1" customWidth="1"/>
    <col min="8" max="8" width="9.125" bestFit="1" customWidth="1"/>
    <col min="9" max="11" width="9.125" hidden="1" customWidth="1"/>
    <col min="13" max="13" width="9.125" bestFit="1" customWidth="1"/>
  </cols>
  <sheetData>
    <row r="1" spans="1:48">
      <c r="A1" s="10"/>
      <c r="B1" s="11" t="s">
        <v>0</v>
      </c>
      <c r="C1" s="11"/>
      <c r="D1" s="11"/>
      <c r="E1" s="11"/>
      <c r="F1" s="11"/>
      <c r="G1" s="11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</row>
    <row r="2" spans="1:48">
      <c r="A2" s="10"/>
      <c r="B2" s="12" t="s">
        <v>1</v>
      </c>
      <c r="C2" s="1"/>
      <c r="D2" s="2"/>
      <c r="E2" s="3"/>
      <c r="F2" s="3"/>
      <c r="G2" s="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</row>
    <row r="3" spans="1:48">
      <c r="A3" s="10"/>
      <c r="B3" s="12" t="s">
        <v>2</v>
      </c>
      <c r="C3" s="1"/>
      <c r="D3" s="2"/>
      <c r="E3" s="3"/>
      <c r="F3" s="3"/>
      <c r="G3" s="3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</row>
    <row r="4" spans="1:48">
      <c r="A4" s="10"/>
      <c r="B4" s="1"/>
      <c r="C4" s="1"/>
      <c r="D4" s="2"/>
      <c r="E4" s="3"/>
      <c r="F4" s="3"/>
      <c r="G4" s="3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1:48" ht="38.25" thickBot="1">
      <c r="A5" s="10"/>
      <c r="B5" s="13" t="s">
        <v>3</v>
      </c>
      <c r="C5" s="13"/>
      <c r="D5" s="13" t="s">
        <v>124</v>
      </c>
      <c r="E5" s="14" t="s">
        <v>5</v>
      </c>
      <c r="F5" s="14" t="s">
        <v>6</v>
      </c>
      <c r="G5" s="15" t="s">
        <v>7</v>
      </c>
      <c r="H5" s="15" t="s">
        <v>9</v>
      </c>
      <c r="I5" s="15" t="s">
        <v>125</v>
      </c>
      <c r="J5" s="15" t="s">
        <v>12</v>
      </c>
      <c r="K5" s="15" t="s">
        <v>14</v>
      </c>
      <c r="L5" s="16"/>
      <c r="M5" s="14" t="s">
        <v>16</v>
      </c>
      <c r="N5" s="16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>
      <c r="A6" s="10"/>
      <c r="B6" s="17" t="s">
        <v>17</v>
      </c>
      <c r="C6" s="3"/>
      <c r="D6" s="2" t="s">
        <v>18</v>
      </c>
      <c r="E6" s="18">
        <v>15995.2346</v>
      </c>
      <c r="F6" s="19" t="s">
        <v>23</v>
      </c>
      <c r="G6" s="20">
        <v>0.73509999999999998</v>
      </c>
      <c r="H6" s="20" t="s">
        <v>23</v>
      </c>
      <c r="I6" s="20">
        <v>0.62068292682926829</v>
      </c>
      <c r="J6" s="20">
        <v>0.58907407407407408</v>
      </c>
      <c r="K6" s="20" t="s">
        <v>23</v>
      </c>
      <c r="L6" s="4"/>
      <c r="M6" s="21" t="s">
        <v>19</v>
      </c>
      <c r="N6" s="4"/>
      <c r="O6" s="22" t="s">
        <v>28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7" spans="1:48" hidden="1">
      <c r="A7" s="10"/>
      <c r="B7" s="2" t="s">
        <v>21</v>
      </c>
      <c r="C7" s="3"/>
      <c r="D7" s="2" t="s">
        <v>22</v>
      </c>
      <c r="E7" s="18">
        <v>14565.553599999999</v>
      </c>
      <c r="F7" s="20" t="s">
        <v>23</v>
      </c>
      <c r="G7" s="20" t="s">
        <v>23</v>
      </c>
      <c r="H7" s="20" t="s">
        <v>23</v>
      </c>
      <c r="I7" s="20" t="s">
        <v>23</v>
      </c>
      <c r="J7" s="20" t="s">
        <v>23</v>
      </c>
      <c r="K7" s="20" t="s">
        <v>23</v>
      </c>
      <c r="L7" s="4"/>
      <c r="M7" s="21" t="s">
        <v>24</v>
      </c>
      <c r="N7" s="4"/>
      <c r="O7" s="22" t="s">
        <v>25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</row>
    <row r="8" spans="1:48" hidden="1">
      <c r="A8" s="10"/>
      <c r="B8" s="2" t="s">
        <v>26</v>
      </c>
      <c r="C8" s="3"/>
      <c r="D8" s="2" t="s">
        <v>27</v>
      </c>
      <c r="E8" s="18">
        <v>52106.772199999999</v>
      </c>
      <c r="F8" s="19" t="s">
        <v>23</v>
      </c>
      <c r="G8" s="20">
        <v>2.46E-2</v>
      </c>
      <c r="H8" s="20" t="s">
        <v>23</v>
      </c>
      <c r="I8" s="20" t="s">
        <v>23</v>
      </c>
      <c r="J8" s="20" t="s">
        <v>23</v>
      </c>
      <c r="K8" s="20" t="s">
        <v>23</v>
      </c>
      <c r="L8" s="4"/>
      <c r="M8" s="21" t="s">
        <v>24</v>
      </c>
      <c r="N8" s="4"/>
      <c r="O8" s="22" t="s">
        <v>28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9" spans="1:48" hidden="1">
      <c r="A9" s="10"/>
      <c r="B9" s="17" t="s">
        <v>29</v>
      </c>
      <c r="C9" s="3"/>
      <c r="D9" s="2" t="s">
        <v>30</v>
      </c>
      <c r="E9" s="18">
        <v>1696800</v>
      </c>
      <c r="F9" s="19">
        <v>198857.02309999999</v>
      </c>
      <c r="G9" s="20" t="s">
        <v>23</v>
      </c>
      <c r="H9" s="20">
        <v>18.604399999999998</v>
      </c>
      <c r="I9" s="20">
        <v>7.545285685443166</v>
      </c>
      <c r="J9" s="20">
        <v>5.4648319831544478</v>
      </c>
      <c r="K9" s="20">
        <v>3.1299664991624789</v>
      </c>
      <c r="L9" s="4"/>
      <c r="M9" s="21" t="s">
        <v>24</v>
      </c>
      <c r="N9" s="4"/>
      <c r="O9" s="23" t="s">
        <v>31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0" spans="1:48">
      <c r="A10" s="10"/>
      <c r="B10" s="2" t="s">
        <v>32</v>
      </c>
      <c r="C10" s="3"/>
      <c r="D10" s="2" t="s">
        <v>33</v>
      </c>
      <c r="E10" s="18">
        <v>69587.691300000006</v>
      </c>
      <c r="F10" s="19">
        <v>77713.282800000001</v>
      </c>
      <c r="G10" s="20">
        <v>1.9730000000000001</v>
      </c>
      <c r="H10" s="20">
        <v>1.0482</v>
      </c>
      <c r="I10" s="20" t="s">
        <v>23</v>
      </c>
      <c r="J10" s="20" t="s">
        <v>23</v>
      </c>
      <c r="K10" s="20" t="s">
        <v>23</v>
      </c>
      <c r="L10" s="4"/>
      <c r="M10" s="21" t="s">
        <v>19</v>
      </c>
      <c r="N10" s="4"/>
      <c r="O10" s="23" t="s">
        <v>75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</row>
    <row r="11" spans="1:48" hidden="1">
      <c r="A11" s="10"/>
      <c r="B11" s="2" t="s">
        <v>35</v>
      </c>
      <c r="C11" s="3"/>
      <c r="D11" s="2" t="s">
        <v>36</v>
      </c>
      <c r="E11" s="18">
        <v>10573.3485</v>
      </c>
      <c r="F11" s="19">
        <v>422555.8898</v>
      </c>
      <c r="G11" s="20">
        <v>0.13109999999999999</v>
      </c>
      <c r="H11" s="20">
        <v>3.1699999999999999E-2</v>
      </c>
      <c r="I11" s="20">
        <v>3.6170854271356787E-2</v>
      </c>
      <c r="J11" s="20">
        <v>3.4689156626506026E-2</v>
      </c>
      <c r="K11" s="20" t="s">
        <v>23</v>
      </c>
      <c r="L11" s="4"/>
      <c r="M11" s="21" t="s">
        <v>24</v>
      </c>
      <c r="N11" s="4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 hidden="1">
      <c r="A12" s="10"/>
      <c r="B12" s="2" t="s">
        <v>37</v>
      </c>
      <c r="C12" s="3"/>
      <c r="D12" s="2" t="s">
        <v>33</v>
      </c>
      <c r="E12" s="20" t="s">
        <v>38</v>
      </c>
      <c r="F12" s="19">
        <v>12.6563</v>
      </c>
      <c r="G12" s="20" t="s">
        <v>23</v>
      </c>
      <c r="H12" s="20" t="s">
        <v>23</v>
      </c>
      <c r="I12" s="20" t="s">
        <v>23</v>
      </c>
      <c r="J12" s="20" t="s">
        <v>23</v>
      </c>
      <c r="K12" s="20" t="s">
        <v>23</v>
      </c>
      <c r="L12" s="4"/>
      <c r="M12" s="21" t="s">
        <v>24</v>
      </c>
      <c r="N12" s="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  <row r="13" spans="1:48" hidden="1">
      <c r="A13" s="10"/>
      <c r="B13" s="2" t="s">
        <v>39</v>
      </c>
      <c r="C13" s="3"/>
      <c r="D13" s="2" t="s">
        <v>33</v>
      </c>
      <c r="E13" s="18">
        <v>22141.552899999999</v>
      </c>
      <c r="F13" s="19" t="s">
        <v>23</v>
      </c>
      <c r="G13" s="20" t="s">
        <v>23</v>
      </c>
      <c r="H13" s="20" t="s">
        <v>23</v>
      </c>
      <c r="I13" s="20" t="s">
        <v>23</v>
      </c>
      <c r="J13" s="20" t="s">
        <v>23</v>
      </c>
      <c r="K13" s="20" t="s">
        <v>23</v>
      </c>
      <c r="L13" s="4"/>
      <c r="M13" s="21" t="s">
        <v>24</v>
      </c>
      <c r="N13" s="4"/>
      <c r="O13" s="22" t="s">
        <v>25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>
      <c r="A14" s="10"/>
      <c r="B14" s="2" t="s">
        <v>40</v>
      </c>
      <c r="C14" s="3"/>
      <c r="D14" s="2" t="s">
        <v>41</v>
      </c>
      <c r="E14" s="18">
        <v>133588.4528</v>
      </c>
      <c r="F14" s="19">
        <v>218736.85759999999</v>
      </c>
      <c r="G14" s="20">
        <v>1.8828</v>
      </c>
      <c r="H14" s="20">
        <v>0.64239999999999997</v>
      </c>
      <c r="I14" s="20">
        <v>0.46981314878892733</v>
      </c>
      <c r="J14" s="20">
        <v>0.23598255218058015</v>
      </c>
      <c r="K14" s="20">
        <v>0.21512720688094161</v>
      </c>
      <c r="L14" s="4"/>
      <c r="M14" s="21" t="s">
        <v>19</v>
      </c>
      <c r="N14" s="4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</row>
    <row r="15" spans="1:48">
      <c r="A15" s="10"/>
      <c r="B15" s="2" t="s">
        <v>42</v>
      </c>
      <c r="C15" s="3"/>
      <c r="D15" s="2" t="s">
        <v>43</v>
      </c>
      <c r="E15" s="18">
        <v>3141300</v>
      </c>
      <c r="F15" s="19" t="s">
        <v>23</v>
      </c>
      <c r="G15" s="20">
        <v>9.5170999999999992</v>
      </c>
      <c r="H15" s="20" t="s">
        <v>23</v>
      </c>
      <c r="I15" s="20" t="s">
        <v>23</v>
      </c>
      <c r="J15" s="20" t="s">
        <v>23</v>
      </c>
      <c r="K15" s="20" t="s">
        <v>23</v>
      </c>
      <c r="L15" s="4"/>
      <c r="M15" s="21" t="s">
        <v>19</v>
      </c>
      <c r="N15" s="4"/>
      <c r="O15" s="22" t="s">
        <v>52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</row>
    <row r="16" spans="1:48">
      <c r="A16" s="10"/>
      <c r="B16" s="2" t="s">
        <v>45</v>
      </c>
      <c r="C16" s="3"/>
      <c r="D16" s="2" t="s">
        <v>41</v>
      </c>
      <c r="E16" s="18">
        <v>86782.138900000005</v>
      </c>
      <c r="F16" s="19">
        <v>73076.152499999997</v>
      </c>
      <c r="G16" s="20">
        <v>6.7922000000000002</v>
      </c>
      <c r="H16" s="20">
        <v>1.1775</v>
      </c>
      <c r="I16" s="20">
        <v>1.3130621642363776</v>
      </c>
      <c r="J16" s="20">
        <v>1.1102660609993511</v>
      </c>
      <c r="K16" s="20" t="s">
        <v>23</v>
      </c>
      <c r="L16" s="4"/>
      <c r="M16" s="21" t="s">
        <v>19</v>
      </c>
      <c r="N16" s="4"/>
      <c r="O16" s="23" t="s">
        <v>75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</row>
    <row r="17" spans="1:48" hidden="1">
      <c r="A17" s="10"/>
      <c r="B17" s="2" t="s">
        <v>46</v>
      </c>
      <c r="C17" s="3"/>
      <c r="D17" s="2" t="s">
        <v>36</v>
      </c>
      <c r="E17" s="18">
        <v>473596.49180000002</v>
      </c>
      <c r="F17" s="19">
        <v>1190000</v>
      </c>
      <c r="G17" s="20">
        <v>1.3128</v>
      </c>
      <c r="H17" s="20">
        <v>0.47320000000000001</v>
      </c>
      <c r="I17" s="20">
        <v>0.38341333074007444</v>
      </c>
      <c r="J17" s="20">
        <v>0.31145830721003137</v>
      </c>
      <c r="K17" s="20">
        <v>0.29640572792362768</v>
      </c>
      <c r="L17" s="4"/>
      <c r="M17" s="21" t="s">
        <v>24</v>
      </c>
      <c r="N17" s="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</row>
    <row r="18" spans="1:48" hidden="1">
      <c r="A18" s="10"/>
      <c r="B18" s="2" t="s">
        <v>47</v>
      </c>
      <c r="C18" s="3"/>
      <c r="D18" s="2" t="s">
        <v>33</v>
      </c>
      <c r="E18" s="18">
        <v>3502.82</v>
      </c>
      <c r="F18" s="19" t="s">
        <v>23</v>
      </c>
      <c r="G18" s="20" t="s">
        <v>23</v>
      </c>
      <c r="H18" s="20" t="s">
        <v>23</v>
      </c>
      <c r="I18" s="20" t="s">
        <v>23</v>
      </c>
      <c r="J18" s="20" t="s">
        <v>23</v>
      </c>
      <c r="K18" s="20" t="s">
        <v>23</v>
      </c>
      <c r="L18" s="4"/>
      <c r="M18" s="21" t="s">
        <v>48</v>
      </c>
      <c r="N18" s="4"/>
      <c r="O18" s="22" t="s">
        <v>49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</row>
    <row r="19" spans="1:48" hidden="1">
      <c r="A19" s="10"/>
      <c r="B19" s="2" t="s">
        <v>50</v>
      </c>
      <c r="C19" s="3"/>
      <c r="D19" s="2" t="s">
        <v>51</v>
      </c>
      <c r="E19" s="18">
        <v>2638000</v>
      </c>
      <c r="F19" s="19" t="s">
        <v>23</v>
      </c>
      <c r="G19" s="20">
        <v>2.3622999999999998</v>
      </c>
      <c r="H19" s="20" t="s">
        <v>23</v>
      </c>
      <c r="I19" s="20">
        <v>2.0919472956381635</v>
      </c>
      <c r="J19" s="20">
        <v>1.6742771978843491</v>
      </c>
      <c r="K19" s="20">
        <v>1.4318736842105264</v>
      </c>
      <c r="L19" s="4"/>
      <c r="M19" s="21" t="s">
        <v>24</v>
      </c>
      <c r="N19" s="4"/>
      <c r="O19" s="22" t="s">
        <v>52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</row>
    <row r="20" spans="1:48" hidden="1">
      <c r="A20" s="10"/>
      <c r="B20" s="2" t="s">
        <v>53</v>
      </c>
      <c r="C20" s="3"/>
      <c r="D20" s="2" t="s">
        <v>51</v>
      </c>
      <c r="E20" s="18">
        <v>13212.737499999999</v>
      </c>
      <c r="F20" s="19">
        <v>22285.088500000002</v>
      </c>
      <c r="G20" s="20">
        <v>1.4481999999999999</v>
      </c>
      <c r="H20" s="20">
        <v>0.53569999999999995</v>
      </c>
      <c r="I20" s="20" t="s">
        <v>23</v>
      </c>
      <c r="J20" s="20" t="s">
        <v>23</v>
      </c>
      <c r="K20" s="20" t="s">
        <v>23</v>
      </c>
      <c r="L20" s="4"/>
      <c r="M20" s="21" t="s">
        <v>24</v>
      </c>
      <c r="N20" s="4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</row>
    <row r="21" spans="1:48">
      <c r="A21" s="10"/>
      <c r="B21" s="2" t="s">
        <v>54</v>
      </c>
      <c r="C21" s="3"/>
      <c r="D21" s="2" t="s">
        <v>41</v>
      </c>
      <c r="E21" s="18">
        <v>75623.151500000007</v>
      </c>
      <c r="F21" s="19">
        <v>113387.1415</v>
      </c>
      <c r="G21" s="20">
        <v>4.2840999999999996</v>
      </c>
      <c r="H21" s="20">
        <v>0.84799999999999998</v>
      </c>
      <c r="I21" s="20">
        <v>0.95146396396396393</v>
      </c>
      <c r="J21" s="20">
        <v>0.77584940312213035</v>
      </c>
      <c r="K21" s="20">
        <v>0.68691056910569104</v>
      </c>
      <c r="L21" s="4"/>
      <c r="M21" s="21" t="s">
        <v>19</v>
      </c>
      <c r="N21" s="4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</row>
    <row r="22" spans="1:48" hidden="1">
      <c r="A22" s="10"/>
      <c r="B22" s="2" t="s">
        <v>55</v>
      </c>
      <c r="C22" s="3"/>
      <c r="D22" s="2" t="s">
        <v>18</v>
      </c>
      <c r="E22" s="18">
        <v>469947.2928</v>
      </c>
      <c r="F22" s="19" t="s">
        <v>23</v>
      </c>
      <c r="G22" s="20" t="s">
        <v>23</v>
      </c>
      <c r="H22" s="20" t="s">
        <v>23</v>
      </c>
      <c r="I22" s="20" t="s">
        <v>23</v>
      </c>
      <c r="J22" s="20" t="s">
        <v>23</v>
      </c>
      <c r="K22" s="20" t="s">
        <v>23</v>
      </c>
      <c r="L22" s="4"/>
      <c r="M22" s="21" t="s">
        <v>24</v>
      </c>
      <c r="N22" s="4"/>
      <c r="O22" s="22" t="s">
        <v>25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</row>
    <row r="23" spans="1:48" hidden="1">
      <c r="A23" s="10"/>
      <c r="B23" s="2" t="s">
        <v>56</v>
      </c>
      <c r="C23" s="3"/>
      <c r="D23" s="2" t="s">
        <v>57</v>
      </c>
      <c r="E23" s="18">
        <v>31759.633399999999</v>
      </c>
      <c r="F23" s="19" t="s">
        <v>23</v>
      </c>
      <c r="G23" s="20" t="s">
        <v>23</v>
      </c>
      <c r="H23" s="20" t="s">
        <v>23</v>
      </c>
      <c r="I23" s="20" t="s">
        <v>23</v>
      </c>
      <c r="J23" s="20" t="s">
        <v>23</v>
      </c>
      <c r="K23" s="20" t="s">
        <v>23</v>
      </c>
      <c r="L23" s="4"/>
      <c r="M23" s="21" t="s">
        <v>24</v>
      </c>
      <c r="N23" s="4"/>
      <c r="O23" s="22" t="s">
        <v>25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</row>
    <row r="24" spans="1:48" hidden="1">
      <c r="A24" s="10"/>
      <c r="B24" s="2" t="s">
        <v>58</v>
      </c>
      <c r="C24" s="3"/>
      <c r="D24" s="2" t="s">
        <v>59</v>
      </c>
      <c r="E24" s="20" t="s">
        <v>38</v>
      </c>
      <c r="F24" s="19" t="s">
        <v>23</v>
      </c>
      <c r="G24" s="20" t="s">
        <v>23</v>
      </c>
      <c r="H24" s="20" t="s">
        <v>23</v>
      </c>
      <c r="I24" s="20" t="s">
        <v>23</v>
      </c>
      <c r="J24" s="20" t="s">
        <v>23</v>
      </c>
      <c r="K24" s="20" t="s">
        <v>23</v>
      </c>
      <c r="L24" s="4"/>
      <c r="M24" s="21" t="s">
        <v>24</v>
      </c>
      <c r="N24" s="4"/>
      <c r="O24" s="22" t="s">
        <v>60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</row>
    <row r="25" spans="1:48" hidden="1">
      <c r="A25" s="10"/>
      <c r="B25" s="2" t="s">
        <v>61</v>
      </c>
      <c r="C25" s="3"/>
      <c r="D25" s="2" t="s">
        <v>18</v>
      </c>
      <c r="E25" s="18">
        <v>84191.4617</v>
      </c>
      <c r="F25" s="19" t="s">
        <v>23</v>
      </c>
      <c r="G25" s="20">
        <v>1.8675999999999999</v>
      </c>
      <c r="H25" s="20" t="s">
        <v>23</v>
      </c>
      <c r="I25" s="20">
        <v>1.8350991501416427</v>
      </c>
      <c r="J25" s="20">
        <v>1.7845454545454542</v>
      </c>
      <c r="K25" s="20">
        <v>0.39741717791411041</v>
      </c>
      <c r="L25" s="4"/>
      <c r="M25" s="21" t="s">
        <v>24</v>
      </c>
      <c r="N25" s="4"/>
      <c r="O25" s="22" t="s">
        <v>62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</row>
    <row r="26" spans="1:48">
      <c r="A26" s="10"/>
      <c r="B26" s="2" t="s">
        <v>63</v>
      </c>
      <c r="C26" s="3"/>
      <c r="D26" s="2" t="s">
        <v>41</v>
      </c>
      <c r="E26" s="18">
        <v>62206.409800000001</v>
      </c>
      <c r="F26" s="19">
        <v>103982.32610000001</v>
      </c>
      <c r="G26" s="20">
        <v>2.0794000000000001</v>
      </c>
      <c r="H26" s="20">
        <v>0.59389999999999998</v>
      </c>
      <c r="I26" s="20">
        <v>0.95835151515151529</v>
      </c>
      <c r="J26" s="20">
        <v>0.89036036036036048</v>
      </c>
      <c r="K26" s="20" t="s">
        <v>23</v>
      </c>
      <c r="L26" s="4"/>
      <c r="M26" s="21" t="s">
        <v>64</v>
      </c>
      <c r="N26" s="4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</row>
    <row r="27" spans="1:48" hidden="1">
      <c r="A27" s="10"/>
      <c r="B27" s="2" t="s">
        <v>65</v>
      </c>
      <c r="C27" s="3"/>
      <c r="D27" s="2" t="s">
        <v>66</v>
      </c>
      <c r="E27" s="18">
        <v>303179.42910000001</v>
      </c>
      <c r="F27" s="19">
        <v>160643.9136</v>
      </c>
      <c r="G27" s="20">
        <v>2.8433000000000002</v>
      </c>
      <c r="H27" s="20">
        <v>2.1162000000000001</v>
      </c>
      <c r="I27" s="20" t="s">
        <v>23</v>
      </c>
      <c r="J27" s="20" t="s">
        <v>23</v>
      </c>
      <c r="K27" s="20" t="s">
        <v>23</v>
      </c>
      <c r="L27" s="4"/>
      <c r="M27" s="21" t="s">
        <v>24</v>
      </c>
      <c r="N27" s="4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</row>
    <row r="28" spans="1:48" hidden="1">
      <c r="A28" s="10"/>
      <c r="B28" s="2" t="s">
        <v>67</v>
      </c>
      <c r="C28" s="3"/>
      <c r="D28" s="2" t="s">
        <v>68</v>
      </c>
      <c r="E28" s="20" t="s">
        <v>38</v>
      </c>
      <c r="F28" s="19" t="s">
        <v>23</v>
      </c>
      <c r="G28" s="20" t="s">
        <v>23</v>
      </c>
      <c r="H28" s="20" t="s">
        <v>23</v>
      </c>
      <c r="I28" s="20" t="s">
        <v>23</v>
      </c>
      <c r="J28" s="20" t="s">
        <v>23</v>
      </c>
      <c r="K28" s="20" t="s">
        <v>23</v>
      </c>
      <c r="L28" s="4"/>
      <c r="M28" s="21" t="s">
        <v>24</v>
      </c>
      <c r="N28" s="4"/>
      <c r="O28" s="22" t="s">
        <v>52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</row>
    <row r="29" spans="1:48" hidden="1">
      <c r="A29" s="10"/>
      <c r="B29" s="2" t="s">
        <v>69</v>
      </c>
      <c r="C29" s="3"/>
      <c r="D29" s="2" t="s">
        <v>43</v>
      </c>
      <c r="E29" s="18">
        <v>399326.50579999998</v>
      </c>
      <c r="F29" s="19" t="s">
        <v>23</v>
      </c>
      <c r="G29" s="20" t="s">
        <v>23</v>
      </c>
      <c r="H29" s="20" t="s">
        <v>23</v>
      </c>
      <c r="I29" s="20" t="s">
        <v>23</v>
      </c>
      <c r="J29" s="20" t="s">
        <v>23</v>
      </c>
      <c r="K29" s="20" t="s">
        <v>23</v>
      </c>
      <c r="L29" s="4"/>
      <c r="M29" s="21" t="s">
        <v>24</v>
      </c>
      <c r="N29" s="4"/>
      <c r="O29" s="22" t="s">
        <v>28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</row>
    <row r="30" spans="1:48">
      <c r="A30" s="10"/>
      <c r="B30" s="2" t="s">
        <v>70</v>
      </c>
      <c r="C30" s="3"/>
      <c r="D30" s="2" t="s">
        <v>43</v>
      </c>
      <c r="E30" s="18">
        <v>647636.67940000002</v>
      </c>
      <c r="F30" s="19" t="s">
        <v>23</v>
      </c>
      <c r="G30" s="20">
        <v>32.038200000000003</v>
      </c>
      <c r="H30" s="20" t="s">
        <v>23</v>
      </c>
      <c r="I30" s="20" t="s">
        <v>23</v>
      </c>
      <c r="J30" s="20" t="s">
        <v>23</v>
      </c>
      <c r="K30" s="20" t="s">
        <v>23</v>
      </c>
      <c r="L30" s="4"/>
      <c r="M30" s="21" t="s">
        <v>19</v>
      </c>
      <c r="N30" s="4"/>
      <c r="O30" s="22" t="s">
        <v>28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</row>
    <row r="31" spans="1:48" hidden="1">
      <c r="A31" s="10"/>
      <c r="B31" s="2" t="s">
        <v>71</v>
      </c>
      <c r="C31" s="3"/>
      <c r="D31" s="2" t="s">
        <v>18</v>
      </c>
      <c r="E31" s="18">
        <v>1877.4967999999999</v>
      </c>
      <c r="F31" s="19" t="s">
        <v>23</v>
      </c>
      <c r="G31" s="20" t="s">
        <v>23</v>
      </c>
      <c r="H31" s="20" t="s">
        <v>23</v>
      </c>
      <c r="I31" s="20" t="s">
        <v>23</v>
      </c>
      <c r="J31" s="20" t="s">
        <v>23</v>
      </c>
      <c r="K31" s="20" t="s">
        <v>23</v>
      </c>
      <c r="L31" s="4"/>
      <c r="M31" s="21" t="s">
        <v>24</v>
      </c>
      <c r="N31" s="4"/>
      <c r="O31" s="22" t="s">
        <v>72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</row>
    <row r="32" spans="1:48">
      <c r="A32" s="10"/>
      <c r="B32" s="2" t="s">
        <v>73</v>
      </c>
      <c r="C32" s="3"/>
      <c r="D32" s="2" t="s">
        <v>51</v>
      </c>
      <c r="E32" s="18">
        <v>5734300</v>
      </c>
      <c r="F32" s="19">
        <v>5486900</v>
      </c>
      <c r="G32" s="20">
        <v>0.75490000000000002</v>
      </c>
      <c r="H32" s="20">
        <v>0.54049999999999998</v>
      </c>
      <c r="I32" s="20">
        <v>1.3366077499006475</v>
      </c>
      <c r="J32" s="20">
        <v>1.2458092229007169</v>
      </c>
      <c r="K32" s="20">
        <v>1.1687106880164664</v>
      </c>
      <c r="L32" s="4"/>
      <c r="M32" s="21" t="s">
        <v>19</v>
      </c>
      <c r="N32" s="4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</row>
    <row r="33" spans="1:48" hidden="1">
      <c r="A33" s="10"/>
      <c r="B33" s="2" t="s">
        <v>74</v>
      </c>
      <c r="C33" s="3"/>
      <c r="D33" s="2" t="s">
        <v>30</v>
      </c>
      <c r="E33" s="18">
        <v>150659.5644</v>
      </c>
      <c r="F33" s="19">
        <v>120855.0876</v>
      </c>
      <c r="G33" s="20">
        <v>4.4219999999999997</v>
      </c>
      <c r="H33" s="20">
        <v>1.2136</v>
      </c>
      <c r="I33" s="20" t="s">
        <v>23</v>
      </c>
      <c r="J33" s="20" t="s">
        <v>23</v>
      </c>
      <c r="K33" s="20" t="s">
        <v>23</v>
      </c>
      <c r="L33" s="4"/>
      <c r="M33" s="21" t="s">
        <v>24</v>
      </c>
      <c r="N33" s="4"/>
      <c r="O33" s="23" t="s">
        <v>75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</row>
    <row r="34" spans="1:48" hidden="1">
      <c r="A34" s="10"/>
      <c r="B34" s="2" t="s">
        <v>76</v>
      </c>
      <c r="C34" s="3"/>
      <c r="D34" s="2" t="s">
        <v>51</v>
      </c>
      <c r="E34" s="18">
        <v>19685.423599999998</v>
      </c>
      <c r="F34" s="19" t="s">
        <v>23</v>
      </c>
      <c r="G34" s="20">
        <v>2.6905999999999999</v>
      </c>
      <c r="H34" s="20" t="s">
        <v>23</v>
      </c>
      <c r="I34" s="20" t="s">
        <v>23</v>
      </c>
      <c r="J34" s="20" t="s">
        <v>23</v>
      </c>
      <c r="K34" s="20" t="s">
        <v>23</v>
      </c>
      <c r="L34" s="4"/>
      <c r="M34" s="21" t="s">
        <v>24</v>
      </c>
      <c r="N34" s="4"/>
      <c r="O34" s="22" t="s">
        <v>52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</row>
    <row r="35" spans="1:48" hidden="1">
      <c r="A35" s="10"/>
      <c r="B35" s="2" t="s">
        <v>77</v>
      </c>
      <c r="C35" s="3"/>
      <c r="D35" s="2" t="s">
        <v>22</v>
      </c>
      <c r="E35" s="18">
        <v>381164.8934</v>
      </c>
      <c r="F35" s="19" t="s">
        <v>23</v>
      </c>
      <c r="G35" s="20">
        <v>6.4268000000000001</v>
      </c>
      <c r="H35" s="20" t="s">
        <v>23</v>
      </c>
      <c r="I35" s="20">
        <v>3.8487063655030798</v>
      </c>
      <c r="J35" s="20">
        <v>3.430307467057101</v>
      </c>
      <c r="K35" s="20">
        <v>3.1134883720930233</v>
      </c>
      <c r="L35" s="4"/>
      <c r="M35" s="21" t="s">
        <v>24</v>
      </c>
      <c r="N35" s="4"/>
      <c r="O35" s="22" t="s">
        <v>28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</row>
    <row r="36" spans="1:48" hidden="1">
      <c r="A36" s="10"/>
      <c r="B36" s="2" t="s">
        <v>78</v>
      </c>
      <c r="C36" s="3"/>
      <c r="D36" s="2" t="s">
        <v>41</v>
      </c>
      <c r="E36" s="18">
        <v>70696.573099999994</v>
      </c>
      <c r="F36" s="19">
        <v>128696.02860000001</v>
      </c>
      <c r="G36" s="20">
        <v>4.5934999999999997</v>
      </c>
      <c r="H36" s="20">
        <v>0.55969999999999998</v>
      </c>
      <c r="I36" s="20">
        <v>0.71334003013561031</v>
      </c>
      <c r="J36" s="20">
        <v>0.63688789237668164</v>
      </c>
      <c r="K36" s="20" t="s">
        <v>23</v>
      </c>
      <c r="L36" s="4"/>
      <c r="M36" s="21" t="s">
        <v>24</v>
      </c>
      <c r="N36" s="4"/>
      <c r="O36" s="23" t="s">
        <v>75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</row>
    <row r="37" spans="1:48">
      <c r="A37" s="10"/>
      <c r="B37" s="2" t="s">
        <v>79</v>
      </c>
      <c r="C37" s="3"/>
      <c r="D37" s="2" t="s">
        <v>41</v>
      </c>
      <c r="E37" s="18">
        <v>468876.0797</v>
      </c>
      <c r="F37" s="19">
        <v>38494.192900000002</v>
      </c>
      <c r="G37" s="20" t="s">
        <v>23</v>
      </c>
      <c r="H37" s="20">
        <v>6.9675000000000002</v>
      </c>
      <c r="I37" s="20">
        <v>5.004245562130178</v>
      </c>
      <c r="J37" s="20">
        <v>3.2843398058252431</v>
      </c>
      <c r="K37" s="20" t="s">
        <v>23</v>
      </c>
      <c r="L37" s="4"/>
      <c r="M37" s="21" t="s">
        <v>64</v>
      </c>
      <c r="N37" s="4"/>
      <c r="O37" s="23" t="s">
        <v>126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</row>
    <row r="38" spans="1:48" hidden="1">
      <c r="A38" s="10"/>
      <c r="B38" s="2" t="s">
        <v>81</v>
      </c>
      <c r="C38" s="3"/>
      <c r="D38" s="2" t="s">
        <v>33</v>
      </c>
      <c r="E38" s="18">
        <v>26911.1639</v>
      </c>
      <c r="F38" s="19" t="s">
        <v>23</v>
      </c>
      <c r="G38" s="20" t="s">
        <v>23</v>
      </c>
      <c r="H38" s="20" t="s">
        <v>23</v>
      </c>
      <c r="I38" s="20" t="s">
        <v>23</v>
      </c>
      <c r="J38" s="20" t="s">
        <v>23</v>
      </c>
      <c r="K38" s="20" t="s">
        <v>23</v>
      </c>
      <c r="L38" s="4"/>
      <c r="M38" s="21" t="s">
        <v>24</v>
      </c>
      <c r="N38" s="4"/>
      <c r="O38" s="22" t="s">
        <v>62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</row>
    <row r="39" spans="1:48" hidden="1">
      <c r="A39" s="10"/>
      <c r="B39" s="2" t="s">
        <v>82</v>
      </c>
      <c r="C39" s="3"/>
      <c r="D39" s="2" t="s">
        <v>83</v>
      </c>
      <c r="E39" s="18">
        <v>1512.547</v>
      </c>
      <c r="F39" s="19">
        <v>5461.0364</v>
      </c>
      <c r="G39" s="20">
        <v>1.9165000000000001</v>
      </c>
      <c r="H39" s="20">
        <v>0.45050000000000001</v>
      </c>
      <c r="I39" s="20" t="s">
        <v>23</v>
      </c>
      <c r="J39" s="20" t="s">
        <v>23</v>
      </c>
      <c r="K39" s="20" t="s">
        <v>23</v>
      </c>
      <c r="L39" s="4"/>
      <c r="M39" s="21" t="s">
        <v>48</v>
      </c>
      <c r="N39" s="4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</row>
    <row r="40" spans="1:48" hidden="1">
      <c r="A40" s="10"/>
      <c r="B40" s="2" t="s">
        <v>85</v>
      </c>
      <c r="C40" s="3"/>
      <c r="D40" s="2" t="s">
        <v>86</v>
      </c>
      <c r="E40" s="18">
        <v>12177.1533</v>
      </c>
      <c r="F40" s="19" t="s">
        <v>23</v>
      </c>
      <c r="G40" s="20" t="s">
        <v>23</v>
      </c>
      <c r="H40" s="20" t="s">
        <v>23</v>
      </c>
      <c r="I40" s="20" t="s">
        <v>23</v>
      </c>
      <c r="J40" s="20" t="s">
        <v>23</v>
      </c>
      <c r="K40" s="20" t="s">
        <v>23</v>
      </c>
      <c r="L40" s="4"/>
      <c r="M40" s="21" t="s">
        <v>24</v>
      </c>
      <c r="N40" s="4"/>
      <c r="O40" s="22" t="s">
        <v>52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</row>
    <row r="41" spans="1:48" hidden="1">
      <c r="A41" s="10"/>
      <c r="B41" s="2" t="s">
        <v>87</v>
      </c>
      <c r="C41" s="3"/>
      <c r="D41" s="2" t="s">
        <v>33</v>
      </c>
      <c r="E41" s="18">
        <v>210603.13039999999</v>
      </c>
      <c r="F41" s="19">
        <v>109178.7597</v>
      </c>
      <c r="G41" s="20">
        <v>0.4864</v>
      </c>
      <c r="H41" s="20">
        <v>1.8626</v>
      </c>
      <c r="I41" s="20" t="s">
        <v>23</v>
      </c>
      <c r="J41" s="20" t="s">
        <v>23</v>
      </c>
      <c r="K41" s="20" t="s">
        <v>23</v>
      </c>
      <c r="L41" s="4"/>
      <c r="M41" s="21" t="s">
        <v>24</v>
      </c>
      <c r="N41" s="4"/>
      <c r="O41" s="23" t="s">
        <v>75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8" hidden="1">
      <c r="A42" s="10"/>
      <c r="B42" s="2" t="s">
        <v>88</v>
      </c>
      <c r="C42" s="3"/>
      <c r="D42" s="2" t="s">
        <v>89</v>
      </c>
      <c r="E42" s="18">
        <v>2825.6282000000001</v>
      </c>
      <c r="F42" s="19" t="s">
        <v>23</v>
      </c>
      <c r="G42" s="20" t="s">
        <v>23</v>
      </c>
      <c r="H42" s="20" t="s">
        <v>23</v>
      </c>
      <c r="I42" s="20" t="s">
        <v>23</v>
      </c>
      <c r="J42" s="20" t="s">
        <v>23</v>
      </c>
      <c r="K42" s="20" t="s">
        <v>23</v>
      </c>
      <c r="L42" s="4"/>
      <c r="M42" s="21" t="s">
        <v>24</v>
      </c>
      <c r="N42" s="4"/>
      <c r="O42" s="22" t="s">
        <v>90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</row>
    <row r="43" spans="1:48" hidden="1">
      <c r="A43" s="10"/>
      <c r="B43" s="2" t="s">
        <v>91</v>
      </c>
      <c r="C43" s="3"/>
      <c r="D43" s="2" t="s">
        <v>92</v>
      </c>
      <c r="E43" s="18">
        <v>117813.9359</v>
      </c>
      <c r="F43" s="19" t="s">
        <v>23</v>
      </c>
      <c r="G43" s="20">
        <v>0.91190000000000004</v>
      </c>
      <c r="H43" s="20">
        <v>0.70989999999999998</v>
      </c>
      <c r="I43" s="20" t="s">
        <v>23</v>
      </c>
      <c r="J43" s="20" t="s">
        <v>23</v>
      </c>
      <c r="K43" s="20" t="s">
        <v>23</v>
      </c>
      <c r="L43" s="4"/>
      <c r="M43" s="21" t="s">
        <v>24</v>
      </c>
      <c r="N43" s="4"/>
      <c r="O43" s="23" t="s">
        <v>31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</row>
    <row r="44" spans="1:48">
      <c r="A44" s="10"/>
      <c r="B44" s="2" t="s">
        <v>93</v>
      </c>
      <c r="C44" s="3"/>
      <c r="D44" s="2" t="s">
        <v>41</v>
      </c>
      <c r="E44" s="18">
        <v>164850800</v>
      </c>
      <c r="F44" s="19">
        <v>39293200</v>
      </c>
      <c r="G44" s="20">
        <v>8.9896999999999991</v>
      </c>
      <c r="H44" s="20">
        <v>3.3233999999999999</v>
      </c>
      <c r="I44" s="20">
        <v>4.6846019798262395</v>
      </c>
      <c r="J44" s="20">
        <v>4.3576033218961916</v>
      </c>
      <c r="K44" s="20">
        <v>3.8982381121239844</v>
      </c>
      <c r="L44" s="4"/>
      <c r="M44" s="21" t="s">
        <v>19</v>
      </c>
      <c r="N44" s="4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</row>
    <row r="45" spans="1:48">
      <c r="A45" s="10"/>
      <c r="B45" s="2" t="s">
        <v>94</v>
      </c>
      <c r="C45" s="3"/>
      <c r="D45" s="2" t="s">
        <v>59</v>
      </c>
      <c r="E45" s="18">
        <v>20773.956300000002</v>
      </c>
      <c r="F45" s="19" t="s">
        <v>23</v>
      </c>
      <c r="G45" s="20">
        <v>0.59830000000000005</v>
      </c>
      <c r="H45" s="20" t="s">
        <v>23</v>
      </c>
      <c r="I45" s="20">
        <v>0.73793427230046948</v>
      </c>
      <c r="J45" s="20">
        <v>0.40199488491048591</v>
      </c>
      <c r="K45" s="20">
        <v>0.34507135016465418</v>
      </c>
      <c r="L45" s="4"/>
      <c r="M45" s="21" t="s">
        <v>19</v>
      </c>
      <c r="N45" s="4"/>
      <c r="O45" s="22" t="s">
        <v>52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</row>
    <row r="46" spans="1:48" hidden="1">
      <c r="A46" s="10"/>
      <c r="B46" s="2" t="s">
        <v>95</v>
      </c>
      <c r="C46" s="3"/>
      <c r="D46" s="2" t="s">
        <v>33</v>
      </c>
      <c r="E46" s="20" t="s">
        <v>38</v>
      </c>
      <c r="F46" s="19">
        <v>78.9923</v>
      </c>
      <c r="G46" s="20" t="s">
        <v>23</v>
      </c>
      <c r="H46" s="20" t="s">
        <v>23</v>
      </c>
      <c r="I46" s="20" t="s">
        <v>23</v>
      </c>
      <c r="J46" s="20" t="s">
        <v>23</v>
      </c>
      <c r="K46" s="20" t="s">
        <v>23</v>
      </c>
      <c r="L46" s="4"/>
      <c r="M46" s="21" t="s">
        <v>24</v>
      </c>
      <c r="N46" s="4"/>
      <c r="O46" s="23" t="s">
        <v>75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</row>
    <row r="47" spans="1:48" hidden="1">
      <c r="A47" s="10"/>
      <c r="B47" s="2" t="s">
        <v>96</v>
      </c>
      <c r="C47" s="3"/>
      <c r="D47" s="2" t="s">
        <v>97</v>
      </c>
      <c r="E47" s="18">
        <v>108877.26059999999</v>
      </c>
      <c r="F47" s="19">
        <v>31823.5586</v>
      </c>
      <c r="G47" s="20">
        <v>18.427399999999999</v>
      </c>
      <c r="H47" s="20">
        <v>5.1498999999999997</v>
      </c>
      <c r="I47" s="20" t="s">
        <v>23</v>
      </c>
      <c r="J47" s="20" t="s">
        <v>23</v>
      </c>
      <c r="K47" s="20" t="s">
        <v>23</v>
      </c>
      <c r="L47" s="4"/>
      <c r="M47" s="21" t="s">
        <v>24</v>
      </c>
      <c r="N47" s="4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</row>
    <row r="48" spans="1:48">
      <c r="A48" s="10"/>
      <c r="B48" s="2" t="s">
        <v>98</v>
      </c>
      <c r="C48" s="3"/>
      <c r="D48" s="2" t="s">
        <v>127</v>
      </c>
      <c r="E48" s="18">
        <v>7108800</v>
      </c>
      <c r="F48" s="19">
        <v>3901300</v>
      </c>
      <c r="G48" s="20">
        <v>10.9544</v>
      </c>
      <c r="H48" s="20">
        <v>2.4611000000000001</v>
      </c>
      <c r="I48" s="20">
        <v>2.3073261812413346</v>
      </c>
      <c r="J48" s="20">
        <v>2.2030411747411205</v>
      </c>
      <c r="K48" s="20">
        <v>1.860605495668147</v>
      </c>
      <c r="L48" s="4"/>
      <c r="M48" s="21" t="s">
        <v>19</v>
      </c>
      <c r="N48" s="4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</row>
    <row r="49" spans="1:48" hidden="1">
      <c r="A49" s="10"/>
      <c r="B49" s="2" t="s">
        <v>99</v>
      </c>
      <c r="C49" s="3"/>
      <c r="D49" s="2" t="s">
        <v>66</v>
      </c>
      <c r="E49" s="18">
        <v>557126.83239999996</v>
      </c>
      <c r="F49" s="19">
        <v>122005.5668</v>
      </c>
      <c r="G49" s="20">
        <v>5.8155000000000001</v>
      </c>
      <c r="H49" s="20">
        <v>4.2699999999999996</v>
      </c>
      <c r="I49" s="20">
        <v>4.3050625819851334</v>
      </c>
      <c r="J49" s="20">
        <v>3.6164106978879706</v>
      </c>
      <c r="K49" s="20">
        <v>3.4764792170427552</v>
      </c>
      <c r="L49" s="4"/>
      <c r="M49" s="21" t="s">
        <v>24</v>
      </c>
      <c r="N49" s="4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</row>
    <row r="50" spans="1:48" hidden="1">
      <c r="A50" s="10"/>
      <c r="B50" s="2" t="s">
        <v>100</v>
      </c>
      <c r="C50" s="3"/>
      <c r="D50" s="2" t="s">
        <v>51</v>
      </c>
      <c r="E50" s="18">
        <v>97872.106799999994</v>
      </c>
      <c r="F50" s="19">
        <v>2056299.9999999998</v>
      </c>
      <c r="G50" s="20">
        <v>0.66700000000000004</v>
      </c>
      <c r="H50" s="20">
        <v>5.0900000000000001E-2</v>
      </c>
      <c r="I50" s="20" t="s">
        <v>23</v>
      </c>
      <c r="J50" s="20" t="s">
        <v>23</v>
      </c>
      <c r="K50" s="20" t="s">
        <v>23</v>
      </c>
      <c r="L50" s="4"/>
      <c r="M50" s="21" t="s">
        <v>24</v>
      </c>
      <c r="N50" s="4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</row>
    <row r="51" spans="1:48">
      <c r="A51" s="10"/>
      <c r="B51" s="2" t="s">
        <v>101</v>
      </c>
      <c r="C51" s="3"/>
      <c r="D51" s="2" t="s">
        <v>33</v>
      </c>
      <c r="E51" s="18">
        <v>69696.342099999994</v>
      </c>
      <c r="F51" s="19">
        <v>69220.929699999993</v>
      </c>
      <c r="G51" s="20">
        <v>0.56830000000000003</v>
      </c>
      <c r="H51" s="20">
        <v>0.88390000000000002</v>
      </c>
      <c r="I51" s="20" t="s">
        <v>23</v>
      </c>
      <c r="J51" s="20" t="s">
        <v>23</v>
      </c>
      <c r="K51" s="20" t="s">
        <v>23</v>
      </c>
      <c r="L51" s="4"/>
      <c r="M51" s="21" t="s">
        <v>19</v>
      </c>
      <c r="N51" s="4"/>
      <c r="O51" s="23" t="s">
        <v>75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</row>
    <row r="52" spans="1:48" hidden="1">
      <c r="A52" s="10"/>
      <c r="B52" s="17" t="s">
        <v>102</v>
      </c>
      <c r="C52" s="3"/>
      <c r="D52" s="2" t="s">
        <v>83</v>
      </c>
      <c r="E52" s="18">
        <v>19154400</v>
      </c>
      <c r="F52" s="19">
        <v>15183100</v>
      </c>
      <c r="G52" s="20">
        <v>4.0670000000000002</v>
      </c>
      <c r="H52" s="20">
        <v>1.5094000000000001</v>
      </c>
      <c r="I52" s="20">
        <v>1.3958613812652778</v>
      </c>
      <c r="J52" s="20">
        <v>1.2149163472331759</v>
      </c>
      <c r="K52" s="20">
        <v>1.0685079580421237</v>
      </c>
      <c r="L52" s="4"/>
      <c r="M52" s="21" t="s">
        <v>24</v>
      </c>
      <c r="N52" s="4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</row>
    <row r="53" spans="1:48" hidden="1">
      <c r="A53" s="10"/>
      <c r="B53" s="2" t="s">
        <v>103</v>
      </c>
      <c r="C53" s="3"/>
      <c r="D53" s="2" t="s">
        <v>68</v>
      </c>
      <c r="E53" s="18">
        <v>6601.3918000000003</v>
      </c>
      <c r="F53" s="19" t="s">
        <v>23</v>
      </c>
      <c r="G53" s="20">
        <v>0.53159999999999996</v>
      </c>
      <c r="H53" s="20" t="s">
        <v>23</v>
      </c>
      <c r="I53" s="20" t="s">
        <v>23</v>
      </c>
      <c r="J53" s="20" t="s">
        <v>23</v>
      </c>
      <c r="K53" s="20" t="s">
        <v>23</v>
      </c>
      <c r="L53" s="4"/>
      <c r="M53" s="21" t="s">
        <v>24</v>
      </c>
      <c r="N53" s="4"/>
      <c r="O53" s="22" t="s">
        <v>52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</row>
    <row r="54" spans="1:48" hidden="1">
      <c r="A54" s="10"/>
      <c r="B54" s="2" t="s">
        <v>104</v>
      </c>
      <c r="C54" s="3"/>
      <c r="D54" s="2" t="s">
        <v>51</v>
      </c>
      <c r="E54" s="18">
        <v>17849800</v>
      </c>
      <c r="F54" s="19">
        <v>5435100</v>
      </c>
      <c r="G54" s="20">
        <v>2.3140000000000001</v>
      </c>
      <c r="H54" s="20">
        <v>1.6406000000000001</v>
      </c>
      <c r="I54" s="20">
        <v>3.6517051762138344</v>
      </c>
      <c r="J54" s="20">
        <v>3.4999375204040484</v>
      </c>
      <c r="K54" s="20">
        <v>3.2798409646865689</v>
      </c>
      <c r="L54" s="4"/>
      <c r="M54" s="21" t="s">
        <v>24</v>
      </c>
      <c r="N54" s="4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</row>
    <row r="55" spans="1:48">
      <c r="A55" s="10"/>
      <c r="B55" s="2" t="s">
        <v>105</v>
      </c>
      <c r="C55" s="3"/>
      <c r="D55" s="2" t="s">
        <v>41</v>
      </c>
      <c r="E55" s="18">
        <v>199027500</v>
      </c>
      <c r="F55" s="19">
        <v>103298700</v>
      </c>
      <c r="G55" s="20">
        <v>4.7411000000000003</v>
      </c>
      <c r="H55" s="20">
        <v>2.0775999999999999</v>
      </c>
      <c r="I55" s="20">
        <v>1.9974668162069369</v>
      </c>
      <c r="J55" s="20">
        <v>1.8621992606454842</v>
      </c>
      <c r="K55" s="20">
        <v>1.7166388302254885</v>
      </c>
      <c r="L55" s="4"/>
      <c r="M55" s="21" t="s">
        <v>19</v>
      </c>
      <c r="N55" s="4"/>
      <c r="O55" s="23" t="s">
        <v>126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</row>
    <row r="56" spans="1:48" ht="17.25" thickBot="1">
      <c r="A56" s="10"/>
      <c r="B56" s="2" t="s">
        <v>106</v>
      </c>
      <c r="C56" s="3"/>
      <c r="D56" s="2" t="s">
        <v>41</v>
      </c>
      <c r="E56" s="18">
        <v>6404000</v>
      </c>
      <c r="F56" s="19">
        <v>1593700</v>
      </c>
      <c r="G56" s="20">
        <v>3.4386000000000001</v>
      </c>
      <c r="H56" s="20">
        <v>4.1371000000000002</v>
      </c>
      <c r="I56" s="20">
        <v>5.1151864954241333</v>
      </c>
      <c r="J56" s="20">
        <v>4.8439858713859145</v>
      </c>
      <c r="K56" s="20">
        <v>4.4806972916858934</v>
      </c>
      <c r="L56" s="4"/>
      <c r="M56" s="21" t="s">
        <v>64</v>
      </c>
      <c r="N56" s="4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</row>
    <row r="57" spans="1:48" ht="17.25" hidden="1" thickBot="1">
      <c r="A57" s="10"/>
      <c r="B57" s="2" t="s">
        <v>107</v>
      </c>
      <c r="C57" s="3"/>
      <c r="D57" s="2" t="s">
        <v>36</v>
      </c>
      <c r="E57" s="18">
        <v>2880.7157999999999</v>
      </c>
      <c r="F57" s="19">
        <v>377.87610000000001</v>
      </c>
      <c r="G57" s="20" t="s">
        <v>23</v>
      </c>
      <c r="H57" s="20" t="s">
        <v>23</v>
      </c>
      <c r="I57" s="20" t="s">
        <v>23</v>
      </c>
      <c r="J57" s="20" t="s">
        <v>23</v>
      </c>
      <c r="K57" s="20" t="s">
        <v>23</v>
      </c>
      <c r="L57" s="4"/>
      <c r="M57" s="21" t="s">
        <v>24</v>
      </c>
      <c r="N57" s="4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</row>
    <row r="58" spans="1:48" ht="17.25" hidden="1" thickBot="1">
      <c r="A58" s="10"/>
      <c r="B58" s="2" t="s">
        <v>108</v>
      </c>
      <c r="C58" s="3"/>
      <c r="D58" s="2" t="s">
        <v>43</v>
      </c>
      <c r="E58" s="18">
        <v>8437.4457000000002</v>
      </c>
      <c r="F58" s="19">
        <v>6237.7857000000004</v>
      </c>
      <c r="G58" s="20">
        <v>2.3610000000000002</v>
      </c>
      <c r="H58" s="20">
        <v>2.7389000000000001</v>
      </c>
      <c r="I58" s="20" t="s">
        <v>23</v>
      </c>
      <c r="J58" s="20" t="s">
        <v>23</v>
      </c>
      <c r="K58" s="20" t="s">
        <v>23</v>
      </c>
      <c r="L58" s="4"/>
      <c r="M58" s="21" t="s">
        <v>24</v>
      </c>
      <c r="N58" s="4"/>
      <c r="O58" s="23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</row>
    <row r="59" spans="1:48" ht="17.25" hidden="1" thickBot="1">
      <c r="A59" s="10"/>
      <c r="B59" s="24" t="s">
        <v>109</v>
      </c>
      <c r="C59" s="3"/>
      <c r="D59" s="2" t="s">
        <v>110</v>
      </c>
      <c r="E59" s="18">
        <v>14815.258400000001</v>
      </c>
      <c r="F59" s="19">
        <v>22057.372800000001</v>
      </c>
      <c r="G59" s="20">
        <v>0.7389</v>
      </c>
      <c r="H59" s="20">
        <v>1.1369</v>
      </c>
      <c r="I59" s="20" t="s">
        <v>23</v>
      </c>
      <c r="J59" s="20" t="s">
        <v>23</v>
      </c>
      <c r="K59" s="20" t="s">
        <v>23</v>
      </c>
      <c r="L59" s="4"/>
      <c r="M59" s="21" t="s">
        <v>24</v>
      </c>
      <c r="N59" s="4"/>
      <c r="O59" s="23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</row>
    <row r="60" spans="1:48">
      <c r="A60" s="10"/>
      <c r="B60" s="25" t="s">
        <v>111</v>
      </c>
      <c r="C60" s="26"/>
      <c r="D60" s="27"/>
      <c r="E60" s="28"/>
      <c r="F60" s="28"/>
      <c r="G60" s="29">
        <f t="array" ref="G60">MIN(IF($M$6:$M$59="O",G$6:G$59))</f>
        <v>0.56830000000000003</v>
      </c>
      <c r="H60" s="29">
        <f t="array" ref="H60">MIN(IF($M$6:$M$59="O",H$6:H$59))</f>
        <v>0.54049999999999998</v>
      </c>
      <c r="I60" s="29">
        <f t="array" ref="I60">MIN(IF($M$6:$M$59="O",I$6:I$59))</f>
        <v>0.46981314878892733</v>
      </c>
      <c r="J60" s="29">
        <f t="array" ref="J60">MIN(IF($M$6:$M$59="O",J$6:J$59))</f>
        <v>0.23598255218058015</v>
      </c>
      <c r="K60" s="29">
        <f t="array" ref="K60">MIN(IF($M$6:$M$59="O",K$6:K$59))</f>
        <v>0.21512720688094161</v>
      </c>
      <c r="L60" s="30"/>
      <c r="M60" s="31">
        <v>16</v>
      </c>
      <c r="N60" s="3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</row>
    <row r="61" spans="1:48">
      <c r="A61" s="10"/>
      <c r="B61" s="5" t="s">
        <v>128</v>
      </c>
      <c r="C61" s="6"/>
      <c r="D61" s="2"/>
      <c r="E61" s="3"/>
      <c r="F61" s="32"/>
      <c r="G61" s="33">
        <f t="array" ref="G61">MEDIAN(IF($M$6:$M$59="O",G$6:G$59))</f>
        <v>4.2840999999999996</v>
      </c>
      <c r="H61" s="33">
        <f t="array" ref="H61">MEDIAN(IF($M$6:$M$59="O",H$6:H$59))</f>
        <v>1.0482</v>
      </c>
      <c r="I61" s="33">
        <f t="array" ref="I61">MEDIAN(IF($M$6:$M$59="O",I$6:I$59))</f>
        <v>1.3130621642363776</v>
      </c>
      <c r="J61" s="33">
        <f t="array" ref="J61">MEDIAN(IF($M$6:$M$59="O",J$6:J$59))</f>
        <v>1.1102660609993511</v>
      </c>
      <c r="K61" s="33">
        <f t="array" ref="K61">MEDIAN(IF($M$6:$M$59="O",K$6:K$59))</f>
        <v>1.1687106880164664</v>
      </c>
      <c r="L61" s="30"/>
      <c r="M61" s="10"/>
      <c r="N61" s="3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</row>
    <row r="62" spans="1:48">
      <c r="A62" s="10"/>
      <c r="B62" s="5" t="s">
        <v>112</v>
      </c>
      <c r="C62" s="6"/>
      <c r="D62" s="2"/>
      <c r="E62" s="3"/>
      <c r="F62" s="32"/>
      <c r="G62" s="33">
        <f t="array" ref="G62">AVERAGE(IF($M$6:$M$59="O",G$6:G$59))</f>
        <v>6.4483999999999977</v>
      </c>
      <c r="H62" s="33">
        <f t="array" ref="H62">AVERAGE(IF($M$6:$M$59="O",H$6:H$59))</f>
        <v>1.4447333333333334</v>
      </c>
      <c r="I62" s="33">
        <f t="array" ref="I62">AVERAGE(IF($M$6:$M$59="O",I$6:I$59))</f>
        <v>1.602106578143796</v>
      </c>
      <c r="J62" s="33">
        <f t="array" ref="J62">AVERAGE(IF($M$6:$M$59="O",J$6:J$59))</f>
        <v>1.4202022172744595</v>
      </c>
      <c r="K62" s="33">
        <f t="array" ref="K62">AVERAGE(IF($M$6:$M$59="O",K$6:K$59))</f>
        <v>1.4130431788836246</v>
      </c>
      <c r="L62" s="30"/>
      <c r="M62" s="10"/>
      <c r="N62" s="3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</row>
    <row r="63" spans="1:48" ht="17.25" thickBot="1">
      <c r="A63" s="10"/>
      <c r="B63" s="34" t="s">
        <v>113</v>
      </c>
      <c r="C63" s="35"/>
      <c r="D63" s="36"/>
      <c r="E63" s="37"/>
      <c r="F63" s="38"/>
      <c r="G63" s="39">
        <f t="array" ref="G63">MAX(IF($M$6:$M$59="O",G$6:G$59))</f>
        <v>32.038200000000003</v>
      </c>
      <c r="H63" s="39">
        <f t="array" ref="H63">MAX(IF($M$6:$M$59="O",H$6:H$59))</f>
        <v>3.3233999999999999</v>
      </c>
      <c r="I63" s="39">
        <f t="array" ref="I63">MAX(IF($M$6:$M$59="O",I$6:I$59))</f>
        <v>4.6846019798262395</v>
      </c>
      <c r="J63" s="39">
        <f t="array" ref="J63">MAX(IF($M$6:$M$59="O",J$6:J$59))</f>
        <v>4.3576033218961916</v>
      </c>
      <c r="K63" s="39">
        <f t="array" ref="K63">MAX(IF($M$6:$M$59="O",K$6:K$59))</f>
        <v>3.8982381121239844</v>
      </c>
      <c r="L63" s="30"/>
      <c r="M63" s="10"/>
      <c r="N63" s="3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</row>
    <row r="64" spans="1:48">
      <c r="A64" s="10"/>
      <c r="B64" s="40"/>
      <c r="C64" s="40"/>
      <c r="D64" s="41"/>
      <c r="E64" s="40"/>
      <c r="F64" s="42"/>
      <c r="G64" s="4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</row>
    <row r="65" spans="1:48">
      <c r="A65" s="10"/>
      <c r="B65" s="7" t="s">
        <v>114</v>
      </c>
      <c r="C65" s="8"/>
      <c r="D65" s="41"/>
      <c r="E65" s="40"/>
      <c r="F65" s="42"/>
      <c r="G65" s="4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</row>
    <row r="66" spans="1:48">
      <c r="A66" s="10"/>
      <c r="B66" s="9" t="s">
        <v>115</v>
      </c>
      <c r="C66" s="2"/>
      <c r="D66" s="2"/>
      <c r="E66" s="2"/>
      <c r="F66" s="2"/>
      <c r="G66" s="2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</row>
    <row r="67" spans="1:48">
      <c r="A67" s="10"/>
      <c r="B67" s="9" t="s">
        <v>116</v>
      </c>
      <c r="C67" s="10"/>
      <c r="D67" s="2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</row>
    <row r="68" spans="1:48">
      <c r="A68" s="10"/>
      <c r="B68" s="9" t="s">
        <v>117</v>
      </c>
      <c r="C68" s="10"/>
      <c r="D68" s="2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</row>
  </sheetData>
  <autoFilter ref="M5:M60" xr:uid="{00000000-0009-0000-0000-000001000000}">
    <filterColumn colId="0">
      <filters>
        <filter val="13"/>
        <filter val="O"/>
        <filter val="Δ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KPMG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slee342</dc:creator>
  <cp:keywords/>
  <dc:description/>
  <cp:lastModifiedBy>Kim, Ju-Hyeon (KR/Deal Adv2)</cp:lastModifiedBy>
  <cp:revision/>
  <dcterms:created xsi:type="dcterms:W3CDTF">2023-01-17T04:33:36Z</dcterms:created>
  <dcterms:modified xsi:type="dcterms:W3CDTF">2023-01-30T07:22:49Z</dcterms:modified>
  <cp:category/>
  <cp:contentStatus/>
</cp:coreProperties>
</file>