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50AD611C-EBA7-463A-8C33-682B4CDA708D}"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Sheet1" sheetId="1" r:id="rId2"/>
  </sheets>
  <definedNames>
    <definedName name="_xlnm._FilterDatabase" localSheetId="1" hidden="1">Sheet1!$A$1:$FA$257</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R105" i="1" l="1"/>
  <c r="CC105" i="1"/>
  <c r="CN105" i="1"/>
  <c r="CY105" i="1"/>
  <c r="DJ105" i="1"/>
  <c r="DU105" i="1"/>
  <c r="EF105" i="1"/>
  <c r="AV6" i="1"/>
  <c r="BG6" i="1"/>
  <c r="BR6" i="1"/>
  <c r="CC6" i="1"/>
  <c r="CN6" i="1"/>
  <c r="CY6" i="1"/>
  <c r="DJ6" i="1"/>
  <c r="DU6" i="1"/>
  <c r="EF6" i="1"/>
  <c r="EV190" i="1"/>
  <c r="EW190" i="1"/>
  <c r="EX190" i="1"/>
  <c r="EY190" i="1"/>
  <c r="EZ190" i="1"/>
  <c r="FA190" i="1"/>
  <c r="FA32" i="1"/>
  <c r="EZ32" i="1"/>
  <c r="EY32" i="1"/>
  <c r="EX32" i="1"/>
  <c r="EW32" i="1"/>
  <c r="EV32" i="1"/>
  <c r="EF32" i="1"/>
  <c r="DU32" i="1"/>
  <c r="DJ32" i="1"/>
  <c r="CY32" i="1"/>
  <c r="CN32" i="1"/>
  <c r="CC32" i="1"/>
  <c r="BR32" i="1"/>
  <c r="BG32" i="1"/>
  <c r="AV32" i="1"/>
  <c r="AK32" i="1"/>
  <c r="S32" i="1"/>
  <c r="EF41" i="1" l="1"/>
  <c r="EF11" i="1"/>
  <c r="EF7" i="1"/>
  <c r="EF82" i="1"/>
  <c r="EF83" i="1"/>
  <c r="EF57" i="1"/>
  <c r="EF113" i="1"/>
  <c r="EF130" i="1"/>
  <c r="EF122" i="1"/>
  <c r="EF123" i="1"/>
  <c r="EF124" i="1"/>
  <c r="EF125" i="1"/>
  <c r="EF221" i="1"/>
  <c r="EF25" i="1"/>
  <c r="EF26" i="1"/>
  <c r="EF12" i="1"/>
  <c r="EF131" i="1"/>
  <c r="EF134" i="1"/>
  <c r="EF132" i="1"/>
  <c r="EF133" i="1"/>
  <c r="EF187" i="1"/>
  <c r="EF195" i="1"/>
  <c r="EF196" i="1"/>
  <c r="EF223" i="1"/>
  <c r="EF42" i="1"/>
  <c r="EF8" i="1"/>
  <c r="EF52" i="1"/>
  <c r="EF62" i="1"/>
  <c r="EF63" i="1"/>
  <c r="EF119" i="1"/>
  <c r="EF135" i="1"/>
  <c r="EF126" i="1"/>
  <c r="EF127" i="1"/>
  <c r="EF232" i="1"/>
  <c r="EF233" i="1"/>
  <c r="EF163" i="1"/>
  <c r="EF164" i="1"/>
  <c r="EF246" i="1"/>
  <c r="EF197" i="1"/>
  <c r="EF198" i="1"/>
  <c r="EF201" i="1"/>
  <c r="EF202" i="1"/>
  <c r="EF45" i="1"/>
  <c r="EF44" i="1"/>
  <c r="EF3" i="1"/>
  <c r="EF43" i="1"/>
  <c r="EF64" i="1"/>
  <c r="EF128" i="1"/>
  <c r="EF129" i="1"/>
  <c r="EF165" i="1"/>
  <c r="EF199" i="1"/>
  <c r="EF203" i="1"/>
  <c r="EF204" i="1"/>
  <c r="EF46" i="1"/>
  <c r="EF47" i="1"/>
  <c r="EF48" i="1"/>
  <c r="EF65" i="1"/>
  <c r="EF84" i="1"/>
  <c r="EF86" i="1"/>
  <c r="EF85" i="1"/>
  <c r="EF136" i="1"/>
  <c r="EF153" i="1"/>
  <c r="EF154" i="1"/>
  <c r="EF155" i="1"/>
  <c r="EF166" i="1"/>
  <c r="EF178" i="1"/>
  <c r="EF248" i="1"/>
  <c r="EF240" i="1"/>
  <c r="EF4" i="1"/>
  <c r="EF77" i="1"/>
  <c r="EF210" i="1"/>
  <c r="EF211" i="1"/>
  <c r="EF212" i="1"/>
  <c r="EF114" i="1"/>
  <c r="EF156" i="1"/>
  <c r="EF157" i="1"/>
  <c r="EF207" i="1"/>
  <c r="EF208" i="1"/>
  <c r="EF239" i="1"/>
  <c r="EF225" i="1"/>
  <c r="EF226" i="1"/>
  <c r="EF9" i="1"/>
  <c r="EF66" i="1"/>
  <c r="EF67" i="1"/>
  <c r="EF158" i="1"/>
  <c r="EF159" i="1"/>
  <c r="EF227" i="1"/>
  <c r="EF249" i="1"/>
  <c r="EF53" i="1"/>
  <c r="EF214" i="1"/>
  <c r="EF69" i="1"/>
  <c r="EF68" i="1"/>
  <c r="EF138" i="1"/>
  <c r="EF139" i="1"/>
  <c r="EF167" i="1"/>
  <c r="EF235" i="1"/>
  <c r="EF205" i="1"/>
  <c r="EF256" i="1"/>
  <c r="EF70" i="1"/>
  <c r="EF87" i="1"/>
  <c r="EF88" i="1"/>
  <c r="EF89" i="1"/>
  <c r="EF140" i="1"/>
  <c r="EF179" i="1"/>
  <c r="EF250" i="1"/>
  <c r="EF5" i="1"/>
  <c r="EF50" i="1"/>
  <c r="EF106" i="1"/>
  <c r="EF141" i="1"/>
  <c r="EF257" i="1"/>
  <c r="EF10" i="1"/>
  <c r="EF78" i="1"/>
  <c r="EF71" i="1"/>
  <c r="EF72" i="1"/>
  <c r="EF143" i="1"/>
  <c r="EF236" i="1"/>
  <c r="EF73" i="1"/>
  <c r="EF107" i="1"/>
  <c r="EF120" i="1"/>
  <c r="EF144" i="1"/>
  <c r="EF145" i="1"/>
  <c r="EF74" i="1"/>
  <c r="EF75" i="1"/>
  <c r="EF146" i="1"/>
  <c r="EF169" i="1"/>
  <c r="EF170" i="1"/>
  <c r="EF191" i="1"/>
  <c r="EF192" i="1"/>
  <c r="EF193" i="1"/>
  <c r="EF108" i="1"/>
  <c r="EF148" i="1"/>
  <c r="EF149" i="1"/>
  <c r="EF147" i="1"/>
  <c r="EF171" i="1"/>
  <c r="EF172" i="1"/>
  <c r="EF173" i="1"/>
  <c r="EF229" i="1"/>
  <c r="EF54" i="1"/>
  <c r="EF90" i="1"/>
  <c r="EF150" i="1"/>
  <c r="EF174" i="1"/>
  <c r="EF175" i="1"/>
  <c r="EF180" i="1"/>
  <c r="EF181" i="1"/>
  <c r="EF109" i="1"/>
  <c r="EF151" i="1"/>
  <c r="EF176" i="1"/>
  <c r="EF252" i="1"/>
  <c r="EF253" i="1"/>
  <c r="EF254" i="1"/>
  <c r="EF92" i="1"/>
  <c r="EF110" i="1"/>
  <c r="EF93" i="1"/>
  <c r="EF94" i="1"/>
  <c r="EF95" i="1"/>
  <c r="EF111" i="1"/>
  <c r="EF55" i="1"/>
  <c r="EF96" i="1"/>
  <c r="EF97" i="1"/>
  <c r="EF98" i="1"/>
  <c r="EF100" i="1"/>
  <c r="EF99" i="1"/>
  <c r="EF40" i="1"/>
  <c r="DU41" i="1"/>
  <c r="DU11" i="1"/>
  <c r="DU7" i="1"/>
  <c r="DU82" i="1"/>
  <c r="DU83" i="1"/>
  <c r="DU57" i="1"/>
  <c r="DU113" i="1"/>
  <c r="DU130" i="1"/>
  <c r="DU122" i="1"/>
  <c r="DU123" i="1"/>
  <c r="DU124" i="1"/>
  <c r="DU125" i="1"/>
  <c r="DU221" i="1"/>
  <c r="DU25" i="1"/>
  <c r="DU26" i="1"/>
  <c r="DU12" i="1"/>
  <c r="DU131" i="1"/>
  <c r="DU134" i="1"/>
  <c r="DU132" i="1"/>
  <c r="DU133" i="1"/>
  <c r="DU187" i="1"/>
  <c r="DU195" i="1"/>
  <c r="DU196" i="1"/>
  <c r="DU223" i="1"/>
  <c r="DU42" i="1"/>
  <c r="DU8" i="1"/>
  <c r="DU52" i="1"/>
  <c r="DU62" i="1"/>
  <c r="DU63" i="1"/>
  <c r="DU119" i="1"/>
  <c r="DU135" i="1"/>
  <c r="DU126" i="1"/>
  <c r="DU127" i="1"/>
  <c r="DU232" i="1"/>
  <c r="DU233" i="1"/>
  <c r="DU163" i="1"/>
  <c r="DU164" i="1"/>
  <c r="DU246" i="1"/>
  <c r="DU197" i="1"/>
  <c r="DU198" i="1"/>
  <c r="DU201" i="1"/>
  <c r="DU202" i="1"/>
  <c r="DU45" i="1"/>
  <c r="DU44" i="1"/>
  <c r="DU3" i="1"/>
  <c r="DU43" i="1"/>
  <c r="DU64" i="1"/>
  <c r="DU128" i="1"/>
  <c r="DU129" i="1"/>
  <c r="DU165" i="1"/>
  <c r="DU199" i="1"/>
  <c r="DU203" i="1"/>
  <c r="DU204" i="1"/>
  <c r="DU46" i="1"/>
  <c r="DU47" i="1"/>
  <c r="DU48" i="1"/>
  <c r="DU65" i="1"/>
  <c r="DU84" i="1"/>
  <c r="DU86" i="1"/>
  <c r="DU85" i="1"/>
  <c r="DU136" i="1"/>
  <c r="DU153" i="1"/>
  <c r="DU154" i="1"/>
  <c r="DU155" i="1"/>
  <c r="DU166" i="1"/>
  <c r="DU178" i="1"/>
  <c r="DU248" i="1"/>
  <c r="DU240" i="1"/>
  <c r="DU4" i="1"/>
  <c r="DU77" i="1"/>
  <c r="DU210" i="1"/>
  <c r="DU211" i="1"/>
  <c r="DU212" i="1"/>
  <c r="DU114" i="1"/>
  <c r="DU156" i="1"/>
  <c r="DU157" i="1"/>
  <c r="DU207" i="1"/>
  <c r="DU208" i="1"/>
  <c r="DU239" i="1"/>
  <c r="DU225" i="1"/>
  <c r="DU226" i="1"/>
  <c r="DU9" i="1"/>
  <c r="DU66" i="1"/>
  <c r="DU67" i="1"/>
  <c r="DU158" i="1"/>
  <c r="DU159" i="1"/>
  <c r="DU227" i="1"/>
  <c r="DU249" i="1"/>
  <c r="DU53" i="1"/>
  <c r="DU214" i="1"/>
  <c r="DU69" i="1"/>
  <c r="DU68" i="1"/>
  <c r="DU138" i="1"/>
  <c r="DU139" i="1"/>
  <c r="DU167" i="1"/>
  <c r="DU235" i="1"/>
  <c r="DU205" i="1"/>
  <c r="DU256" i="1"/>
  <c r="DU70" i="1"/>
  <c r="DU87" i="1"/>
  <c r="DU88" i="1"/>
  <c r="DU89" i="1"/>
  <c r="DU140" i="1"/>
  <c r="DU179" i="1"/>
  <c r="DU250" i="1"/>
  <c r="DU5" i="1"/>
  <c r="DU50" i="1"/>
  <c r="DU106" i="1"/>
  <c r="DU141" i="1"/>
  <c r="DU257" i="1"/>
  <c r="DU10" i="1"/>
  <c r="DU78" i="1"/>
  <c r="DU71" i="1"/>
  <c r="DU72" i="1"/>
  <c r="DU143" i="1"/>
  <c r="DU236" i="1"/>
  <c r="DU73" i="1"/>
  <c r="DU107" i="1"/>
  <c r="DU120" i="1"/>
  <c r="DU144" i="1"/>
  <c r="DU145" i="1"/>
  <c r="DU74" i="1"/>
  <c r="DU75" i="1"/>
  <c r="DU146" i="1"/>
  <c r="DU169" i="1"/>
  <c r="DU170" i="1"/>
  <c r="DU191" i="1"/>
  <c r="DU192" i="1"/>
  <c r="DU193" i="1"/>
  <c r="DU108" i="1"/>
  <c r="DU148" i="1"/>
  <c r="DU149" i="1"/>
  <c r="DU147" i="1"/>
  <c r="DU171" i="1"/>
  <c r="DU172" i="1"/>
  <c r="DU173" i="1"/>
  <c r="DU229" i="1"/>
  <c r="DU54" i="1"/>
  <c r="DU90" i="1"/>
  <c r="DU150" i="1"/>
  <c r="DU174" i="1"/>
  <c r="DU175" i="1"/>
  <c r="DU180" i="1"/>
  <c r="DU181" i="1"/>
  <c r="DU109" i="1"/>
  <c r="DU151" i="1"/>
  <c r="DU176" i="1"/>
  <c r="DU252" i="1"/>
  <c r="DU253" i="1"/>
  <c r="DU254" i="1"/>
  <c r="DU92" i="1"/>
  <c r="DU110" i="1"/>
  <c r="DU93" i="1"/>
  <c r="DU94" i="1"/>
  <c r="DU95" i="1"/>
  <c r="DU111" i="1"/>
  <c r="DU55" i="1"/>
  <c r="DU96" i="1"/>
  <c r="DU97" i="1"/>
  <c r="DU98" i="1"/>
  <c r="DU100" i="1"/>
  <c r="DU99" i="1"/>
  <c r="DU40" i="1"/>
  <c r="DJ41" i="1"/>
  <c r="DJ11" i="1"/>
  <c r="DJ7" i="1"/>
  <c r="DJ82" i="1"/>
  <c r="DJ83" i="1"/>
  <c r="DJ57" i="1"/>
  <c r="DJ113" i="1"/>
  <c r="DJ130" i="1"/>
  <c r="DJ122" i="1"/>
  <c r="DJ123" i="1"/>
  <c r="DJ124" i="1"/>
  <c r="DJ125" i="1"/>
  <c r="DJ221" i="1"/>
  <c r="DJ25" i="1"/>
  <c r="DJ26" i="1"/>
  <c r="DJ12" i="1"/>
  <c r="DJ131" i="1"/>
  <c r="DJ134" i="1"/>
  <c r="DJ132" i="1"/>
  <c r="DJ133" i="1"/>
  <c r="DJ187" i="1"/>
  <c r="DJ195" i="1"/>
  <c r="DJ196" i="1"/>
  <c r="DJ223" i="1"/>
  <c r="DJ42" i="1"/>
  <c r="DJ8" i="1"/>
  <c r="DJ52" i="1"/>
  <c r="DJ62" i="1"/>
  <c r="DJ63" i="1"/>
  <c r="DJ119" i="1"/>
  <c r="DJ135" i="1"/>
  <c r="DJ126" i="1"/>
  <c r="DJ127" i="1"/>
  <c r="DJ232" i="1"/>
  <c r="DJ233" i="1"/>
  <c r="DJ163" i="1"/>
  <c r="DJ164" i="1"/>
  <c r="DJ246" i="1"/>
  <c r="DJ197" i="1"/>
  <c r="DJ198" i="1"/>
  <c r="DJ201" i="1"/>
  <c r="DJ202" i="1"/>
  <c r="DJ45" i="1"/>
  <c r="DJ44" i="1"/>
  <c r="DJ3" i="1"/>
  <c r="DJ43" i="1"/>
  <c r="DJ64" i="1"/>
  <c r="DJ128" i="1"/>
  <c r="DJ129" i="1"/>
  <c r="DJ165" i="1"/>
  <c r="DJ199" i="1"/>
  <c r="DJ203" i="1"/>
  <c r="DJ204" i="1"/>
  <c r="DJ46" i="1"/>
  <c r="DJ47" i="1"/>
  <c r="DJ48" i="1"/>
  <c r="DJ65" i="1"/>
  <c r="DJ84" i="1"/>
  <c r="DJ86" i="1"/>
  <c r="DJ85" i="1"/>
  <c r="DJ136" i="1"/>
  <c r="DJ153" i="1"/>
  <c r="DJ154" i="1"/>
  <c r="DJ155" i="1"/>
  <c r="DJ166" i="1"/>
  <c r="DJ178" i="1"/>
  <c r="DJ248" i="1"/>
  <c r="DJ240" i="1"/>
  <c r="DJ4" i="1"/>
  <c r="DJ77" i="1"/>
  <c r="DJ210" i="1"/>
  <c r="DJ211" i="1"/>
  <c r="DJ212" i="1"/>
  <c r="DJ114" i="1"/>
  <c r="DJ156" i="1"/>
  <c r="DJ157" i="1"/>
  <c r="DJ207" i="1"/>
  <c r="DJ208" i="1"/>
  <c r="DJ239" i="1"/>
  <c r="DJ225" i="1"/>
  <c r="DJ226" i="1"/>
  <c r="DJ9" i="1"/>
  <c r="DJ66" i="1"/>
  <c r="DJ67" i="1"/>
  <c r="DJ158" i="1"/>
  <c r="DJ159" i="1"/>
  <c r="DJ227" i="1"/>
  <c r="DJ249" i="1"/>
  <c r="DJ53" i="1"/>
  <c r="DJ214" i="1"/>
  <c r="DJ69" i="1"/>
  <c r="DJ68" i="1"/>
  <c r="DJ138" i="1"/>
  <c r="DJ139" i="1"/>
  <c r="DJ167" i="1"/>
  <c r="DJ235" i="1"/>
  <c r="DJ205" i="1"/>
  <c r="DJ256" i="1"/>
  <c r="DJ70" i="1"/>
  <c r="DJ87" i="1"/>
  <c r="DJ88" i="1"/>
  <c r="DJ89" i="1"/>
  <c r="DJ140" i="1"/>
  <c r="DJ179" i="1"/>
  <c r="DJ250" i="1"/>
  <c r="DJ5" i="1"/>
  <c r="DJ50" i="1"/>
  <c r="DJ106" i="1"/>
  <c r="DJ141" i="1"/>
  <c r="DJ257" i="1"/>
  <c r="DJ10" i="1"/>
  <c r="DJ78" i="1"/>
  <c r="DJ71" i="1"/>
  <c r="DJ72" i="1"/>
  <c r="DJ143" i="1"/>
  <c r="DJ236" i="1"/>
  <c r="DJ73" i="1"/>
  <c r="DJ107" i="1"/>
  <c r="DJ120" i="1"/>
  <c r="DJ144" i="1"/>
  <c r="DJ145" i="1"/>
  <c r="DJ74" i="1"/>
  <c r="DJ75" i="1"/>
  <c r="DJ146" i="1"/>
  <c r="DJ169" i="1"/>
  <c r="DJ170" i="1"/>
  <c r="DJ191" i="1"/>
  <c r="DJ192" i="1"/>
  <c r="DJ193" i="1"/>
  <c r="DJ108" i="1"/>
  <c r="DJ148" i="1"/>
  <c r="DJ149" i="1"/>
  <c r="DJ147" i="1"/>
  <c r="DJ171" i="1"/>
  <c r="DJ172" i="1"/>
  <c r="DJ173" i="1"/>
  <c r="DJ229" i="1"/>
  <c r="DJ54" i="1"/>
  <c r="DJ90" i="1"/>
  <c r="DJ150" i="1"/>
  <c r="DJ174" i="1"/>
  <c r="DJ175" i="1"/>
  <c r="DJ180" i="1"/>
  <c r="DJ181" i="1"/>
  <c r="DJ109" i="1"/>
  <c r="DJ151" i="1"/>
  <c r="DJ176" i="1"/>
  <c r="DJ252" i="1"/>
  <c r="DJ253" i="1"/>
  <c r="DJ254" i="1"/>
  <c r="DJ92" i="1"/>
  <c r="DJ110" i="1"/>
  <c r="DJ93" i="1"/>
  <c r="DJ94" i="1"/>
  <c r="DJ95" i="1"/>
  <c r="DJ111" i="1"/>
  <c r="DJ55" i="1"/>
  <c r="DJ96" i="1"/>
  <c r="DJ97" i="1"/>
  <c r="DJ98" i="1"/>
  <c r="DJ100" i="1"/>
  <c r="DJ99" i="1"/>
  <c r="DJ40" i="1"/>
  <c r="CY41" i="1"/>
  <c r="CY11" i="1"/>
  <c r="CY7" i="1"/>
  <c r="CY82" i="1"/>
  <c r="CY83" i="1"/>
  <c r="CY57" i="1"/>
  <c r="CY113" i="1"/>
  <c r="CY130" i="1"/>
  <c r="CY122" i="1"/>
  <c r="CY123" i="1"/>
  <c r="CY124" i="1"/>
  <c r="CY125" i="1"/>
  <c r="CY221" i="1"/>
  <c r="CY25" i="1"/>
  <c r="CY26" i="1"/>
  <c r="CY12" i="1"/>
  <c r="CY131" i="1"/>
  <c r="CY134" i="1"/>
  <c r="CY132" i="1"/>
  <c r="CY133" i="1"/>
  <c r="CY187" i="1"/>
  <c r="CY195" i="1"/>
  <c r="CY196" i="1"/>
  <c r="CY223" i="1"/>
  <c r="CY42" i="1"/>
  <c r="CY8" i="1"/>
  <c r="CY52" i="1"/>
  <c r="CY62" i="1"/>
  <c r="CY63" i="1"/>
  <c r="CY119" i="1"/>
  <c r="CY135" i="1"/>
  <c r="CY126" i="1"/>
  <c r="CY127" i="1"/>
  <c r="CY232" i="1"/>
  <c r="CY233" i="1"/>
  <c r="CY163" i="1"/>
  <c r="CY164" i="1"/>
  <c r="CY246" i="1"/>
  <c r="CY197" i="1"/>
  <c r="CY198" i="1"/>
  <c r="CY201" i="1"/>
  <c r="CY202" i="1"/>
  <c r="CY45" i="1"/>
  <c r="CY44" i="1"/>
  <c r="CY3" i="1"/>
  <c r="CY43" i="1"/>
  <c r="CY64" i="1"/>
  <c r="CY128" i="1"/>
  <c r="CY129" i="1"/>
  <c r="CY165" i="1"/>
  <c r="CY199" i="1"/>
  <c r="CY203" i="1"/>
  <c r="CY204" i="1"/>
  <c r="CY46" i="1"/>
  <c r="CY47" i="1"/>
  <c r="CY48" i="1"/>
  <c r="CY65" i="1"/>
  <c r="CY84" i="1"/>
  <c r="CY86" i="1"/>
  <c r="CY85" i="1"/>
  <c r="CY136" i="1"/>
  <c r="CY153" i="1"/>
  <c r="CY154" i="1"/>
  <c r="CY155" i="1"/>
  <c r="CY166" i="1"/>
  <c r="CY178" i="1"/>
  <c r="CY248" i="1"/>
  <c r="CY240" i="1"/>
  <c r="CY4" i="1"/>
  <c r="CY77" i="1"/>
  <c r="CY210" i="1"/>
  <c r="CY211" i="1"/>
  <c r="CY212" i="1"/>
  <c r="CY114" i="1"/>
  <c r="CY156" i="1"/>
  <c r="CY157" i="1"/>
  <c r="CY207" i="1"/>
  <c r="CY208" i="1"/>
  <c r="CY239" i="1"/>
  <c r="CY225" i="1"/>
  <c r="CY226" i="1"/>
  <c r="CY9" i="1"/>
  <c r="CY66" i="1"/>
  <c r="CY67" i="1"/>
  <c r="CY158" i="1"/>
  <c r="CY159" i="1"/>
  <c r="CY227" i="1"/>
  <c r="CY249" i="1"/>
  <c r="CY53" i="1"/>
  <c r="CY214" i="1"/>
  <c r="CY69" i="1"/>
  <c r="CY68" i="1"/>
  <c r="CY138" i="1"/>
  <c r="CY139" i="1"/>
  <c r="CY167" i="1"/>
  <c r="CY235" i="1"/>
  <c r="CY205" i="1"/>
  <c r="CY256" i="1"/>
  <c r="CY70" i="1"/>
  <c r="CY87" i="1"/>
  <c r="CY88" i="1"/>
  <c r="CY89" i="1"/>
  <c r="CY140" i="1"/>
  <c r="CY179" i="1"/>
  <c r="CY250" i="1"/>
  <c r="CY5" i="1"/>
  <c r="CY50" i="1"/>
  <c r="CY106" i="1"/>
  <c r="CY141" i="1"/>
  <c r="CY257" i="1"/>
  <c r="CY10" i="1"/>
  <c r="CY78" i="1"/>
  <c r="CY71" i="1"/>
  <c r="CY72" i="1"/>
  <c r="CY143" i="1"/>
  <c r="CY236" i="1"/>
  <c r="CY73" i="1"/>
  <c r="CY107" i="1"/>
  <c r="CY120" i="1"/>
  <c r="CY144" i="1"/>
  <c r="CY145" i="1"/>
  <c r="CY74" i="1"/>
  <c r="CY75" i="1"/>
  <c r="CY146" i="1"/>
  <c r="CY169" i="1"/>
  <c r="CY170" i="1"/>
  <c r="CY191" i="1"/>
  <c r="CY192" i="1"/>
  <c r="CY193" i="1"/>
  <c r="CY108" i="1"/>
  <c r="CY148" i="1"/>
  <c r="CY149" i="1"/>
  <c r="CY147" i="1"/>
  <c r="CY171" i="1"/>
  <c r="CY172" i="1"/>
  <c r="CY173" i="1"/>
  <c r="CY229" i="1"/>
  <c r="CY54" i="1"/>
  <c r="CY90" i="1"/>
  <c r="CY150" i="1"/>
  <c r="CY174" i="1"/>
  <c r="CY175" i="1"/>
  <c r="CY180" i="1"/>
  <c r="CY181" i="1"/>
  <c r="CY109" i="1"/>
  <c r="CY151" i="1"/>
  <c r="CY176" i="1"/>
  <c r="CY252" i="1"/>
  <c r="CY253" i="1"/>
  <c r="CY254" i="1"/>
  <c r="CY92" i="1"/>
  <c r="CY110" i="1"/>
  <c r="CY93" i="1"/>
  <c r="CY94" i="1"/>
  <c r="CY95" i="1"/>
  <c r="CY111" i="1"/>
  <c r="CY55" i="1"/>
  <c r="CY96" i="1"/>
  <c r="CY97" i="1"/>
  <c r="CY98" i="1"/>
  <c r="CY100" i="1"/>
  <c r="CY99" i="1"/>
  <c r="CY40" i="1"/>
  <c r="CN41" i="1"/>
  <c r="CN11" i="1"/>
  <c r="CN7" i="1"/>
  <c r="CN82" i="1"/>
  <c r="CN83" i="1"/>
  <c r="CN57" i="1"/>
  <c r="CN113" i="1"/>
  <c r="CN130" i="1"/>
  <c r="CN122" i="1"/>
  <c r="CN123" i="1"/>
  <c r="CN124" i="1"/>
  <c r="CN125" i="1"/>
  <c r="CN221" i="1"/>
  <c r="CN25" i="1"/>
  <c r="CN26" i="1"/>
  <c r="CN12" i="1"/>
  <c r="CN131" i="1"/>
  <c r="CN134" i="1"/>
  <c r="CN132" i="1"/>
  <c r="CN133" i="1"/>
  <c r="CN187" i="1"/>
  <c r="CN195" i="1"/>
  <c r="CN196" i="1"/>
  <c r="CN223" i="1"/>
  <c r="CN42" i="1"/>
  <c r="CN8" i="1"/>
  <c r="CN52" i="1"/>
  <c r="CN62" i="1"/>
  <c r="CN63" i="1"/>
  <c r="CN119" i="1"/>
  <c r="CN135" i="1"/>
  <c r="CN126" i="1"/>
  <c r="CN127" i="1"/>
  <c r="CN232" i="1"/>
  <c r="CN233" i="1"/>
  <c r="CN163" i="1"/>
  <c r="CN164" i="1"/>
  <c r="CN246" i="1"/>
  <c r="CN197" i="1"/>
  <c r="CN198" i="1"/>
  <c r="CN201" i="1"/>
  <c r="CN202" i="1"/>
  <c r="CN45" i="1"/>
  <c r="CN44" i="1"/>
  <c r="CN3" i="1"/>
  <c r="CN43" i="1"/>
  <c r="CN64" i="1"/>
  <c r="CN128" i="1"/>
  <c r="CN129" i="1"/>
  <c r="CN165" i="1"/>
  <c r="CN199" i="1"/>
  <c r="CN203" i="1"/>
  <c r="CN204" i="1"/>
  <c r="CN46" i="1"/>
  <c r="CN47" i="1"/>
  <c r="CN48" i="1"/>
  <c r="CN65" i="1"/>
  <c r="CN84" i="1"/>
  <c r="CN86" i="1"/>
  <c r="CN85" i="1"/>
  <c r="CN136" i="1"/>
  <c r="CN153" i="1"/>
  <c r="CN154" i="1"/>
  <c r="CN155" i="1"/>
  <c r="CN166" i="1"/>
  <c r="CN178" i="1"/>
  <c r="CN248" i="1"/>
  <c r="CN240" i="1"/>
  <c r="CN4" i="1"/>
  <c r="CN77" i="1"/>
  <c r="CN210" i="1"/>
  <c r="CN211" i="1"/>
  <c r="CN212" i="1"/>
  <c r="CN114" i="1"/>
  <c r="CN156" i="1"/>
  <c r="CN157" i="1"/>
  <c r="CN207" i="1"/>
  <c r="CN208" i="1"/>
  <c r="CN239" i="1"/>
  <c r="CN225" i="1"/>
  <c r="CN226" i="1"/>
  <c r="CN9" i="1"/>
  <c r="CN66" i="1"/>
  <c r="CN67" i="1"/>
  <c r="CN158" i="1"/>
  <c r="CN159" i="1"/>
  <c r="CN227" i="1"/>
  <c r="CN249" i="1"/>
  <c r="CN53" i="1"/>
  <c r="CN214" i="1"/>
  <c r="CN69" i="1"/>
  <c r="CN68" i="1"/>
  <c r="CN138" i="1"/>
  <c r="CN139" i="1"/>
  <c r="CN167" i="1"/>
  <c r="CN235" i="1"/>
  <c r="CN205" i="1"/>
  <c r="CN256" i="1"/>
  <c r="CN70" i="1"/>
  <c r="CN87" i="1"/>
  <c r="CN88" i="1"/>
  <c r="CN89" i="1"/>
  <c r="CN140" i="1"/>
  <c r="CN179" i="1"/>
  <c r="CN250" i="1"/>
  <c r="CN5" i="1"/>
  <c r="CN50" i="1"/>
  <c r="CN106" i="1"/>
  <c r="CN141" i="1"/>
  <c r="CN257" i="1"/>
  <c r="CN10" i="1"/>
  <c r="CN78" i="1"/>
  <c r="CN71" i="1"/>
  <c r="CN72" i="1"/>
  <c r="CN143" i="1"/>
  <c r="CN236" i="1"/>
  <c r="CN73" i="1"/>
  <c r="CN107" i="1"/>
  <c r="CN120" i="1"/>
  <c r="CN144" i="1"/>
  <c r="CN145" i="1"/>
  <c r="CN74" i="1"/>
  <c r="CN75" i="1"/>
  <c r="CN146" i="1"/>
  <c r="CN169" i="1"/>
  <c r="CN170" i="1"/>
  <c r="CN191" i="1"/>
  <c r="CN192" i="1"/>
  <c r="CN193" i="1"/>
  <c r="CN108" i="1"/>
  <c r="CN148" i="1"/>
  <c r="CN149" i="1"/>
  <c r="CN147" i="1"/>
  <c r="CN171" i="1"/>
  <c r="CN172" i="1"/>
  <c r="CN173" i="1"/>
  <c r="CN229" i="1"/>
  <c r="CN54" i="1"/>
  <c r="CN90" i="1"/>
  <c r="CN150" i="1"/>
  <c r="CN174" i="1"/>
  <c r="CN175" i="1"/>
  <c r="CN180" i="1"/>
  <c r="CN181" i="1"/>
  <c r="CN109" i="1"/>
  <c r="CN151" i="1"/>
  <c r="CN176" i="1"/>
  <c r="CN252" i="1"/>
  <c r="CN253" i="1"/>
  <c r="CN254" i="1"/>
  <c r="CN92" i="1"/>
  <c r="CN110" i="1"/>
  <c r="CN93" i="1"/>
  <c r="CN94" i="1"/>
  <c r="CN95" i="1"/>
  <c r="CN111" i="1"/>
  <c r="CN55" i="1"/>
  <c r="CN96" i="1"/>
  <c r="CN97" i="1"/>
  <c r="CN98" i="1"/>
  <c r="CN100" i="1"/>
  <c r="CN99" i="1"/>
  <c r="CN40" i="1"/>
  <c r="CC41" i="1"/>
  <c r="CC11" i="1"/>
  <c r="CC7" i="1"/>
  <c r="CC82" i="1"/>
  <c r="CC83" i="1"/>
  <c r="CC57" i="1"/>
  <c r="CC113" i="1"/>
  <c r="CC130" i="1"/>
  <c r="CC122" i="1"/>
  <c r="CC123" i="1"/>
  <c r="CC124" i="1"/>
  <c r="CC125" i="1"/>
  <c r="CC221" i="1"/>
  <c r="CC25" i="1"/>
  <c r="CC26" i="1"/>
  <c r="CC12" i="1"/>
  <c r="CC131" i="1"/>
  <c r="CC134" i="1"/>
  <c r="CC132" i="1"/>
  <c r="CC133" i="1"/>
  <c r="CC187" i="1"/>
  <c r="CC195" i="1"/>
  <c r="CC196" i="1"/>
  <c r="CC223" i="1"/>
  <c r="CC42" i="1"/>
  <c r="CC8" i="1"/>
  <c r="CC52" i="1"/>
  <c r="CC62" i="1"/>
  <c r="CC63" i="1"/>
  <c r="CC119" i="1"/>
  <c r="CC135" i="1"/>
  <c r="CC126" i="1"/>
  <c r="CC127" i="1"/>
  <c r="CC232" i="1"/>
  <c r="CC233" i="1"/>
  <c r="CC163" i="1"/>
  <c r="CC164" i="1"/>
  <c r="CC246" i="1"/>
  <c r="CC197" i="1"/>
  <c r="CC198" i="1"/>
  <c r="CC201" i="1"/>
  <c r="CC202" i="1"/>
  <c r="CC45" i="1"/>
  <c r="CC44" i="1"/>
  <c r="CC3" i="1"/>
  <c r="CC43" i="1"/>
  <c r="CC64" i="1"/>
  <c r="CC128" i="1"/>
  <c r="CC129" i="1"/>
  <c r="CC165" i="1"/>
  <c r="CC199" i="1"/>
  <c r="CC203" i="1"/>
  <c r="CC204" i="1"/>
  <c r="CC46" i="1"/>
  <c r="CC47" i="1"/>
  <c r="CC48" i="1"/>
  <c r="CC65" i="1"/>
  <c r="CC84" i="1"/>
  <c r="CC86" i="1"/>
  <c r="CC85" i="1"/>
  <c r="CC136" i="1"/>
  <c r="CC153" i="1"/>
  <c r="CC154" i="1"/>
  <c r="CC155" i="1"/>
  <c r="CC166" i="1"/>
  <c r="CC178" i="1"/>
  <c r="CC248" i="1"/>
  <c r="CC240" i="1"/>
  <c r="CC4" i="1"/>
  <c r="CC77" i="1"/>
  <c r="CC210" i="1"/>
  <c r="CC211" i="1"/>
  <c r="CC212" i="1"/>
  <c r="CC114" i="1"/>
  <c r="CC156" i="1"/>
  <c r="CC157" i="1"/>
  <c r="CC207" i="1"/>
  <c r="CC208" i="1"/>
  <c r="CC239" i="1"/>
  <c r="CC225" i="1"/>
  <c r="CC226" i="1"/>
  <c r="CC9" i="1"/>
  <c r="CC66" i="1"/>
  <c r="CC67" i="1"/>
  <c r="CC158" i="1"/>
  <c r="CC159" i="1"/>
  <c r="CC227" i="1"/>
  <c r="CC249" i="1"/>
  <c r="CC53" i="1"/>
  <c r="CC214" i="1"/>
  <c r="CC69" i="1"/>
  <c r="CC68" i="1"/>
  <c r="CC138" i="1"/>
  <c r="CC139" i="1"/>
  <c r="CC167" i="1"/>
  <c r="CC235" i="1"/>
  <c r="CC205" i="1"/>
  <c r="CC256" i="1"/>
  <c r="CC70" i="1"/>
  <c r="CC87" i="1"/>
  <c r="CC88" i="1"/>
  <c r="CC89" i="1"/>
  <c r="CC140" i="1"/>
  <c r="CC179" i="1"/>
  <c r="CC250" i="1"/>
  <c r="CC5" i="1"/>
  <c r="CC50" i="1"/>
  <c r="CC106" i="1"/>
  <c r="CC141" i="1"/>
  <c r="CC257" i="1"/>
  <c r="CC10" i="1"/>
  <c r="CC78" i="1"/>
  <c r="CC71" i="1"/>
  <c r="CC72" i="1"/>
  <c r="CC143" i="1"/>
  <c r="CC236" i="1"/>
  <c r="CC73" i="1"/>
  <c r="CC107" i="1"/>
  <c r="CC120" i="1"/>
  <c r="CC144" i="1"/>
  <c r="CC145" i="1"/>
  <c r="CC74" i="1"/>
  <c r="CC75" i="1"/>
  <c r="CC146" i="1"/>
  <c r="CC169" i="1"/>
  <c r="CC170" i="1"/>
  <c r="CC191" i="1"/>
  <c r="CC192" i="1"/>
  <c r="CC193" i="1"/>
  <c r="CC108" i="1"/>
  <c r="CC148" i="1"/>
  <c r="CC149" i="1"/>
  <c r="CC147" i="1"/>
  <c r="CC171" i="1"/>
  <c r="CC172" i="1"/>
  <c r="CC173" i="1"/>
  <c r="CC229" i="1"/>
  <c r="CC54" i="1"/>
  <c r="CC90" i="1"/>
  <c r="CC150" i="1"/>
  <c r="CC174" i="1"/>
  <c r="CC175" i="1"/>
  <c r="CC180" i="1"/>
  <c r="CC181" i="1"/>
  <c r="CC109" i="1"/>
  <c r="CC151" i="1"/>
  <c r="CC176" i="1"/>
  <c r="CC252" i="1"/>
  <c r="CC253" i="1"/>
  <c r="CC254" i="1"/>
  <c r="CC92" i="1"/>
  <c r="CC110" i="1"/>
  <c r="CC93" i="1"/>
  <c r="CC94" i="1"/>
  <c r="CC95" i="1"/>
  <c r="CC111" i="1"/>
  <c r="CC55" i="1"/>
  <c r="CC96" i="1"/>
  <c r="CC97" i="1"/>
  <c r="CC98" i="1"/>
  <c r="CC100" i="1"/>
  <c r="CC99" i="1"/>
  <c r="CC40" i="1"/>
  <c r="BR41" i="1"/>
  <c r="BR11" i="1"/>
  <c r="BR7" i="1"/>
  <c r="BR82" i="1"/>
  <c r="BR83" i="1"/>
  <c r="BR57" i="1"/>
  <c r="BR113" i="1"/>
  <c r="BR130" i="1"/>
  <c r="BR122" i="1"/>
  <c r="BR123" i="1"/>
  <c r="BR124" i="1"/>
  <c r="BR125" i="1"/>
  <c r="BR221" i="1"/>
  <c r="BR25" i="1"/>
  <c r="BR26" i="1"/>
  <c r="BR12" i="1"/>
  <c r="BR131" i="1"/>
  <c r="BR134" i="1"/>
  <c r="BR132" i="1"/>
  <c r="BR133" i="1"/>
  <c r="BR187" i="1"/>
  <c r="BR195" i="1"/>
  <c r="BR196" i="1"/>
  <c r="BR223" i="1"/>
  <c r="BR42" i="1"/>
  <c r="BR8" i="1"/>
  <c r="BR52" i="1"/>
  <c r="BR62" i="1"/>
  <c r="BR63" i="1"/>
  <c r="BR119" i="1"/>
  <c r="BR135" i="1"/>
  <c r="BR126" i="1"/>
  <c r="BR127" i="1"/>
  <c r="BR232" i="1"/>
  <c r="BR233" i="1"/>
  <c r="BR163" i="1"/>
  <c r="BR164" i="1"/>
  <c r="BR246" i="1"/>
  <c r="BR197" i="1"/>
  <c r="BR198" i="1"/>
  <c r="BR201" i="1"/>
  <c r="BR202" i="1"/>
  <c r="BR45" i="1"/>
  <c r="BR44" i="1"/>
  <c r="BR3" i="1"/>
  <c r="BR43" i="1"/>
  <c r="BR64" i="1"/>
  <c r="BR128" i="1"/>
  <c r="BR129" i="1"/>
  <c r="BR165" i="1"/>
  <c r="BR199" i="1"/>
  <c r="BR203" i="1"/>
  <c r="BR204" i="1"/>
  <c r="BR46" i="1"/>
  <c r="BR47" i="1"/>
  <c r="BR48" i="1"/>
  <c r="BR65" i="1"/>
  <c r="BR84" i="1"/>
  <c r="BR86" i="1"/>
  <c r="BR85" i="1"/>
  <c r="BR136" i="1"/>
  <c r="BR153" i="1"/>
  <c r="BR154" i="1"/>
  <c r="BR155" i="1"/>
  <c r="BR166" i="1"/>
  <c r="BR178" i="1"/>
  <c r="BR248" i="1"/>
  <c r="BR240" i="1"/>
  <c r="BR4" i="1"/>
  <c r="BR77" i="1"/>
  <c r="BR210" i="1"/>
  <c r="BR211" i="1"/>
  <c r="BR212" i="1"/>
  <c r="BR114" i="1"/>
  <c r="BR156" i="1"/>
  <c r="BR157" i="1"/>
  <c r="BR207" i="1"/>
  <c r="BR208" i="1"/>
  <c r="BR239" i="1"/>
  <c r="BR225" i="1"/>
  <c r="BR226" i="1"/>
  <c r="BR9" i="1"/>
  <c r="BR66" i="1"/>
  <c r="BR67" i="1"/>
  <c r="BR158" i="1"/>
  <c r="BR159" i="1"/>
  <c r="BR227" i="1"/>
  <c r="BR249" i="1"/>
  <c r="BR53" i="1"/>
  <c r="BR214" i="1"/>
  <c r="BR69" i="1"/>
  <c r="BR68" i="1"/>
  <c r="BR138" i="1"/>
  <c r="BR139" i="1"/>
  <c r="BR167" i="1"/>
  <c r="BR235" i="1"/>
  <c r="BR205" i="1"/>
  <c r="BR256" i="1"/>
  <c r="BR70" i="1"/>
  <c r="BR87" i="1"/>
  <c r="BR88" i="1"/>
  <c r="BR89" i="1"/>
  <c r="BR140" i="1"/>
  <c r="BR179" i="1"/>
  <c r="BR250" i="1"/>
  <c r="BR5" i="1"/>
  <c r="BR50" i="1"/>
  <c r="BR106" i="1"/>
  <c r="BR141" i="1"/>
  <c r="BR257" i="1"/>
  <c r="BR10" i="1"/>
  <c r="BR78" i="1"/>
  <c r="BR71" i="1"/>
  <c r="BR72" i="1"/>
  <c r="BR143" i="1"/>
  <c r="BR236" i="1"/>
  <c r="BR73" i="1"/>
  <c r="BR107" i="1"/>
  <c r="BR120" i="1"/>
  <c r="BR144" i="1"/>
  <c r="BR145" i="1"/>
  <c r="BR74" i="1"/>
  <c r="BR75" i="1"/>
  <c r="BR146" i="1"/>
  <c r="BR169" i="1"/>
  <c r="BR170" i="1"/>
  <c r="BR191" i="1"/>
  <c r="BR192" i="1"/>
  <c r="BR193" i="1"/>
  <c r="BR108" i="1"/>
  <c r="BR148" i="1"/>
  <c r="BR149" i="1"/>
  <c r="BR147" i="1"/>
  <c r="BR171" i="1"/>
  <c r="BR172" i="1"/>
  <c r="BR173" i="1"/>
  <c r="BR229" i="1"/>
  <c r="BR54" i="1"/>
  <c r="BR90" i="1"/>
  <c r="BR150" i="1"/>
  <c r="BR174" i="1"/>
  <c r="BR175" i="1"/>
  <c r="BR180" i="1"/>
  <c r="BR181" i="1"/>
  <c r="BR109" i="1"/>
  <c r="BR151" i="1"/>
  <c r="BR176" i="1"/>
  <c r="BR252" i="1"/>
  <c r="BR253" i="1"/>
  <c r="BR254" i="1"/>
  <c r="BR92" i="1"/>
  <c r="BR110" i="1"/>
  <c r="BR93" i="1"/>
  <c r="BR94" i="1"/>
  <c r="BR95" i="1"/>
  <c r="BR111" i="1"/>
  <c r="BR55" i="1"/>
  <c r="BR96" i="1"/>
  <c r="BR97" i="1"/>
  <c r="BR98" i="1"/>
  <c r="BR100" i="1"/>
  <c r="BR99" i="1"/>
  <c r="BR40" i="1"/>
  <c r="BG40" i="1"/>
  <c r="BG41" i="1"/>
  <c r="BG11" i="1"/>
  <c r="BG7" i="1"/>
  <c r="BG82" i="1"/>
  <c r="BG83" i="1"/>
  <c r="BG57" i="1"/>
  <c r="BG113" i="1"/>
  <c r="BG130" i="1"/>
  <c r="BG122" i="1"/>
  <c r="BG123" i="1"/>
  <c r="BG124" i="1"/>
  <c r="BG221" i="1"/>
  <c r="BG25" i="1"/>
  <c r="BG26" i="1"/>
  <c r="BG131" i="1"/>
  <c r="BG134" i="1"/>
  <c r="BG132" i="1"/>
  <c r="BG133" i="1"/>
  <c r="BG187" i="1"/>
  <c r="BG195" i="1"/>
  <c r="BG196" i="1"/>
  <c r="BG223" i="1"/>
  <c r="BG42" i="1"/>
  <c r="BG8" i="1"/>
  <c r="BG52" i="1"/>
  <c r="BG62" i="1"/>
  <c r="BG63" i="1"/>
  <c r="BG119" i="1"/>
  <c r="BG135" i="1"/>
  <c r="BG126" i="1"/>
  <c r="BG127" i="1"/>
  <c r="BG232" i="1"/>
  <c r="BG233" i="1"/>
  <c r="BG163" i="1"/>
  <c r="BG164" i="1"/>
  <c r="BG246" i="1"/>
  <c r="BG197" i="1"/>
  <c r="BG198" i="1"/>
  <c r="BG201" i="1"/>
  <c r="BG202" i="1"/>
  <c r="BG45" i="1"/>
  <c r="BG44" i="1"/>
  <c r="BG3" i="1"/>
  <c r="BG43" i="1"/>
  <c r="BG64" i="1"/>
  <c r="BG128" i="1"/>
  <c r="BG129" i="1"/>
  <c r="BG165" i="1"/>
  <c r="BG199" i="1"/>
  <c r="BG203" i="1"/>
  <c r="BG204" i="1"/>
  <c r="BG46" i="1"/>
  <c r="BG47" i="1"/>
  <c r="BG48" i="1"/>
  <c r="BG65" i="1"/>
  <c r="BG84" i="1"/>
  <c r="BG86" i="1"/>
  <c r="BG85" i="1"/>
  <c r="BG136" i="1"/>
  <c r="BG153" i="1"/>
  <c r="BG154" i="1"/>
  <c r="BG155" i="1"/>
  <c r="BG166" i="1"/>
  <c r="BG178" i="1"/>
  <c r="BG248" i="1"/>
  <c r="BG240" i="1"/>
  <c r="BG4" i="1"/>
  <c r="BG77" i="1"/>
  <c r="BG210" i="1"/>
  <c r="BG211" i="1"/>
  <c r="BG212" i="1"/>
  <c r="BG114" i="1"/>
  <c r="BG156" i="1"/>
  <c r="BG157" i="1"/>
  <c r="BG207" i="1"/>
  <c r="BG208" i="1"/>
  <c r="BG239" i="1"/>
  <c r="BG225" i="1"/>
  <c r="BG226" i="1"/>
  <c r="BG9" i="1"/>
  <c r="BG66" i="1"/>
  <c r="BG67" i="1"/>
  <c r="BG158" i="1"/>
  <c r="BG159" i="1"/>
  <c r="BG227" i="1"/>
  <c r="BG249" i="1"/>
  <c r="BG53" i="1"/>
  <c r="BG214" i="1"/>
  <c r="BG69" i="1"/>
  <c r="BG68" i="1"/>
  <c r="BG138" i="1"/>
  <c r="BG139" i="1"/>
  <c r="BG167" i="1"/>
  <c r="BG235" i="1"/>
  <c r="BG205" i="1"/>
  <c r="BG256" i="1"/>
  <c r="BG70" i="1"/>
  <c r="BG87" i="1"/>
  <c r="BG88" i="1"/>
  <c r="BG89" i="1"/>
  <c r="BG140" i="1"/>
  <c r="BG179" i="1"/>
  <c r="BG250" i="1"/>
  <c r="BG5" i="1"/>
  <c r="BG50" i="1"/>
  <c r="BG106" i="1"/>
  <c r="BG141" i="1"/>
  <c r="BG257" i="1"/>
  <c r="BG10" i="1"/>
  <c r="BG78" i="1"/>
  <c r="BG71" i="1"/>
  <c r="BG72" i="1"/>
  <c r="BG143" i="1"/>
  <c r="BG236" i="1"/>
  <c r="BG73" i="1"/>
  <c r="BG107" i="1"/>
  <c r="BG120" i="1"/>
  <c r="BG144" i="1"/>
  <c r="BG145" i="1"/>
  <c r="BG74" i="1"/>
  <c r="BG75" i="1"/>
  <c r="BG146" i="1"/>
  <c r="BG169" i="1"/>
  <c r="BG170" i="1"/>
  <c r="BG191" i="1"/>
  <c r="BG192" i="1"/>
  <c r="BG193" i="1"/>
  <c r="BG108" i="1"/>
  <c r="BG148" i="1"/>
  <c r="BG149" i="1"/>
  <c r="BG147" i="1"/>
  <c r="BG171" i="1"/>
  <c r="BG172" i="1"/>
  <c r="BG173" i="1"/>
  <c r="BG229" i="1"/>
  <c r="BG54" i="1"/>
  <c r="BG90" i="1"/>
  <c r="BG150" i="1"/>
  <c r="BG174" i="1"/>
  <c r="BG175" i="1"/>
  <c r="BG180" i="1"/>
  <c r="BG181" i="1"/>
  <c r="BG109" i="1"/>
  <c r="BG151" i="1"/>
  <c r="BG176" i="1"/>
  <c r="BG252" i="1"/>
  <c r="BG253" i="1"/>
  <c r="BG254" i="1"/>
  <c r="BG92" i="1"/>
  <c r="BG110" i="1"/>
  <c r="BG93" i="1"/>
  <c r="BG94" i="1"/>
  <c r="BG95" i="1"/>
  <c r="BG111" i="1"/>
  <c r="BG55" i="1"/>
  <c r="BG96" i="1"/>
  <c r="BG97" i="1"/>
  <c r="BG98" i="1"/>
  <c r="BG100" i="1"/>
  <c r="BG99" i="1"/>
  <c r="BG125" i="1"/>
  <c r="AV41" i="1"/>
  <c r="AV7" i="1"/>
  <c r="AV82" i="1"/>
  <c r="AV83" i="1"/>
  <c r="AV57" i="1"/>
  <c r="AV113" i="1"/>
  <c r="AV130" i="1"/>
  <c r="AV122" i="1"/>
  <c r="AV123" i="1"/>
  <c r="AV124" i="1"/>
  <c r="AV125" i="1"/>
  <c r="AV221" i="1"/>
  <c r="AV25" i="1"/>
  <c r="AV26" i="1"/>
  <c r="AV12" i="1"/>
  <c r="AV131" i="1"/>
  <c r="AV134" i="1"/>
  <c r="AV132" i="1"/>
  <c r="AV133" i="1"/>
  <c r="AV187" i="1"/>
  <c r="AV195" i="1"/>
  <c r="AV196" i="1"/>
  <c r="AV223" i="1"/>
  <c r="AV42" i="1"/>
  <c r="AV8" i="1"/>
  <c r="AV52" i="1"/>
  <c r="AV62" i="1"/>
  <c r="AV63" i="1"/>
  <c r="AV119" i="1"/>
  <c r="AV135" i="1"/>
  <c r="AV126" i="1"/>
  <c r="AV127" i="1"/>
  <c r="AV232" i="1"/>
  <c r="AV233" i="1"/>
  <c r="AV163" i="1"/>
  <c r="AV164" i="1"/>
  <c r="AV246" i="1"/>
  <c r="AV197" i="1"/>
  <c r="AV198" i="1"/>
  <c r="AV201" i="1"/>
  <c r="AV202" i="1"/>
  <c r="AV45" i="1"/>
  <c r="AV44" i="1"/>
  <c r="AV3" i="1"/>
  <c r="AV43" i="1"/>
  <c r="AV64" i="1"/>
  <c r="AV128" i="1"/>
  <c r="AV129" i="1"/>
  <c r="AV165" i="1"/>
  <c r="AV199" i="1"/>
  <c r="AV203" i="1"/>
  <c r="AV204" i="1"/>
  <c r="AV46" i="1"/>
  <c r="AV47" i="1"/>
  <c r="AV48" i="1"/>
  <c r="AV65" i="1"/>
  <c r="AV84" i="1"/>
  <c r="AV86" i="1"/>
  <c r="AV85" i="1"/>
  <c r="AV136" i="1"/>
  <c r="AV153" i="1"/>
  <c r="AV154" i="1"/>
  <c r="AV155" i="1"/>
  <c r="AV166" i="1"/>
  <c r="AV178" i="1"/>
  <c r="AV248" i="1"/>
  <c r="AV240" i="1"/>
  <c r="AV4" i="1"/>
  <c r="AV77" i="1"/>
  <c r="AV210" i="1"/>
  <c r="AV211" i="1"/>
  <c r="AV212" i="1"/>
  <c r="AV114" i="1"/>
  <c r="AV156" i="1"/>
  <c r="AV157" i="1"/>
  <c r="AV207" i="1"/>
  <c r="AV208" i="1"/>
  <c r="AV239" i="1"/>
  <c r="AV225" i="1"/>
  <c r="AV226" i="1"/>
  <c r="AV9" i="1"/>
  <c r="AV66" i="1"/>
  <c r="AV67" i="1"/>
  <c r="AV158" i="1"/>
  <c r="AV159" i="1"/>
  <c r="AV227" i="1"/>
  <c r="AV249" i="1"/>
  <c r="AV53" i="1"/>
  <c r="AV214" i="1"/>
  <c r="AV69" i="1"/>
  <c r="AV68" i="1"/>
  <c r="AV138" i="1"/>
  <c r="AV139" i="1"/>
  <c r="AV167" i="1"/>
  <c r="AV235" i="1"/>
  <c r="AV205" i="1"/>
  <c r="AV256" i="1"/>
  <c r="AV70" i="1"/>
  <c r="AV87" i="1"/>
  <c r="AV88" i="1"/>
  <c r="AV89" i="1"/>
  <c r="AV140" i="1"/>
  <c r="AV179" i="1"/>
  <c r="AV250" i="1"/>
  <c r="AV5" i="1"/>
  <c r="AV50" i="1"/>
  <c r="AV106" i="1"/>
  <c r="AV141" i="1"/>
  <c r="AV257" i="1"/>
  <c r="AV10" i="1"/>
  <c r="AV78" i="1"/>
  <c r="AV71" i="1"/>
  <c r="AV72" i="1"/>
  <c r="AV143" i="1"/>
  <c r="AV236" i="1"/>
  <c r="AV73" i="1"/>
  <c r="AV107" i="1"/>
  <c r="AV120" i="1"/>
  <c r="AV144" i="1"/>
  <c r="AV145" i="1"/>
  <c r="AV74" i="1"/>
  <c r="AV75" i="1"/>
  <c r="AV146" i="1"/>
  <c r="AV169" i="1"/>
  <c r="AV170" i="1"/>
  <c r="AV191" i="1"/>
  <c r="AV192" i="1"/>
  <c r="AV193" i="1"/>
  <c r="AV108" i="1"/>
  <c r="AV148" i="1"/>
  <c r="AV149" i="1"/>
  <c r="AV147" i="1"/>
  <c r="AV171" i="1"/>
  <c r="AV172" i="1"/>
  <c r="AV173" i="1"/>
  <c r="AV229" i="1"/>
  <c r="AV54" i="1"/>
  <c r="AV90" i="1"/>
  <c r="AV150" i="1"/>
  <c r="AV174" i="1"/>
  <c r="AV175" i="1"/>
  <c r="AV180" i="1"/>
  <c r="AV181" i="1"/>
  <c r="AV109" i="1"/>
  <c r="AV151" i="1"/>
  <c r="AV176" i="1"/>
  <c r="AV252" i="1"/>
  <c r="AV253" i="1"/>
  <c r="AV254" i="1"/>
  <c r="AV92" i="1"/>
  <c r="AV110" i="1"/>
  <c r="AV93" i="1"/>
  <c r="AV94" i="1"/>
  <c r="AV95" i="1"/>
  <c r="AV111" i="1"/>
  <c r="AV55" i="1"/>
  <c r="AV96" i="1"/>
  <c r="AV97" i="1"/>
  <c r="AV98" i="1"/>
  <c r="AV100" i="1"/>
  <c r="AV99" i="1"/>
  <c r="AV40" i="1"/>
  <c r="AK40" i="1"/>
  <c r="AK41" i="1"/>
  <c r="AK11" i="1"/>
  <c r="AK7" i="1"/>
  <c r="AK82" i="1"/>
  <c r="AK83" i="1"/>
  <c r="AK57" i="1"/>
  <c r="AK113" i="1"/>
  <c r="AK130" i="1"/>
  <c r="AK122" i="1"/>
  <c r="AK123" i="1"/>
  <c r="AK124" i="1"/>
  <c r="AK125" i="1"/>
  <c r="AK221" i="1"/>
  <c r="AK25" i="1"/>
  <c r="AK26" i="1"/>
  <c r="AK12" i="1"/>
  <c r="AK131" i="1"/>
  <c r="AK134" i="1"/>
  <c r="AK132" i="1"/>
  <c r="AK133" i="1"/>
  <c r="AK187" i="1"/>
  <c r="AK195" i="1"/>
  <c r="AK196" i="1"/>
  <c r="AK223" i="1"/>
  <c r="AK42" i="1"/>
  <c r="AK8" i="1"/>
  <c r="AK52" i="1"/>
  <c r="AK62" i="1"/>
  <c r="AK63" i="1"/>
  <c r="AK119" i="1"/>
  <c r="AK135" i="1"/>
  <c r="AK126" i="1"/>
  <c r="AK127" i="1"/>
  <c r="AK232" i="1"/>
  <c r="AK233" i="1"/>
  <c r="AK163" i="1"/>
  <c r="AK164" i="1"/>
  <c r="AK246" i="1"/>
  <c r="AK197" i="1"/>
  <c r="AK198" i="1"/>
  <c r="AK201" i="1"/>
  <c r="AK202" i="1"/>
  <c r="AK45" i="1"/>
  <c r="AK44" i="1"/>
  <c r="AK3" i="1"/>
  <c r="AK43" i="1"/>
  <c r="AK64" i="1"/>
  <c r="AK128" i="1"/>
  <c r="AK129" i="1"/>
  <c r="AK165" i="1"/>
  <c r="AK199" i="1"/>
  <c r="AK203" i="1"/>
  <c r="AK204" i="1"/>
  <c r="AK46" i="1"/>
  <c r="AK47" i="1"/>
  <c r="AK48" i="1"/>
  <c r="AK65" i="1"/>
  <c r="AK84" i="1"/>
  <c r="AK86" i="1"/>
  <c r="AK85" i="1"/>
  <c r="AK136" i="1"/>
  <c r="AK153" i="1"/>
  <c r="AK154" i="1"/>
  <c r="AK155" i="1"/>
  <c r="AK166" i="1"/>
  <c r="AK178" i="1"/>
  <c r="AK248" i="1"/>
  <c r="AK240" i="1"/>
  <c r="AK4" i="1"/>
  <c r="AK77" i="1"/>
  <c r="AK210" i="1"/>
  <c r="AK211" i="1"/>
  <c r="AK212" i="1"/>
  <c r="AK114" i="1"/>
  <c r="AK156" i="1"/>
  <c r="AK157" i="1"/>
  <c r="AK207" i="1"/>
  <c r="AK208" i="1"/>
  <c r="AK239" i="1"/>
  <c r="AK225" i="1"/>
  <c r="AK226" i="1"/>
  <c r="AK9" i="1"/>
  <c r="AK66" i="1"/>
  <c r="AK67" i="1"/>
  <c r="AK158" i="1"/>
  <c r="AK159" i="1"/>
  <c r="AK227" i="1"/>
  <c r="AK249" i="1"/>
  <c r="AK53" i="1"/>
  <c r="AK214" i="1"/>
  <c r="AK69" i="1"/>
  <c r="AK68" i="1"/>
  <c r="AK138" i="1"/>
  <c r="AK139" i="1"/>
  <c r="AK167" i="1"/>
  <c r="AK235" i="1"/>
  <c r="AK205" i="1"/>
  <c r="AK256" i="1"/>
  <c r="AK70" i="1"/>
  <c r="AK87" i="1"/>
  <c r="AK88" i="1"/>
  <c r="AK89" i="1"/>
  <c r="AK140" i="1"/>
  <c r="AK179" i="1"/>
  <c r="AK250" i="1"/>
  <c r="AK5" i="1"/>
  <c r="AK50" i="1"/>
  <c r="AK106" i="1"/>
  <c r="AK141" i="1"/>
  <c r="AK257" i="1"/>
  <c r="AK10" i="1"/>
  <c r="AK78" i="1"/>
  <c r="AK71" i="1"/>
  <c r="AK72" i="1"/>
  <c r="AK143" i="1"/>
  <c r="AK236" i="1"/>
  <c r="AK73" i="1"/>
  <c r="AK107" i="1"/>
  <c r="AK120" i="1"/>
  <c r="AK144" i="1"/>
  <c r="AK145" i="1"/>
  <c r="AK74" i="1"/>
  <c r="AK75" i="1"/>
  <c r="AK146" i="1"/>
  <c r="AK169" i="1"/>
  <c r="AK170" i="1"/>
  <c r="AK191" i="1"/>
  <c r="AK192" i="1"/>
  <c r="AK193" i="1"/>
  <c r="AK108" i="1"/>
  <c r="AK148" i="1"/>
  <c r="AK149" i="1"/>
  <c r="AK147" i="1"/>
  <c r="AK171" i="1"/>
  <c r="AK172" i="1"/>
  <c r="AK173" i="1"/>
  <c r="AK229" i="1"/>
  <c r="AK54" i="1"/>
  <c r="AK90" i="1"/>
  <c r="AK150" i="1"/>
  <c r="AK174" i="1"/>
  <c r="AK175" i="1"/>
  <c r="AK180" i="1"/>
  <c r="AK181" i="1"/>
  <c r="AK109" i="1"/>
  <c r="AK151" i="1"/>
  <c r="AK176" i="1"/>
  <c r="AK252" i="1"/>
  <c r="AK253" i="1"/>
  <c r="AK254" i="1"/>
  <c r="AK92" i="1"/>
  <c r="AK110" i="1"/>
  <c r="AK93" i="1"/>
  <c r="AK94" i="1"/>
  <c r="AK95" i="1"/>
  <c r="AK111" i="1"/>
  <c r="AK55" i="1"/>
  <c r="AK96" i="1"/>
  <c r="AK97" i="1"/>
  <c r="AK98" i="1"/>
  <c r="AK100" i="1"/>
  <c r="AK99" i="1"/>
  <c r="AK2" i="1"/>
  <c r="EV112" i="1" l="1"/>
  <c r="EW112" i="1"/>
  <c r="EX112" i="1"/>
  <c r="EY112" i="1"/>
  <c r="EZ112" i="1"/>
  <c r="FA112" i="1"/>
  <c r="S57" i="1"/>
  <c r="EV57" i="1"/>
  <c r="EW57" i="1"/>
  <c r="EX57" i="1"/>
  <c r="EY57" i="1"/>
  <c r="EZ57" i="1"/>
  <c r="FA57" i="1"/>
  <c r="S113" i="1"/>
  <c r="EV113" i="1"/>
  <c r="EW113" i="1"/>
  <c r="EX113" i="1"/>
  <c r="EY113" i="1"/>
  <c r="EZ113" i="1"/>
  <c r="FA113" i="1"/>
  <c r="S114" i="1"/>
  <c r="EV114" i="1"/>
  <c r="EW114" i="1"/>
  <c r="EX114" i="1"/>
  <c r="EY114" i="1"/>
  <c r="EZ114" i="1"/>
  <c r="FA114" i="1"/>
  <c r="EV137" i="1"/>
  <c r="EW137" i="1"/>
  <c r="EX137" i="1"/>
  <c r="EY137" i="1"/>
  <c r="EZ137" i="1"/>
  <c r="FA137" i="1"/>
  <c r="EV40" i="1"/>
  <c r="EW40" i="1"/>
  <c r="EX40" i="1"/>
  <c r="EY40" i="1"/>
  <c r="EZ40" i="1"/>
  <c r="FA40" i="1"/>
  <c r="EV11" i="1"/>
  <c r="EW11" i="1"/>
  <c r="EX11" i="1"/>
  <c r="EY11" i="1"/>
  <c r="EZ11" i="1"/>
  <c r="FA11" i="1"/>
  <c r="EV26" i="1"/>
  <c r="EW26" i="1"/>
  <c r="EX26" i="1"/>
  <c r="EY26" i="1"/>
  <c r="EZ26" i="1"/>
  <c r="FA26" i="1"/>
  <c r="EV25" i="1"/>
  <c r="EW25" i="1"/>
  <c r="EX25" i="1"/>
  <c r="EY25" i="1"/>
  <c r="EZ25" i="1"/>
  <c r="FA25" i="1"/>
  <c r="EV44" i="1"/>
  <c r="EW44" i="1"/>
  <c r="EX44" i="1"/>
  <c r="EY44" i="1"/>
  <c r="EZ44" i="1"/>
  <c r="FA44" i="1"/>
  <c r="EV12" i="1"/>
  <c r="EW12" i="1"/>
  <c r="EX12" i="1"/>
  <c r="EY12" i="1"/>
  <c r="EZ12" i="1"/>
  <c r="FA12" i="1"/>
  <c r="EV42" i="1"/>
  <c r="EW42" i="1"/>
  <c r="EX42" i="1"/>
  <c r="EY42" i="1"/>
  <c r="EZ42" i="1"/>
  <c r="FA42" i="1"/>
  <c r="EV45" i="1"/>
  <c r="EW45" i="1"/>
  <c r="EX45" i="1"/>
  <c r="EY45" i="1"/>
  <c r="EZ45" i="1"/>
  <c r="FA45" i="1"/>
  <c r="EV3" i="1"/>
  <c r="EW3" i="1"/>
  <c r="EX3" i="1"/>
  <c r="EY3" i="1"/>
  <c r="EZ3" i="1"/>
  <c r="FA3" i="1"/>
  <c r="EV43" i="1"/>
  <c r="EW43" i="1"/>
  <c r="EX43" i="1"/>
  <c r="EY43" i="1"/>
  <c r="EZ43" i="1"/>
  <c r="FA43" i="1"/>
  <c r="EV47" i="1"/>
  <c r="EW47" i="1"/>
  <c r="EX47" i="1"/>
  <c r="EY47" i="1"/>
  <c r="EZ47" i="1"/>
  <c r="FA47" i="1"/>
  <c r="EV46" i="1"/>
  <c r="EW46" i="1"/>
  <c r="EX46" i="1"/>
  <c r="EY46" i="1"/>
  <c r="EZ46" i="1"/>
  <c r="FA46" i="1"/>
  <c r="EV48" i="1"/>
  <c r="EW48" i="1"/>
  <c r="EX48" i="1"/>
  <c r="EY48" i="1"/>
  <c r="EZ48" i="1"/>
  <c r="FA48" i="1"/>
  <c r="EV4" i="1"/>
  <c r="EW4" i="1"/>
  <c r="EX4" i="1"/>
  <c r="EY4" i="1"/>
  <c r="EZ4" i="1"/>
  <c r="FA4" i="1"/>
  <c r="EV5" i="1"/>
  <c r="EW5" i="1"/>
  <c r="EX5" i="1"/>
  <c r="EY5" i="1"/>
  <c r="EZ5" i="1"/>
  <c r="FA5" i="1"/>
  <c r="EV50" i="1"/>
  <c r="EW50" i="1"/>
  <c r="EX50" i="1"/>
  <c r="EY50" i="1"/>
  <c r="EZ50" i="1"/>
  <c r="FA50" i="1"/>
  <c r="EV130" i="1"/>
  <c r="EW130" i="1"/>
  <c r="EX130" i="1"/>
  <c r="EY130" i="1"/>
  <c r="EZ130" i="1"/>
  <c r="FA130" i="1"/>
  <c r="EV131" i="1"/>
  <c r="EW131" i="1"/>
  <c r="EX131" i="1"/>
  <c r="EY131" i="1"/>
  <c r="EZ131" i="1"/>
  <c r="FA131" i="1"/>
  <c r="EV134" i="1"/>
  <c r="EW134" i="1"/>
  <c r="EX134" i="1"/>
  <c r="EY134" i="1"/>
  <c r="EZ134" i="1"/>
  <c r="FA134" i="1"/>
  <c r="EV135" i="1"/>
  <c r="EW135" i="1"/>
  <c r="EX135" i="1"/>
  <c r="EY135" i="1"/>
  <c r="EZ135" i="1"/>
  <c r="FA135" i="1"/>
  <c r="EV136" i="1"/>
  <c r="EW136" i="1"/>
  <c r="EX136" i="1"/>
  <c r="EY136" i="1"/>
  <c r="EZ136" i="1"/>
  <c r="FA136" i="1"/>
  <c r="EV76" i="1"/>
  <c r="EW76" i="1"/>
  <c r="EX76" i="1"/>
  <c r="EY76" i="1"/>
  <c r="EZ76" i="1"/>
  <c r="FA76" i="1"/>
  <c r="EV77" i="1"/>
  <c r="EW77" i="1"/>
  <c r="EX77" i="1"/>
  <c r="EY77" i="1"/>
  <c r="EZ77" i="1"/>
  <c r="FA77" i="1"/>
  <c r="EV78" i="1"/>
  <c r="EW78" i="1"/>
  <c r="EX78" i="1"/>
  <c r="EY78" i="1"/>
  <c r="EZ78" i="1"/>
  <c r="FA78" i="1"/>
  <c r="EV51" i="1"/>
  <c r="EW51" i="1"/>
  <c r="EX51" i="1"/>
  <c r="EY51" i="1"/>
  <c r="EZ51" i="1"/>
  <c r="FA51" i="1"/>
  <c r="EV52" i="1"/>
  <c r="EW52" i="1"/>
  <c r="EX52" i="1"/>
  <c r="EY52" i="1"/>
  <c r="EZ52" i="1"/>
  <c r="FA52" i="1"/>
  <c r="EV53" i="1"/>
  <c r="EW53" i="1"/>
  <c r="EX53" i="1"/>
  <c r="EY53" i="1"/>
  <c r="EZ53" i="1"/>
  <c r="FA53" i="1"/>
  <c r="EV54" i="1"/>
  <c r="EW54" i="1"/>
  <c r="EX54" i="1"/>
  <c r="EY54" i="1"/>
  <c r="EZ54" i="1"/>
  <c r="FA54" i="1"/>
  <c r="EV55" i="1"/>
  <c r="EW55" i="1"/>
  <c r="EX55" i="1"/>
  <c r="EY55" i="1"/>
  <c r="EZ55" i="1"/>
  <c r="FA55" i="1"/>
  <c r="EV209" i="1"/>
  <c r="EW209" i="1"/>
  <c r="EX209" i="1"/>
  <c r="EY209" i="1"/>
  <c r="EZ209" i="1"/>
  <c r="FA209" i="1"/>
  <c r="EV211" i="1"/>
  <c r="EW211" i="1"/>
  <c r="EX211" i="1"/>
  <c r="EY211" i="1"/>
  <c r="EZ211" i="1"/>
  <c r="FA211" i="1"/>
  <c r="EV210" i="1"/>
  <c r="EW210" i="1"/>
  <c r="EX210" i="1"/>
  <c r="EY210" i="1"/>
  <c r="EZ210" i="1"/>
  <c r="FA210" i="1"/>
  <c r="EV212" i="1"/>
  <c r="EW212" i="1"/>
  <c r="EX212" i="1"/>
  <c r="EY212" i="1"/>
  <c r="EZ212" i="1"/>
  <c r="FA212" i="1"/>
  <c r="EV214" i="1"/>
  <c r="EW214" i="1"/>
  <c r="EX214" i="1"/>
  <c r="EY214" i="1"/>
  <c r="EZ214" i="1"/>
  <c r="FA214" i="1"/>
  <c r="EV68" i="1"/>
  <c r="EW68" i="1"/>
  <c r="EX68" i="1"/>
  <c r="EY68" i="1"/>
  <c r="EZ68" i="1"/>
  <c r="FA68" i="1"/>
  <c r="EV75" i="1"/>
  <c r="EW75" i="1"/>
  <c r="EX75" i="1"/>
  <c r="EY75" i="1"/>
  <c r="EZ75" i="1"/>
  <c r="FA75" i="1"/>
  <c r="EV81" i="1"/>
  <c r="EW81" i="1"/>
  <c r="EX81" i="1"/>
  <c r="EY81" i="1"/>
  <c r="EZ81" i="1"/>
  <c r="FA81" i="1"/>
  <c r="EV83" i="1"/>
  <c r="EW83" i="1"/>
  <c r="EX83" i="1"/>
  <c r="EY83" i="1"/>
  <c r="EZ83" i="1"/>
  <c r="FA83" i="1"/>
  <c r="EV82" i="1"/>
  <c r="EW82" i="1"/>
  <c r="EX82" i="1"/>
  <c r="EY82" i="1"/>
  <c r="EZ82" i="1"/>
  <c r="FA82" i="1"/>
  <c r="EV84" i="1"/>
  <c r="EW84" i="1"/>
  <c r="EX84" i="1"/>
  <c r="EY84" i="1"/>
  <c r="EZ84" i="1"/>
  <c r="FA84" i="1"/>
  <c r="EV86" i="1"/>
  <c r="EW86" i="1"/>
  <c r="EX86" i="1"/>
  <c r="EY86" i="1"/>
  <c r="EZ86" i="1"/>
  <c r="FA86" i="1"/>
  <c r="EV88" i="1"/>
  <c r="EW88" i="1"/>
  <c r="EX88" i="1"/>
  <c r="EY88" i="1"/>
  <c r="EZ88" i="1"/>
  <c r="FA88" i="1"/>
  <c r="EV87" i="1"/>
  <c r="EW87" i="1"/>
  <c r="EX87" i="1"/>
  <c r="EY87" i="1"/>
  <c r="EZ87" i="1"/>
  <c r="FA87" i="1"/>
  <c r="EV89" i="1"/>
  <c r="EW89" i="1"/>
  <c r="EX89" i="1"/>
  <c r="EY89" i="1"/>
  <c r="EZ89" i="1"/>
  <c r="FA89" i="1"/>
  <c r="EV90" i="1"/>
  <c r="EW90" i="1"/>
  <c r="EX90" i="1"/>
  <c r="EY90" i="1"/>
  <c r="EZ90" i="1"/>
  <c r="FA90" i="1"/>
  <c r="EV94" i="1"/>
  <c r="EW94" i="1"/>
  <c r="EX94" i="1"/>
  <c r="EY94" i="1"/>
  <c r="EZ94" i="1"/>
  <c r="FA94" i="1"/>
  <c r="EV95" i="1"/>
  <c r="EW95" i="1"/>
  <c r="EX95" i="1"/>
  <c r="EY95" i="1"/>
  <c r="EZ95" i="1"/>
  <c r="FA95" i="1"/>
  <c r="EV93" i="1"/>
  <c r="EW93" i="1"/>
  <c r="EX93" i="1"/>
  <c r="EY93" i="1"/>
  <c r="EZ93" i="1"/>
  <c r="FA93" i="1"/>
  <c r="EV96" i="1"/>
  <c r="EW96" i="1"/>
  <c r="EX96" i="1"/>
  <c r="EY96" i="1"/>
  <c r="EZ96" i="1"/>
  <c r="FA96" i="1"/>
  <c r="EV97" i="1"/>
  <c r="EW97" i="1"/>
  <c r="EX97" i="1"/>
  <c r="EY97" i="1"/>
  <c r="EZ97" i="1"/>
  <c r="FA97" i="1"/>
  <c r="EY98" i="1"/>
  <c r="EZ98" i="1"/>
  <c r="EV85" i="1"/>
  <c r="EW85" i="1"/>
  <c r="EX85" i="1"/>
  <c r="EY85" i="1"/>
  <c r="EZ85" i="1"/>
  <c r="FA85" i="1"/>
  <c r="EV92" i="1"/>
  <c r="EW92" i="1"/>
  <c r="EX92" i="1"/>
  <c r="EY92" i="1"/>
  <c r="EZ92" i="1"/>
  <c r="FA92" i="1"/>
  <c r="EV118" i="1"/>
  <c r="EW118" i="1"/>
  <c r="EX118" i="1"/>
  <c r="EY118" i="1"/>
  <c r="EZ118" i="1"/>
  <c r="FA118" i="1"/>
  <c r="EV119" i="1"/>
  <c r="EW119" i="1"/>
  <c r="EX119" i="1"/>
  <c r="EY119" i="1"/>
  <c r="EZ119" i="1"/>
  <c r="FA119" i="1"/>
  <c r="EV120" i="1"/>
  <c r="EW120" i="1"/>
  <c r="EX120" i="1"/>
  <c r="EY120" i="1"/>
  <c r="EZ120" i="1"/>
  <c r="FA120" i="1"/>
  <c r="EV161" i="1"/>
  <c r="EW161" i="1"/>
  <c r="EX161" i="1"/>
  <c r="EY161" i="1"/>
  <c r="EZ161" i="1"/>
  <c r="FA161" i="1"/>
  <c r="EV122" i="1"/>
  <c r="EW122" i="1"/>
  <c r="EX122" i="1"/>
  <c r="EY122" i="1"/>
  <c r="EZ122" i="1"/>
  <c r="FA122" i="1"/>
  <c r="EV124" i="1"/>
  <c r="EW124" i="1"/>
  <c r="EX124" i="1"/>
  <c r="EY124" i="1"/>
  <c r="EZ124" i="1"/>
  <c r="FA124" i="1"/>
  <c r="EV123" i="1"/>
  <c r="EW123" i="1"/>
  <c r="EX123" i="1"/>
  <c r="EY123" i="1"/>
  <c r="EZ123" i="1"/>
  <c r="FA123" i="1"/>
  <c r="EV125" i="1"/>
  <c r="EW125" i="1"/>
  <c r="EX125" i="1"/>
  <c r="EY125" i="1"/>
  <c r="EZ125" i="1"/>
  <c r="FA125" i="1"/>
  <c r="EV133" i="1"/>
  <c r="EW133" i="1"/>
  <c r="EX133" i="1"/>
  <c r="EY133" i="1"/>
  <c r="EZ133" i="1"/>
  <c r="FA133" i="1"/>
  <c r="EV132" i="1"/>
  <c r="EW132" i="1"/>
  <c r="EX132" i="1"/>
  <c r="EY132" i="1"/>
  <c r="EZ132" i="1"/>
  <c r="FA132" i="1"/>
  <c r="EV127" i="1"/>
  <c r="EW127" i="1"/>
  <c r="EX127" i="1"/>
  <c r="EY127" i="1"/>
  <c r="EZ127" i="1"/>
  <c r="FA127" i="1"/>
  <c r="EV126" i="1"/>
  <c r="EW126" i="1"/>
  <c r="EX126" i="1"/>
  <c r="EY126" i="1"/>
  <c r="EZ126" i="1"/>
  <c r="FA126" i="1"/>
  <c r="EV128" i="1"/>
  <c r="EW128" i="1"/>
  <c r="EX128" i="1"/>
  <c r="EY128" i="1"/>
  <c r="EZ128" i="1"/>
  <c r="FA128" i="1"/>
  <c r="EV129" i="1"/>
  <c r="EW129" i="1"/>
  <c r="EX129" i="1"/>
  <c r="EY129" i="1"/>
  <c r="EZ129" i="1"/>
  <c r="FA129" i="1"/>
  <c r="EV153" i="1"/>
  <c r="EW153" i="1"/>
  <c r="EX153" i="1"/>
  <c r="EY153" i="1"/>
  <c r="EZ153" i="1"/>
  <c r="FA153" i="1"/>
  <c r="EV154" i="1"/>
  <c r="EW154" i="1"/>
  <c r="EX154" i="1"/>
  <c r="EY154" i="1"/>
  <c r="EZ154" i="1"/>
  <c r="FA154"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59" i="1"/>
  <c r="EW159" i="1"/>
  <c r="EX159" i="1"/>
  <c r="EY159" i="1"/>
  <c r="EZ159" i="1"/>
  <c r="FA159" i="1"/>
  <c r="EV138" i="1"/>
  <c r="EW138" i="1"/>
  <c r="EX138" i="1"/>
  <c r="EY138" i="1"/>
  <c r="EZ138" i="1"/>
  <c r="FA138" i="1"/>
  <c r="EV139" i="1"/>
  <c r="EW139" i="1"/>
  <c r="EX139" i="1"/>
  <c r="EY139" i="1"/>
  <c r="EZ139" i="1"/>
  <c r="FA139" i="1"/>
  <c r="EV140" i="1"/>
  <c r="EW140" i="1"/>
  <c r="EX140" i="1"/>
  <c r="EY140" i="1"/>
  <c r="EZ140" i="1"/>
  <c r="FA140" i="1"/>
  <c r="EV141" i="1"/>
  <c r="EW141" i="1"/>
  <c r="EX141" i="1"/>
  <c r="EY141" i="1"/>
  <c r="EZ141" i="1"/>
  <c r="FA141" i="1"/>
  <c r="EV143" i="1"/>
  <c r="EW143" i="1"/>
  <c r="EX143" i="1"/>
  <c r="EY143" i="1"/>
  <c r="EZ143" i="1"/>
  <c r="FA143" i="1"/>
  <c r="EV144" i="1"/>
  <c r="EW144" i="1"/>
  <c r="EX144" i="1"/>
  <c r="EY144" i="1"/>
  <c r="EZ144" i="1"/>
  <c r="FA144" i="1"/>
  <c r="EV145" i="1"/>
  <c r="EW145" i="1"/>
  <c r="EX145" i="1"/>
  <c r="EY145" i="1"/>
  <c r="EZ145" i="1"/>
  <c r="FA145" i="1"/>
  <c r="EV146" i="1"/>
  <c r="EW146" i="1"/>
  <c r="EX146" i="1"/>
  <c r="EY146" i="1"/>
  <c r="EZ146" i="1"/>
  <c r="FA146" i="1"/>
  <c r="EV148" i="1"/>
  <c r="EW148" i="1"/>
  <c r="EX148" i="1"/>
  <c r="EY148" i="1"/>
  <c r="EZ148" i="1"/>
  <c r="FA148" i="1"/>
  <c r="EV149" i="1"/>
  <c r="EW149" i="1"/>
  <c r="EX149" i="1"/>
  <c r="EY149" i="1"/>
  <c r="EZ149" i="1"/>
  <c r="FA149" i="1"/>
  <c r="EV150" i="1"/>
  <c r="EW150" i="1"/>
  <c r="EX150" i="1"/>
  <c r="EY150" i="1"/>
  <c r="EZ150" i="1"/>
  <c r="FA150" i="1"/>
  <c r="EV147" i="1"/>
  <c r="EW147" i="1"/>
  <c r="EX147" i="1"/>
  <c r="EY147" i="1"/>
  <c r="EZ147" i="1"/>
  <c r="FA147" i="1"/>
  <c r="EV151" i="1"/>
  <c r="EW151" i="1"/>
  <c r="EX151" i="1"/>
  <c r="EY151" i="1"/>
  <c r="EZ151" i="1"/>
  <c r="FA151" i="1"/>
  <c r="EV231" i="1"/>
  <c r="EW231" i="1"/>
  <c r="EX231" i="1"/>
  <c r="EY231" i="1"/>
  <c r="EZ231" i="1"/>
  <c r="FA231" i="1"/>
  <c r="EV232" i="1"/>
  <c r="EW232" i="1"/>
  <c r="EX232" i="1"/>
  <c r="EY232" i="1"/>
  <c r="EZ232" i="1"/>
  <c r="FA232" i="1"/>
  <c r="EV233" i="1"/>
  <c r="EW233" i="1"/>
  <c r="EX233" i="1"/>
  <c r="EY233" i="1"/>
  <c r="EZ233" i="1"/>
  <c r="FA233" i="1"/>
  <c r="EV162" i="1"/>
  <c r="EW162" i="1"/>
  <c r="EX162" i="1"/>
  <c r="EY162" i="1"/>
  <c r="EZ162" i="1"/>
  <c r="FA162" i="1"/>
  <c r="EV164" i="1"/>
  <c r="EW164" i="1"/>
  <c r="EX164" i="1"/>
  <c r="EY164" i="1"/>
  <c r="EZ164" i="1"/>
  <c r="FA164" i="1"/>
  <c r="EV163" i="1"/>
  <c r="EW163" i="1"/>
  <c r="EX163" i="1"/>
  <c r="EY163" i="1"/>
  <c r="EZ163" i="1"/>
  <c r="FA163"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72" i="1"/>
  <c r="EW172" i="1"/>
  <c r="EX172" i="1"/>
  <c r="EY172" i="1"/>
  <c r="EZ172" i="1"/>
  <c r="FA172" i="1"/>
  <c r="EV173" i="1"/>
  <c r="EW173" i="1"/>
  <c r="EX173" i="1"/>
  <c r="EY173" i="1"/>
  <c r="EZ173" i="1"/>
  <c r="FA173" i="1"/>
  <c r="EV174" i="1"/>
  <c r="EW174" i="1"/>
  <c r="EX174" i="1"/>
  <c r="EY174" i="1"/>
  <c r="EZ174" i="1"/>
  <c r="FA174" i="1"/>
  <c r="EV175" i="1"/>
  <c r="EW175" i="1"/>
  <c r="EX175" i="1"/>
  <c r="EY175" i="1"/>
  <c r="EZ175" i="1"/>
  <c r="FA175" i="1"/>
  <c r="EV176" i="1"/>
  <c r="EW176" i="1"/>
  <c r="EX176" i="1"/>
  <c r="EY176" i="1"/>
  <c r="EZ176" i="1"/>
  <c r="FA176" i="1"/>
  <c r="EV234" i="1"/>
  <c r="EW234" i="1"/>
  <c r="EX234" i="1"/>
  <c r="EY234" i="1"/>
  <c r="EZ234" i="1"/>
  <c r="FA234" i="1"/>
  <c r="EV235" i="1"/>
  <c r="EW235" i="1"/>
  <c r="EX235" i="1"/>
  <c r="EY235" i="1"/>
  <c r="EZ235" i="1"/>
  <c r="FA235" i="1"/>
  <c r="EV236" i="1"/>
  <c r="EW236" i="1"/>
  <c r="EX236" i="1"/>
  <c r="EY236" i="1"/>
  <c r="EZ236" i="1"/>
  <c r="FA236" i="1"/>
  <c r="EV177" i="1"/>
  <c r="EW177" i="1"/>
  <c r="EX177" i="1"/>
  <c r="EY177" i="1"/>
  <c r="EZ177" i="1"/>
  <c r="FA177"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6" i="1"/>
  <c r="EW186" i="1"/>
  <c r="EX186" i="1"/>
  <c r="EY186" i="1"/>
  <c r="EZ186" i="1"/>
  <c r="FA186" i="1"/>
  <c r="EV248" i="1"/>
  <c r="EW248" i="1"/>
  <c r="EX248" i="1"/>
  <c r="EY248" i="1"/>
  <c r="EZ248" i="1"/>
  <c r="FA248"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6" i="1"/>
  <c r="EW196" i="1"/>
  <c r="EX196" i="1"/>
  <c r="EY196" i="1"/>
  <c r="EZ196" i="1"/>
  <c r="FA196" i="1"/>
  <c r="EV195" i="1"/>
  <c r="EW195" i="1"/>
  <c r="EX195" i="1"/>
  <c r="EY195" i="1"/>
  <c r="EZ195" i="1"/>
  <c r="FA195" i="1"/>
  <c r="EV197" i="1"/>
  <c r="EW197" i="1"/>
  <c r="EX197" i="1"/>
  <c r="EY197" i="1"/>
  <c r="EZ197" i="1"/>
  <c r="FA197" i="1"/>
  <c r="EV198" i="1"/>
  <c r="EW198" i="1"/>
  <c r="EX198" i="1"/>
  <c r="EY198" i="1"/>
  <c r="EZ198" i="1"/>
  <c r="FA198" i="1"/>
  <c r="EV200" i="1"/>
  <c r="EW200" i="1"/>
  <c r="EX200" i="1"/>
  <c r="EY200" i="1"/>
  <c r="EZ200" i="1"/>
  <c r="FA200" i="1"/>
  <c r="EV201" i="1"/>
  <c r="EW201" i="1"/>
  <c r="EX201" i="1"/>
  <c r="EY201" i="1"/>
  <c r="EZ201" i="1"/>
  <c r="FA201" i="1"/>
  <c r="EV202" i="1"/>
  <c r="EW202" i="1"/>
  <c r="EX202" i="1"/>
  <c r="EY202" i="1"/>
  <c r="EZ202" i="1"/>
  <c r="FA202" i="1"/>
  <c r="EV203" i="1"/>
  <c r="EW203" i="1"/>
  <c r="EX203" i="1"/>
  <c r="EY203" i="1"/>
  <c r="EZ203" i="1"/>
  <c r="FA203" i="1"/>
  <c r="EV204" i="1"/>
  <c r="EW204" i="1"/>
  <c r="EX204" i="1"/>
  <c r="EY204" i="1"/>
  <c r="EZ204" i="1"/>
  <c r="FA204" i="1"/>
  <c r="EV205" i="1"/>
  <c r="EW205" i="1"/>
  <c r="EX205" i="1"/>
  <c r="EY205" i="1"/>
  <c r="EZ205" i="1"/>
  <c r="FA205" i="1"/>
  <c r="EV206" i="1"/>
  <c r="EW206" i="1"/>
  <c r="EX206" i="1"/>
  <c r="EY206" i="1"/>
  <c r="EZ206" i="1"/>
  <c r="FA206" i="1"/>
  <c r="EV207" i="1"/>
  <c r="EW207" i="1"/>
  <c r="EX207" i="1"/>
  <c r="EY207" i="1"/>
  <c r="EZ207" i="1"/>
  <c r="FA207" i="1"/>
  <c r="EV208" i="1"/>
  <c r="EW208" i="1"/>
  <c r="EX208" i="1"/>
  <c r="EY208" i="1"/>
  <c r="EZ208" i="1"/>
  <c r="FA208" i="1"/>
  <c r="EV237" i="1"/>
  <c r="EW237" i="1"/>
  <c r="EX237" i="1"/>
  <c r="EY237" i="1"/>
  <c r="EZ237" i="1"/>
  <c r="FA237" i="1"/>
  <c r="EV239" i="1"/>
  <c r="EW239" i="1"/>
  <c r="EX239" i="1"/>
  <c r="EY239" i="1"/>
  <c r="EZ239" i="1"/>
  <c r="FA239" i="1"/>
  <c r="EV240" i="1"/>
  <c r="EW240" i="1"/>
  <c r="EX240" i="1"/>
  <c r="EY240" i="1"/>
  <c r="EZ240" i="1"/>
  <c r="FA240" i="1"/>
  <c r="EV243" i="1"/>
  <c r="EW243" i="1"/>
  <c r="EX243" i="1"/>
  <c r="EY243" i="1"/>
  <c r="EZ243" i="1"/>
  <c r="FA243" i="1"/>
  <c r="EV223" i="1"/>
  <c r="EW223" i="1"/>
  <c r="EX223" i="1"/>
  <c r="EY223" i="1"/>
  <c r="EZ223" i="1"/>
  <c r="FA223" i="1"/>
  <c r="EV225" i="1"/>
  <c r="EW225" i="1"/>
  <c r="EX225" i="1"/>
  <c r="EY225" i="1"/>
  <c r="EZ225" i="1"/>
  <c r="FA225" i="1"/>
  <c r="EV226" i="1"/>
  <c r="EW226" i="1"/>
  <c r="EX226" i="1"/>
  <c r="EY226" i="1"/>
  <c r="EZ226" i="1"/>
  <c r="FA226" i="1"/>
  <c r="EV227" i="1"/>
  <c r="EW227" i="1"/>
  <c r="EX227" i="1"/>
  <c r="EY227" i="1"/>
  <c r="EZ227" i="1"/>
  <c r="FA227" i="1"/>
  <c r="EV229" i="1"/>
  <c r="EW229" i="1"/>
  <c r="EX229" i="1"/>
  <c r="EY229" i="1"/>
  <c r="EZ229" i="1"/>
  <c r="FA229" i="1"/>
  <c r="EV244" i="1"/>
  <c r="EW244" i="1"/>
  <c r="EX244" i="1"/>
  <c r="EY244" i="1"/>
  <c r="EZ244" i="1"/>
  <c r="FA244" i="1"/>
  <c r="EV249" i="1"/>
  <c r="EW249" i="1"/>
  <c r="EX249" i="1"/>
  <c r="EY249" i="1"/>
  <c r="EZ249" i="1"/>
  <c r="FA249" i="1"/>
  <c r="EV250" i="1"/>
  <c r="EW250" i="1"/>
  <c r="EX250" i="1"/>
  <c r="EY250" i="1"/>
  <c r="EZ250" i="1"/>
  <c r="FA250" i="1"/>
  <c r="EV252" i="1"/>
  <c r="EW252" i="1"/>
  <c r="EX252" i="1"/>
  <c r="EY252" i="1"/>
  <c r="EZ252" i="1"/>
  <c r="FA252" i="1"/>
  <c r="EV253" i="1"/>
  <c r="EW253" i="1"/>
  <c r="EX253" i="1"/>
  <c r="EY253" i="1"/>
  <c r="EZ253" i="1"/>
  <c r="FA253" i="1"/>
  <c r="EV254" i="1"/>
  <c r="EW254" i="1"/>
  <c r="EX254" i="1"/>
  <c r="EY254" i="1"/>
  <c r="EZ254" i="1"/>
  <c r="FA254" i="1"/>
  <c r="EV255" i="1"/>
  <c r="EW255" i="1"/>
  <c r="EX255" i="1"/>
  <c r="EY255" i="1"/>
  <c r="EZ255" i="1"/>
  <c r="FA255" i="1"/>
  <c r="EV257" i="1"/>
  <c r="EW257" i="1"/>
  <c r="EX257" i="1"/>
  <c r="EY257" i="1"/>
  <c r="EZ257" i="1"/>
  <c r="FA257" i="1"/>
  <c r="FA41" i="1"/>
  <c r="EZ41" i="1"/>
  <c r="EY41" i="1"/>
  <c r="EX41" i="1"/>
  <c r="EW41" i="1"/>
  <c r="EV41" i="1"/>
  <c r="S11" i="1" l="1"/>
  <c r="U76" i="1" l="1"/>
  <c r="V76" i="1"/>
  <c r="W76" i="1"/>
  <c r="X76" i="1"/>
  <c r="S122" i="1"/>
  <c r="S131" i="1"/>
  <c r="S128" i="1"/>
  <c r="S153" i="1"/>
  <c r="S166" i="1"/>
  <c r="S156" i="1"/>
  <c r="S158" i="1"/>
  <c r="S138" i="1"/>
  <c r="S41" i="1"/>
  <c r="S124" i="1"/>
  <c r="S123" i="1"/>
  <c r="S125" i="1"/>
  <c r="S40" i="1"/>
  <c r="S130" i="1"/>
  <c r="S133" i="1"/>
  <c r="S223" i="1"/>
  <c r="S132" i="1"/>
  <c r="S26" i="1"/>
  <c r="S134" i="1"/>
  <c r="S169" i="1"/>
  <c r="S148" i="1"/>
  <c r="S201" i="1"/>
  <c r="S127" i="1"/>
  <c r="S126" i="1"/>
  <c r="S135" i="1"/>
  <c r="S119" i="1"/>
  <c r="S52" i="1"/>
  <c r="S202" i="1"/>
  <c r="N83" i="1"/>
  <c r="O83" i="1"/>
  <c r="S83" i="1"/>
  <c r="U83" i="1"/>
  <c r="V83" i="1"/>
  <c r="W83" i="1"/>
  <c r="X83" i="1"/>
  <c r="N82" i="1"/>
  <c r="O82" i="1"/>
  <c r="S82" i="1"/>
  <c r="U82" i="1"/>
  <c r="V82" i="1"/>
  <c r="W82" i="1"/>
  <c r="X82" i="1"/>
  <c r="S147" i="1"/>
  <c r="S176" i="1"/>
  <c r="S45" i="1"/>
  <c r="S3" i="1"/>
  <c r="S203" i="1"/>
  <c r="S129" i="1"/>
  <c r="S25" i="1"/>
  <c r="S44" i="1"/>
  <c r="S154" i="1"/>
  <c r="S155" i="1"/>
  <c r="S136" i="1"/>
  <c r="S248" i="1"/>
  <c r="S85" i="1"/>
  <c r="S204" i="1"/>
  <c r="S47" i="1"/>
  <c r="S48" i="1"/>
  <c r="S164" i="1"/>
  <c r="S163" i="1"/>
  <c r="S42" i="1"/>
  <c r="S207" i="1"/>
  <c r="S208" i="1"/>
  <c r="S239" i="1"/>
  <c r="S240" i="1"/>
  <c r="S211" i="1"/>
  <c r="S4" i="1"/>
  <c r="S77" i="1"/>
  <c r="S165" i="1"/>
  <c r="S43" i="1"/>
  <c r="S159" i="1"/>
  <c r="S139" i="1"/>
  <c r="S68" i="1"/>
  <c r="S214" i="1"/>
  <c r="S53" i="1"/>
  <c r="N84" i="1"/>
  <c r="O84" i="1"/>
  <c r="S84" i="1"/>
  <c r="U84" i="1"/>
  <c r="V84" i="1"/>
  <c r="W84" i="1"/>
  <c r="X84" i="1"/>
  <c r="N86" i="1"/>
  <c r="O86" i="1"/>
  <c r="S86" i="1"/>
  <c r="U86" i="1"/>
  <c r="V86" i="1"/>
  <c r="W86" i="1"/>
  <c r="X86" i="1"/>
  <c r="S46" i="1"/>
  <c r="S178" i="1"/>
  <c r="S140" i="1"/>
  <c r="S179" i="1"/>
  <c r="S157" i="1"/>
  <c r="S210" i="1"/>
  <c r="S225" i="1"/>
  <c r="S226" i="1"/>
  <c r="S212" i="1"/>
  <c r="S141" i="1"/>
  <c r="S257" i="1"/>
  <c r="S50" i="1"/>
  <c r="S227" i="1"/>
  <c r="S78" i="1"/>
  <c r="S236" i="1"/>
  <c r="S167" i="1"/>
  <c r="S145" i="1"/>
  <c r="S120" i="1"/>
  <c r="S146" i="1"/>
  <c r="N88" i="1"/>
  <c r="O88" i="1"/>
  <c r="S88" i="1"/>
  <c r="U88" i="1"/>
  <c r="V88" i="1"/>
  <c r="W88" i="1"/>
  <c r="X88" i="1"/>
  <c r="N87" i="1"/>
  <c r="O87" i="1"/>
  <c r="S87" i="1"/>
  <c r="U87" i="1"/>
  <c r="V87" i="1"/>
  <c r="W87" i="1"/>
  <c r="X87" i="1"/>
  <c r="N89" i="1"/>
  <c r="O89" i="1"/>
  <c r="S89" i="1"/>
  <c r="U89" i="1"/>
  <c r="V89" i="1"/>
  <c r="W89" i="1"/>
  <c r="X89" i="1"/>
  <c r="S171" i="1"/>
  <c r="S172" i="1"/>
  <c r="S149" i="1"/>
  <c r="S173" i="1"/>
  <c r="S5" i="1"/>
  <c r="S150" i="1"/>
  <c r="S174" i="1"/>
  <c r="S180" i="1"/>
  <c r="S175" i="1"/>
  <c r="S54" i="1"/>
  <c r="S181" i="1"/>
  <c r="S143" i="1"/>
  <c r="S144" i="1"/>
  <c r="S170" i="1"/>
  <c r="S229" i="1"/>
  <c r="N90" i="1"/>
  <c r="O90" i="1"/>
  <c r="S90" i="1"/>
  <c r="U90" i="1"/>
  <c r="V90" i="1"/>
  <c r="W90" i="1"/>
  <c r="X90" i="1"/>
  <c r="S151" i="1"/>
  <c r="S55" i="1"/>
  <c r="N94" i="1"/>
  <c r="O94" i="1"/>
  <c r="S94" i="1"/>
  <c r="U94" i="1"/>
  <c r="V94" i="1"/>
  <c r="W94" i="1"/>
  <c r="X94" i="1"/>
  <c r="N95" i="1"/>
  <c r="O95" i="1"/>
  <c r="S95" i="1"/>
  <c r="U95" i="1"/>
  <c r="V95" i="1"/>
  <c r="W95" i="1"/>
  <c r="X95" i="1"/>
  <c r="N93" i="1"/>
  <c r="O93" i="1"/>
  <c r="S93" i="1"/>
  <c r="U93" i="1"/>
  <c r="V93" i="1"/>
  <c r="W93" i="1"/>
  <c r="X93" i="1"/>
  <c r="S92" i="1"/>
  <c r="N96" i="1"/>
  <c r="O96" i="1"/>
  <c r="S96" i="1"/>
  <c r="U96" i="1"/>
  <c r="V96" i="1"/>
  <c r="W96" i="1"/>
  <c r="X96" i="1"/>
  <c r="N97" i="1"/>
  <c r="O97" i="1"/>
  <c r="S97" i="1"/>
  <c r="U97" i="1"/>
  <c r="V97" i="1"/>
  <c r="W97" i="1"/>
  <c r="X97" i="1"/>
  <c r="O98" i="1"/>
  <c r="S98" i="1"/>
  <c r="U98" i="1"/>
  <c r="V98" i="1"/>
  <c r="W98" i="1"/>
  <c r="X98" i="1"/>
  <c r="EM98" i="1"/>
  <c r="EV98" i="1" s="1"/>
  <c r="EN98" i="1"/>
  <c r="EW98" i="1" s="1"/>
  <c r="EO98" i="1"/>
  <c r="EX98" i="1" s="1"/>
  <c r="ER98" i="1"/>
  <c r="FA98" i="1" s="1"/>
  <c r="N98" i="1" l="1"/>
</calcChain>
</file>

<file path=xl/sharedStrings.xml><?xml version="1.0" encoding="utf-8"?>
<sst xmlns="http://schemas.openxmlformats.org/spreadsheetml/2006/main" count="15686" uniqueCount="2487">
  <si>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</si>
  <si>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</si>
  <si>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</si>
  <si>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</si>
  <si>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</si>
  <si>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</si>
  <si>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</si>
  <si>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</si>
  <si>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</si>
  <si>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</si>
  <si>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</si>
  <si>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</si>
  <si>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</si>
  <si>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</si>
  <si>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</si>
  <si>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</si>
  <si>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</si>
  <si>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</si>
  <si>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</si>
  <si>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</si>
  <si>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</si>
  <si>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</si>
  <si>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</si>
  <si>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</si>
  <si>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</si>
  <si>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</si>
  <si>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</si>
  <si>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</si>
  <si>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</si>
  <si>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</si>
  <si>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</si>
  <si>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</si>
  <si>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</si>
  <si>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</si>
  <si>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</si>
  <si>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</si>
  <si>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</si>
  <si>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</si>
  <si>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</si>
  <si>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</si>
  <si>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</si>
  <si>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</si>
  <si>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</si>
  <si>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</si>
  <si>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</si>
  <si>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</si>
  <si>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</si>
  <si>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</si>
  <si>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</si>
  <si>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</si>
  <si>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</si>
  <si>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</si>
  <si>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</si>
  <si>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</si>
  <si>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</si>
  <si>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</si>
  <si>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</si>
  <si>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</si>
  <si>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</si>
  <si>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</si>
  <si>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</si>
  <si>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</si>
  <si>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</si>
  <si>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</si>
  <si>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</si>
  <si>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</si>
  <si>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</si>
  <si>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</si>
  <si>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</si>
  <si>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</si>
  <si>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</si>
  <si>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</si>
  <si>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</si>
  <si>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</si>
  <si>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</si>
  <si>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</si>
  <si>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</si>
  <si>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</si>
  <si>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</si>
  <si>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</si>
  <si>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</si>
  <si>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</si>
  <si>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</si>
  <si>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</si>
  <si>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</si>
  <si>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</si>
  <si>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</si>
  <si>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</si>
  <si>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</si>
  <si>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</si>
  <si>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</si>
  <si>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</si>
  <si>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</si>
  <si>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</si>
  <si>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</si>
  <si>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</si>
  <si>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</si>
  <si>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</si>
  <si>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</si>
  <si>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</si>
  <si>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</si>
  <si>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</si>
  <si>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</si>
  <si>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</si>
  <si>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</si>
  <si>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</si>
  <si>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</si>
  <si>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</si>
  <si>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</si>
  <si>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</si>
  <si>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</si>
  <si>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</si>
  <si>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</si>
  <si>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</si>
  <si>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</si>
  <si>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</si>
  <si>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</si>
  <si>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</si>
  <si>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</si>
  <si>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</si>
  <si>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</si>
  <si>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</si>
  <si>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</si>
  <si>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</si>
  <si>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</si>
  <si>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</si>
  <si>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</si>
  <si>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</si>
  <si>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</si>
  <si>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</si>
  <si>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</si>
  <si>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</si>
  <si>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</si>
  <si>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</si>
  <si>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</si>
  <si>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</si>
  <si>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</si>
  <si>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</si>
  <si>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</si>
  <si>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</si>
  <si>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</si>
  <si>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</si>
  <si>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</si>
  <si>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</si>
  <si>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</si>
  <si>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</si>
  <si>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</si>
  <si>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</si>
  <si>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</si>
  <si>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</si>
  <si>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</si>
  <si>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</si>
  <si>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</si>
  <si>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</si>
  <si>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</si>
  <si>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</si>
  <si>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</si>
  <si>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</si>
  <si>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</si>
  <si>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</si>
  <si>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</si>
  <si>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</si>
  <si>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</si>
  <si>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</si>
  <si>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</si>
  <si>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</si>
  <si>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</si>
  <si>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</si>
  <si>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</si>
  <si>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</si>
  <si>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</si>
  <si>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</si>
  <si>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</si>
  <si>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</si>
  <si>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</si>
  <si>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</si>
  <si>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</si>
  <si>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</si>
  <si>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</si>
  <si>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</si>
  <si>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</si>
  <si>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</si>
  <si>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</si>
  <si>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</si>
  <si>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</si>
  <si>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</si>
  <si>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</si>
  <si>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</si>
  <si>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</si>
  <si>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</si>
  <si>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</si>
  <si>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</si>
  <si>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</si>
  <si>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</si>
  <si>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</si>
  <si>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</si>
  <si>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</si>
  <si>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</si>
  <si>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</si>
  <si>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</si>
  <si>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</si>
  <si>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</si>
  <si>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</si>
  <si>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</si>
  <si>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</si>
  <si>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</si>
  <si>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</si>
  <si>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</si>
  <si>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</si>
  <si>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</si>
  <si>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</si>
  <si>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</si>
  <si>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</si>
  <si>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</si>
  <si>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</si>
  <si>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</si>
  <si>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</si>
  <si>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</si>
  <si>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</si>
  <si>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</si>
  <si>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</si>
  <si>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</si>
  <si>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</si>
  <si>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</si>
  <si>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</si>
  <si>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</si>
  <si>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</si>
  <si>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</si>
  <si>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</si>
  <si>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</si>
  <si>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</si>
  <si>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</si>
  <si>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</si>
  <si>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</si>
  <si>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</si>
  <si>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</si>
  <si>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</si>
  <si>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</si>
  <si>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</si>
  <si>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</si>
  <si>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</si>
  <si>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</si>
  <si>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</si>
  <si>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</si>
  <si>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</si>
  <si>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</si>
  <si>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</si>
  <si>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</si>
  <si>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</si>
  <si>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</si>
  <si>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</si>
  <si>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</si>
  <si>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</si>
  <si>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</si>
  <si>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</si>
  <si>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</si>
  <si>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</si>
  <si>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</si>
  <si>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</si>
  <si>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</si>
  <si>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</si>
  <si>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</si>
  <si>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</si>
  <si>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</si>
  <si>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</si>
  <si>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</si>
  <si>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</si>
  <si>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</si>
  <si>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</si>
  <si>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</si>
  <si>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</si>
  <si>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</si>
  <si>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</si>
  <si>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</si>
  <si>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</si>
  <si>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</si>
  <si>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</si>
  <si>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</si>
  <si>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</si>
  <si>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</si>
  <si>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</si>
  <si>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</si>
  <si>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</si>
  <si>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</si>
  <si>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</si>
  <si>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</si>
  <si>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</si>
  <si>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</si>
  <si>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</si>
  <si>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</si>
  <si>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</si>
  <si>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</si>
  <si>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</si>
  <si>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</si>
  <si>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</si>
  <si>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</si>
  <si>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</si>
  <si>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</si>
  <si>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</si>
  <si>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</si>
  <si>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</si>
  <si>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</si>
  <si>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</si>
  <si>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</si>
  <si>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</si>
  <si>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</si>
  <si>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</si>
  <si>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</si>
  <si>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</si>
  <si>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</si>
  <si>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</si>
  <si>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</si>
  <si>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</si>
  <si>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</si>
  <si>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</si>
  <si>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</si>
  <si>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</si>
  <si>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</si>
  <si>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</si>
  <si>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</si>
  <si>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</si>
  <si>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</si>
  <si>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</si>
  <si>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</si>
  <si>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</si>
  <si>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</si>
  <si>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</si>
  <si>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</si>
  <si>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</si>
  <si>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</si>
  <si>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</si>
  <si>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</si>
  <si>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</si>
  <si>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</si>
  <si>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</si>
  <si>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</si>
  <si>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</si>
  <si>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</si>
  <si>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</si>
  <si>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</si>
  <si>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</si>
  <si>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</si>
  <si>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</si>
  <si>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</si>
  <si>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</si>
  <si>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</si>
  <si>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</si>
  <si>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</si>
  <si>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</si>
  <si>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</si>
  <si>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</si>
  <si>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</si>
  <si>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</si>
  <si>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</si>
  <si>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</si>
  <si>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</si>
  <si>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</si>
  <si>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</si>
  <si>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</si>
  <si>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</si>
  <si>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</si>
  <si>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</si>
  <si>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</si>
  <si>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</si>
  <si>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</si>
  <si>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</si>
  <si>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</si>
  <si>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</si>
  <si>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</si>
  <si>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</si>
  <si>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</si>
  <si>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</si>
  <si>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</si>
  <si>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</si>
  <si>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</si>
  <si>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</si>
  <si>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</si>
  <si>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</si>
  <si>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</si>
  <si>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</si>
  <si>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</si>
  <si>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</si>
  <si>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</si>
  <si>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</si>
  <si>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</si>
  <si>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</si>
  <si>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</si>
  <si>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</si>
  <si>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</si>
  <si>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</si>
  <si>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</si>
  <si>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</si>
  <si>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</si>
  <si>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</si>
  <si>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</si>
  <si>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</si>
  <si>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</si>
  <si>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</si>
  <si>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</si>
  <si>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</si>
  <si>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</si>
  <si>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</si>
  <si>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</si>
  <si>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</si>
  <si>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</si>
  <si>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</si>
  <si>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</si>
  <si>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</si>
  <si>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</si>
  <si>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</si>
  <si>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</si>
  <si>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</si>
  <si>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</si>
  <si>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</si>
  <si>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</si>
  <si>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</si>
  <si>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</si>
  <si>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</si>
  <si>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</si>
  <si>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</si>
  <si>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</si>
  <si>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</si>
  <si>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</si>
  <si>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</si>
  <si>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</si>
  <si>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</si>
  <si>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</si>
  <si>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</si>
  <si>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</si>
  <si>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</si>
  <si>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</si>
  <si>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</si>
  <si>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</si>
  <si>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</si>
  <si>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</si>
  <si>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</si>
  <si>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</si>
  <si>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</si>
  <si>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</si>
  <si>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</si>
  <si>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</si>
  <si>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</si>
  <si>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</si>
  <si>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</si>
  <si>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</si>
  <si>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</si>
  <si>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</si>
  <si>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</si>
  <si>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</si>
  <si>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</si>
  <si>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</si>
  <si>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</si>
  <si>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</si>
  <si>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</si>
  <si>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</si>
  <si>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</si>
  <si>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</si>
  <si>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</si>
  <si>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</si>
  <si>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</si>
  <si>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</si>
  <si>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</si>
  <si>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</si>
  <si>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</si>
  <si>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</si>
  <si>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</si>
  <si>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</si>
  <si>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</si>
  <si>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</si>
  <si>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</si>
  <si>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</si>
  <si>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</si>
  <si>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</si>
  <si>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</si>
  <si>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</si>
  <si>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</si>
  <si>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</si>
  <si>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</si>
  <si>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</si>
  <si>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</si>
  <si>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</si>
  <si>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</si>
  <si>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</si>
  <si>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</si>
  <si>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</si>
  <si>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</si>
  <si>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</si>
  <si>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</si>
  <si>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</si>
  <si>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</si>
  <si>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</si>
  <si>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</si>
  <si>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</si>
  <si>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</si>
  <si>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</si>
  <si>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</si>
  <si>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</si>
  <si>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</si>
  <si>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</si>
  <si>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</si>
  <si>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</si>
  <si>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</si>
  <si>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</si>
  <si>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</si>
  <si>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</si>
  <si>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</si>
  <si>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</si>
  <si>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</si>
  <si>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</si>
  <si>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</si>
  <si>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</si>
  <si>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</si>
  <si>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</si>
  <si>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</si>
  <si>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</si>
  <si>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</si>
  <si>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</si>
  <si>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</si>
  <si>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</si>
  <si>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</si>
  <si>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</si>
  <si>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</si>
  <si>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</si>
  <si>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</si>
  <si>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</si>
  <si>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</si>
  <si>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</si>
  <si>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</si>
  <si>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</si>
  <si>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</si>
  <si>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</si>
  <si>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</si>
  <si>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</si>
  <si>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</si>
  <si>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</si>
  <si>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</si>
  <si>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</si>
  <si>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</si>
  <si>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</si>
  <si>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</si>
  <si>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</si>
  <si>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</si>
  <si>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</si>
  <si>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</si>
  <si>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</si>
  <si>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</si>
  <si>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</si>
  <si>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</si>
  <si>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</si>
  <si>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</si>
  <si>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</si>
  <si>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</si>
  <si>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</si>
  <si>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</si>
  <si>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</si>
  <si>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</si>
  <si>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</si>
  <si>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</si>
  <si>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</si>
  <si>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</si>
  <si>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</si>
  <si>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</si>
  <si>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</si>
  <si>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</si>
  <si>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</si>
  <si>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</si>
  <si>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</si>
  <si>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</si>
  <si>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</si>
  <si>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</si>
  <si>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</si>
  <si>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</si>
  <si>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</si>
  <si>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</si>
  <si>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</si>
  <si>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</si>
  <si>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</si>
  <si>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</si>
  <si>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</si>
  <si>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</si>
  <si>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</si>
  <si>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</si>
  <si>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</si>
  <si>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</si>
  <si>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</si>
  <si>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</si>
  <si>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</si>
  <si>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</si>
  <si>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</si>
  <si>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</si>
  <si>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</si>
  <si>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</si>
  <si>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</si>
  <si>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</si>
  <si>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</si>
  <si>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</si>
  <si>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</si>
  <si>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</si>
  <si>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</si>
  <si>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</si>
  <si>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</si>
  <si>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</si>
  <si>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</si>
  <si>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</si>
  <si>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</si>
  <si>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</si>
  <si>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</si>
  <si>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</si>
  <si>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</si>
  <si>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</si>
  <si>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</si>
  <si>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</si>
  <si>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</si>
  <si>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</si>
  <si>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</si>
  <si>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</si>
  <si>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</si>
  <si>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</si>
  <si>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</si>
  <si>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</si>
  <si>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</si>
  <si>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</si>
  <si>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</si>
  <si>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</si>
  <si>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</si>
  <si>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</si>
  <si>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</si>
  <si>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</si>
  <si>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</si>
  <si>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</si>
  <si>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</si>
  <si>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</si>
  <si>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</si>
  <si>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</si>
  <si>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</si>
  <si>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</si>
  <si>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</si>
  <si>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</si>
  <si>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</si>
  <si>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</si>
  <si>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</si>
  <si>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</si>
  <si>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</si>
  <si>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</si>
  <si>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</si>
  <si>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</si>
  <si>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</si>
  <si>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</si>
  <si>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</si>
  <si>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</si>
  <si>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</si>
  <si>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</si>
  <si>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</si>
  <si>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</si>
  <si>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</si>
  <si>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</si>
  <si>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</si>
  <si>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</si>
  <si>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</si>
  <si>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</si>
  <si>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</si>
  <si>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</si>
  <si>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</si>
  <si>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</si>
  <si>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</si>
  <si>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</si>
  <si>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</si>
  <si>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</si>
  <si>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</si>
  <si>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</si>
  <si>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</si>
  <si>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</si>
  <si>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</si>
  <si>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</si>
  <si>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</si>
  <si>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</si>
  <si>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</si>
  <si>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</si>
  <si>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</si>
  <si>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</si>
  <si>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</si>
  <si>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</si>
  <si>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</si>
  <si>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</si>
  <si>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</si>
  <si>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</si>
  <si>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</si>
  <si>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</si>
  <si>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</si>
  <si>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</si>
  <si>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</si>
  <si>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</si>
  <si>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</si>
  <si>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</si>
  <si>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</si>
  <si>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</si>
  <si>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</si>
  <si>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</si>
  <si>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</si>
  <si>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</si>
  <si>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</si>
  <si>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</si>
  <si>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</si>
  <si>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</si>
  <si>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</si>
  <si>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</si>
  <si>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</si>
  <si>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</si>
  <si>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</si>
  <si>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</si>
  <si>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</si>
  <si>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</si>
  <si>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</si>
  <si>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</si>
  <si>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</si>
  <si>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</si>
  <si>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</si>
  <si>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</si>
  <si>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</si>
  <si>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</si>
  <si>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</si>
  <si>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</si>
  <si>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</si>
  <si>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</si>
  <si>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</si>
  <si>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</si>
  <si>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</si>
  <si>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</si>
  <si>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</si>
  <si>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</si>
  <si>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</si>
  <si>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</si>
  <si>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</si>
  <si>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</si>
  <si>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</si>
  <si>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</si>
  <si>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</si>
  <si>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</si>
  <si>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</si>
  <si>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</si>
  <si>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</si>
  <si>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</si>
  <si>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</si>
  <si>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</si>
  <si>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</si>
  <si>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</si>
  <si>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</si>
  <si>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</si>
  <si>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</si>
  <si>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</si>
  <si>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</si>
  <si>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</si>
  <si>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</si>
  <si>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</si>
  <si>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</si>
  <si>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</si>
  <si>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</si>
  <si>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</si>
  <si>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</si>
  <si>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</si>
  <si>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</si>
  <si>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</si>
  <si>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</si>
  <si>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</si>
  <si>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</si>
  <si>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</si>
  <si>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</si>
  <si>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</si>
  <si>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</si>
  <si>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</si>
  <si>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</si>
  <si>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</si>
  <si>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</si>
  <si>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</si>
  <si>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</si>
  <si>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</si>
  <si>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</si>
  <si>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</si>
  <si>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</si>
  <si>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</si>
  <si>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</si>
  <si>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</si>
  <si>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</si>
  <si>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</si>
  <si>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</si>
  <si>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</si>
  <si>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</si>
  <si>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</si>
  <si>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</si>
  <si>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</si>
  <si>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</si>
  <si>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</si>
  <si>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</si>
  <si>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</si>
  <si>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</si>
  <si>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</si>
  <si>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</si>
  <si>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</si>
  <si>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</si>
  <si>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</si>
  <si>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</si>
  <si>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</si>
  <si>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</si>
  <si>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</si>
  <si>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</si>
  <si>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</si>
  <si>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</si>
  <si>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</si>
  <si>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</si>
  <si>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</si>
  <si>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</si>
  <si>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</si>
  <si>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</si>
  <si>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</si>
  <si>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</si>
  <si>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</si>
  <si>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</si>
  <si>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</si>
  <si>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</si>
  <si>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</si>
  <si>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</si>
  <si>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fly 10 (hover)</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</si>
  <si>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</si>
  <si>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</si>
  <si>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</si>
  <si>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</si>
  <si>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</si>
  <si>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</si>
  <si>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</si>
  <si>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</si>
  <si>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</si>
  <si>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</si>
  <si>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</si>
  <si>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</si>
  <si>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</si>
  <si>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</si>
  <si>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</si>
  <si>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</si>
  <si>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</si>
  <si>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</si>
  <si>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</si>
  <si>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</si>
  <si>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</si>
  <si>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</si>
  <si>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</si>
  <si>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</si>
  <si>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</si>
  <si>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</si>
  <si>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</si>
  <si>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</si>
  <si>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</si>
  <si>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</si>
  <si>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</si>
  <si>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</si>
  <si>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</si>
  <si>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</si>
  <si>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</si>
  <si>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</si>
  <si>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</si>
  <si>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</si>
  <si>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</si>
  <si>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</si>
  <si>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</si>
  <si>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</si>
  <si>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</si>
  <si>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</si>
  <si>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</si>
  <si>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</si>
  <si>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</si>
  <si>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</si>
  <si>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</si>
  <si>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</si>
  <si>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</si>
  <si>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</si>
  <si>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</si>
  <si>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</si>
  <si>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</si>
  <si>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</si>
  <si>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</si>
  <si>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</si>
  <si>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</si>
  <si>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</si>
  <si>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</si>
  <si>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</si>
  <si>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</si>
  <si>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</si>
  <si>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</si>
  <si>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</si>
  <si>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</si>
  <si>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</si>
  <si>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</si>
  <si>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</si>
  <si>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</si>
  <si>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</si>
  <si>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</si>
  <si>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</si>
  <si>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</si>
  <si>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</si>
  <si>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</si>
  <si>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</si>
  <si>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</si>
  <si>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</si>
  <si>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</si>
  <si>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</si>
  <si>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</si>
  <si>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</si>
  <si>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</si>
  <si>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</si>
  <si>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</si>
  <si>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</si>
  <si>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</si>
  <si>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</si>
  <si>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</si>
  <si>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</si>
  <si>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</si>
  <si>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</si>
  <si>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</si>
  <si>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</si>
  <si>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</si>
  <si>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</si>
  <si>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</si>
  <si>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</si>
  <si>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</si>
  <si>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</si>
  <si>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</si>
  <si>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</si>
  <si>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</si>
  <si>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</si>
  <si>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</si>
  <si>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</si>
  <si>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</si>
  <si>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</si>
  <si>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</si>
  <si>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</si>
  <si>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</si>
  <si>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</si>
  <si>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</si>
  <si>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</si>
  <si>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</si>
  <si>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</si>
  <si>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</si>
  <si>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</si>
  <si>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</si>
  <si>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</si>
  <si>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</si>
  <si>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</si>
  <si>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</si>
  <si>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</si>
  <si>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</si>
  <si>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</si>
  <si>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</si>
  <si>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</si>
  <si>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</si>
  <si>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</si>
  <si>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</si>
  <si>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</si>
  <si>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</si>
  <si>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</si>
  <si>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</si>
  <si>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</si>
  <si>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</si>
  <si>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</si>
  <si>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</si>
  <si>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</si>
  <si>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</si>
  <si>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</si>
  <si>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</si>
  <si>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</si>
  <si>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</si>
  <si>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</si>
  <si>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</si>
  <si>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</si>
  <si>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</si>
  <si>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</si>
  <si>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</si>
  <si>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</si>
  <si>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</si>
  <si>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</si>
  <si>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</si>
  <si>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</si>
  <si>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</si>
  <si>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</si>
  <si>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</si>
  <si>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</si>
  <si>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</si>
  <si>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</si>
  <si>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</si>
  <si>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</si>
  <si>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</si>
  <si>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</si>
  <si>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</si>
  <si>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</si>
  <si>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</si>
  <si>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</si>
  <si>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</si>
  <si>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</si>
  <si>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</si>
  <si>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</si>
  <si>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</si>
  <si>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</si>
  <si>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</si>
  <si>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</si>
  <si>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</si>
  <si>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</si>
  <si>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</si>
  <si>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</si>
  <si>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</si>
  <si>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</si>
  <si>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</si>
  <si>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</si>
  <si>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</si>
  <si>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</si>
  <si>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</si>
  <si>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</si>
  <si>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</si>
  <si>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</si>
  <si>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</si>
  <si>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</si>
  <si>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</si>
  <si>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</si>
  <si>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</si>
  <si>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</si>
  <si>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</si>
  <si>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</si>
  <si>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</si>
  <si>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</si>
  <si>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</si>
  <si>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</si>
  <si>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</si>
  <si>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</si>
  <si>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</si>
  <si>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</si>
  <si>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</si>
  <si>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</si>
  <si>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</si>
  <si>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</si>
  <si>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</si>
  <si>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</si>
  <si>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</si>
  <si>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</si>
  <si>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</si>
  <si>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</si>
  <si>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</si>
  <si>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</si>
  <si>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</si>
  <si>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</si>
  <si>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</si>
  <si>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</si>
  <si>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</si>
  <si>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</si>
  <si>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</si>
  <si>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</si>
  <si>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</si>
  <si>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</si>
  <si>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</si>
  <si>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</si>
  <si>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</si>
  <si>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</si>
  <si>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</si>
  <si>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</si>
  <si>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</si>
  <si>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</si>
  <si>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</si>
  <si>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</si>
  <si>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</si>
  <si>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</si>
  <si>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</si>
  <si>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</si>
  <si>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</si>
  <si>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</si>
  <si>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</si>
  <si>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</si>
  <si>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</si>
  <si>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</si>
  <si>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</si>
  <si>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</si>
  <si>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</si>
  <si>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</si>
  <si>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</si>
  <si>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</si>
  <si>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</si>
  <si>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</si>
  <si>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</si>
  <si>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</si>
  <si>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</si>
  <si>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</si>
  <si>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</si>
  <si>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</si>
  <si>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</si>
  <si>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</si>
  <si>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</si>
  <si>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</si>
  <si>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</si>
  <si>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</si>
  <si>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</si>
  <si>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</si>
  <si>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</si>
  <si>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</si>
  <si>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</si>
  <si>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</si>
  <si>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</si>
  <si>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</si>
  <si>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</si>
  <si>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</si>
  <si>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</si>
  <si>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</si>
  <si>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</si>
  <si>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</si>
  <si>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</si>
  <si>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</si>
  <si>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</si>
  <si>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</si>
  <si>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</si>
  <si>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</si>
  <si>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</si>
  <si>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</si>
  <si>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</si>
  <si>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</si>
  <si>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</si>
  <si>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</si>
  <si>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</si>
  <si>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</si>
  <si>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</si>
  <si>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</si>
  <si>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</si>
  <si>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</si>
  <si>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</si>
  <si>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</si>
  <si>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</si>
  <si>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</si>
  <si>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</si>
  <si>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</si>
  <si>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</si>
  <si>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</si>
  <si>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</si>
  <si>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</si>
  <si>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</si>
  <si>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</si>
  <si>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</si>
  <si>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</si>
  <si>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</si>
  <si>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</si>
  <si>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</si>
  <si>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</si>
  <si>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</si>
  <si>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</si>
  <si>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</si>
  <si>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</si>
  <si>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</si>
  <si>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</si>
  <si>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</si>
  <si>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</si>
  <si>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</si>
  <si>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</si>
  <si>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</si>
  <si>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</si>
  <si>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</si>
  <si>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</si>
  <si>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</si>
  <si>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</si>
  <si>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</si>
  <si>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</si>
  <si>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</si>
  <si>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</si>
  <si>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</si>
  <si>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</si>
  <si>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</si>
  <si>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</si>
  <si>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</si>
  <si>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</si>
  <si>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</si>
  <si>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</si>
  <si>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</si>
  <si>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</si>
  <si>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</si>
  <si>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</si>
  <si>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</si>
  <si>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</si>
  <si>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</si>
  <si>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</si>
  <si>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</si>
  <si>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</si>
  <si>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</si>
  <si>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</si>
  <si>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</si>
  <si>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</si>
  <si>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</si>
  <si>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</si>
  <si>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</si>
  <si>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</si>
  <si>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</si>
  <si>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</si>
  <si>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</si>
  <si>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</si>
  <si>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</si>
  <si>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</si>
  <si>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</si>
  <si>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</si>
  <si>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</si>
  <si>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</si>
  <si>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</si>
  <si>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</si>
  <si>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</si>
  <si>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</si>
  <si>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</si>
  <si>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</si>
  <si>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</si>
  <si>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</si>
  <si>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</si>
  <si>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</si>
  <si>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</si>
  <si>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</si>
  <si>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</si>
  <si>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</si>
  <si>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</si>
  <si>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</si>
  <si>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</si>
  <si>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</si>
  <si>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</si>
  <si>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</si>
  <si>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</si>
  <si>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</si>
  <si>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</si>
  <si>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</si>
  <si>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</si>
  <si>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</si>
  <si>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</si>
  <si>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</si>
  <si>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</si>
  <si>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</si>
  <si>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</si>
  <si>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</si>
  <si>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</si>
  <si>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</si>
  <si>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</si>
  <si>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</si>
  <si>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</si>
  <si>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</si>
  <si>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</si>
  <si>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</si>
  <si>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</si>
  <si>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</si>
  <si>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</si>
  <si>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</si>
  <si>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</si>
  <si>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</si>
  <si>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</si>
  <si>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</si>
  <si>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</si>
  <si>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</si>
  <si>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</si>
  <si>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</si>
  <si>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</si>
  <si>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</si>
  <si>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</si>
  <si>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</si>
  <si>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</si>
  <si>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</si>
  <si>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</si>
  <si>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</si>
  <si>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</si>
  <si>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</si>
  <si>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</si>
  <si>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</si>
  <si>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</si>
  <si>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</si>
  <si>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</si>
  <si>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</si>
  <si>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</si>
  <si>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</si>
  <si>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</si>
  <si>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</si>
  <si>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</si>
  <si>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</si>
  <si>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</si>
  <si>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</si>
  <si>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</si>
  <si>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</si>
  <si>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</si>
  <si>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</si>
  <si>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</si>
  <si>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</si>
  <si>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</si>
  <si>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</si>
  <si>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</si>
  <si>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</si>
  <si>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</si>
  <si>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</si>
  <si>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</si>
  <si>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</si>
  <si>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</si>
  <si>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</si>
  <si>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</si>
  <si>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</si>
  <si>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</si>
  <si>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</si>
  <si>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</si>
  <si>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</si>
  <si>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</si>
  <si>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</si>
  <si>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</si>
  <si>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</si>
  <si>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</si>
  <si>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</si>
  <si>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</si>
  <si>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</si>
  <si>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</si>
  <si>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</si>
  <si>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</si>
  <si>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</si>
  <si>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</si>
  <si>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</si>
  <si>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</si>
  <si>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</si>
  <si>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</si>
  <si>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</si>
  <si>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</si>
  <si>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</si>
  <si>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</si>
  <si>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</si>
  <si>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</si>
  <si>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</si>
  <si>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</si>
  <si>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</si>
  <si>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</si>
  <si>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</si>
  <si>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</si>
  <si>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</si>
  <si>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</si>
  <si>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</si>
  <si>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</si>
  <si>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</si>
  <si>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</si>
  <si>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</si>
  <si>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</si>
  <si>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</si>
  <si>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</si>
  <si>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</si>
  <si>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</si>
  <si>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</si>
  <si>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</si>
  <si>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</si>
  <si>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</si>
  <si>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</si>
  <si>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</si>
  <si>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</si>
  <si>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</si>
  <si>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</si>
  <si>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</si>
  <si>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</si>
  <si>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</si>
  <si>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</si>
  <si>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</si>
  <si>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</si>
  <si>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</si>
  <si>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</si>
  <si>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</si>
  <si>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</si>
  <si>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</si>
  <si>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</si>
  <si>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</si>
  <si>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</si>
  <si>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</si>
  <si>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</si>
  <si>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</si>
  <si>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</si>
  <si>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</si>
  <si>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</si>
  <si>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</si>
  <si>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</si>
  <si>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</si>
  <si>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</si>
  <si>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</si>
  <si>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</si>
  <si>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</si>
  <si>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</si>
  <si>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</si>
  <si>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</si>
  <si>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</si>
  <si>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</si>
  <si>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</si>
  <si>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</si>
  <si>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</si>
  <si>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</si>
  <si>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</si>
  <si>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</si>
  <si>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</si>
  <si>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</si>
  <si>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</si>
  <si>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</si>
  <si>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</si>
  <si>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</si>
  <si>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</si>
  <si>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</si>
  <si>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</si>
  <si>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</si>
  <si>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</si>
  <si>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</si>
  <si>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</si>
  <si>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</si>
  <si>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</si>
  <si>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</si>
  <si>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</si>
  <si>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</si>
  <si>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</si>
  <si>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</si>
  <si>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</si>
  <si>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</si>
  <si>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</si>
  <si>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</si>
  <si>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</si>
  <si>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</si>
  <si>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</si>
  <si>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</si>
  <si>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</si>
  <si>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</si>
  <si>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</si>
  <si>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</si>
  <si>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</si>
  <si>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</si>
  <si>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</si>
  <si>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</si>
  <si>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</si>
  <si>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</si>
  <si>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</si>
  <si>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</si>
  <si>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</si>
  <si>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</si>
  <si>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</si>
  <si>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</si>
  <si>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</si>
  <si>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</si>
  <si>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</si>
  <si>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</si>
  <si>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</si>
  <si>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</si>
  <si>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</si>
  <si>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</si>
  <si>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</si>
  <si>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</si>
  <si>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</si>
  <si>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</si>
  <si>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</si>
  <si>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</si>
  <si>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</si>
  <si>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</si>
  <si>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</si>
  <si>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</si>
  <si>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</si>
  <si>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</si>
  <si>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</si>
  <si>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</si>
  <si>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</si>
  <si>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</si>
  <si>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</si>
  <si>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</si>
  <si>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</si>
  <si>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</si>
  <si>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</si>
  <si>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</si>
  <si>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</si>
  <si>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</si>
  <si>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</si>
  <si>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</si>
  <si>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</si>
  <si>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</si>
  <si>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</si>
  <si>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</si>
  <si>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</si>
  <si>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</si>
  <si>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</si>
  <si>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</si>
  <si>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</si>
  <si>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</si>
  <si>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</si>
  <si>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</si>
  <si>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</si>
  <si>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</si>
  <si>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</si>
  <si>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</si>
  <si>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</si>
  <si>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</si>
  <si>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</si>
  <si>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</si>
  <si>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</si>
  <si>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</si>
  <si>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</si>
  <si>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</si>
  <si>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</si>
  <si>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</si>
  <si>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</si>
  <si>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</si>
  <si>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</si>
  <si>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</si>
  <si>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</si>
  <si>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</si>
  <si>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</si>
  <si>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</si>
  <si>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</si>
  <si>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</si>
  <si>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</si>
  <si>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</si>
  <si>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</si>
  <si>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</si>
  <si>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</si>
  <si>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</si>
  <si>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</si>
  <si>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</si>
  <si>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</si>
  <si>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</si>
  <si>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</si>
  <si>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</si>
  <si>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</si>
  <si>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</si>
  <si>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</si>
  <si>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</si>
  <si>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</si>
  <si>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</si>
  <si>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</si>
  <si>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</si>
  <si>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</si>
  <si>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</si>
  <si>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</si>
  <si>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</si>
  <si>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</si>
  <si>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</si>
  <si>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</si>
  <si>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</si>
  <si>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</si>
  <si>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</si>
  <si>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</si>
  <si>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</si>
  <si>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</si>
  <si>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</si>
  <si>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</si>
  <si>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</si>
  <si>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</si>
  <si>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</si>
  <si>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</si>
  <si>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</si>
  <si>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</si>
  <si>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</si>
  <si>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</si>
  <si>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</si>
  <si>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</si>
  <si>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</si>
  <si>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</si>
  <si>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</si>
  <si>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</si>
  <si>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</si>
  <si>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</si>
  <si>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</si>
  <si>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</si>
  <si>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</si>
  <si>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</si>
  <si>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</si>
  <si>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</si>
  <si>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</si>
  <si>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</si>
  <si>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</si>
  <si>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</si>
  <si>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</si>
  <si>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</si>
  <si>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</si>
  <si>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</si>
  <si>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</si>
  <si>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</si>
  <si>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</si>
  <si>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</si>
  <si>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</si>
  <si>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</si>
  <si>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</si>
  <si>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</si>
  <si>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</si>
  <si>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</si>
  <si>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</si>
  <si>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</si>
  <si>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</si>
  <si>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</si>
  <si>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</si>
  <si>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</si>
  <si>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</si>
  <si>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</si>
  <si>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</si>
  <si>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</si>
  <si>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Undead are those creatures that were once alive; whether what remains is the deceased’s body, spirit or soul. 
&lt;figure&gt;&lt;img src="pics\LuigiCastellani_ETWAR.png" alt="Undead by Luigi Castellani" style="zoom: 100%;" /&gt;&lt;figcaption&gt;Undead by Luigi Castellani&lt;/figcaption&gt;&lt;/figure&gt;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</si>
  <si>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</si>
  <si>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</si>
  <si>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</si>
  <si>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</si>
  <si>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In cliffside caves and sunken ruins dwell strange beings, servants of the mysterious aboleth. 
&lt;figure&gt;&lt;img src="pics\MiguelSantos_BSIYOKOY.png" alt="Siyokoy by Miguel Santos" style="zoom: 100%;" /&gt;&lt;figcaption&gt;Siyokoy by Miguel Santos&lt;/figcaption&gt;&lt;/figure&gt;</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</si>
  <si>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</si>
  <si>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</si>
  <si>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</si>
  <si>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</si>
  <si>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</si>
  <si>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</si>
  <si>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</si>
  <si>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</si>
  <si>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</si>
  <si>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</si>
  <si>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</si>
  <si>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</si>
  <si>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</si>
  <si>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</si>
  <si>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</si>
  <si>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</si>
  <si>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</si>
  <si>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</si>
  <si>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</si>
  <si>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</si>
  <si>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</si>
  <si>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</si>
  <si>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</si>
  <si>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</si>
  <si>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</si>
  <si>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</si>
  <si>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</si>
  <si>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</si>
  <si>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</si>
  <si>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</si>
  <si>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</si>
  <si>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</si>
  <si>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</si>
  <si>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</si>
  <si>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</si>
  <si>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</si>
  <si>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</si>
  <si>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</si>
  <si>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</si>
  <si>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</si>
  <si>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</si>
  <si>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</si>
  <si>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</si>
  <si>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</si>
  <si>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</si>
  <si>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</si>
  <si>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</si>
  <si>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</si>
  <si>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</si>
  <si>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</si>
  <si>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</si>
  <si>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</si>
  <si>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</si>
  <si>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</si>
  <si>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</si>
  <si>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</si>
  <si>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</si>
  <si>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</si>
  <si>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</si>
  <si>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</si>
  <si>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</si>
  <si>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</si>
  <si>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</si>
  <si>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</si>
  <si>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</si>
  <si>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</si>
  <si>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</si>
  <si>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</si>
  <si>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</si>
  <si>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</si>
  <si>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</si>
  <si>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</si>
  <si>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</si>
  <si>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Subchapter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</si>
  <si>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</si>
  <si>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</si>
  <si>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</si>
  <si>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</si>
  <si>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</si>
  <si>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</si>
  <si>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</si>
  <si>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</si>
  <si>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</si>
  <si>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</si>
  <si>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Corporeal</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</si>
  <si>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</si>
  <si>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</si>
  <si>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</si>
  <si>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</si>
  <si>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</si>
  <si>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</si>
  <si>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</si>
  <si>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</si>
  <si>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</si>
  <si>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</si>
  <si>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</si>
  <si>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Represents a wolf or hyena.</t>
  </si>
  <si>
    <t>Dire Wolf</t>
  </si>
  <si>
    <t>2d10+4 damage. *Secondary Attack:* +12 vs AC; the target falls prone.</t>
  </si>
  <si>
    <t xml:space="preserve">If the dire wolf's target is prone, attacks do +2d6 damage on a hit. </t>
  </si>
  <si>
    <t>Nature +12, Perception +12, Stealth +14</t>
  </si>
  <si>
    <t>Represents a dire wolf or dire hyena.</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</si>
  <si>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</si>
  <si>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</si>
  <si>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</si>
  <si>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</si>
  <si>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</si>
  <si>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</si>
  <si>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</si>
  <si>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</si>
  <si>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</si>
  <si>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</si>
  <si>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</si>
  <si>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</si>
  <si>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</si>
  <si>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</si>
  <si>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</si>
  <si>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</si>
  <si>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</si>
  <si>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</si>
  <si>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</si>
  <si>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</si>
  <si>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</si>
  <si>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</si>
  <si>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</si>
  <si>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</si>
  <si>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</si>
  <si>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</si>
  <si>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</si>
  <si>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</si>
  <si>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</si>
  <si>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</si>
  <si>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</si>
  <si>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</si>
  <si>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</si>
  <si>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</si>
  <si>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</si>
  <si>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</si>
  <si>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</si>
  <si>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</si>
  <si>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</si>
  <si>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</si>
  <si>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</si>
  <si>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</si>
  <si>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</si>
  <si>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</si>
  <si>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</si>
  <si>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</si>
  <si>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</si>
  <si>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</si>
  <si>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</si>
  <si>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</si>
  <si>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</si>
  <si>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</si>
  <si>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</si>
  <si>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</si>
  <si>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</si>
  <si>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</si>
  <si>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</si>
  <si>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</si>
  <si>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</si>
  <si>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</si>
  <si>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</si>
  <si>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</si>
  <si>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</si>
  <si>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</si>
  <si>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</si>
  <si>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</si>
  <si>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</si>
  <si>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</si>
  <si>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</si>
  <si>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</si>
  <si>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</si>
  <si>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</si>
  <si>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</si>
  <si>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</si>
  <si>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</si>
  <si>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</si>
  <si>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</si>
  <si>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</si>
  <si>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</si>
  <si>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</si>
  <si>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</si>
  <si>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</si>
  <si>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</si>
  <si>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 Variants
##### Grim (Dog)
Add crusader class template. 
##### Yeth hound (Dire Wolf)
**Bay (encounter, standard):** Near burst 5; +12 vs Will; the target is dazed.
##### Shadow mastiff (Dire Wolf)
**Bay (encounter, standard):** Near burst 5; +12 vs Will; the target is dazed.
**Shadow Blend:** While the shadow mastiff is in dim light, it is invisible. 
##### Winter wolf (Worg)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</si>
  <si>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</si>
  <si>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</si>
  <si>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</si>
  <si>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</si>
  <si>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</si>
  <si>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</si>
  <si>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</si>
  <si>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</si>
  <si>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</si>
  <si>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</si>
  <si>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</si>
  <si>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</si>
  <si>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</si>
  <si>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</si>
  <si>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</si>
  <si>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</si>
  <si>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</si>
  <si>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</si>
  <si>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</si>
  <si>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</si>
  <si>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</si>
  <si>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</si>
  <si>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</si>
  <si>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</si>
  <si>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</si>
  <si>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</si>
  <si>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</si>
  <si>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</si>
  <si>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</si>
  <si>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</si>
  <si>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</si>
  <si>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</si>
  <si>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</si>
  <si>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</si>
  <si>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</si>
  <si>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</si>
  <si>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</si>
  <si>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</si>
  <si>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</si>
  <si>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</si>
  <si>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</si>
  <si>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</si>
  <si>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</si>
  <si>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</si>
  <si>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</si>
  <si>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</si>
  <si>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</si>
  <si>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</si>
  <si>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</si>
  <si>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</si>
  <si>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</si>
  <si>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</si>
  <si>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</si>
  <si>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</si>
  <si>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</si>
  <si>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</si>
  <si>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</si>
  <si>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</si>
  <si>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</si>
  <si>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Variants
##### Xorn
**All-Around Vision** The xorn cannot be flanked.  
#### Sand Sentry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</si>
  <si>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</si>
  <si>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</si>
  <si>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</si>
  <si>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</si>
  <si>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</si>
  <si>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</si>
  <si>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</si>
  <si>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</si>
  <si>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</si>
  <si>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</si>
  <si>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</si>
  <si>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</si>
  <si>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</si>
  <si>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</si>
  <si>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</si>
  <si>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</si>
  <si>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</si>
  <si>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</si>
  <si>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</si>
  <si>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</si>
  <si>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</si>
  <si>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</si>
  <si>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</si>
  <si>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</si>
  <si>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</si>
  <si>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</si>
  <si>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</si>
  <si>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</si>
  <si>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</si>
  <si>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</si>
  <si>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</si>
  <si>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</si>
  <si>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</si>
  <si>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</si>
  <si>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</si>
  <si>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</si>
  <si>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</si>
  <si>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</si>
  <si>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</si>
  <si>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</si>
  <si>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</si>
  <si>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</si>
  <si>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</si>
  <si>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</si>
  <si>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</si>
  <si>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</si>
  <si>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</si>
  <si>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</si>
  <si>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</si>
  <si>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</si>
  <si>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</si>
  <si>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</si>
  <si>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</si>
  <si>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</si>
  <si>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</si>
  <si>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</si>
  <si>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</si>
  <si>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</si>
  <si>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</si>
  <si>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</si>
  <si>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</si>
  <si>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</si>
  <si>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</si>
  <si>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</si>
  <si>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</si>
  <si>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</si>
  <si>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</si>
  <si>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</si>
  <si>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</si>
  <si>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</si>
  <si>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</si>
  <si>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</si>
  <si>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</si>
  <si>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</si>
  <si>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Sunless Sea</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</si>
  <si>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</si>
  <si>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</si>
  <si>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</si>
  <si>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</si>
  <si>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</si>
  <si>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</si>
  <si>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</si>
  <si>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</si>
  <si>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Quadruped</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</si>
  <si>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</si>
  <si>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</si>
  <si>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</si>
  <si>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</si>
  <si>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</si>
  <si>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</si>
  <si>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</si>
  <si>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</si>
  <si>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</si>
  <si>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</si>
  <si>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</si>
  <si>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</si>
  <si>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</si>
  <si>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</si>
  <si>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</si>
  <si>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</si>
  <si>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</si>
  <si>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</si>
  <si>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</si>
  <si>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</si>
  <si>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</si>
  <si>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</si>
  <si>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</si>
  <si>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</si>
  <si>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</si>
  <si>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</si>
  <si>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</si>
  <si>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</si>
  <si>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</si>
  <si>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</si>
  <si>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</si>
  <si>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</si>
  <si>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</si>
  <si>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</si>
  <si>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</si>
  <si>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</si>
  <si>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</si>
  <si>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</si>
  <si>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</si>
  <si>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</si>
  <si>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</si>
  <si>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</si>
  <si>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</si>
  <si>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</si>
  <si>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</si>
  <si>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</si>
  <si>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</si>
  <si>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</si>
  <si>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</si>
  <si>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</si>
  <si>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</si>
  <si>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</si>
  <si>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</si>
  <si>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</si>
  <si>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</si>
  <si>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</si>
  <si>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</si>
  <si>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</si>
  <si>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</si>
  <si>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</si>
  <si>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</si>
  <si>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</si>
  <si>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</si>
  <si>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</si>
  <si>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</si>
  <si>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</si>
  <si>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</si>
  <si>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</si>
  <si>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</si>
  <si>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</si>
  <si>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Inevitables</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</si>
  <si>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</si>
  <si>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</si>
  <si>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</si>
  <si>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</si>
  <si>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</si>
  <si>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</si>
  <si>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</si>
  <si>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</si>
  <si>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</si>
  <si>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</si>
  <si>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</si>
  <si>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</si>
  <si>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</si>
  <si>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</si>
  <si>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</si>
  <si>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</si>
  <si>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</si>
  <si>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</si>
  <si>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</si>
  <si>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</si>
  <si>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</si>
  <si>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</si>
  <si>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</si>
  <si>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</si>
  <si>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</si>
  <si>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</si>
  <si>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</si>
  <si>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</si>
  <si>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</si>
  <si>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</si>
  <si>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</si>
  <si>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</si>
  <si>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</si>
  <si>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</si>
  <si>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</si>
  <si>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</si>
  <si>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</si>
  <si>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</si>
  <si>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</si>
  <si>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</si>
  <si>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</si>
  <si>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</si>
  <si>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</si>
  <si>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</si>
  <si>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</si>
  <si>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</si>
  <si>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</si>
  <si>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</si>
  <si>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</si>
  <si>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</si>
  <si>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</si>
  <si>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</si>
  <si>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</si>
  <si>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</si>
  <si>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</si>
  <si>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</si>
  <si>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</si>
  <si>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</si>
  <si>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</si>
  <si>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</si>
  <si>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</si>
  <si>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</si>
  <si>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</si>
  <si>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</si>
  <si>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</si>
  <si>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</si>
  <si>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</si>
  <si>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</si>
  <si>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</si>
  <si>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</si>
  <si>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</si>
  <si>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</si>
  <si>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</si>
  <si>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</si>
  <si>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</si>
  <si>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</si>
  <si>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</si>
  <si>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</si>
  <si>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</si>
  <si>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</si>
  <si>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</si>
  <si>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</si>
  <si>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</si>
  <si>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</si>
  <si>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</si>
  <si>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</si>
  <si>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</si>
  <si>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</si>
  <si>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</si>
  <si>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</si>
  <si>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</si>
  <si>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</si>
  <si>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</si>
  <si>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</si>
  <si>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</si>
  <si>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</si>
  <si>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</si>
  <si>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</si>
  <si>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</si>
  <si>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</si>
  <si>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</si>
  <si>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</si>
  <si>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</si>
  <si>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</si>
  <si>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</si>
  <si>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</si>
  <si>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</si>
  <si>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</si>
  <si>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</si>
  <si>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</si>
  <si>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</si>
  <si>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</si>
  <si>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</si>
  <si>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</si>
  <si>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</si>
  <si>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</si>
  <si>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</si>
  <si>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</si>
  <si>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</si>
  <si>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Ooze</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</si>
  <si>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</si>
  <si>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</si>
  <si>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</si>
  <si>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</si>
  <si>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</si>
  <si>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</si>
  <si>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</si>
  <si>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</si>
  <si>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</si>
  <si>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</si>
  <si>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</si>
  <si>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</si>
  <si>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</si>
  <si>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</si>
  <si>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</si>
  <si>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</si>
  <si>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</si>
  <si>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</si>
  <si>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</si>
  <si>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</si>
  <si>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</si>
  <si>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</si>
  <si>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 xml:space="preserve">At the end of its turn, the worm that walks can choose one of the following:  
*Collapse into swarm* (counter) The worm that walks is the target of Melee or Ranged attack: The worm that walks becomes a swarm. It gains the swarm tag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</si>
  <si>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</si>
  <si>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</si>
  <si>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</si>
  <si>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</si>
  <si>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</si>
  <si>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</si>
  <si>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</si>
  <si>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</si>
  <si>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</si>
  <si>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</si>
  <si>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</si>
  <si>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</si>
  <si>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</si>
  <si>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</si>
  <si>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</si>
  <si>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</si>
  <si>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</si>
  <si>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</si>
  <si>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</si>
  <si>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</si>
  <si>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</si>
  <si>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</si>
  <si>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</si>
  <si>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</si>
  <si>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</si>
  <si>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</si>
  <si>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</si>
  <si>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</si>
  <si>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</si>
  <si>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</si>
  <si>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</si>
  <si>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</si>
  <si>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</si>
  <si>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</si>
  <si>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</si>
  <si>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</si>
  <si>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</si>
  <si>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A swarm can occupy the same space as other creatures. It can move through spaces as if it were a Tiny creature.</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</si>
  <si>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</si>
  <si>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</si>
  <si>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</si>
  <si>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</si>
  <si>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</si>
  <si>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</si>
  <si>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</si>
  <si>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</si>
  <si>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</si>
  <si>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</si>
  <si>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</si>
  <si>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</si>
  <si>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</si>
  <si>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</si>
  <si>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</si>
  <si>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</si>
  <si>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</si>
  <si>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</si>
  <si>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</si>
  <si>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</si>
  <si>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</si>
  <si>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</si>
  <si>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</si>
  <si>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</si>
  <si>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</si>
  <si>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</si>
  <si>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</si>
  <si>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</si>
  <si>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</si>
  <si>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 xml:space="preserve">At the end of its turn, the lamia can choose one of the following:  
*Collapse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*Fast healing* (reaction) The lamia does not take fire or thunder damage before the start of its next turn: The lamia heals 10.  </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</si>
  <si>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</si>
  <si>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</si>
  <si>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</si>
  <si>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</si>
  <si>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</si>
  <si>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</si>
  <si>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</si>
  <si>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</si>
  <si>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</si>
  <si>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</si>
  <si>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</si>
  <si>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</si>
  <si>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</si>
  <si>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</si>
  <si>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</si>
  <si>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</si>
  <si>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</si>
  <si>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</si>
  <si>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</si>
  <si>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</si>
  <si>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</si>
  <si>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</si>
  <si>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</si>
  <si>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</si>
  <si>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</si>
  <si>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</si>
  <si>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</si>
  <si>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</si>
  <si>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</si>
  <si>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</si>
  <si>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</si>
  <si>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</si>
  <si>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</si>
  <si>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</si>
  <si>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</si>
  <si>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</si>
  <si>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</si>
  <si>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Lycanthrope</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</si>
  <si>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</si>
  <si>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</si>
  <si>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</si>
  <si>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</si>
  <si>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</si>
  <si>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</si>
  <si>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</si>
  <si>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</si>
  <si>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</si>
  <si>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</si>
  <si>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</si>
  <si>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</si>
  <si>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</si>
  <si>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</si>
  <si>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</si>
  <si>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</si>
  <si>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</si>
  <si>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</si>
  <si>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</si>
  <si>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</si>
  <si>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</si>
  <si>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</si>
  <si>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</si>
  <si>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</si>
  <si>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</si>
  <si>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</si>
  <si>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</si>
  <si>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</si>
  <si>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</si>
  <si>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</si>
  <si>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</si>
  <si>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</si>
  <si>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</si>
  <si>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</si>
  <si>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</si>
  <si>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</si>
  <si>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</si>
  <si>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</si>
  <si>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</si>
  <si>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</si>
  <si>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</si>
  <si>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</si>
  <si>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</si>
  <si>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</si>
  <si>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</si>
  <si>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</si>
  <si>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</si>
  <si>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</si>
  <si>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</si>
  <si>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</si>
  <si>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</si>
  <si>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</si>
  <si>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</si>
  <si>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</si>
  <si>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</si>
  <si>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</si>
  <si>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</si>
  <si>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</si>
  <si>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</si>
  <si>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</si>
  <si>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</si>
  <si>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</si>
  <si>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</si>
  <si>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</si>
  <si>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</si>
  <si>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</si>
  <si>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</si>
  <si>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</si>
  <si>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</si>
  <si>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</si>
  <si>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</si>
  <si>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</si>
  <si>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</si>
  <si>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</si>
  <si>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</si>
  <si>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</si>
  <si>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</si>
  <si>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</si>
  <si>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</si>
  <si>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</si>
  <si>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</si>
  <si>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</si>
  <si>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</si>
  <si>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</si>
  <si>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</si>
  <si>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</si>
  <si>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</si>
  <si>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</si>
  <si>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</si>
  <si>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</si>
  <si>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</si>
  <si>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</si>
  <si>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</si>
  <si>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</si>
  <si>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</si>
  <si>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</si>
  <si>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</si>
  <si>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</si>
  <si>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</si>
  <si>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</si>
  <si>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</si>
  <si>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</si>
  <si>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</si>
  <si>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</si>
  <si>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</si>
  <si>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</si>
  <si>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</si>
  <si>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</si>
  <si>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</si>
  <si>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</si>
  <si>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</si>
  <si>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</si>
  <si>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</si>
  <si>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</si>
  <si>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</si>
  <si>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</si>
  <si>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</si>
  <si>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</si>
  <si>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</si>
  <si>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</si>
  <si>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</si>
  <si>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</si>
  <si>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</si>
  <si>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</si>
  <si>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</si>
  <si>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</si>
  <si>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</si>
  <si>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</si>
  <si>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</si>
  <si>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</si>
  <si>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</si>
  <si>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</si>
  <si>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</si>
  <si>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</si>
  <si>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</si>
  <si>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</si>
  <si>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</si>
  <si>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</si>
  <si>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</si>
  <si>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</si>
  <si>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</si>
  <si>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</si>
  <si>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</si>
  <si>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</si>
  <si>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</si>
  <si>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</si>
  <si>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</si>
  <si>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</si>
  <si>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</si>
  <si>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</si>
  <si>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</si>
  <si>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</si>
  <si>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</si>
  <si>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</si>
  <si>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</si>
  <si>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</si>
  <si>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</si>
  <si>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</si>
  <si>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</si>
  <si>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</si>
  <si>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</si>
  <si>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</si>
  <si>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</si>
  <si>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</si>
  <si>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</si>
  <si>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</si>
  <si>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</si>
  <si>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</si>
  <si>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</si>
  <si>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</si>
  <si>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</si>
  <si>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</si>
  <si>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</si>
  <si>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</si>
  <si>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</si>
  <si>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</si>
  <si>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</si>
  <si>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</si>
  <si>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</si>
  <si>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</si>
  <si>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</si>
  <si>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</si>
  <si>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</si>
  <si>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</si>
  <si>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</si>
  <si>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</si>
  <si>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</si>
  <si>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</si>
  <si>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</si>
  <si>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</si>
  <si>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</si>
  <si>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</si>
  <si>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</si>
  <si>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</si>
  <si>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</si>
  <si>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</si>
  <si>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</si>
  <si>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</si>
  <si>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</si>
  <si>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</si>
  <si>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</si>
  <si>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</si>
  <si>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</si>
  <si>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</si>
  <si>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</si>
  <si>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</si>
  <si>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</si>
  <si>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</si>
  <si>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</si>
  <si>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</si>
  <si>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</si>
  <si>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</si>
  <si>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Row Labels</t>
  </si>
  <si>
    <t>(blank)</t>
  </si>
  <si>
    <t>Grand Total</t>
  </si>
  <si>
    <t>Count of Name</t>
  </si>
  <si>
    <t>b</t>
  </si>
  <si>
    <t>d</t>
  </si>
  <si>
    <t>c</t>
  </si>
  <si>
    <t>e</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</si>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</sst>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B" refreshedDate="44913.404261689815" createdVersion="8" refreshedVersion="8" minRefreshableVersion="3" recordCount="260" xr:uid="{46810CE4-4A46-4A3A-A069-B32E2C9D3413}">
  <cacheSource type="worksheet">
    <worksheetSource ref="A1:FA1048576" sheet="Sheet1"/>
  </cacheSource>
  <cacheFields count="157">
    <cacheField name="Chapter" numFmtId="0">
      <sharedItems containsBlank="1" count="33">
        <s v="a"/>
        <s v="Animals"/>
        <s v="Barghests"/>
        <s v="Couatl"/>
        <s v="Cult of the New Moon"/>
        <s v="Elementals"/>
        <s v="Elohim"/>
        <s v="Fey"/>
        <s v="Fiends"/>
        <s v="Giants"/>
        <s v="Golems"/>
        <s v="Hags"/>
        <s v="Humanoids"/>
        <s v="Inevitables"/>
        <s v="Infected"/>
        <s v="Invaders"/>
        <s v="Juggernauts"/>
        <s v="Lycanthrope"/>
        <s v="Miscellaneous"/>
        <s v="Ooze"/>
        <s v="Ophiduans"/>
        <s v="Ostovites"/>
        <s v="Plane of Shadow"/>
        <s v="Shapeshifter Slime"/>
        <s v="Specters"/>
        <s v="Sunless Sea"/>
        <s v="Undead"/>
        <s v="Underdeep"/>
        <s v="Worms"/>
        <m/>
        <s v="Dwellers in the Deep" u="1"/>
        <s v="Fir Bolg" u="1"/>
        <s v="Worm" u="1"/>
      </sharedItems>
    </cacheField>
    <cacheField name="Sub-Chapter" numFmtId="0">
      <sharedItems containsBlank="1" count="16">
        <m/>
        <s v="Canines"/>
        <s v="Vermin"/>
        <s v="Quadruped"/>
        <s v="Quadrupeds"/>
        <s v=""/>
        <s v="Fir Bolg"/>
        <s v="Gang of Ruffians"/>
        <s v="Legion"/>
        <s v="Thieves' Guild"/>
        <s v="Mercenary Raid"/>
        <s v="The Black Gloves"/>
        <s v="Ichor-Ghouls"/>
        <s v="Jiang-Shi"/>
        <s v="Specters"/>
        <s v="Corporeal"/>
      </sharedItems>
    </cacheField>
    <cacheField name="Name" numFmtId="0">
      <sharedItems containsBlank="1"/>
    </cacheField>
    <cacheField name="Alignment" numFmtId="0">
      <sharedItems containsBlank="1"/>
    </cacheField>
    <cacheField name="Size" numFmtId="0">
      <sharedItems containsBlank="1"/>
    </cacheField>
    <cacheField name="Ancestry" numFmtId="0">
      <sharedItems containsBlank="1"/>
    </cacheField>
    <cacheField name="Type" numFmtId="0">
      <sharedItems containsBlank="1"/>
    </cacheField>
    <cacheField name="Tag" numFmtId="0">
      <sharedItems containsBlank="1"/>
    </cacheField>
    <cacheField name="Role" numFmtId="0">
      <sharedItems containsBlank="1"/>
    </cacheField>
    <cacheField name="Rank" numFmtId="0">
      <sharedItems containsBlank="1"/>
    </cacheField>
    <cacheField name="Leader?" numFmtId="0">
      <sharedItems containsBlank="1" containsMixedTypes="1" containsNumber="1" containsInteger="1" minValue="1" maxValue="1"/>
    </cacheField>
    <cacheField name="Level" numFmtId="0">
      <sharedItems containsBlank="1" containsMixedTypes="1" containsNumber="1" containsInteger="1" minValue="0" maxValue="35"/>
    </cacheField>
    <cacheField name="XP" numFmtId="0">
      <sharedItems containsBlank="1" containsMixedTypes="1" containsNumber="1" minValue="0" maxValue="20000"/>
    </cacheField>
    <cacheField name="Initiative" numFmtId="0">
      <sharedItems containsBlank="1" containsMixedTypes="1" containsNumber="1" containsInteger="1" minValue="-5" maxValue="44"/>
    </cacheField>
    <cacheField name="Perception" numFmtId="0">
      <sharedItems containsBlank="1" containsMixedTypes="1" containsNumber="1" containsInteger="1" minValue="-5" maxValue="47"/>
    </cacheField>
    <cacheField name="Senses" numFmtId="0">
      <sharedItems containsBlank="1"/>
    </cacheField>
    <cacheField name="Aura" numFmtId="0">
      <sharedItems containsBlank="1" longText="1"/>
    </cacheField>
    <cacheField name="HP" numFmtId="0">
      <sharedItems containsBlank="1" containsMixedTypes="1" containsNumber="1" containsInteger="1" minValue="1" maxValue="796"/>
    </cacheField>
    <cacheField name="Staggered" numFmtId="0">
      <sharedItems containsBlank="1" containsMixedTypes="1" containsNumber="1" containsInteger="1" minValue="12" maxValue="398"/>
    </cacheField>
    <cacheField name="HP Extras" numFmtId="0">
      <sharedItems containsBlank="1"/>
    </cacheField>
    <cacheField name="AC" numFmtId="0">
      <sharedItems containsBlank="1" containsMixedTypes="1" containsNumber="1" containsInteger="1" minValue="12" maxValue="51"/>
    </cacheField>
    <cacheField name="Fort" numFmtId="0">
      <sharedItems containsBlank="1" containsMixedTypes="1" containsNumber="1" containsInteger="1" minValue="12" maxValue="48"/>
    </cacheField>
    <cacheField name="Ref" numFmtId="0">
      <sharedItems containsBlank="1" containsMixedTypes="1" containsNumber="1" containsInteger="1" minValue="11" maxValue="47"/>
    </cacheField>
    <cacheField name="Will" numFmtId="0">
      <sharedItems containsBlank="1" containsMixedTypes="1" containsNumber="1" containsInteger="1" minValue="12" maxValue="48"/>
    </cacheField>
    <cacheField name="Immunity to" numFmtId="0">
      <sharedItems containsBlank="1"/>
    </cacheField>
    <cacheField name="Resistance to" numFmtId="0">
      <sharedItems containsBlank="1"/>
    </cacheField>
    <cacheField name="Vulnerability to" numFmtId="0">
      <sharedItems containsBlank="1"/>
    </cacheField>
    <cacheField name="Saving Throws" numFmtId="0">
      <sharedItems containsBlank="1" containsMixedTypes="1" containsNumber="1" containsInteger="1" minValue="2" maxValue="5"/>
    </cacheField>
    <cacheField name="Spd" numFmtId="0">
      <sharedItems containsBlank="1" containsMixedTypes="1" containsNumber="1" containsInteger="1" minValue="3" maxValue="10"/>
    </cacheField>
    <cacheField name="Action Points" numFmtId="0">
      <sharedItems containsBlank="1" containsMixedTypes="1" containsNumber="1" containsInteger="1" minValue="1" maxValue="2"/>
    </cacheField>
    <cacheField name="Power 1 - Type" numFmtId="0">
      <sharedItems containsBlank="1"/>
    </cacheField>
    <cacheField name="Power 1 - Name" numFmtId="0">
      <sharedItems containsBlank="1"/>
    </cacheField>
    <cacheField name="Power 1 - Action" numFmtId="0">
      <sharedItems containsBlank="1"/>
    </cacheField>
    <cacheField name="Power 1 - Frequency" numFmtId="0">
      <sharedItems containsBlank="1"/>
    </cacheField>
    <cacheField name="Power 1 - Tags" numFmtId="0">
      <sharedItems containsBlank="1"/>
    </cacheField>
    <cacheField name="Power 1 - Range" numFmtId="0">
      <sharedItems containsBlank="1" containsMixedTypes="1" containsNumber="1" containsInteger="1" minValue="0" maxValue="0"/>
    </cacheField>
    <cacheField name="Power 1 - Attack Bonus" numFmtId="0">
      <sharedItems containsBlank="1" containsMixedTypes="1" containsNumber="1" containsInteger="1" minValue="6" maxValue="40"/>
    </cacheField>
    <cacheField name="Power 1 - Defense" numFmtId="0">
      <sharedItems containsBlank="1"/>
    </cacheField>
    <cacheField name="Power 1 - Rider" numFmtId="0">
      <sharedItems containsBlank="1"/>
    </cacheField>
    <cacheField name="Power 1 - Effect" numFmtId="0">
      <sharedItems containsBlank="1"/>
    </cacheField>
    <cacheField name="Power 1 - Secondary Attack" numFmtId="0">
      <sharedItems containsBlank="1"/>
    </cacheField>
    <cacheField name="Power 2 - Type" numFmtId="0">
      <sharedItems containsBlank="1"/>
    </cacheField>
    <cacheField name="Power 2 - Name" numFmtId="0">
      <sharedItems containsBlank="1"/>
    </cacheField>
    <cacheField name="Power 2 - Action" numFmtId="0">
      <sharedItems containsBlank="1"/>
    </cacheField>
    <cacheField name="Power 2 - Frequency" numFmtId="0">
      <sharedItems containsBlank="1"/>
    </cacheField>
    <cacheField name="Power 2 - Tags" numFmtId="0">
      <sharedItems containsBlank="1"/>
    </cacheField>
    <cacheField name="Power 2 - Range" numFmtId="0">
      <sharedItems containsBlank="1"/>
    </cacheField>
    <cacheField name="Power 2 - Attack Bonus" numFmtId="0">
      <sharedItems containsBlank="1" containsMixedTypes="1" containsNumber="1" containsInteger="1" minValue="4" maxValue="38"/>
    </cacheField>
    <cacheField name="Power 2 - Defense" numFmtId="0">
      <sharedItems containsBlank="1"/>
    </cacheField>
    <cacheField name="Power 2 - Rider" numFmtId="0">
      <sharedItems containsBlank="1"/>
    </cacheField>
    <cacheField name="Power 2 - Effect" numFmtId="0">
      <sharedItems containsBlank="1" longText="1"/>
    </cacheField>
    <cacheField name="Power 2 - Secondary Attack" numFmtId="0">
      <sharedItems containsBlank="1" longText="1"/>
    </cacheField>
    <cacheField name="Power 3 - Type" numFmtId="0">
      <sharedItems containsBlank="1"/>
    </cacheField>
    <cacheField name="Power 3 - Name" numFmtId="0">
      <sharedItems containsBlank="1"/>
    </cacheField>
    <cacheField name="Power 3 - Action" numFmtId="0">
      <sharedItems containsBlank="1"/>
    </cacheField>
    <cacheField name="Power 3 - Frequency" numFmtId="0">
      <sharedItems containsBlank="1"/>
    </cacheField>
    <cacheField name="Power 3 - Tags" numFmtId="0">
      <sharedItems containsBlank="1"/>
    </cacheField>
    <cacheField name="Power 3 - Range" numFmtId="0">
      <sharedItems containsBlank="1"/>
    </cacheField>
    <cacheField name="Power 3 - Attack Bonus" numFmtId="0">
      <sharedItems containsBlank="1" containsMixedTypes="1" containsNumber="1" containsInteger="1" minValue="6" maxValue="38"/>
    </cacheField>
    <cacheField name="Power 3 - Defense" numFmtId="0">
      <sharedItems containsBlank="1" containsMixedTypes="1" containsNumber="1" containsInteger="1" minValue="0" maxValue="0"/>
    </cacheField>
    <cacheField name="Power 3 - Rider" numFmtId="0">
      <sharedItems containsBlank="1"/>
    </cacheField>
    <cacheField name="Power 3 - Effect" numFmtId="0">
      <sharedItems containsBlank="1" longText="1"/>
    </cacheField>
    <cacheField name="Power 3 - Secondary Attack" numFmtId="0">
      <sharedItems containsBlank="1"/>
    </cacheField>
    <cacheField name="Power 4 - Type" numFmtId="0">
      <sharedItems containsBlank="1"/>
    </cacheField>
    <cacheField name="Power 4 - Name" numFmtId="0">
      <sharedItems containsBlank="1"/>
    </cacheField>
    <cacheField name="Power 4 - Action" numFmtId="0">
      <sharedItems containsBlank="1"/>
    </cacheField>
    <cacheField name="Power 4 - Frequency" numFmtId="0">
      <sharedItems containsBlank="1"/>
    </cacheField>
    <cacheField name="Power 4 - Tags" numFmtId="0">
      <sharedItems containsBlank="1"/>
    </cacheField>
    <cacheField name="Power 4 - Range" numFmtId="0">
      <sharedItems containsBlank="1"/>
    </cacheField>
    <cacheField name="Power 4 - Attack Bonus" numFmtId="0">
      <sharedItems containsBlank="1" containsMixedTypes="1" containsNumber="1" containsInteger="1" minValue="4" maxValue="38"/>
    </cacheField>
    <cacheField name="Power 4 - Defense" numFmtId="0">
      <sharedItems containsBlank="1"/>
    </cacheField>
    <cacheField name="Power 4 - Rider" numFmtId="0">
      <sharedItems containsBlank="1" containsMixedTypes="1" containsNumber="1" containsInteger="1" minValue="0" maxValue="0"/>
    </cacheField>
    <cacheField name="Power 4 - Effect" numFmtId="0">
      <sharedItems containsBlank="1" longText="1"/>
    </cacheField>
    <cacheField name="Power 4 - Secondary Attack" numFmtId="0">
      <sharedItems containsBlank="1"/>
    </cacheField>
    <cacheField name="Power 5 - Type" numFmtId="0">
      <sharedItems containsBlank="1"/>
    </cacheField>
    <cacheField name="Power 5 - Name" numFmtId="0">
      <sharedItems containsBlank="1"/>
    </cacheField>
    <cacheField name="Power 5 - Action" numFmtId="0">
      <sharedItems containsBlank="1"/>
    </cacheField>
    <cacheField name="Power 5 - Frequency" numFmtId="0">
      <sharedItems containsBlank="1"/>
    </cacheField>
    <cacheField name="Power 5 - Tags" numFmtId="0">
      <sharedItems containsBlank="1"/>
    </cacheField>
    <cacheField name="Power 5 - Range" numFmtId="0">
      <sharedItems containsBlank="1"/>
    </cacheField>
    <cacheField name="Power 5 - Attack Bonus" numFmtId="0">
      <sharedItems containsBlank="1" containsMixedTypes="1" containsNumber="1" containsInteger="1" minValue="5" maxValue="38"/>
    </cacheField>
    <cacheField name="Power 5 - Defense" numFmtId="0">
      <sharedItems containsBlank="1"/>
    </cacheField>
    <cacheField name="Power 5 - Rider" numFmtId="0">
      <sharedItems containsBlank="1"/>
    </cacheField>
    <cacheField name="Power 5 - Effect" numFmtId="0">
      <sharedItems containsBlank="1" longText="1"/>
    </cacheField>
    <cacheField name="Power 5 - Secondary Attack" numFmtId="0">
      <sharedItems containsBlank="1"/>
    </cacheField>
    <cacheField name="Power 6 - Type" numFmtId="0">
      <sharedItems containsBlank="1"/>
    </cacheField>
    <cacheField name="Power 6 - Name" numFmtId="0">
      <sharedItems containsBlank="1"/>
    </cacheField>
    <cacheField name="Power 6 - Action" numFmtId="0">
      <sharedItems containsBlank="1"/>
    </cacheField>
    <cacheField name="Power 6 - Frequency" numFmtId="0">
      <sharedItems containsBlank="1"/>
    </cacheField>
    <cacheField name="Power 6 - Tags" numFmtId="0">
      <sharedItems containsBlank="1"/>
    </cacheField>
    <cacheField name="Power 6 - Range" numFmtId="0">
      <sharedItems containsBlank="1"/>
    </cacheField>
    <cacheField name="Power 6 - Attack Bonus" numFmtId="0">
      <sharedItems containsBlank="1" containsMixedTypes="1" containsNumber="1" containsInteger="1" minValue="18" maxValue="25"/>
    </cacheField>
    <cacheField name="Power 6 - Defense" numFmtId="0">
      <sharedItems containsBlank="1"/>
    </cacheField>
    <cacheField name="Power 6 - Rider" numFmtId="0">
      <sharedItems containsBlank="1"/>
    </cacheField>
    <cacheField name="Power 6 - Effect" numFmtId="0">
      <sharedItems containsBlank="1"/>
    </cacheField>
    <cacheField name="Power 6 - Secondary Attack" numFmtId="0">
      <sharedItems containsBlank="1"/>
    </cacheField>
    <cacheField name="Power 7 - Type" numFmtId="0">
      <sharedItems containsBlank="1"/>
    </cacheField>
    <cacheField name="Power 7 - Name" numFmtId="0">
      <sharedItems containsBlank="1"/>
    </cacheField>
    <cacheField name="Power 7 - Action" numFmtId="0">
      <sharedItems containsBlank="1"/>
    </cacheField>
    <cacheField name="Power 7 - Frequency" numFmtId="0">
      <sharedItems containsBlank="1"/>
    </cacheField>
    <cacheField name="Power 7 - Tags" numFmtId="0">
      <sharedItems containsBlank="1"/>
    </cacheField>
    <cacheField name="Power 7 - Range" numFmtId="0">
      <sharedItems containsBlank="1"/>
    </cacheField>
    <cacheField name="Power 7 - Attack Bonus" numFmtId="0">
      <sharedItems containsBlank="1" containsMixedTypes="1" containsNumber="1" containsInteger="1" minValue="6" maxValue="18"/>
    </cacheField>
    <cacheField name="Power 7 - Defense" numFmtId="0">
      <sharedItems containsBlank="1"/>
    </cacheField>
    <cacheField name="Power 7 - Rider" numFmtId="0">
      <sharedItems containsBlank="1"/>
    </cacheField>
    <cacheField name="Power 7 - Effect" numFmtId="0">
      <sharedItems containsBlank="1" longText="1"/>
    </cacheField>
    <cacheField name="Power 7 - Secondary Attack" numFmtId="0">
      <sharedItems containsBlank="1"/>
    </cacheField>
    <cacheField name="Power 8 - Type" numFmtId="0">
      <sharedItems containsBlank="1"/>
    </cacheField>
    <cacheField name="Power 8 - Name" numFmtId="0">
      <sharedItems containsBlank="1"/>
    </cacheField>
    <cacheField name="Power 8 - Action" numFmtId="0">
      <sharedItems containsBlank="1"/>
    </cacheField>
    <cacheField name="Power 8 - Frequency" numFmtId="0">
      <sharedItems containsBlank="1"/>
    </cacheField>
    <cacheField name="Power 8 - Tags" numFmtId="0">
      <sharedItems containsBlank="1"/>
    </cacheField>
    <cacheField name="Power 8 - Range" numFmtId="0">
      <sharedItems containsBlank="1"/>
    </cacheField>
    <cacheField name="Power 8 - Attack Bonus" numFmtId="0">
      <sharedItems containsBlank="1" containsMixedTypes="1" containsNumber="1" containsInteger="1" minValue="6" maxValue="25"/>
    </cacheField>
    <cacheField name="Power 8 - Defense" numFmtId="0">
      <sharedItems containsBlank="1"/>
    </cacheField>
    <cacheField name="Power 8 - Rider" numFmtId="0">
      <sharedItems containsBlank="1"/>
    </cacheField>
    <cacheField name="Power 8 - Effect" numFmtId="0">
      <sharedItems containsBlank="1"/>
    </cacheField>
    <cacheField name="Power 8 - Secondary Attack" numFmtId="0">
      <sharedItems containsBlank="1"/>
    </cacheField>
    <cacheField name="Power 9 - Type" numFmtId="0">
      <sharedItems containsBlank="1"/>
    </cacheField>
    <cacheField name="Power 9 - Name" numFmtId="0">
      <sharedItems containsBlank="1"/>
    </cacheField>
    <cacheField name="Power 9 - Action" numFmtId="0">
      <sharedItems containsBlank="1"/>
    </cacheField>
    <cacheField name="Power 9 - Frequency" numFmtId="0">
      <sharedItems containsBlank="1"/>
    </cacheField>
    <cacheField name="Power 9 - Tags" numFmtId="0">
      <sharedItems containsBlank="1"/>
    </cacheField>
    <cacheField name="Power 9 - Range" numFmtId="0">
      <sharedItems containsBlank="1"/>
    </cacheField>
    <cacheField name="Power 9 - Attack Bonus" numFmtId="0">
      <sharedItems containsBlank="1" containsMixedTypes="1" containsNumber="1" containsInteger="1" minValue="6" maxValue="17"/>
    </cacheField>
    <cacheField name="Power 9 - Defense" numFmtId="0">
      <sharedItems containsBlank="1"/>
    </cacheField>
    <cacheField name="Power 9 - Rider" numFmtId="0">
      <sharedItems containsBlank="1"/>
    </cacheField>
    <cacheField name="Power 9 - Effect" numFmtId="0">
      <sharedItems containsBlank="1"/>
    </cacheField>
    <cacheField name="Power 9 - Secondary Attack" numFmtId="0">
      <sharedItems containsBlank="1"/>
    </cacheField>
    <cacheField name="Power 10 - Type" numFmtId="0">
      <sharedItems containsBlank="1"/>
    </cacheField>
    <cacheField name="Power 10 - Name" numFmtId="0">
      <sharedItems containsBlank="1"/>
    </cacheField>
    <cacheField name="Power 10 - Action" numFmtId="0">
      <sharedItems containsBlank="1"/>
    </cacheField>
    <cacheField name="Power 10 - Frequency" numFmtId="0">
      <sharedItems containsBlank="1"/>
    </cacheField>
    <cacheField name="Power 10 - Tags" numFmtId="0">
      <sharedItems containsBlank="1"/>
    </cacheField>
    <cacheField name="Power 10 - Range" numFmtId="0">
      <sharedItems containsBlank="1"/>
    </cacheField>
    <cacheField name="Power 10 - Attack Bonus" numFmtId="0">
      <sharedItems containsBlank="1" containsMixedTypes="1" containsNumber="1" containsInteger="1" minValue="6" maxValue="17"/>
    </cacheField>
    <cacheField name="Power 10 - Defense" numFmtId="0">
      <sharedItems containsBlank="1"/>
    </cacheField>
    <cacheField name="Power 10 - Rider" numFmtId="0">
      <sharedItems containsBlank="1"/>
    </cacheField>
    <cacheField name="Power 10 - Effect" numFmtId="0">
      <sharedItems containsBlank="1"/>
    </cacheField>
    <cacheField name="Power 10 - Secondary Attack" numFmtId="0">
      <sharedItems containsBlank="1"/>
    </cacheField>
    <cacheField name="Language" numFmtId="0">
      <sharedItems containsBlank="1"/>
    </cacheField>
    <cacheField name="Skills" numFmtId="0">
      <sharedItems containsBlank="1"/>
    </cacheField>
    <cacheField name="Str" numFmtId="0">
      <sharedItems containsBlank="1" containsMixedTypes="1" containsNumber="1" containsInteger="1" minValue="6" maxValue="39"/>
    </cacheField>
    <cacheField name="Con" numFmtId="0">
      <sharedItems containsBlank="1" containsMixedTypes="1" containsNumber="1" containsInteger="1" minValue="8" maxValue="30"/>
    </cacheField>
    <cacheField name="Dex" numFmtId="0">
      <sharedItems containsBlank="1" containsMixedTypes="1" containsNumber="1" containsInteger="1" minValue="1" maxValue="34"/>
    </cacheField>
    <cacheField name="Int" numFmtId="0">
      <sharedItems containsBlank="1" containsMixedTypes="1" containsNumber="1" containsInteger="1" minValue="1" maxValue="27"/>
    </cacheField>
    <cacheField name="Wis" numFmtId="0">
      <sharedItems containsBlank="1" containsMixedTypes="1" containsNumber="1" containsInteger="1" minValue="1" maxValue="27"/>
    </cacheField>
    <cacheField name="Cha" numFmtId="0">
      <sharedItems containsBlank="1" containsMixedTypes="1" containsNumber="1" containsInteger="1" minValue="1" maxValue="31"/>
    </cacheField>
    <cacheField name="Equipment" numFmtId="0">
      <sharedItems containsBlank="1"/>
    </cacheField>
    <cacheField name="Description" numFmtId="0">
      <sharedItems containsBlank="1" longText="1"/>
    </cacheField>
    <cacheField name="Source" numFmtId="0">
      <sharedItems containsBlank="1" containsMixedTypes="1" containsNumber="1" containsInteger="1" minValue="0" maxValue="0"/>
    </cacheField>
    <cacheField name="Str mod" numFmtId="0">
      <sharedItems containsBlank="1" containsMixedTypes="1" containsNumber="1" containsInteger="1" minValue="-5" maxValue="27"/>
    </cacheField>
    <cacheField name="Con mod" numFmtId="0">
      <sharedItems containsBlank="1" containsMixedTypes="1" containsNumber="1" containsInteger="1" minValue="-5" maxValue="23"/>
    </cacheField>
    <cacheField name="Dex mod" numFmtId="0">
      <sharedItems containsBlank="1" containsMixedTypes="1" containsNumber="1" containsInteger="1" minValue="-5" maxValue="27"/>
    </cacheField>
    <cacheField name="Int mod" numFmtId="0">
      <sharedItems containsBlank="1" containsMixedTypes="1" containsNumber="1" containsInteger="1" minValue="-5" maxValue="25"/>
    </cacheField>
    <cacheField name="Wis mod" numFmtId="0">
      <sharedItems containsBlank="1" containsMixedTypes="1" containsNumber="1" containsInteger="1" minValue="-5" maxValue="25"/>
    </cacheField>
    <cacheField name="Cha mod" numFmtId="0">
      <sharedItems containsBlank="1" containsMixedTypes="1" containsNumber="1" containsInteger="1" minValue="-5" maxValue="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x v="0"/>
    <x v="0"/>
    <s v="a"/>
    <s v="a"/>
    <s v="a"/>
    <s v="a"/>
    <s v="a"/>
    <s v="a"/>
    <s v="a"/>
    <s v="a"/>
    <s v="a"/>
    <s v="a"/>
    <s v="a"/>
    <s v="a"/>
    <s v="a"/>
    <s v="a"/>
    <s v="a"/>
    <s v="a"/>
    <s v="a"/>
    <s v="a"/>
    <s v="a"/>
    <s v="a"/>
    <s v="a"/>
    <s v="a"/>
    <s v="a"/>
    <s v="a"/>
    <s v="a"/>
    <s v="a"/>
    <s v="a"/>
    <s v="a"/>
    <s v="a"/>
    <s v="a"/>
    <s v="a"/>
    <s v="a"/>
    <s v="a"/>
    <s v="a"/>
    <e v="#VALUE!"/>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s v="a"/>
  </r>
  <r>
    <x v="1"/>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Animals are mundane beasts, like those found in the real world. "/>
    <m/>
    <m/>
    <m/>
    <m/>
    <m/>
    <m/>
    <m/>
  </r>
  <r>
    <x v="1"/>
    <x v="1"/>
    <s v="Dog"/>
    <s v="Unaligned"/>
    <s v="Small"/>
    <s v="Natural"/>
    <s v="Beast"/>
    <s v=""/>
    <s v="Striker"/>
    <m/>
    <m/>
    <n v="1"/>
    <n v="100"/>
    <n v="2"/>
    <n v="6"/>
    <s v="low-light vision"/>
    <s v=""/>
    <n v="29"/>
    <n v="14"/>
    <m/>
    <n v="15"/>
    <n v="12"/>
    <n v="14"/>
    <n v="13"/>
    <s v=""/>
    <s v=""/>
    <s v=""/>
    <s v=""/>
    <s v="8"/>
    <s v=""/>
    <s v="Basic Melee"/>
    <s v="Bite"/>
    <s v="standard"/>
    <s v="at-will"/>
    <s v=""/>
    <s v=""/>
    <n v="6"/>
    <s v="AC"/>
    <s v=""/>
    <s v="1d10+3 damage. *Secondary Attack:* +6 vs AC; the target falls prone."/>
    <m/>
    <s v=""/>
    <s v="Worry"/>
    <s v=""/>
    <s v=""/>
    <s v=""/>
    <s v=""/>
    <s v=""/>
    <s v=""/>
    <s v=""/>
    <s v="If the dog's target is prone, attacks do +1d6 damage on a hit.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Athletics +6, Perception +6"/>
    <n v="13"/>
    <n v="17"/>
    <n v="15"/>
    <n v="2"/>
    <n v="12"/>
    <n v="6"/>
    <s v=""/>
    <s v=""/>
    <n v="0"/>
    <n v="1"/>
    <n v="3"/>
    <n v="2"/>
    <n v="-4"/>
    <n v="1"/>
    <n v="-2"/>
  </r>
  <r>
    <x v="1"/>
    <x v="0"/>
    <s v="Eagle"/>
    <s v="Unaligned"/>
    <s v="Small"/>
    <s v="Natural"/>
    <s v="Beast"/>
    <m/>
    <s v="Striker"/>
    <m/>
    <m/>
    <n v="1"/>
    <n v="100"/>
    <n v="5"/>
    <n v="8"/>
    <s v="low-light vision"/>
    <m/>
    <n v="29"/>
    <n v="14"/>
    <m/>
    <n v="15"/>
    <n v="12"/>
    <n v="14"/>
    <n v="12"/>
    <m/>
    <m/>
    <m/>
    <m/>
    <s v="2, fly 8 (hover)"/>
    <m/>
    <s v="Basic Melee"/>
    <s v="Talons"/>
    <s v="standard"/>
    <s v="at-will"/>
    <m/>
    <m/>
    <n v="6"/>
    <s v="AC"/>
    <m/>
    <s v="1d6+3 damage (1d6+6 damage with flyby attack)."/>
    <m/>
    <s v="Melee"/>
    <s v="Flyby Attack"/>
    <s v="standard"/>
    <s v="at-will"/>
    <m/>
    <m/>
    <s v=""/>
    <m/>
    <m/>
    <s v="The eagle flies up to 8 squares. At one point during the movement, they can make one basic melee attack. Moving away from the target of the attack does not provoke opportunity attacks."/>
    <m/>
    <m/>
    <m/>
    <m/>
    <m/>
    <m/>
    <m/>
    <s v=""/>
    <m/>
    <m/>
    <m/>
    <m/>
    <m/>
    <m/>
    <m/>
    <m/>
    <m/>
    <m/>
    <s v=""/>
    <m/>
    <m/>
    <m/>
    <m/>
    <m/>
    <m/>
    <m/>
    <m/>
    <m/>
    <m/>
    <s v=""/>
    <m/>
    <m/>
    <m/>
    <m/>
    <m/>
    <m/>
    <m/>
    <m/>
    <m/>
    <m/>
    <s v=""/>
    <m/>
    <m/>
    <m/>
    <m/>
    <m/>
    <m/>
    <m/>
    <m/>
    <m/>
    <m/>
    <s v=""/>
    <m/>
    <m/>
    <m/>
    <m/>
    <m/>
    <m/>
    <m/>
    <m/>
    <m/>
    <m/>
    <s v=""/>
    <m/>
    <m/>
    <m/>
    <m/>
    <m/>
    <m/>
    <m/>
    <m/>
    <m/>
    <m/>
    <s v=""/>
    <m/>
    <m/>
    <m/>
    <m/>
    <m/>
    <m/>
    <m/>
    <m/>
    <m/>
    <m/>
    <s v=""/>
    <m/>
    <m/>
    <m/>
    <m/>
    <m/>
    <m/>
    <n v="12"/>
    <n v="14"/>
    <n v="17"/>
    <n v="3"/>
    <n v="14"/>
    <n v="13"/>
    <m/>
    <m/>
    <s v="DCC 57"/>
    <n v="1"/>
    <n v="2"/>
    <n v="3"/>
    <n v="-4"/>
    <n v="2"/>
    <n v="1"/>
  </r>
  <r>
    <x v="1"/>
    <x v="2"/>
    <s v="Flash Beetle"/>
    <s v="Unaligned"/>
    <s v="Small"/>
    <s v="Natural"/>
    <s v="Beast"/>
    <s v="Vermin"/>
    <s v="Spoiler"/>
    <m/>
    <m/>
    <n v="1"/>
    <n v="100"/>
    <n v="2"/>
    <n v="2"/>
    <s v="low-light vision"/>
    <s v="*Luminescence aura 2:* The flash beetle casts bright light. "/>
    <n v="29"/>
    <n v="14"/>
    <m/>
    <n v="15"/>
    <n v="13"/>
    <n v="12"/>
    <n v="14"/>
    <s v=""/>
    <s v=""/>
    <s v=""/>
    <s v=""/>
    <s v="6, fly 6"/>
    <s v=""/>
    <s v="Basic Melee"/>
    <s v="Bite"/>
    <s v="standard"/>
    <s v="at-will"/>
    <s v=""/>
    <s v=""/>
    <n v="6"/>
    <s v="AC"/>
    <s v=""/>
    <s v="1d10+3 damage."/>
    <m/>
    <s v="Near"/>
    <s v="Flash"/>
    <s v="standard"/>
    <s v="encounter"/>
    <s v=""/>
    <s v="Near burst 2"/>
    <n v="6"/>
    <s v="Fortitude"/>
    <s v=""/>
    <s v="The target is rattled until the end of its next turn. If the target was already rattled, it is instead blinded until the end of its next turn.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n v="14"/>
    <n v="15"/>
    <n v="15"/>
    <n v="2"/>
    <n v="14"/>
    <n v="11"/>
    <s v=""/>
    <s v=""/>
    <s v="Purple Mountain 1"/>
    <n v="2"/>
    <n v="2"/>
    <n v="2"/>
    <n v="-4"/>
    <n v="2"/>
    <n v="0"/>
  </r>
  <r>
    <x v="1"/>
    <x v="2"/>
    <s v="Iridescent Scorpion"/>
    <s v="Unaligned"/>
    <s v="Medium"/>
    <s v="Natural"/>
    <s v="Beast"/>
    <s v="Vermin"/>
    <s v="Striker"/>
    <m/>
    <m/>
    <n v="1"/>
    <n v="100"/>
    <n v="1"/>
    <n v="0"/>
    <s v="Tremorsense 12"/>
    <s v=""/>
    <n v="29"/>
    <n v="14"/>
    <m/>
    <n v="15"/>
    <n v="12"/>
    <n v="14"/>
    <n v="13"/>
    <s v=""/>
    <s v=""/>
    <s v=""/>
    <s v=""/>
    <s v="8"/>
    <s v=""/>
    <s v="Basic Melee"/>
    <s v="Claw"/>
    <s v="standard"/>
    <s v="at-will"/>
    <s v=""/>
    <s v=""/>
    <n v="6"/>
    <s v="AC"/>
    <s v=""/>
    <s v="1d10+3 damage."/>
    <m/>
    <s v="Melee"/>
    <s v="Sting (Red Scorpion)"/>
    <s v="standard"/>
    <s v="at-will"/>
    <s v=""/>
    <s v="Reach 1"/>
    <n v="6"/>
    <s v="AC"/>
    <s v=""/>
    <s v="1d10+3 poison damage and the target becomes vulnerable to poison 5 (save ends). "/>
    <m/>
    <s v="Melee"/>
    <s v="Sting (Blue Scorpion)"/>
    <s v="standard"/>
    <s v="at-will"/>
    <s v=""/>
    <s v="Reach 1"/>
    <n v="6"/>
    <s v="AC"/>
    <s v=""/>
    <s v="1d10+3 poison damage and the target is slowed (save ends)."/>
    <m/>
    <s v="Melee"/>
    <s v="Multiattack"/>
    <s v="standard"/>
    <s v="at-will"/>
    <s v=""/>
    <s v=""/>
    <s v=""/>
    <s v=""/>
    <s v="The target is flanked"/>
    <s v="The scorpion makes two *claw* attacks against the target."/>
    <m/>
    <s v=""/>
    <s v=""/>
    <s v=""/>
    <s v=""/>
    <s v=""/>
    <s v=""/>
    <s v=""/>
    <s v=""/>
    <s v=""/>
    <s v=""/>
    <m/>
    <s v=""/>
    <s v=""/>
    <s v=""/>
    <s v=""/>
    <s v=""/>
    <s v=""/>
    <s v=""/>
    <s v=""/>
    <s v=""/>
    <s v=""/>
    <m/>
    <s v=""/>
    <s v=""/>
    <s v=""/>
    <s v=""/>
    <s v=""/>
    <s v=""/>
    <s v=""/>
    <s v=""/>
    <s v=""/>
    <s v=""/>
    <m/>
    <s v=""/>
    <s v=""/>
    <s v=""/>
    <s v=""/>
    <s v=""/>
    <s v=""/>
    <s v=""/>
    <s v=""/>
    <s v=""/>
    <s v=""/>
    <m/>
    <s v=""/>
    <s v=""/>
    <s v=""/>
    <s v=""/>
    <s v=""/>
    <s v=""/>
    <s v=""/>
    <s v=""/>
    <s v=""/>
    <s v=""/>
    <m/>
    <s v=""/>
    <s v=""/>
    <s v=""/>
    <s v=""/>
    <s v=""/>
    <s v=""/>
    <s v=""/>
    <s v=""/>
    <s v=""/>
    <s v=""/>
    <m/>
    <s v=""/>
    <s v="Athletics +5, Stealth +6"/>
    <n v="11"/>
    <n v="12"/>
    <n v="12"/>
    <n v="2"/>
    <n v="10"/>
    <n v="2"/>
    <s v=""/>
    <s v="Iridescent scorpions are either blue or red. Each variety has a different poison, administered by its stinger. "/>
    <s v="Purple Mountain 1"/>
    <n v="0"/>
    <n v="1"/>
    <n v="1"/>
    <n v="-4"/>
    <n v="0"/>
    <n v="-4"/>
  </r>
  <r>
    <x v="1"/>
    <x v="0"/>
    <s v="Raven of Doom"/>
    <s v="Unaligned"/>
    <s v="Small"/>
    <s v="Natural"/>
    <s v="Beast"/>
    <m/>
    <s v="Skulker"/>
    <m/>
    <m/>
    <n v="1"/>
    <n v="100"/>
    <n v="7"/>
    <n v="1"/>
    <s v="low-light vision"/>
    <m/>
    <n v="25"/>
    <n v="12"/>
    <m/>
    <n v="15"/>
    <n v="13"/>
    <n v="14"/>
    <n v="12"/>
    <m/>
    <m/>
    <m/>
    <m/>
    <s v="2, fly 6 (hover)"/>
    <m/>
    <s v="Basic Melee"/>
    <s v="Harrying Bite"/>
    <s v="standard"/>
    <s v="at-will"/>
    <m/>
    <m/>
    <n v="6"/>
    <s v="AC"/>
    <m/>
    <s v="1d4+1 damage, and the target is rattled until the end of its next turn."/>
    <m/>
    <m/>
    <s v="Murder of Crows"/>
    <m/>
    <m/>
    <m/>
    <m/>
    <s v=""/>
    <m/>
    <m/>
    <s v="When a raven of doom is killed, all other ravens of doom within 2 squares gain a +4 power bonus on attacks rolls until the end of their next turn."/>
    <m/>
    <m/>
    <m/>
    <m/>
    <m/>
    <m/>
    <m/>
    <s v=""/>
    <m/>
    <m/>
    <m/>
    <m/>
    <m/>
    <m/>
    <m/>
    <m/>
    <m/>
    <m/>
    <s v=""/>
    <m/>
    <m/>
    <m/>
    <m/>
    <m/>
    <m/>
    <m/>
    <m/>
    <m/>
    <m/>
    <s v=""/>
    <m/>
    <m/>
    <m/>
    <m/>
    <m/>
    <m/>
    <m/>
    <m/>
    <m/>
    <m/>
    <s v=""/>
    <m/>
    <m/>
    <m/>
    <m/>
    <m/>
    <m/>
    <m/>
    <m/>
    <m/>
    <m/>
    <s v=""/>
    <m/>
    <m/>
    <m/>
    <m/>
    <m/>
    <m/>
    <m/>
    <m/>
    <m/>
    <m/>
    <s v=""/>
    <m/>
    <m/>
    <m/>
    <m/>
    <m/>
    <m/>
    <m/>
    <m/>
    <m/>
    <m/>
    <s v=""/>
    <m/>
    <m/>
    <m/>
    <m/>
    <m/>
    <m/>
    <m/>
    <m/>
    <m/>
    <m/>
    <s v=""/>
    <m/>
    <m/>
    <m/>
    <m/>
    <m/>
    <m/>
    <n v="8"/>
    <n v="14"/>
    <n v="16"/>
    <n v="6"/>
    <n v="12"/>
    <n v="10"/>
    <m/>
    <m/>
    <s v="DCC 54"/>
    <n v="-1"/>
    <n v="2"/>
    <n v="3"/>
    <n v="-2"/>
    <n v="1"/>
    <n v="0"/>
  </r>
  <r>
    <x v="1"/>
    <x v="3"/>
    <s v="Riding Horse"/>
    <s v="Unaligned"/>
    <s v="Large"/>
    <s v="Natural"/>
    <s v="Beast"/>
    <s v="Mount"/>
    <s v="Wrecker"/>
    <m/>
    <m/>
    <n v="1"/>
    <n v="100"/>
    <n v="3"/>
    <n v="2"/>
    <m/>
    <m/>
    <n v="33"/>
    <n v="16"/>
    <m/>
    <n v="13"/>
    <n v="14"/>
    <n v="12"/>
    <n v="13"/>
    <m/>
    <m/>
    <m/>
    <m/>
    <n v="10"/>
    <m/>
    <s v="Basic Melee"/>
    <s v="Hoof"/>
    <s v="standard"/>
    <s v="at-will"/>
    <m/>
    <m/>
    <n v="6"/>
    <s v="AC"/>
    <m/>
    <s v="1d10+5 damage."/>
    <m/>
    <m/>
    <s v="Ride Down"/>
    <s v=""/>
    <s v=""/>
    <s v="Mount"/>
    <s v=""/>
    <s v=""/>
    <s v=""/>
    <s v=""/>
    <s v="When the riding horse *tramples*, the rider can make a basic melee attack in place of one of the riding horse's basic melee attacks."/>
    <m/>
    <m/>
    <m/>
    <m/>
    <m/>
    <m/>
    <m/>
    <s v=""/>
    <m/>
    <m/>
    <m/>
    <m/>
    <m/>
    <m/>
    <m/>
    <m/>
    <m/>
    <m/>
    <s v=""/>
    <m/>
    <m/>
    <m/>
    <m/>
    <m/>
    <m/>
    <m/>
    <m/>
    <m/>
    <m/>
    <s v=""/>
    <m/>
    <m/>
    <m/>
    <m/>
    <m/>
    <m/>
    <m/>
    <m/>
    <m/>
    <m/>
    <s v=""/>
    <m/>
    <m/>
    <m/>
    <m/>
    <m/>
    <m/>
    <m/>
    <m/>
    <m/>
    <m/>
    <s v=""/>
    <m/>
    <m/>
    <m/>
    <m/>
    <m/>
    <m/>
    <m/>
    <m/>
    <m/>
    <m/>
    <s v=""/>
    <m/>
    <m/>
    <m/>
    <m/>
    <m/>
    <m/>
    <m/>
    <m/>
    <m/>
    <m/>
    <s v=""/>
    <m/>
    <m/>
    <m/>
    <m/>
    <m/>
    <m/>
    <m/>
    <m/>
    <m/>
    <m/>
    <s v=""/>
    <m/>
    <m/>
    <m/>
    <m/>
    <m/>
    <s v="Athletics +9, Endure +9"/>
    <n v="18"/>
    <n v="18"/>
    <n v="16"/>
    <n v="2"/>
    <n v="14"/>
    <n v="2"/>
    <m/>
    <m/>
    <m/>
    <n v="4"/>
    <n v="4"/>
    <n v="3"/>
    <n v="-4"/>
    <n v="2"/>
    <n v="-4"/>
  </r>
  <r>
    <x v="1"/>
    <x v="2"/>
    <s v="Small Fishing Spider"/>
    <s v="Unaligned"/>
    <s v="Small"/>
    <s v="Natural"/>
    <s v="Beast"/>
    <s v="Spider"/>
    <s v="Skulker"/>
    <m/>
    <m/>
    <n v="1"/>
    <n v="100"/>
    <n v="3"/>
    <n v="0"/>
    <s v="darkvision, tremorsense (body of water the spider is on or in reach of)"/>
    <s v=""/>
    <n v="33"/>
    <n v="16"/>
    <m/>
    <n v="13"/>
    <n v="14"/>
    <n v="12"/>
    <n v="13"/>
    <s v=""/>
    <s v=""/>
    <s v=""/>
    <s v=""/>
    <s v="4 (water walk)"/>
    <s v=""/>
    <s v="Basic Melee"/>
    <s v="Claw"/>
    <s v="standard"/>
    <s v="at-will"/>
    <s v="Poison"/>
    <s v=""/>
    <n v="6"/>
    <s v="AC"/>
    <s v=""/>
    <s v="1d10+3 poison damage. *Secondary Attack:* +4 vs Fortitude; the target is grappled."/>
    <m/>
    <s v="Melee"/>
    <s v="Bite"/>
    <s v="standard"/>
    <s v="at-will"/>
    <s v=""/>
    <s v=""/>
    <s v=""/>
    <s v=""/>
    <s v=""/>
    <s v="The target is grappled: 2d8+3 damage."/>
    <m/>
    <s v=""/>
    <s v=""/>
    <s v=""/>
    <s v=""/>
    <s v=""/>
    <s v=""/>
    <s v=""/>
    <s v=""/>
    <s v=""/>
    <s v=""/>
    <m/>
    <s v=""/>
    <s v="Float"/>
    <s v="counter"/>
    <s v="at-will"/>
    <s v=""/>
    <s v=""/>
    <s v=""/>
    <s v=""/>
    <s v=""/>
    <s v="At any time that the spider is on the floor of a body of water, it can release its hold to float to the surface."/>
    <m/>
    <s v=""/>
    <s v=""/>
    <s v=""/>
    <s v=""/>
    <s v=""/>
    <s v=""/>
    <s v=""/>
    <s v=""/>
    <s v=""/>
    <s v=""/>
    <m/>
    <s v=""/>
    <s v=""/>
    <s v=""/>
    <s v=""/>
    <s v=""/>
    <s v=""/>
    <s v=""/>
    <s v=""/>
    <s v=""/>
    <s v=""/>
    <m/>
    <s v=""/>
    <s v=""/>
    <s v=""/>
    <s v=""/>
    <s v=""/>
    <s v=""/>
    <s v=""/>
    <s v=""/>
    <s v=""/>
    <s v=""/>
    <m/>
    <s v=""/>
    <s v=""/>
    <s v=""/>
    <s v=""/>
    <s v=""/>
    <s v=""/>
    <s v=""/>
    <s v=""/>
    <s v=""/>
    <s v=""/>
    <m/>
    <s v=""/>
    <s v=""/>
    <s v=""/>
    <s v=""/>
    <s v=""/>
    <s v=""/>
    <s v=""/>
    <s v=""/>
    <s v=""/>
    <s v=""/>
    <m/>
    <s v=""/>
    <s v=""/>
    <s v=""/>
    <s v=""/>
    <s v=""/>
    <s v=""/>
    <s v=""/>
    <s v=""/>
    <s v=""/>
    <s v=""/>
    <m/>
    <s v=""/>
    <s v="Acrobatics +8, Athletics +3, Stealth +8"/>
    <n v="7"/>
    <n v="10"/>
    <n v="17"/>
    <n v="2"/>
    <n v="10"/>
    <n v="2"/>
    <s v=""/>
    <s v=""/>
    <m/>
    <n v="-2"/>
    <n v="0"/>
    <n v="3"/>
    <n v="-4"/>
    <n v="0"/>
    <n v="-4"/>
  </r>
  <r>
    <x v="1"/>
    <x v="2"/>
    <s v="Small Hunting Spider"/>
    <s v="Unaligned"/>
    <s v="Small"/>
    <s v="Natural"/>
    <s v="Beast"/>
    <s v="Spider"/>
    <s v="Striker"/>
    <m/>
    <m/>
    <n v="1"/>
    <n v="100"/>
    <n v="3"/>
    <n v="0"/>
    <s v="darkvision, tremorsense (when standing on a web, for contiguous web spaces only)"/>
    <s v=""/>
    <n v="29"/>
    <n v="14"/>
    <m/>
    <n v="15"/>
    <n v="12"/>
    <n v="14"/>
    <n v="13"/>
    <s v=""/>
    <s v=""/>
    <s v=""/>
    <s v=""/>
    <s v="5 (web stride), climb 2 (wall-climber)"/>
    <s v=""/>
    <s v="Basic Melee"/>
    <s v="Bite"/>
    <s v="standard"/>
    <s v="at-will"/>
    <s v=""/>
    <s v=""/>
    <n v="6"/>
    <s v="AC"/>
    <s v=""/>
    <s v="1d10+3 damage, or 2d8+3 damage against a slowed, grappled, restrained or immobile target."/>
    <m/>
    <s v=""/>
    <s v=""/>
    <s v=""/>
    <s v=""/>
    <s v=""/>
    <s v=""/>
    <s v=""/>
    <s v=""/>
    <s v=""/>
    <s v=""/>
    <m/>
    <s v="Melee"/>
    <s v="Venomous Bite"/>
    <s v="standard"/>
    <s v="at-will"/>
    <s v="Poison"/>
    <s v=""/>
    <n v="6"/>
    <s v="AC"/>
    <s v=""/>
    <s v="1d10+3 poison damage and the target is slowed until the end of their next turn."/>
    <m/>
    <s v="Near"/>
    <s v="Hiss"/>
    <s v="swift"/>
    <s v="encounter"/>
    <s v="Fear"/>
    <s v="Near burst 3, all creatures without the spider tag"/>
    <n v="6"/>
    <s v="Will"/>
    <s v=""/>
    <s v="The target grants combat advantage until the end of their next turn."/>
    <m/>
    <s v=""/>
    <s v="Raise Hairs"/>
    <s v="swift"/>
    <s v="at-will"/>
    <s v="Poison, Stance"/>
    <s v=""/>
    <s v=""/>
    <s v=""/>
    <s v=""/>
    <s v="If an adjacent creature hits the spider with an attack, make an attack. +4 vs Fortitude; the target grants combat advantage until the end of their next turn. "/>
    <m/>
    <s v=""/>
    <s v="Egg Sacs"/>
    <s v="counter"/>
    <s v="encounter"/>
    <s v=""/>
    <s v=""/>
    <s v=""/>
    <s v=""/>
    <s v=""/>
    <s v="If the spider is hit by an attack: Place a spider swarm in an adjacent space (whether or not it is occupied)."/>
    <m/>
    <s v="Near"/>
    <s v="Spray Hairs"/>
    <s v="swift"/>
    <s v="encounter"/>
    <s v="Poison"/>
    <s v="Near burst 3, all creatures without the spider tag"/>
    <n v="6"/>
    <s v="Reflex"/>
    <s v=""/>
    <s v="The target grants combat advantage until the end of their next turn. The spider cannot use *raise hairs* if it has used *spray hairs* this encounter."/>
    <m/>
    <s v=""/>
    <s v=""/>
    <s v=""/>
    <s v=""/>
    <s v=""/>
    <s v=""/>
    <s v=""/>
    <s v=""/>
    <s v=""/>
    <s v=""/>
    <m/>
    <s v=""/>
    <s v=""/>
    <s v=""/>
    <s v=""/>
    <s v=""/>
    <s v=""/>
    <s v=""/>
    <s v=""/>
    <s v=""/>
    <s v=""/>
    <m/>
    <s v=""/>
    <s v=""/>
    <s v=""/>
    <s v=""/>
    <s v=""/>
    <s v=""/>
    <s v=""/>
    <s v=""/>
    <s v=""/>
    <s v=""/>
    <m/>
    <s v=""/>
    <s v="Acrobatics +8, Athletics +3, Stealth +8"/>
    <n v="7"/>
    <n v="10"/>
    <n v="17"/>
    <n v="2"/>
    <n v="10"/>
    <n v="2"/>
    <s v=""/>
    <s v="##### Variants_x000a_No spider has access to all powers. Instead, they each get a selection, described below._x000a__x000a_**Tarantula:** *Bite*, *venomous bite*, *hiss*, *raise hairs* and *spray hairs*.  _x000a_**Wolf Spider:** *Bite*, *venomous bite* and *egg sacs*.  "/>
    <m/>
    <n v="-2"/>
    <n v="0"/>
    <n v="3"/>
    <n v="-4"/>
    <n v="0"/>
    <n v="-4"/>
  </r>
  <r>
    <x v="1"/>
    <x v="2"/>
    <s v="Small Webbing Spider"/>
    <s v="Unaligned"/>
    <s v="Small"/>
    <s v="Natural"/>
    <s v="Beast"/>
    <s v="Spider"/>
    <s v="Skulker"/>
    <m/>
    <m/>
    <n v="1"/>
    <n v="100"/>
    <n v="3"/>
    <n v="0"/>
    <s v="darkvision, tremorsense (when standing on a web, for contiguous web spaces only)"/>
    <s v=""/>
    <n v="33"/>
    <n v="16"/>
    <m/>
    <n v="13"/>
    <n v="14"/>
    <n v="12"/>
    <n v="13"/>
    <s v=""/>
    <s v=""/>
    <s v=""/>
    <s v=""/>
    <s v="5 (web stride), climb 2 (wall-climber)"/>
    <s v=""/>
    <s v="Basic Melee"/>
    <s v="Bite"/>
    <s v="standard"/>
    <s v="at-will"/>
    <s v=""/>
    <s v=""/>
    <n v="6"/>
    <s v="AC"/>
    <s v=""/>
    <s v="1d10+3 damage, or 2d8+3 damage against a slowed, grappled, restrained or immobile target."/>
    <m/>
    <s v="Melee"/>
    <s v="Recluse Bite"/>
    <s v="standard"/>
    <s v="at-will"/>
    <s v="Necrotic"/>
    <s v=""/>
    <n v="6"/>
    <s v="AC"/>
    <s v=""/>
    <s v="1d10+3 necrotic damage. *Secondary Attack:* +4 vs Fortitude; the target cannot heal necrotic damage from any source until the target's next long rest."/>
    <m/>
    <s v="Melee"/>
    <s v="Venomous Bite"/>
    <s v="standard"/>
    <s v="at-will"/>
    <s v="Poison"/>
    <s v=""/>
    <n v="6"/>
    <s v="AC"/>
    <s v=""/>
    <s v="1d10+3 poison damage and the target is slowed until the end of their next turn."/>
    <m/>
    <s v="Melee"/>
    <s v="Spit Juices"/>
    <s v="standard"/>
    <s v="at-will"/>
    <s v="Acid"/>
    <s v=""/>
    <s v=""/>
    <s v=""/>
    <s v=""/>
    <s v="The target must be grappled or restrained: The target takes 10 persistent acid damage (save ends)."/>
    <m/>
    <s v="Melee"/>
    <s v="Wrap in Silk"/>
    <s v="standard"/>
    <s v="at-will"/>
    <s v=""/>
    <s v=""/>
    <n v="6"/>
    <s v="Reflex"/>
    <s v=""/>
    <s v="The target is slowed (save ends). If the target is already slowed, they are grappled until they escape. If they are already grappled, they are restrained until they escape the grapple. "/>
    <m/>
    <s v=""/>
    <s v="Play Dead"/>
    <s v="swift"/>
    <s v="at-will"/>
    <s v="Stance"/>
    <s v=""/>
    <s v=""/>
    <s v=""/>
    <s v=""/>
    <s v="If the spider is hit by an attack, as an immediate reaction the spider makes a Bluff check against its enemies' passive Perception. On a successful check, it appears dead until it next acts. "/>
    <m/>
    <s v=""/>
    <s v="Tethered Leap"/>
    <s v="move"/>
    <s v="at-will"/>
    <s v=""/>
    <s v=""/>
    <s v=""/>
    <s v=""/>
    <s v=""/>
    <s v="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
    <m/>
    <s v="Melee"/>
    <s v="Gladiator's Strike"/>
    <s v="standard"/>
    <s v="refresh 4, 5, 6"/>
    <s v=""/>
    <s v=""/>
    <n v="6"/>
    <s v="Reflex"/>
    <s v=""/>
    <s v="The target is slowed (save ends). If the target is already slowed, they are grappled until they escape. If they are already grappled, they are restrained until they escape the grapple. "/>
    <m/>
    <s v="Melee"/>
    <s v="Snare"/>
    <s v="swift"/>
    <s v="at-will"/>
    <s v=""/>
    <s v="Reach 4 (directly beneath the spider only)"/>
    <n v="6"/>
    <s v="Reflex"/>
    <s v=""/>
    <s v="The target is slowed (save ends). If the target is already slowed, they are grappled until they escape. If they are already grappled, they are restrained until they escape the grapple. "/>
    <m/>
    <s v="Near"/>
    <s v="Spray Sticky Venom"/>
    <s v="standard"/>
    <s v="encounter"/>
    <s v="Poison"/>
    <s v="Near blast 3, all creatures without the spider tag"/>
    <n v="6"/>
    <s v="Fortitude"/>
    <s v=""/>
    <s v="1d10+3 poison damage and the target is immobile (save ends)."/>
    <m/>
    <s v=""/>
    <s v="Acrobatics +8, Athletics +3, Stealth +8"/>
    <n v="7"/>
    <n v="10"/>
    <n v="17"/>
    <n v="2"/>
    <n v="10"/>
    <n v="2"/>
    <s v=""/>
    <s v="##### Variants_x000a_No spider has access to all powers. Instead, they each get a selection, described below._x000a__x000a_**Reaper Spider:** *Bite*, *Recluse bite* and *play dead*.  _x000a_**Widow Spider:** *Bite*, *venomous bite*, *wrap in silk*, *spit juices* and *play dead*. Blind beyond 6 squares.  _x000a_**Crab Spider:** *Bite*, *venomous bite* and *snare*. Crab spiders can also emit a smell of their choice, usually choosing the scent of a local predator or environmental hazard.  _x000a_**Jumping Spider:** *Bite* and *tethered leap*. Jumping spiders also have all-around vision.  _x000a_**Gladiator Spider:** *Bite* and *gladiator's strike*.  _x000a_*Spitting spider:* *Bite*, *venomous bite*, *spray sticky venom* and *wrap in silk*.  "/>
    <m/>
    <n v="-2"/>
    <n v="0"/>
    <n v="3"/>
    <n v="-4"/>
    <n v="0"/>
    <n v="-4"/>
  </r>
  <r>
    <x v="1"/>
    <x v="2"/>
    <s v="Throach Hatchling"/>
    <s v="Unaligned"/>
    <s v="Small"/>
    <s v="Natural"/>
    <s v="Beast"/>
    <s v="Vermin"/>
    <s v="Striker"/>
    <s v="Mook"/>
    <m/>
    <n v="2"/>
    <n v="31.25"/>
    <n v="4"/>
    <n v="-2"/>
    <s v="Darkvision"/>
    <s v=""/>
    <n v="1"/>
    <s v=""/>
    <m/>
    <n v="14"/>
    <n v="15"/>
    <n v="13"/>
    <n v="14"/>
    <s v=""/>
    <s v=""/>
    <s v="light sensitivity"/>
    <s v=""/>
    <s v="4"/>
    <s v=""/>
    <s v="Basic Melee"/>
    <s v="Bite"/>
    <s v="standard"/>
    <s v="at-will"/>
    <s v=""/>
    <s v=""/>
    <n v="7"/>
    <s v="AC"/>
    <s v=""/>
    <s v="5 damage (+2 damage against the creature they were implanted in)."/>
    <m/>
    <s v=""/>
    <s v=""/>
    <s v=""/>
    <s v=""/>
    <s v=""/>
    <s v=""/>
    <s v=""/>
    <s v=""/>
    <s v=""/>
    <s v=""/>
    <m/>
    <s v=""/>
    <s v=""/>
    <s v=""/>
    <s v=""/>
    <s v=""/>
    <s v=""/>
    <s v=""/>
    <s v=""/>
    <s v=""/>
    <s v=""/>
    <m/>
    <s v=""/>
    <s v="Light Sensitivity"/>
    <s v=""/>
    <s v=""/>
    <s v=""/>
    <s v=""/>
    <s v=""/>
    <s v=""/>
    <s v=""/>
    <s v="Any time the throach is exposed to bright light, it is rattled (save ends)."/>
    <m/>
    <s v=""/>
    <s v=""/>
    <s v=""/>
    <s v=""/>
    <s v=""/>
    <s v=""/>
    <s v=""/>
    <s v=""/>
    <s v=""/>
    <s v=""/>
    <m/>
    <s v=""/>
    <s v=""/>
    <s v=""/>
    <s v=""/>
    <s v=""/>
    <s v=""/>
    <s v=""/>
    <s v=""/>
    <s v=""/>
    <s v=""/>
    <m/>
    <s v=""/>
    <s v=""/>
    <s v=""/>
    <s v=""/>
    <s v=""/>
    <s v=""/>
    <s v=""/>
    <s v=""/>
    <s v=""/>
    <s v=""/>
    <m/>
    <s v=""/>
    <s v=""/>
    <s v=""/>
    <s v=""/>
    <s v=""/>
    <s v=""/>
    <s v=""/>
    <s v=""/>
    <s v=""/>
    <s v=""/>
    <m/>
    <s v=""/>
    <s v=""/>
    <s v=""/>
    <s v=""/>
    <s v=""/>
    <s v=""/>
    <s v=""/>
    <s v=""/>
    <s v=""/>
    <s v=""/>
    <m/>
    <s v=""/>
    <s v=""/>
    <s v=""/>
    <s v=""/>
    <s v=""/>
    <s v=""/>
    <s v=""/>
    <s v=""/>
    <s v=""/>
    <s v=""/>
    <m/>
    <s v=""/>
    <s v="Athletics +6, Stealth +9"/>
    <n v="8"/>
    <n v="12"/>
    <n v="14"/>
    <n v="2"/>
    <n v="2"/>
    <n v="2"/>
    <s v=""/>
    <s v="Throach hatchlings created through a throach's *implant* power do not grant any XP. "/>
    <s v="Purple Mountain 1"/>
    <n v="0"/>
    <n v="2"/>
    <n v="3"/>
    <n v="-3"/>
    <n v="-3"/>
    <n v="-3"/>
  </r>
  <r>
    <x v="1"/>
    <x v="0"/>
    <s v="Giant Tarantula"/>
    <s v="Unaligned"/>
    <s v="Medium"/>
    <s v="Natural"/>
    <s v="Beast"/>
    <s v="Spider"/>
    <s v="Wrecker"/>
    <m/>
    <m/>
    <n v="2"/>
    <n v="125"/>
    <n v="3"/>
    <n v="1"/>
    <s v="low-light vision"/>
    <m/>
    <n v="39"/>
    <n v="19"/>
    <m/>
    <n v="14"/>
    <n v="16"/>
    <n v="14"/>
    <n v="12"/>
    <m/>
    <m/>
    <m/>
    <m/>
    <s v="6, climb 3"/>
    <m/>
    <s v="Basic Melee"/>
    <s v="Bite "/>
    <s v="standard"/>
    <s v="at-will"/>
    <m/>
    <m/>
    <n v="7"/>
    <s v="AC"/>
    <m/>
    <s v="1d10+4 damage."/>
    <m/>
    <s v="Near"/>
    <s v="Bristle Burst"/>
    <s v="standard"/>
    <s v="encounter"/>
    <m/>
    <s v="Near burst 3"/>
    <n v="5"/>
    <s v="Reflex"/>
    <m/>
    <s v="1d4+2 damage, and the target is blinded until the end of the giant tarantula’s next turn."/>
    <m/>
    <m/>
    <m/>
    <m/>
    <m/>
    <m/>
    <m/>
    <s v=""/>
    <m/>
    <m/>
    <m/>
    <m/>
    <m/>
    <m/>
    <m/>
    <m/>
    <m/>
    <m/>
    <s v=""/>
    <m/>
    <m/>
    <m/>
    <m/>
    <m/>
    <m/>
    <m/>
    <m/>
    <m/>
    <m/>
    <s v=""/>
    <m/>
    <m/>
    <m/>
    <m/>
    <m/>
    <m/>
    <m/>
    <m/>
    <m/>
    <m/>
    <s v=""/>
    <m/>
    <m/>
    <m/>
    <m/>
    <m/>
    <m/>
    <m/>
    <m/>
    <m/>
    <m/>
    <s v=""/>
    <m/>
    <m/>
    <m/>
    <m/>
    <m/>
    <m/>
    <m/>
    <m/>
    <m/>
    <m/>
    <s v=""/>
    <m/>
    <m/>
    <m/>
    <m/>
    <m/>
    <m/>
    <m/>
    <m/>
    <m/>
    <m/>
    <s v=""/>
    <m/>
    <m/>
    <m/>
    <m/>
    <m/>
    <m/>
    <m/>
    <m/>
    <m/>
    <m/>
    <s v=""/>
    <m/>
    <m/>
    <m/>
    <m/>
    <m/>
    <s v="Athletics +10"/>
    <n v="18"/>
    <n v="14"/>
    <n v="14"/>
    <n v="1"/>
    <n v="10"/>
    <n v="8"/>
    <m/>
    <s v="&lt;figure&gt;&lt;img src=&quot;pics\JoyceMaureira_SLAO.png&quot; alt=&quot;Spider by Joyce Maureira&quot; style=&quot;zoom: 33%;&quot; /&gt;&lt;figcaption&gt;Spider by Joyce Maureira&lt;/figcaption&gt;&lt;/figure&gt;"/>
    <s v="MD M1"/>
    <n v="5"/>
    <n v="3"/>
    <n v="3"/>
    <n v="-4"/>
    <n v="1"/>
    <n v="0"/>
  </r>
  <r>
    <x v="1"/>
    <x v="0"/>
    <s v="Vermin Swarm"/>
    <s v="Unaligned"/>
    <s v="Medium"/>
    <s v="Natural"/>
    <s v="Beast"/>
    <s v="Swarm"/>
    <s v="Striker"/>
    <m/>
    <m/>
    <n v="2"/>
    <n v="125"/>
    <n v="7"/>
    <n v="7"/>
    <s v="low-light vision"/>
    <s v="*Swarm Violence aura 1:*  If an enemy begins their turn in this aura, makes a basic melee attack against them as a free action."/>
    <n v="34"/>
    <n v="17"/>
    <m/>
    <n v="16"/>
    <n v="13"/>
    <n v="16"/>
    <n v="13"/>
    <m/>
    <s v="Melee and Ranged attacks (half damage)"/>
    <s v="Near and Far attacks 5"/>
    <m/>
    <s v="6, climb 6"/>
    <m/>
    <s v="Basic Melee"/>
    <s v="Plague of Fangs"/>
    <s v="standard"/>
    <s v="at-will"/>
    <s v="Poison"/>
    <m/>
    <n v="7"/>
    <s v="AC"/>
    <m/>
    <s v="1d10+2 damage, and the vermin swarm makes a secondary attack on the same target. "/>
    <s v="+5 vs Fortitude; 1d10 poison damage."/>
    <m/>
    <s v="Swarm"/>
    <m/>
    <m/>
    <m/>
    <m/>
    <s v=""/>
    <m/>
    <m/>
    <s v="A swarm can occupy the same space as other creatures. It can move through spaces as if it were a Tiny creature."/>
    <m/>
    <m/>
    <m/>
    <m/>
    <m/>
    <m/>
    <m/>
    <s v=""/>
    <m/>
    <m/>
    <m/>
    <m/>
    <m/>
    <m/>
    <m/>
    <m/>
    <m/>
    <m/>
    <s v=""/>
    <m/>
    <m/>
    <m/>
    <m/>
    <m/>
    <m/>
    <m/>
    <m/>
    <m/>
    <m/>
    <s v=""/>
    <m/>
    <m/>
    <m/>
    <m/>
    <m/>
    <m/>
    <m/>
    <m/>
    <m/>
    <m/>
    <s v=""/>
    <m/>
    <m/>
    <m/>
    <m/>
    <m/>
    <m/>
    <m/>
    <m/>
    <m/>
    <m/>
    <s v=""/>
    <m/>
    <m/>
    <m/>
    <m/>
    <m/>
    <m/>
    <m/>
    <m/>
    <m/>
    <m/>
    <s v=""/>
    <m/>
    <m/>
    <m/>
    <m/>
    <m/>
    <m/>
    <m/>
    <m/>
    <m/>
    <m/>
    <s v=""/>
    <m/>
    <m/>
    <m/>
    <m/>
    <m/>
    <m/>
    <m/>
    <m/>
    <m/>
    <m/>
    <s v=""/>
    <m/>
    <m/>
    <m/>
    <m/>
    <m/>
    <s v="Stealth +10"/>
    <n v="11"/>
    <n v="12"/>
    <n v="18"/>
    <n v="2"/>
    <n v="12"/>
    <n v="10"/>
    <m/>
    <s v="##### Variants_x000a_**Rattlesnake Swarm:** Reptile tag.  _x000a_**Spider Swarm:** Spider tag. Tremorsense (with contiguous web spaces, while on a web).  "/>
    <s v="MD M1"/>
    <n v="1"/>
    <n v="2"/>
    <n v="5"/>
    <n v="-3"/>
    <n v="2"/>
    <n v="1"/>
  </r>
  <r>
    <x v="1"/>
    <x v="3"/>
    <s v="War Horse"/>
    <s v="Unaligned"/>
    <s v="Large"/>
    <s v="Natural"/>
    <s v="Beast"/>
    <s v="Mount"/>
    <s v="Wrecker"/>
    <m/>
    <m/>
    <n v="2"/>
    <n v="125"/>
    <n v="4"/>
    <n v="3"/>
    <s v=""/>
    <s v=""/>
    <n v="39"/>
    <n v="19"/>
    <m/>
    <n v="14"/>
    <n v="15"/>
    <n v="13"/>
    <n v="14"/>
    <s v=""/>
    <s v=""/>
    <s v=""/>
    <s v=""/>
    <s v="8"/>
    <s v=""/>
    <s v="Basic Melee"/>
    <s v="Hoof"/>
    <s v="standard"/>
    <s v="at-will"/>
    <m/>
    <m/>
    <n v="7"/>
    <s v="AC"/>
    <m/>
    <s v="1d12+6 damage."/>
    <m/>
    <m/>
    <s v="Trample"/>
    <s v="standard"/>
    <s v="at-will"/>
    <m/>
    <m/>
    <s v=""/>
    <m/>
    <m/>
    <s v="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
    <m/>
    <m/>
    <s v="Ride Down"/>
    <s v=""/>
    <s v=""/>
    <s v="Mount"/>
    <s v=""/>
    <s v=""/>
    <s v=""/>
    <s v=""/>
    <s v="When the war horse *tramples*, the rider can make a basic melee attack in place of one of the war horse's basic melee attacks."/>
    <m/>
    <m/>
    <m/>
    <m/>
    <m/>
    <m/>
    <m/>
    <s v=""/>
    <m/>
    <m/>
    <m/>
    <m/>
    <m/>
    <m/>
    <m/>
    <m/>
    <m/>
    <m/>
    <s v=""/>
    <m/>
    <m/>
    <m/>
    <m/>
    <m/>
    <m/>
    <m/>
    <m/>
    <m/>
    <m/>
    <s v=""/>
    <m/>
    <m/>
    <m/>
    <m/>
    <m/>
    <m/>
    <m/>
    <m/>
    <m/>
    <m/>
    <s v=""/>
    <m/>
    <m/>
    <m/>
    <m/>
    <m/>
    <m/>
    <m/>
    <m/>
    <m/>
    <m/>
    <s v=""/>
    <m/>
    <m/>
    <m/>
    <m/>
    <m/>
    <m/>
    <m/>
    <m/>
    <m/>
    <m/>
    <s v=""/>
    <m/>
    <m/>
    <m/>
    <m/>
    <m/>
    <m/>
    <m/>
    <m/>
    <m/>
    <m/>
    <s v=""/>
    <m/>
    <m/>
    <m/>
    <m/>
    <m/>
    <s v="Athletics +11, Endure +10"/>
    <n v="20"/>
    <n v="18"/>
    <n v="16"/>
    <n v="2"/>
    <n v="14"/>
    <n v="2"/>
    <s v=""/>
    <s v=""/>
    <s v=""/>
    <n v="6"/>
    <n v="5"/>
    <n v="4"/>
    <n v="-3"/>
    <n v="3"/>
    <n v="-3"/>
  </r>
  <r>
    <x v="1"/>
    <x v="2"/>
    <s v="Throach"/>
    <s v="Unaligned"/>
    <s v="Large"/>
    <s v="Natural"/>
    <s v="Beast"/>
    <s v="Vermin"/>
    <s v="Blocker"/>
    <s v="Elite"/>
    <m/>
    <n v="2"/>
    <n v="250"/>
    <n v="1"/>
    <n v="3"/>
    <s v="Darkvision"/>
    <s v=""/>
    <n v="68"/>
    <n v="34"/>
    <m/>
    <n v="18"/>
    <n v="15"/>
    <n v="14"/>
    <n v="14"/>
    <s v=""/>
    <s v=""/>
    <s v="light sensitivity"/>
    <n v="2"/>
    <s v="10"/>
    <n v="1"/>
    <s v="Basic Melee"/>
    <s v="Bite"/>
    <s v="standard"/>
    <s v="at-will"/>
    <s v=""/>
    <s v=""/>
    <n v="7"/>
    <s v="AC"/>
    <s v=""/>
    <s v="1d12+3 damage."/>
    <m/>
    <s v="Melee"/>
    <s v="Sting"/>
    <s v="standard"/>
    <s v="at-will"/>
    <s v=""/>
    <s v=""/>
    <n v="7"/>
    <s v="AC"/>
    <s v=""/>
    <s v="1d12+3 damage and the target is dazed (save ends). *First Failed Save:* The target is stunned (save ends). "/>
    <m/>
    <s v="Melee"/>
    <s v="Implant"/>
    <s v="standard"/>
    <s v="at-will"/>
    <s v=""/>
    <s v=""/>
    <n v="7"/>
    <s v="AC"/>
    <s v="The target is stunned"/>
    <s v="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
    <m/>
    <s v=""/>
    <s v="Light Sensitivity"/>
    <s v=""/>
    <s v=""/>
    <s v=""/>
    <s v=""/>
    <s v=""/>
    <s v=""/>
    <s v=""/>
    <s v="Any time the throach is exposed to bright light, it is rattled (save ends)."/>
    <m/>
    <s v=""/>
    <s v=""/>
    <s v=""/>
    <s v=""/>
    <s v=""/>
    <s v=""/>
    <s v=""/>
    <s v=""/>
    <s v=""/>
    <s v=""/>
    <m/>
    <s v=""/>
    <s v=""/>
    <s v=""/>
    <s v=""/>
    <s v=""/>
    <s v=""/>
    <s v=""/>
    <s v=""/>
    <s v=""/>
    <s v=""/>
    <m/>
    <s v=""/>
    <s v=""/>
    <s v=""/>
    <s v=""/>
    <s v=""/>
    <s v=""/>
    <s v=""/>
    <s v=""/>
    <s v=""/>
    <s v=""/>
    <m/>
    <s v=""/>
    <s v=""/>
    <s v=""/>
    <s v=""/>
    <s v=""/>
    <s v=""/>
    <s v=""/>
    <s v=""/>
    <s v=""/>
    <s v=""/>
    <m/>
    <s v=""/>
    <s v=""/>
    <s v=""/>
    <s v=""/>
    <s v=""/>
    <s v=""/>
    <s v=""/>
    <s v=""/>
    <s v=""/>
    <s v=""/>
    <m/>
    <s v=""/>
    <s v=""/>
    <s v=""/>
    <s v=""/>
    <s v=""/>
    <s v=""/>
    <s v=""/>
    <s v=""/>
    <s v=""/>
    <s v=""/>
    <m/>
    <s v=""/>
    <s v="Athletics +11, Sleight of Hand +6, Stealth +6"/>
    <n v="18"/>
    <n v="16"/>
    <n v="8"/>
    <n v="2"/>
    <n v="13"/>
    <n v="7"/>
    <s v=""/>
    <s v="*This hideous, dark blue creature is nearly seven feet long and has a tail like a scorpion, but no pincers.*_x000a__x000a_The throach has the body and head of a roach, and six roach-like legs, but from the end of the thorax protrudes a scorpion-like tail complete with stinger. The stinger is straighter and more spear-like than the_x000a_slightly curved stinger of a scorpion. The throach’s chitinous shell is iridescent dark blue (indigo or navy), almost black, but shades of purple can be seen in the right light.  _x000a__x000a_Throaches thrive in moisture-rich environments, and are common in swamps, marshes and wet forests. They can also be found in the sewer systems of many large cities and occasionally inhabit ruins in damp,_x000a_rainy regions. Where one throach is found, others are usually located, so even a solitary encounter with one is often indicative of a brood nearby. Throaches prefer to live in dark or shadowy areas, and will scurry from bright light.  _x000a__x000a_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
    <s v="Purple Mountain 1"/>
    <n v="5"/>
    <n v="4"/>
    <n v="0"/>
    <n v="-3"/>
    <n v="2"/>
    <n v="-1"/>
  </r>
  <r>
    <x v="1"/>
    <x v="2"/>
    <s v="Worm That Walks"/>
    <s v="Chaotic Evil"/>
    <s v="Medium"/>
    <s v="Natural"/>
    <s v="Humanoid"/>
    <s v="Swarm, Vermin"/>
    <s v="Spoiler"/>
    <s v="Boss"/>
    <n v="1"/>
    <n v="2"/>
    <n v="625"/>
    <n v="5"/>
    <n v="10"/>
    <s v="Darkvision, blindsight 6"/>
    <s v="*Squirming aura 1:* Creatures grant combat advantage to the worm that walks while they are in the aura."/>
    <n v="136"/>
    <n v="68"/>
    <m/>
    <n v="16"/>
    <n v="14"/>
    <n v="13"/>
    <n v="15"/>
    <s v="Poison 5, cold 5"/>
    <s v=""/>
    <s v=""/>
    <n v="5"/>
    <s v="6"/>
    <n v="2"/>
    <s v="Basic Melee"/>
    <s v="Disfiguring Touch"/>
    <s v="standard"/>
    <s v="at-will"/>
    <s v=""/>
    <s v=""/>
    <n v="7"/>
    <s v="AC"/>
    <s v=""/>
    <s v="1d12+3 necrotic damage."/>
    <m/>
    <s v="Ranged"/>
    <s v="Spit Spiders"/>
    <s v="standard"/>
    <s v="at-will"/>
    <s v=""/>
    <s v="Ranged 10"/>
    <n v="7"/>
    <s v="Reflex"/>
    <s v=""/>
    <s v="1d8+3 poison damage and the target's space becomes a spider-infested zone. Creatures ending their turn in the zone take 5 poison damage. "/>
    <m/>
    <s v=""/>
    <s v="Command Spiders"/>
    <s v="swift"/>
    <s v="at-will"/>
    <s v=""/>
    <s v=""/>
    <s v=""/>
    <s v=""/>
    <s v=""/>
    <s v="The worm that walks can move each spider-infested zone up to 3 squares. "/>
    <m/>
    <s v=""/>
    <s v="Declaration Powers"/>
    <m/>
    <m/>
    <m/>
    <s v=""/>
    <s v=""/>
    <s v=""/>
    <m/>
    <s v="At the end of its turn, the worm that walks can choose one of the following:  _x000a_*Collapse into swarm* (counter) The worm that walks is the target of Melee or Ranged attack: The worm that walks becomes a swarm. It gains the swarm tag and resistance 5 to damage from Melee and Ranged attacks. However, it gains weakness 5 to damage from Near and Far attacks. The worm that walks can leave swarm form as a swift action.   _x000a_*Fast healing* (reaction) The worm that walks does not take fire or thunder damage before the start of its next turn: The worm that walks heals 5.  "/>
    <m/>
    <s v=""/>
    <s v=""/>
    <s v=""/>
    <s v=""/>
    <s v=""/>
    <s v=""/>
    <s v=""/>
    <s v=""/>
    <s v=""/>
    <s v=""/>
    <m/>
    <s v=""/>
    <s v=""/>
    <s v=""/>
    <s v=""/>
    <s v=""/>
    <s v=""/>
    <s v=""/>
    <s v=""/>
    <s v=""/>
    <s v=""/>
    <m/>
    <s v=""/>
    <s v=""/>
    <s v=""/>
    <s v=""/>
    <s v=""/>
    <s v=""/>
    <s v=""/>
    <s v=""/>
    <s v=""/>
    <s v=""/>
    <m/>
    <s v=""/>
    <s v=""/>
    <s v=""/>
    <s v=""/>
    <s v=""/>
    <s v=""/>
    <s v=""/>
    <s v=""/>
    <s v=""/>
    <s v=""/>
    <m/>
    <s v=""/>
    <s v=""/>
    <s v=""/>
    <s v=""/>
    <s v=""/>
    <s v=""/>
    <s v=""/>
    <s v=""/>
    <s v=""/>
    <s v=""/>
    <m/>
    <s v=""/>
    <s v=""/>
    <s v=""/>
    <s v=""/>
    <s v=""/>
    <s v=""/>
    <s v=""/>
    <s v=""/>
    <s v=""/>
    <s v=""/>
    <m/>
    <s v="Common, Celestial, Deep Speech"/>
    <s v="Arcana +8, Diplomacy +9, Insight +10, Perception +10, Stealth +10"/>
    <n v="10"/>
    <n v="12"/>
    <n v="16"/>
    <n v="13"/>
    <n v="17"/>
    <n v="15"/>
    <s v=""/>
    <s v=""/>
    <s v="Purple Mountain 1"/>
    <n v="1"/>
    <n v="2"/>
    <n v="4"/>
    <n v="2"/>
    <n v="4"/>
    <n v="3"/>
  </r>
  <r>
    <x v="1"/>
    <x v="0"/>
    <s v="Great Ape"/>
    <s v="Unaligned"/>
    <s v="Large"/>
    <s v="Natural"/>
    <s v="Beast"/>
    <m/>
    <s v="Wrecker"/>
    <m/>
    <m/>
    <n v="3"/>
    <n v="150"/>
    <n v="3"/>
    <n v="7"/>
    <s v="low-light vision"/>
    <m/>
    <n v="45"/>
    <n v="22"/>
    <m/>
    <n v="15"/>
    <n v="17"/>
    <n v="15"/>
    <n v="14"/>
    <m/>
    <m/>
    <m/>
    <m/>
    <s v="6, climb 6"/>
    <m/>
    <s v="Basic Melee"/>
    <s v="Slam"/>
    <s v="standard"/>
    <s v="at-will"/>
    <m/>
    <m/>
    <n v="8"/>
    <s v="AC"/>
    <m/>
    <s v="1d8+4 damage."/>
    <m/>
    <m/>
    <s v="Bounding Smash"/>
    <s v="standard"/>
    <s v="encounter"/>
    <m/>
    <m/>
    <s v=""/>
    <m/>
    <m/>
    <s v="The ape shifts 6 squares and makes a slam attack. If the attack hits, the target is pushed 1 square."/>
    <m/>
    <m/>
    <m/>
    <m/>
    <m/>
    <m/>
    <m/>
    <s v=""/>
    <m/>
    <m/>
    <m/>
    <m/>
    <m/>
    <m/>
    <m/>
    <m/>
    <m/>
    <m/>
    <s v=""/>
    <m/>
    <m/>
    <m/>
    <m/>
    <m/>
    <m/>
    <m/>
    <m/>
    <m/>
    <m/>
    <s v=""/>
    <m/>
    <m/>
    <m/>
    <m/>
    <m/>
    <m/>
    <m/>
    <m/>
    <m/>
    <m/>
    <s v=""/>
    <m/>
    <m/>
    <m/>
    <m/>
    <m/>
    <m/>
    <m/>
    <m/>
    <m/>
    <m/>
    <s v=""/>
    <m/>
    <m/>
    <m/>
    <m/>
    <m/>
    <m/>
    <m/>
    <m/>
    <m/>
    <m/>
    <s v=""/>
    <m/>
    <m/>
    <m/>
    <m/>
    <m/>
    <m/>
    <m/>
    <m/>
    <m/>
    <m/>
    <s v=""/>
    <m/>
    <m/>
    <m/>
    <m/>
    <m/>
    <m/>
    <m/>
    <m/>
    <m/>
    <m/>
    <s v=""/>
    <m/>
    <m/>
    <m/>
    <m/>
    <m/>
    <s v="Athletics"/>
    <n v="19"/>
    <n v="14"/>
    <n v="15"/>
    <n v="2"/>
    <n v="12"/>
    <n v="10"/>
    <m/>
    <m/>
    <s v="DCC 53"/>
    <n v="5"/>
    <n v="3"/>
    <n v="3"/>
    <n v="-3"/>
    <n v="2"/>
    <n v="1"/>
  </r>
  <r>
    <x v="1"/>
    <x v="1"/>
    <s v="Wolf"/>
    <s v="Unaligned"/>
    <s v="Medium"/>
    <s v="Natural"/>
    <s v="Beast"/>
    <s v=""/>
    <s v="Striker"/>
    <m/>
    <m/>
    <n v="3"/>
    <n v="150"/>
    <n v="4"/>
    <n v="8"/>
    <s v="low-light vision"/>
    <s v=""/>
    <n v="39"/>
    <n v="19"/>
    <m/>
    <n v="17"/>
    <n v="14"/>
    <n v="16"/>
    <n v="15"/>
    <s v=""/>
    <s v=""/>
    <s v=""/>
    <s v=""/>
    <s v="8"/>
    <s v=""/>
    <s v="Basic Melee"/>
    <s v="Bite"/>
    <s v="standard"/>
    <s v="at-will"/>
    <s v=""/>
    <s v=""/>
    <n v="8"/>
    <s v="AC"/>
    <s v=""/>
    <s v="1d12+4 damage. *Secondary Attack:* +8 vs AC; the target falls prone."/>
    <m/>
    <s v=""/>
    <s v="Worry"/>
    <s v=""/>
    <s v=""/>
    <s v=""/>
    <s v=""/>
    <s v=""/>
    <s v=""/>
    <s v=""/>
    <s v="If the wolf's target is prone, attacks do +1d6 damage on a hit.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Nature +8, Perception +8, Stealth +9"/>
    <n v="13"/>
    <n v="15"/>
    <n v="15"/>
    <n v="2"/>
    <n v="12"/>
    <n v="6"/>
    <s v=""/>
    <s v="Represents a wolf or hyena."/>
    <n v="0"/>
    <n v="2"/>
    <n v="3"/>
    <n v="3"/>
    <n v="-3"/>
    <n v="2"/>
    <n v="-1"/>
  </r>
  <r>
    <x v="1"/>
    <x v="0"/>
    <s v="Bison"/>
    <s v="Unaligned"/>
    <s v="Large"/>
    <s v="Natural"/>
    <s v="Beast"/>
    <m/>
    <s v="Wrecker"/>
    <m/>
    <m/>
    <n v="4"/>
    <n v="175"/>
    <n v="4"/>
    <n v="3"/>
    <s v="low-light vision"/>
    <m/>
    <n v="51"/>
    <n v="25"/>
    <m/>
    <n v="16"/>
    <n v="20"/>
    <n v="14"/>
    <n v="14"/>
    <m/>
    <m/>
    <m/>
    <m/>
    <n v="6"/>
    <m/>
    <s v="Basic Melee"/>
    <s v="Gore"/>
    <s v="standard"/>
    <s v="at-will"/>
    <m/>
    <m/>
    <n v="9"/>
    <s v="AC"/>
    <m/>
    <s v="1d10+7 damage."/>
    <m/>
    <m/>
    <s v="Trample"/>
    <s v="standard"/>
    <s v="at-will"/>
    <m/>
    <m/>
    <s v=""/>
    <m/>
    <m/>
    <s v="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
    <m/>
    <m/>
    <s v="Wild Charge"/>
    <m/>
    <m/>
    <m/>
    <m/>
    <s v=""/>
    <m/>
    <m/>
    <s v="On a charge, if the basic melee attack hits, make a secondary attack."/>
    <s v="+9 vs AC; the target is pushed 2 and knocked prone."/>
    <m/>
    <m/>
    <m/>
    <m/>
    <m/>
    <m/>
    <s v=""/>
    <m/>
    <m/>
    <m/>
    <m/>
    <m/>
    <m/>
    <m/>
    <m/>
    <m/>
    <m/>
    <s v=""/>
    <m/>
    <m/>
    <m/>
    <m/>
    <m/>
    <m/>
    <m/>
    <m/>
    <m/>
    <m/>
    <s v=""/>
    <m/>
    <m/>
    <m/>
    <m/>
    <m/>
    <m/>
    <m/>
    <m/>
    <m/>
    <m/>
    <s v=""/>
    <m/>
    <m/>
    <m/>
    <m/>
    <m/>
    <m/>
    <m/>
    <m/>
    <m/>
    <m/>
    <s v=""/>
    <m/>
    <m/>
    <m/>
    <m/>
    <m/>
    <m/>
    <m/>
    <m/>
    <m/>
    <m/>
    <s v=""/>
    <m/>
    <m/>
    <m/>
    <m/>
    <m/>
    <m/>
    <m/>
    <m/>
    <m/>
    <m/>
    <s v=""/>
    <m/>
    <m/>
    <m/>
    <m/>
    <m/>
    <s v="Endure +12"/>
    <n v="25"/>
    <n v="21"/>
    <n v="14"/>
    <n v="2"/>
    <n v="12"/>
    <n v="8"/>
    <m/>
    <s v="Could also be used for a bull."/>
    <s v="DCC 61"/>
    <n v="9"/>
    <n v="7"/>
    <n v="4"/>
    <n v="-2"/>
    <n v="3"/>
    <n v="1"/>
  </r>
  <r>
    <x v="1"/>
    <x v="4"/>
    <s v="Boar"/>
    <s v="Unaligned"/>
    <s v="Medium"/>
    <s v="Natural"/>
    <s v="Beast"/>
    <s v=""/>
    <s v="Wrecker"/>
    <m/>
    <m/>
    <n v="4"/>
    <n v="175"/>
    <n v="4"/>
    <n v="5"/>
    <s v="low-light vision"/>
    <s v=""/>
    <n v="51"/>
    <n v="25"/>
    <m/>
    <n v="16"/>
    <n v="17"/>
    <n v="15"/>
    <n v="16"/>
    <s v=""/>
    <s v=""/>
    <s v=""/>
    <s v=""/>
    <s v="8"/>
    <s v=""/>
    <s v="Basic Melee"/>
    <s v="Tusk"/>
    <s v="standard"/>
    <s v="at-will"/>
    <s v=""/>
    <s v=""/>
    <n v="9"/>
    <s v="AC"/>
    <s v=""/>
    <s v="1d12+8 damage."/>
    <m/>
    <s v=""/>
    <s v="Going Down Swinging"/>
    <s v=""/>
    <s v=""/>
    <s v=""/>
    <s v=""/>
    <s v=""/>
    <s v=""/>
    <s v=""/>
    <s v="When staggered and when reduced to 0 HP or below, the boar makes a basic melee attack.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n v="15"/>
    <n v="17"/>
    <n v="10"/>
    <n v="2"/>
    <n v="13"/>
    <n v="4"/>
    <s v=""/>
    <s v=""/>
    <n v="0"/>
    <n v="4"/>
    <n v="5"/>
    <n v="2"/>
    <n v="-2"/>
    <n v="3"/>
    <n v="-1"/>
  </r>
  <r>
    <x v="1"/>
    <x v="0"/>
    <s v="Giant Frog"/>
    <s v="Unaligned"/>
    <s v="Medium"/>
    <s v="Natural"/>
    <s v="Beast"/>
    <m/>
    <s v="Wrecker"/>
    <m/>
    <m/>
    <n v="4"/>
    <n v="175"/>
    <n v="6"/>
    <n v="6"/>
    <s v="low-light vision"/>
    <m/>
    <n v="37"/>
    <n v="18"/>
    <m/>
    <n v="16"/>
    <n v="16"/>
    <n v="17"/>
    <n v="14"/>
    <m/>
    <m/>
    <m/>
    <m/>
    <s v="4, climb 4 (wall-climber), swim 4; see also *leap*"/>
    <m/>
    <s v="Basic Melee"/>
    <s v="Bite "/>
    <s v="standard"/>
    <s v="at-will"/>
    <m/>
    <m/>
    <n v="9"/>
    <s v="AC"/>
    <m/>
    <s v="1d8+4 damage, or 1d8+8 against a grappled target. "/>
    <m/>
    <s v="Basic Ranged"/>
    <s v="Tongue Lash"/>
    <s v="swift"/>
    <s v="at-will"/>
    <m/>
    <s v="Ranged 3"/>
    <n v="7"/>
    <s v="Reflex"/>
    <m/>
    <s v="the target is grappled and pulled adjacent to the giant frog."/>
    <m/>
    <m/>
    <s v="Leap"/>
    <s v="move"/>
    <s v="at-will"/>
    <m/>
    <m/>
    <s v=""/>
    <m/>
    <m/>
    <s v="The giant frog jumps 4 squares, without provoking opportunity attacks. "/>
    <m/>
    <m/>
    <m/>
    <m/>
    <m/>
    <m/>
    <m/>
    <s v=""/>
    <m/>
    <m/>
    <m/>
    <m/>
    <m/>
    <m/>
    <m/>
    <m/>
    <m/>
    <m/>
    <s v=""/>
    <m/>
    <m/>
    <m/>
    <m/>
    <m/>
    <m/>
    <m/>
    <m/>
    <m/>
    <m/>
    <s v=""/>
    <m/>
    <m/>
    <m/>
    <m/>
    <m/>
    <m/>
    <m/>
    <m/>
    <m/>
    <m/>
    <s v=""/>
    <m/>
    <m/>
    <m/>
    <m/>
    <m/>
    <m/>
    <m/>
    <m/>
    <m/>
    <m/>
    <s v=""/>
    <m/>
    <m/>
    <m/>
    <m/>
    <m/>
    <m/>
    <m/>
    <m/>
    <m/>
    <m/>
    <s v=""/>
    <m/>
    <m/>
    <m/>
    <m/>
    <m/>
    <m/>
    <m/>
    <m/>
    <m/>
    <m/>
    <s v=""/>
    <m/>
    <m/>
    <m/>
    <m/>
    <m/>
    <s v="Athletics +10 (+15 jumping), Stealth +8"/>
    <n v="18"/>
    <n v="16"/>
    <n v="15"/>
    <n v="2"/>
    <n v="11"/>
    <n v="8"/>
    <m/>
    <s v="### Variant  _x000a_##### Poison Arrow Frog   _x000a_Replace *tongue lash* with:  _x000a_**Venomous Spittle** (standard, at-will)   _x000a_Ranged 10; +9 vs Reflex; 1d8+3 poison damage, and the target is blinded until the end of the giant frog’s next turn.  _x000a_"/>
    <s v="DCC 58, 59"/>
    <n v="6"/>
    <n v="5"/>
    <n v="4"/>
    <n v="-2"/>
    <n v="2"/>
    <n v="1"/>
  </r>
  <r>
    <x v="1"/>
    <x v="2"/>
    <s v="Medium Fishing Spider"/>
    <s v="Unaligned"/>
    <s v="Medium"/>
    <s v="Natural"/>
    <s v="Beast"/>
    <s v="Spider"/>
    <s v="Skulker"/>
    <m/>
    <m/>
    <n v="4"/>
    <n v="175"/>
    <n v="7"/>
    <n v="4"/>
    <s v="darkvision, tremorsense (body of water the spider is on or in reach of)"/>
    <s v=""/>
    <n v="51"/>
    <n v="25"/>
    <m/>
    <n v="16"/>
    <n v="17"/>
    <n v="15"/>
    <n v="16"/>
    <s v=""/>
    <s v=""/>
    <s v=""/>
    <s v=""/>
    <s v="6 (water walk)"/>
    <s v=""/>
    <s v="Basic Melee"/>
    <s v="Claw"/>
    <s v="standard"/>
    <s v="at-will"/>
    <s v="Poison"/>
    <s v=""/>
    <n v="9"/>
    <s v="AC"/>
    <s v=""/>
    <s v="1d12+5 poison damage. *Secondary Attack:* +7 vs Fortitude; the target is grappled."/>
    <m/>
    <s v="Melee"/>
    <s v="Bite"/>
    <s v="standard"/>
    <s v="at-will"/>
    <s v=""/>
    <s v=""/>
    <s v=""/>
    <s v=""/>
    <s v=""/>
    <s v="The target is grappled: 2d12+3 damage."/>
    <m/>
    <s v=""/>
    <s v=""/>
    <s v=""/>
    <s v=""/>
    <s v=""/>
    <s v=""/>
    <s v=""/>
    <s v=""/>
    <s v=""/>
    <s v=""/>
    <m/>
    <s v=""/>
    <s v="Float"/>
    <s v="counter"/>
    <s v="at-will"/>
    <s v=""/>
    <s v=""/>
    <s v=""/>
    <s v=""/>
    <s v=""/>
    <s v="At any time that the spider is on the floor of a body of water, it can release its hold to float to the surface."/>
    <m/>
    <s v=""/>
    <s v=""/>
    <s v=""/>
    <s v=""/>
    <s v=""/>
    <s v=""/>
    <s v=""/>
    <s v=""/>
    <s v=""/>
    <s v=""/>
    <m/>
    <s v=""/>
    <s v=""/>
    <s v=""/>
    <s v=""/>
    <s v=""/>
    <s v=""/>
    <s v=""/>
    <s v=""/>
    <s v=""/>
    <s v=""/>
    <m/>
    <s v=""/>
    <s v=""/>
    <s v=""/>
    <s v=""/>
    <s v=""/>
    <s v=""/>
    <s v=""/>
    <s v=""/>
    <s v=""/>
    <s v=""/>
    <m/>
    <s v=""/>
    <s v=""/>
    <s v=""/>
    <s v=""/>
    <s v=""/>
    <s v=""/>
    <s v=""/>
    <s v=""/>
    <s v=""/>
    <s v=""/>
    <m/>
    <s v=""/>
    <s v=""/>
    <s v=""/>
    <s v=""/>
    <s v=""/>
    <s v=""/>
    <s v=""/>
    <s v=""/>
    <s v=""/>
    <s v=""/>
    <m/>
    <s v=""/>
    <s v=""/>
    <s v=""/>
    <s v=""/>
    <s v=""/>
    <s v=""/>
    <s v=""/>
    <s v=""/>
    <s v=""/>
    <s v=""/>
    <m/>
    <s v=""/>
    <s v="Acrobatics +12, Athletics +9, Stealth +12"/>
    <n v="11"/>
    <n v="10"/>
    <n v="17"/>
    <n v="2"/>
    <n v="10"/>
    <n v="2"/>
    <s v=""/>
    <s v=""/>
    <m/>
    <n v="2"/>
    <n v="2"/>
    <n v="5"/>
    <n v="-2"/>
    <n v="2"/>
    <n v="-2"/>
  </r>
  <r>
    <x v="1"/>
    <x v="2"/>
    <s v="Medium Hunting Spider"/>
    <s v="Unaligned"/>
    <s v="Medium"/>
    <s v="Natural"/>
    <s v="Beast"/>
    <s v="Spider"/>
    <s v="Striker"/>
    <m/>
    <m/>
    <n v="4"/>
    <n v="175"/>
    <n v="7"/>
    <n v="4"/>
    <s v="darkvision, tremorsense (when standing on a web, for contiguous web spaces only)"/>
    <s v=""/>
    <n v="44"/>
    <n v="22"/>
    <m/>
    <n v="18"/>
    <n v="15"/>
    <n v="17"/>
    <n v="16"/>
    <s v=""/>
    <s v=""/>
    <s v=""/>
    <s v=""/>
    <s v="6 (web stride), climb 3 (wall-climber)"/>
    <s v=""/>
    <s v="Basic Melee"/>
    <s v="Bite"/>
    <s v="standard"/>
    <s v="at-will"/>
    <s v=""/>
    <s v=""/>
    <n v="9"/>
    <s v="AC"/>
    <s v=""/>
    <s v="1d12+5 damage, or 2d12+3 damage against a slowed, grappled, restrained or immobile target."/>
    <m/>
    <s v=""/>
    <s v=""/>
    <s v=""/>
    <s v=""/>
    <s v=""/>
    <s v=""/>
    <s v=""/>
    <s v=""/>
    <s v=""/>
    <s v=""/>
    <m/>
    <s v="Melee"/>
    <s v="Venomous Bite"/>
    <s v="standard"/>
    <s v="at-will"/>
    <s v="Poison"/>
    <s v=""/>
    <n v="9"/>
    <s v="AC"/>
    <s v=""/>
    <s v="1d12+5 poison damage and the target is slowed until the end of their next turn."/>
    <m/>
    <s v="Near"/>
    <s v="Hiss"/>
    <s v="swift"/>
    <s v="encounter"/>
    <s v="Fear"/>
    <s v="Near burst 3, all creatures without the spider tag"/>
    <n v="9"/>
    <s v="Will"/>
    <s v=""/>
    <s v="The target grants combat advantage until the end of their next turn."/>
    <m/>
    <s v=""/>
    <s v="Raise Hairs"/>
    <s v="swift"/>
    <s v="at-will"/>
    <s v="Poison, Stance"/>
    <s v=""/>
    <s v=""/>
    <s v=""/>
    <s v=""/>
    <s v="If an adjacent creature hits the spider with an attack, make an attack. +7 vs Fortitude; the target grants combat advantage until the end of their next turn. "/>
    <m/>
    <s v=""/>
    <s v="Egg Sacs"/>
    <s v="counter"/>
    <s v="encounter"/>
    <s v=""/>
    <s v=""/>
    <s v=""/>
    <s v=""/>
    <s v=""/>
    <s v="If the spider is hit by an attack: Place a spider swarm in an adjacent space (whether or not it is occupied)."/>
    <m/>
    <s v="Near"/>
    <s v="Spray Hairs"/>
    <s v="swift"/>
    <s v="encounter"/>
    <s v="Poison"/>
    <s v="Near burst 3, all creatures without the spider tag"/>
    <n v="9"/>
    <s v="Reflex"/>
    <s v=""/>
    <s v="The target grants combat advantage until the end of their next turn. The spider cannot use *raise hairs* if it has used *spray hairs* this encounter."/>
    <m/>
    <s v=""/>
    <s v=""/>
    <s v=""/>
    <s v=""/>
    <s v=""/>
    <s v=""/>
    <s v=""/>
    <s v=""/>
    <s v=""/>
    <s v=""/>
    <m/>
    <s v=""/>
    <s v=""/>
    <s v=""/>
    <s v=""/>
    <s v=""/>
    <s v=""/>
    <s v=""/>
    <s v=""/>
    <s v=""/>
    <s v=""/>
    <m/>
    <s v=""/>
    <s v=""/>
    <s v=""/>
    <s v=""/>
    <s v=""/>
    <s v=""/>
    <s v=""/>
    <s v=""/>
    <s v=""/>
    <s v=""/>
    <m/>
    <s v=""/>
    <s v="Acrobatics +12, Athletics +9, Stealth +12"/>
    <n v="11"/>
    <n v="12"/>
    <n v="17"/>
    <n v="2"/>
    <n v="10"/>
    <n v="2"/>
    <s v=""/>
    <s v="##### Variants_x000a_No spider has access to all powers. Instead, they each get a selection, described below._x000a__x000a_**Tarantula:** *Bite*, *venomous bite*, *hiss*, *raise hairs* and *spray hairs*.  _x000a_**Wolf Spider:** *Bite*, *venomous bite* and *egg sacs*.  "/>
    <m/>
    <n v="2"/>
    <n v="3"/>
    <n v="5"/>
    <n v="-2"/>
    <n v="2"/>
    <n v="-2"/>
  </r>
  <r>
    <x v="1"/>
    <x v="2"/>
    <s v="Medium Webbing Spider"/>
    <s v="Unaligned"/>
    <s v="Medium"/>
    <s v="Natural"/>
    <s v="Beast"/>
    <s v="Spider"/>
    <s v="Skulker"/>
    <m/>
    <m/>
    <n v="4"/>
    <n v="175"/>
    <n v="7"/>
    <n v="4"/>
    <s v="darkvision, tremorsense (when standing on a web, for contiguous web spaces only)"/>
    <s v=""/>
    <n v="51"/>
    <n v="25"/>
    <m/>
    <n v="16"/>
    <n v="17"/>
    <n v="15"/>
    <n v="16"/>
    <s v=""/>
    <s v=""/>
    <s v=""/>
    <s v=""/>
    <s v="6 (web stride), climb 3 (wall-climber)"/>
    <s v=""/>
    <s v="Basic Melee"/>
    <s v="Bite"/>
    <s v="standard"/>
    <s v="at-will"/>
    <s v=""/>
    <s v=""/>
    <n v="9"/>
    <s v="AC"/>
    <s v=""/>
    <s v="1d12+5 damage, or 2d12+3 damage against a slowed, grappled, restrained or immobile target."/>
    <m/>
    <s v="Melee"/>
    <s v="Recluse Bite"/>
    <s v="standard"/>
    <s v="at-will"/>
    <s v="Necrotic"/>
    <s v=""/>
    <n v="9"/>
    <s v="AC"/>
    <s v=""/>
    <s v="1d12+5 necrotic damage. *Secondary Attack:* +7 vs Fortitude; the target cannot heal necrotic damage from any source until the target's next long rest."/>
    <m/>
    <s v="Melee"/>
    <s v="Venomous Bite"/>
    <s v="standard"/>
    <s v="at-will"/>
    <s v="Poison"/>
    <s v=""/>
    <n v="9"/>
    <s v="AC"/>
    <s v=""/>
    <s v="1d12+5 poison damage and the target is slowed until the end of their next turn."/>
    <m/>
    <s v="Melee"/>
    <s v="Spit Juices"/>
    <s v="standard"/>
    <s v="at-will"/>
    <s v="Acid"/>
    <s v=""/>
    <s v=""/>
    <s v=""/>
    <s v=""/>
    <s v="The target must be grappled or restrained: The target takes 15 persistent acid damage (save ends)."/>
    <m/>
    <s v="Melee"/>
    <s v="Wrap in Silk"/>
    <s v="standard"/>
    <s v="at-will"/>
    <s v=""/>
    <s v=""/>
    <n v="9"/>
    <s v="Reflex"/>
    <s v=""/>
    <s v="The target is slowed (save ends). If the target is already slowed, they are grappled until they escape. If they are already grappled, they are restrained until they escape the grapple. "/>
    <m/>
    <s v=""/>
    <s v="Play Dead"/>
    <s v="swift"/>
    <s v="at-will"/>
    <s v="Stance"/>
    <s v=""/>
    <s v=""/>
    <s v=""/>
    <s v=""/>
    <s v="If the spider is hit by an attack, as an immediate reaction the spider makes a Bluff check against its enemies' passive Perception. On a successful check, it appears dead until it next acts. "/>
    <m/>
    <s v=""/>
    <s v="Tethered Leap"/>
    <s v="move"/>
    <s v="at-will"/>
    <s v=""/>
    <s v=""/>
    <s v=""/>
    <s v=""/>
    <s v=""/>
    <s v="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
    <m/>
    <s v="Melee"/>
    <s v="Gladiator's Strike"/>
    <s v="standard"/>
    <s v="refresh 4, 5, 6"/>
    <s v=""/>
    <s v=""/>
    <n v="9"/>
    <s v="Reflex"/>
    <s v=""/>
    <s v="The target is slowed (save ends). If the target is already slowed, they are grappled until they escape. If they are already grappled, they are restrained until they escape the grapple. "/>
    <m/>
    <s v="Melee"/>
    <s v="Snare"/>
    <s v="swift"/>
    <s v="at-will"/>
    <s v=""/>
    <s v="Reach 4 (directly beneath the spider only)"/>
    <n v="9"/>
    <s v="Reflex"/>
    <s v=""/>
    <s v="The target is slowed (save ends). If the target is already slowed, they are grappled until they escape. If they are already grappled, they are restrained until they escape the grapple. "/>
    <m/>
    <s v="Near"/>
    <s v="Spray Sticky Venom"/>
    <s v="standard"/>
    <s v="encounter"/>
    <s v="Poison"/>
    <s v="Near blast 3, all creatures without the spider tag"/>
    <n v="9"/>
    <s v="Fortitude"/>
    <s v=""/>
    <s v="1d12+5 poison damage and the target is immobile (save ends)."/>
    <m/>
    <s v=""/>
    <s v="Acrobatics +12, Athletics +9, Stealth +12"/>
    <n v="11"/>
    <n v="12"/>
    <n v="17"/>
    <n v="2"/>
    <n v="10"/>
    <n v="2"/>
    <s v=""/>
    <s v="##### Variants_x000a_No spider has access to all powers. Instead, they each get a selection, described below._x000a__x000a_**Reaper Spider:** *Bite*, *Recluse bite* and *play dead*.  _x000a_**Widow Spider:** *Bite*, *venomous bite*, *wrap in silk*, *spit juices* and *play dead*. Blind beyond 6 squares.  _x000a_**Crab Spider:** *Bite*, *venomous bite* and *snare*. Crab spiders can also emit a smell of their choice, usually choosing the scent of a local predator or environmental hazard.  _x000a_**Jumping Spider:** *Bite* and *tethered leap*. Jumping spiders also have all-around vision.  _x000a_**Gladiator Spider:** *Bite* and *gladiator's strike*.  _x000a_*Spitting spider:* *Bite*, *venomous bite*, *spray sticky venom* and *wrap in silk*.  "/>
    <m/>
    <n v="2"/>
    <n v="3"/>
    <n v="5"/>
    <n v="-2"/>
    <n v="2"/>
    <n v="-2"/>
  </r>
  <r>
    <x v="1"/>
    <x v="0"/>
    <s v="Phantom Cat"/>
    <s v="Unaligned"/>
    <s v="Medium"/>
    <s v="Fey"/>
    <s v="Beast"/>
    <m/>
    <s v="Striker"/>
    <m/>
    <m/>
    <n v="4"/>
    <n v="175"/>
    <n v="8"/>
    <n v="8"/>
    <s v="low-light vision"/>
    <m/>
    <n v="44"/>
    <n v="22"/>
    <m/>
    <n v="18"/>
    <n v="16"/>
    <n v="18"/>
    <n v="15"/>
    <m/>
    <m/>
    <m/>
    <m/>
    <s v="8, climb 6; see also *shadow pounce*"/>
    <m/>
    <s v="Basic Melee"/>
    <s v="Bite "/>
    <s v="standard"/>
    <s v="at-will"/>
    <m/>
    <m/>
    <n v="9"/>
    <s v="AC"/>
    <m/>
    <s v="1d6+4 damage, and the phantom cat shifts 1. "/>
    <m/>
    <m/>
    <s v="Shadow Pounce"/>
    <s v="move"/>
    <s v="encounter"/>
    <m/>
    <m/>
    <s v=""/>
    <m/>
    <m/>
    <s v="The shadow cat teleports 5 squares, and then makes a *bite* attack, dealing an additional 2d6 damage and knocking the target prone."/>
    <m/>
    <m/>
    <m/>
    <m/>
    <m/>
    <m/>
    <m/>
    <s v=""/>
    <m/>
    <m/>
    <m/>
    <m/>
    <m/>
    <m/>
    <m/>
    <m/>
    <m/>
    <m/>
    <s v=""/>
    <m/>
    <m/>
    <m/>
    <m/>
    <m/>
    <m/>
    <m/>
    <m/>
    <m/>
    <m/>
    <s v=""/>
    <m/>
    <m/>
    <m/>
    <m/>
    <m/>
    <m/>
    <m/>
    <m/>
    <m/>
    <m/>
    <s v=""/>
    <m/>
    <m/>
    <m/>
    <m/>
    <m/>
    <m/>
    <m/>
    <m/>
    <m/>
    <m/>
    <s v=""/>
    <m/>
    <m/>
    <m/>
    <m/>
    <m/>
    <m/>
    <m/>
    <m/>
    <m/>
    <m/>
    <s v=""/>
    <m/>
    <m/>
    <m/>
    <m/>
    <m/>
    <m/>
    <m/>
    <m/>
    <m/>
    <m/>
    <s v=""/>
    <m/>
    <m/>
    <m/>
    <m/>
    <m/>
    <m/>
    <m/>
    <m/>
    <m/>
    <m/>
    <s v=""/>
    <m/>
    <m/>
    <m/>
    <m/>
    <m/>
    <s v="Stealth +11"/>
    <n v="14"/>
    <n v="14"/>
    <n v="18"/>
    <n v="2"/>
    <n v="13"/>
    <n v="11"/>
    <m/>
    <m/>
    <s v="MD M2"/>
    <n v="4"/>
    <n v="4"/>
    <n v="6"/>
    <n v="-2"/>
    <n v="3"/>
    <n v="2"/>
  </r>
  <r>
    <x v="1"/>
    <x v="0"/>
    <s v="Ragged Tooth Shark"/>
    <s v="Unaligned"/>
    <s v="Medium"/>
    <s v="Natural"/>
    <s v="Beast"/>
    <s v="Aquatic"/>
    <s v="Striker"/>
    <m/>
    <m/>
    <n v="4"/>
    <n v="175"/>
    <n v="6"/>
    <n v="9"/>
    <s v="low-light vision"/>
    <m/>
    <n v="44"/>
    <n v="22"/>
    <m/>
    <n v="18"/>
    <n v="17"/>
    <n v="16"/>
    <n v="15"/>
    <m/>
    <m/>
    <m/>
    <m/>
    <s v="swim 8"/>
    <m/>
    <s v="Basic Melee"/>
    <s v="Bite "/>
    <s v="standard"/>
    <s v="at-will"/>
    <m/>
    <m/>
    <n v="9"/>
    <s v="AC"/>
    <m/>
    <s v="1d10+4 damage."/>
    <m/>
    <s v="Melee"/>
    <s v="Swimby Attack"/>
    <s v="standard"/>
    <s v="at-will"/>
    <m/>
    <m/>
    <s v=""/>
    <m/>
    <m/>
    <s v="The shark swims up to 8 squares. At one point during the movement, they can make one basic melee attack. Moving away from the target of the attack does not provoke opportunity attacks."/>
    <m/>
    <m/>
    <s v="Blood Frenzy"/>
    <m/>
    <m/>
    <m/>
    <m/>
    <s v=""/>
    <m/>
    <m/>
    <s v="A ragged tooth shark gains +1 power bonus to attack rolls and a +2 power bonus to damage rolls against staggered enemies."/>
    <m/>
    <m/>
    <m/>
    <m/>
    <m/>
    <m/>
    <m/>
    <s v=""/>
    <m/>
    <m/>
    <m/>
    <m/>
    <m/>
    <m/>
    <m/>
    <m/>
    <m/>
    <m/>
    <s v=""/>
    <m/>
    <m/>
    <m/>
    <m/>
    <m/>
    <m/>
    <m/>
    <m/>
    <m/>
    <m/>
    <s v=""/>
    <m/>
    <m/>
    <m/>
    <m/>
    <m/>
    <m/>
    <m/>
    <m/>
    <m/>
    <m/>
    <s v=""/>
    <m/>
    <m/>
    <m/>
    <m/>
    <m/>
    <m/>
    <m/>
    <m/>
    <m/>
    <m/>
    <s v=""/>
    <m/>
    <m/>
    <m/>
    <m/>
    <m/>
    <m/>
    <m/>
    <m/>
    <m/>
    <m/>
    <s v=""/>
    <m/>
    <m/>
    <m/>
    <m/>
    <m/>
    <m/>
    <m/>
    <m/>
    <m/>
    <m/>
    <s v=""/>
    <m/>
    <m/>
    <m/>
    <m/>
    <m/>
    <m/>
    <n v="18"/>
    <n v="15"/>
    <n v="15"/>
    <n v="2"/>
    <n v="15"/>
    <n v="6"/>
    <m/>
    <m/>
    <s v="DCC 55"/>
    <n v="6"/>
    <n v="4"/>
    <n v="4"/>
    <n v="-2"/>
    <n v="4"/>
    <n v="0"/>
  </r>
  <r>
    <x v="1"/>
    <x v="0"/>
    <s v="Dog-faced Baboon"/>
    <s v="Unaligned"/>
    <s v="Medium"/>
    <s v="Natural"/>
    <s v="Beast"/>
    <m/>
    <s v="Wrecker"/>
    <s v="Elite"/>
    <m/>
    <n v="5"/>
    <n v="400"/>
    <n v="4"/>
    <n v="5"/>
    <s v="low-light vision"/>
    <m/>
    <n v="114"/>
    <n v="57"/>
    <s v="see also *bounding pounce*"/>
    <n v="17"/>
    <n v="20"/>
    <n v="17"/>
    <n v="15"/>
    <m/>
    <m/>
    <m/>
    <n v="2"/>
    <s v="8, climb 5"/>
    <n v="1"/>
    <s v="Basic Melee"/>
    <s v="Bite "/>
    <s v="standard"/>
    <s v="at-will"/>
    <m/>
    <m/>
    <n v="10"/>
    <s v="AC"/>
    <m/>
    <s v="1d10+5 damage."/>
    <m/>
    <s v="Melee"/>
    <s v="Bounding Pounce"/>
    <s v="standard"/>
    <s v="at-will"/>
    <m/>
    <m/>
    <s v=""/>
    <m/>
    <m/>
    <s v="The baboon shifts 8 squares and makes a bite attack. If the attack hits, the target is knocked prone."/>
    <m/>
    <s v="Near"/>
    <s v="Baboon Frenzy"/>
    <s v="standard"/>
    <s v="encounter, refreshes when first staggered"/>
    <m/>
    <s v="Near burst 1"/>
    <n v="8"/>
    <s v="AC "/>
    <s v="enemies only"/>
    <s v="1d10+5 damage."/>
    <m/>
    <m/>
    <m/>
    <m/>
    <m/>
    <m/>
    <m/>
    <s v=""/>
    <m/>
    <m/>
    <m/>
    <m/>
    <m/>
    <m/>
    <m/>
    <m/>
    <m/>
    <m/>
    <s v=""/>
    <m/>
    <m/>
    <m/>
    <m/>
    <m/>
    <m/>
    <m/>
    <m/>
    <m/>
    <m/>
    <s v=""/>
    <m/>
    <m/>
    <m/>
    <m/>
    <m/>
    <m/>
    <m/>
    <m/>
    <m/>
    <m/>
    <s v=""/>
    <m/>
    <m/>
    <m/>
    <m/>
    <m/>
    <m/>
    <m/>
    <m/>
    <m/>
    <m/>
    <s v=""/>
    <m/>
    <m/>
    <m/>
    <m/>
    <m/>
    <m/>
    <m/>
    <m/>
    <m/>
    <m/>
    <s v=""/>
    <m/>
    <m/>
    <m/>
    <m/>
    <m/>
    <m/>
    <m/>
    <m/>
    <m/>
    <m/>
    <s v=""/>
    <m/>
    <m/>
    <m/>
    <m/>
    <m/>
    <s v="Athletics +12"/>
    <n v="20"/>
    <n v="15"/>
    <n v="13"/>
    <n v="2"/>
    <n v="14"/>
    <n v="12"/>
    <m/>
    <m/>
    <s v="DCC 55"/>
    <n v="7"/>
    <n v="4"/>
    <n v="3"/>
    <n v="-2"/>
    <n v="4"/>
    <n v="3"/>
  </r>
  <r>
    <x v="1"/>
    <x v="0"/>
    <s v="Scintillating Boa"/>
    <s v="Unaligned"/>
    <s v="Large"/>
    <s v="Natural"/>
    <s v="Monstrosity"/>
    <s v="Reptile"/>
    <s v="Blocker"/>
    <s v="Elite"/>
    <m/>
    <n v="5"/>
    <n v="400"/>
    <n v="7"/>
    <n v="9"/>
    <s v="low-light vision"/>
    <m/>
    <n v="98"/>
    <n v="49"/>
    <m/>
    <n v="21"/>
    <n v="18"/>
    <n v="17"/>
    <n v="16"/>
    <m/>
    <m/>
    <m/>
    <n v="2"/>
    <s v="6, climb 6"/>
    <n v="1"/>
    <s v="Basic Melee"/>
    <s v="Bite "/>
    <s v="standard"/>
    <s v="at-will"/>
    <m/>
    <m/>
    <n v="10"/>
    <s v="AC"/>
    <m/>
    <s v="2d6+5 damage."/>
    <m/>
    <s v="Melee"/>
    <s v="Grab and Swallow"/>
    <s v="standard"/>
    <s v="at-will"/>
    <m/>
    <s v="Stunned target only"/>
    <n v="10"/>
    <s v="AC"/>
    <m/>
    <s v="1d10+5 damage, the target is grappled, and the scintillating boa makes a secondary attack on the same target."/>
    <s v="+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
    <s v="Near"/>
    <s v="Shimmering Scales"/>
    <s v="swift"/>
    <s v="refresh 5, 6"/>
    <s v="Charm"/>
    <s v="Near burst 5"/>
    <n v="8"/>
    <s v="Will"/>
    <m/>
    <s v="the target is stunned (save ends). *Aftereffect:* The target is dazed (save ends)."/>
    <m/>
    <m/>
    <m/>
    <m/>
    <m/>
    <m/>
    <m/>
    <s v=""/>
    <m/>
    <m/>
    <m/>
    <m/>
    <m/>
    <m/>
    <m/>
    <m/>
    <m/>
    <m/>
    <s v=""/>
    <m/>
    <m/>
    <m/>
    <m/>
    <m/>
    <m/>
    <m/>
    <m/>
    <m/>
    <m/>
    <s v=""/>
    <m/>
    <m/>
    <m/>
    <m/>
    <m/>
    <m/>
    <m/>
    <m/>
    <m/>
    <m/>
    <s v=""/>
    <m/>
    <m/>
    <m/>
    <m/>
    <m/>
    <m/>
    <m/>
    <m/>
    <m/>
    <m/>
    <s v=""/>
    <m/>
    <m/>
    <m/>
    <m/>
    <m/>
    <m/>
    <m/>
    <m/>
    <m/>
    <m/>
    <s v=""/>
    <m/>
    <m/>
    <m/>
    <m/>
    <m/>
    <m/>
    <m/>
    <m/>
    <m/>
    <m/>
    <s v=""/>
    <m/>
    <m/>
    <m/>
    <m/>
    <s v="Common, Draconic"/>
    <s v="Stealth +10"/>
    <n v="20"/>
    <n v="16"/>
    <n v="16"/>
    <n v="10"/>
    <n v="15"/>
    <n v="10"/>
    <m/>
    <m/>
    <s v="MD M1"/>
    <n v="7"/>
    <n v="5"/>
    <n v="5"/>
    <n v="2"/>
    <n v="4"/>
    <n v="2"/>
  </r>
  <r>
    <x v="1"/>
    <x v="0"/>
    <s v="Ancient Hermit Crab"/>
    <s v="Unaligned"/>
    <s v="Large"/>
    <s v="Natural"/>
    <s v="Monstrosity"/>
    <s v="Aquatic"/>
    <s v="Blocker"/>
    <s v="Boss"/>
    <m/>
    <n v="5"/>
    <n v="1000"/>
    <n v="5"/>
    <n v="10"/>
    <s v="low-light vision"/>
    <m/>
    <n v="196"/>
    <n v="98"/>
    <m/>
    <n v="21"/>
    <n v="19"/>
    <n v="17"/>
    <n v="15"/>
    <m/>
    <s v="attacks that target AC 5"/>
    <m/>
    <n v="5"/>
    <s v="6, swim 6"/>
    <n v="2"/>
    <s v="Basic Melee"/>
    <s v="Claw"/>
    <s v="standard"/>
    <s v="at-will"/>
    <m/>
    <s v="Reach 2"/>
    <n v="10"/>
    <s v="AC"/>
    <m/>
    <s v="2d8+5 damage, and a Medium or smaller target is grappled."/>
    <m/>
    <s v="Melee"/>
    <s v="Crushing Claw"/>
    <s v="standard"/>
    <s v="at-will"/>
    <m/>
    <m/>
    <n v="8"/>
    <s v="Fortitude"/>
    <s v="must be grappling the target"/>
    <s v="2d8+10 damage, and the target takes persistent 5 damage until it escapes the grapple."/>
    <m/>
    <s v="Melee"/>
    <s v="Spiky Charge"/>
    <s v="standard"/>
    <s v="refresh 5, 6"/>
    <m/>
    <m/>
    <s v=""/>
    <m/>
    <m/>
    <s v="The hermit crab makes a charge attack with its spiny shell: +13 vs AC; 3d6+5 damage, and the target is pushed 1 square. If the target is pushed against an immovable object, such as a wall, it is immobile and takes persistent 5 damage (save ends both)."/>
    <m/>
    <s v="Melee"/>
    <s v="Spiky Shell"/>
    <s v="reaction"/>
    <s v="at-will"/>
    <m/>
    <m/>
    <n v="8"/>
    <s v="Reflex"/>
    <s v="When the crab is hit by a melee attack"/>
    <s v="1d6+5 damage."/>
    <m/>
    <m/>
    <m/>
    <m/>
    <m/>
    <m/>
    <m/>
    <s v=""/>
    <m/>
    <m/>
    <m/>
    <m/>
    <m/>
    <m/>
    <m/>
    <m/>
    <m/>
    <m/>
    <s v=""/>
    <m/>
    <m/>
    <m/>
    <m/>
    <m/>
    <m/>
    <m/>
    <m/>
    <m/>
    <m/>
    <s v=""/>
    <m/>
    <m/>
    <m/>
    <m/>
    <m/>
    <m/>
    <m/>
    <m/>
    <m/>
    <m/>
    <s v=""/>
    <m/>
    <m/>
    <m/>
    <m/>
    <m/>
    <m/>
    <m/>
    <m/>
    <m/>
    <m/>
    <s v=""/>
    <m/>
    <m/>
    <m/>
    <m/>
    <m/>
    <m/>
    <m/>
    <m/>
    <m/>
    <m/>
    <s v=""/>
    <m/>
    <m/>
    <m/>
    <m/>
    <s v="Common"/>
    <s v="History +9, Religion +9"/>
    <n v="20"/>
    <n v="18"/>
    <n v="12"/>
    <n v="16"/>
    <n v="16"/>
    <n v="15"/>
    <m/>
    <m/>
    <s v="DCC 58"/>
    <n v="7"/>
    <n v="6"/>
    <n v="3"/>
    <n v="5"/>
    <n v="5"/>
    <n v="4"/>
  </r>
  <r>
    <x v="1"/>
    <x v="0"/>
    <s v="Large Vermin Swarm"/>
    <s v="Unaligned"/>
    <s v="Large"/>
    <s v="Natural"/>
    <s v="Beast"/>
    <s v="Swarm"/>
    <s v="Striker"/>
    <m/>
    <m/>
    <n v="6"/>
    <n v="250"/>
    <n v="9"/>
    <n v="9"/>
    <s v="low-light vision"/>
    <s v="*Swarm Violence aura 1:*  If an enemy begins their turn in this aura, makes a basic melee attack against them as a free action."/>
    <n v="54"/>
    <n v="27"/>
    <m/>
    <n v="20"/>
    <n v="17"/>
    <n v="20"/>
    <n v="17"/>
    <m/>
    <s v="Melee and Ranged attacks (half damage)"/>
    <s v="Near and Far attacks 5"/>
    <m/>
    <s v="6, climb 6"/>
    <m/>
    <s v="Basic Melee"/>
    <s v="Plague of Fangs"/>
    <s v="standard"/>
    <s v="at-will"/>
    <s v="Poison"/>
    <m/>
    <n v="11"/>
    <s v="AC"/>
    <m/>
    <s v="2d10+2 damage, and the vermin swarm makes a secondary attack on the same target. "/>
    <s v="+9 vs Fortitude; 1d10 poison damage."/>
    <m/>
    <s v="Swarm"/>
    <m/>
    <m/>
    <m/>
    <m/>
    <s v=""/>
    <m/>
    <m/>
    <s v="A swarm can occupy the same space as other creatures. It can move through spaces as if it were a Tiny creature."/>
    <m/>
    <m/>
    <m/>
    <m/>
    <m/>
    <m/>
    <m/>
    <s v=""/>
    <m/>
    <m/>
    <m/>
    <m/>
    <m/>
    <m/>
    <m/>
    <m/>
    <m/>
    <m/>
    <s v=""/>
    <m/>
    <m/>
    <m/>
    <m/>
    <m/>
    <m/>
    <m/>
    <m/>
    <m/>
    <m/>
    <s v=""/>
    <m/>
    <m/>
    <m/>
    <m/>
    <m/>
    <m/>
    <m/>
    <m/>
    <m/>
    <m/>
    <s v=""/>
    <m/>
    <m/>
    <m/>
    <m/>
    <m/>
    <m/>
    <m/>
    <m/>
    <m/>
    <m/>
    <s v=""/>
    <m/>
    <m/>
    <m/>
    <m/>
    <m/>
    <m/>
    <m/>
    <m/>
    <m/>
    <m/>
    <s v=""/>
    <m/>
    <m/>
    <m/>
    <m/>
    <m/>
    <m/>
    <m/>
    <m/>
    <m/>
    <m/>
    <s v=""/>
    <m/>
    <m/>
    <m/>
    <m/>
    <m/>
    <m/>
    <m/>
    <m/>
    <m/>
    <m/>
    <s v=""/>
    <m/>
    <m/>
    <m/>
    <m/>
    <m/>
    <s v="Stealth +12"/>
    <n v="11"/>
    <n v="12"/>
    <n v="18"/>
    <n v="2"/>
    <n v="12"/>
    <n v="10"/>
    <m/>
    <s v="##### Variants_x000a_**Rattlesnake Swarm:** Reptile tag.  _x000a_**Spider Swarm:** Spider tag. Tremorsense (with contiguous web spaces, while on a web).  "/>
    <s v="MD M1"/>
    <n v="3"/>
    <n v="4"/>
    <n v="7"/>
    <n v="-1"/>
    <n v="4"/>
    <n v="3"/>
  </r>
  <r>
    <x v="1"/>
    <x v="0"/>
    <s v="Quipper Swarm"/>
    <s v="Unaligned"/>
    <s v="Medium"/>
    <s v="Natural"/>
    <s v="Beast"/>
    <s v="Aquatic, Swarm"/>
    <s v="Striker"/>
    <m/>
    <m/>
    <n v="6"/>
    <n v="250"/>
    <n v="9"/>
    <n v="3"/>
    <s v="low-light vision"/>
    <s v="*Swarm Violence aura 1:* If an enemy begins their turn in this aura, makes a basic melee attack against them as a free action._x000a_*Frenzied Aura aura 2:* The quipper swarm’s swarm attack aura increase to 2 squares the first time an adjacent enemy becomes staggered."/>
    <n v="54"/>
    <n v="27"/>
    <m/>
    <n v="20"/>
    <n v="18"/>
    <n v="20"/>
    <n v="16"/>
    <m/>
    <s v="Melee and Ranged attacks (half damage)"/>
    <s v="Near and Far attacks 10"/>
    <m/>
    <s v="swim 6"/>
    <m/>
    <s v="Basic Melee"/>
    <s v="Razor Storm"/>
    <s v="standard"/>
    <s v="at-will"/>
    <m/>
    <m/>
    <n v="11"/>
    <s v="AC"/>
    <m/>
    <s v="1d8+4 damage, and the target takes persistent 5 damage (save ends)."/>
    <m/>
    <m/>
    <m/>
    <m/>
    <m/>
    <m/>
    <m/>
    <s v=""/>
    <m/>
    <m/>
    <m/>
    <m/>
    <m/>
    <m/>
    <m/>
    <m/>
    <m/>
    <m/>
    <s v=""/>
    <m/>
    <m/>
    <m/>
    <m/>
    <m/>
    <m/>
    <m/>
    <m/>
    <m/>
    <m/>
    <s v=""/>
    <m/>
    <m/>
    <m/>
    <m/>
    <m/>
    <m/>
    <m/>
    <m/>
    <m/>
    <m/>
    <s v=""/>
    <m/>
    <m/>
    <m/>
    <m/>
    <m/>
    <m/>
    <m/>
    <m/>
    <m/>
    <m/>
    <s v=""/>
    <m/>
    <m/>
    <m/>
    <m/>
    <m/>
    <m/>
    <m/>
    <m/>
    <m/>
    <m/>
    <s v=""/>
    <m/>
    <m/>
    <m/>
    <m/>
    <m/>
    <m/>
    <m/>
    <m/>
    <m/>
    <m/>
    <s v=""/>
    <m/>
    <m/>
    <m/>
    <m/>
    <m/>
    <m/>
    <m/>
    <m/>
    <m/>
    <m/>
    <s v=""/>
    <m/>
    <m/>
    <m/>
    <m/>
    <m/>
    <m/>
    <m/>
    <m/>
    <m/>
    <m/>
    <s v=""/>
    <m/>
    <m/>
    <m/>
    <m/>
    <m/>
    <m/>
    <n v="12"/>
    <n v="16"/>
    <n v="19"/>
    <n v="1"/>
    <n v="10"/>
    <n v="12"/>
    <m/>
    <m/>
    <s v="DCC 58"/>
    <n v="4"/>
    <n v="6"/>
    <n v="7"/>
    <n v="-2"/>
    <n v="3"/>
    <n v="4"/>
  </r>
  <r>
    <x v="1"/>
    <x v="1"/>
    <s v="Dire Wolf"/>
    <s v="Unaligned"/>
    <s v="Large"/>
    <s v="Natural"/>
    <s v="Beast"/>
    <s v=""/>
    <s v="Striker"/>
    <m/>
    <m/>
    <n v="7"/>
    <n v="300"/>
    <n v="9"/>
    <n v="12"/>
    <s v="low-light vision"/>
    <s v=""/>
    <n v="59"/>
    <n v="29"/>
    <m/>
    <n v="21"/>
    <n v="18"/>
    <n v="20"/>
    <n v="19"/>
    <s v=""/>
    <s v=""/>
    <s v=""/>
    <s v=""/>
    <s v="8"/>
    <s v=""/>
    <s v="Basic Melee"/>
    <s v="Bite"/>
    <s v="standard"/>
    <s v="at-will"/>
    <s v=""/>
    <s v=""/>
    <n v="12"/>
    <s v="AC"/>
    <s v=""/>
    <s v="2d10+4 damage. *Secondary Attack:* +12 vs AC; the target falls prone."/>
    <m/>
    <s v=""/>
    <s v="Worry"/>
    <s v=""/>
    <s v=""/>
    <s v=""/>
    <s v=""/>
    <s v=""/>
    <s v=""/>
    <s v=""/>
    <s v="If the dire wolf's target is prone, attacks do +2d6 damage on a hit.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Nature +12, Perception +12, Stealth +14"/>
    <n v="25"/>
    <n v="15"/>
    <n v="17"/>
    <n v="2"/>
    <n v="12"/>
    <n v="10"/>
    <s v=""/>
    <s v="Represents a dire wolf or dire hyena."/>
    <n v="0"/>
    <n v="10"/>
    <n v="5"/>
    <n v="6"/>
    <n v="-1"/>
    <n v="4"/>
    <n v="3"/>
  </r>
  <r>
    <x v="1"/>
    <x v="5"/>
    <s v="Devil Ape"/>
    <s v="Unaligned"/>
    <s v="Medium"/>
    <s v="Natural"/>
    <s v="Beast"/>
    <s v=""/>
    <s v="Wrecker"/>
    <m/>
    <m/>
    <n v="8"/>
    <n v="350"/>
    <n v="11"/>
    <n v="9"/>
    <s v="low-light vision"/>
    <s v=""/>
    <n v="75"/>
    <n v="37"/>
    <m/>
    <n v="20"/>
    <n v="21"/>
    <n v="19"/>
    <n v="20"/>
    <s v=""/>
    <s v="cold 5"/>
    <s v=""/>
    <s v=""/>
    <s v="7"/>
    <s v=""/>
    <s v="Basic Melee"/>
    <s v="Pummel"/>
    <s v="standard"/>
    <s v="at-will"/>
    <s v=""/>
    <s v=""/>
    <n v="13"/>
    <s v="AC"/>
    <s v=""/>
    <s v="2d10+9 damage."/>
    <m/>
    <s v="Basic Ranged"/>
    <s v="Thrown Rocks"/>
    <s v="standard"/>
    <s v="at-will"/>
    <s v=""/>
    <s v=""/>
    <n v="13"/>
    <s v="AC"/>
    <s v=""/>
    <s v="2d10+9 damage and the target is knocked prone if it is Small or smaller. "/>
    <m/>
    <s v="Ranged"/>
    <s v="Call Landslide"/>
    <s v="standard"/>
    <s v="encounter"/>
    <s v=""/>
    <s v="Ranged 40 (cannot target creatures within 20 squares)"/>
    <n v="13"/>
    <s v="Fortitude"/>
    <s v=""/>
    <s v="3d10+9 damage."/>
    <m/>
    <s v=""/>
    <s v="Black Curse"/>
    <s v="reaction"/>
    <s v="encounter"/>
    <s v=""/>
    <s v=""/>
    <s v=""/>
    <s v=""/>
    <s v="the devil ape is reduced to 0 HP or below"/>
    <s v="The triggering creature suffers a -2 penalty to saving throws until their next long rest."/>
    <m/>
    <s v=""/>
    <s v=""/>
    <s v=""/>
    <s v=""/>
    <s v=""/>
    <s v=""/>
    <s v=""/>
    <s v=""/>
    <s v=""/>
    <s v=""/>
    <m/>
    <s v=""/>
    <s v=""/>
    <s v=""/>
    <s v=""/>
    <s v=""/>
    <s v=""/>
    <s v=""/>
    <s v=""/>
    <s v=""/>
    <s v=""/>
    <m/>
    <s v=""/>
    <s v=""/>
    <s v=""/>
    <s v=""/>
    <s v=""/>
    <s v=""/>
    <s v=""/>
    <s v=""/>
    <s v=""/>
    <s v=""/>
    <m/>
    <s v=""/>
    <s v=""/>
    <s v=""/>
    <s v=""/>
    <s v=""/>
    <s v=""/>
    <s v=""/>
    <s v=""/>
    <s v=""/>
    <s v=""/>
    <m/>
    <s v=""/>
    <s v=""/>
    <s v=""/>
    <s v=""/>
    <s v=""/>
    <s v=""/>
    <s v=""/>
    <s v=""/>
    <s v=""/>
    <s v=""/>
    <m/>
    <s v=""/>
    <s v=""/>
    <s v=""/>
    <s v=""/>
    <s v=""/>
    <s v=""/>
    <s v=""/>
    <s v=""/>
    <s v=""/>
    <s v=""/>
    <m/>
    <s v=""/>
    <s v="Athletics +19, Endure +16"/>
    <n v="22"/>
    <n v="16"/>
    <n v="17"/>
    <n v="2"/>
    <n v="12"/>
    <n v="14"/>
    <s v=""/>
    <s v=""/>
    <s v="Realms"/>
    <n v="10"/>
    <n v="7"/>
    <n v="7"/>
    <n v="0"/>
    <n v="5"/>
    <n v="6"/>
  </r>
  <r>
    <x v="1"/>
    <x v="2"/>
    <s v="Large Fishing Spider"/>
    <s v="Unaligned"/>
    <s v="Large"/>
    <s v="Natural"/>
    <s v="Beast"/>
    <s v="Spider"/>
    <s v="Skulker"/>
    <m/>
    <m/>
    <n v="8"/>
    <n v="350"/>
    <n v="11"/>
    <n v="8"/>
    <s v="darkvision, tremorsense (body of water the spider is on or in reach of)"/>
    <s v=""/>
    <n v="75"/>
    <n v="37"/>
    <m/>
    <n v="20"/>
    <n v="21"/>
    <n v="19"/>
    <n v="20"/>
    <s v=""/>
    <s v=""/>
    <s v=""/>
    <s v=""/>
    <s v="6 (water walk)"/>
    <s v=""/>
    <s v="Basic Melee"/>
    <s v="Claw"/>
    <s v="standard"/>
    <s v="at-will"/>
    <s v="Poison"/>
    <s v=""/>
    <n v="13"/>
    <s v="AC"/>
    <s v=""/>
    <s v="2d10+5 poison damage. *Secondary Attack:* +11 vs Fortitude; the target is grappled."/>
    <m/>
    <s v="Melee"/>
    <s v="Bite"/>
    <s v="standard"/>
    <s v="at-will"/>
    <s v=""/>
    <s v=""/>
    <s v=""/>
    <s v=""/>
    <s v=""/>
    <s v="The target is grappled: 3d10+5 damage."/>
    <m/>
    <s v=""/>
    <s v=""/>
    <s v=""/>
    <s v=""/>
    <s v=""/>
    <s v=""/>
    <s v=""/>
    <s v=""/>
    <s v=""/>
    <s v=""/>
    <m/>
    <s v=""/>
    <s v="Float"/>
    <s v="counter"/>
    <s v="at-will"/>
    <s v=""/>
    <s v=""/>
    <s v=""/>
    <s v=""/>
    <s v=""/>
    <s v="At any time that the spider is on the floor of a body of water, it can release its hold to float to the surface."/>
    <m/>
    <s v=""/>
    <s v=""/>
    <s v=""/>
    <s v=""/>
    <s v=""/>
    <s v=""/>
    <s v=""/>
    <s v=""/>
    <s v=""/>
    <s v=""/>
    <m/>
    <s v=""/>
    <s v=""/>
    <s v=""/>
    <s v=""/>
    <s v=""/>
    <s v=""/>
    <s v=""/>
    <s v=""/>
    <s v=""/>
    <s v=""/>
    <m/>
    <s v=""/>
    <s v=""/>
    <s v=""/>
    <s v=""/>
    <s v=""/>
    <s v=""/>
    <s v=""/>
    <s v=""/>
    <s v=""/>
    <s v=""/>
    <m/>
    <s v=""/>
    <s v=""/>
    <s v=""/>
    <s v=""/>
    <s v=""/>
    <s v=""/>
    <s v=""/>
    <s v=""/>
    <s v=""/>
    <s v=""/>
    <m/>
    <s v=""/>
    <s v=""/>
    <s v=""/>
    <s v=""/>
    <s v=""/>
    <s v=""/>
    <s v=""/>
    <s v=""/>
    <s v=""/>
    <s v=""/>
    <m/>
    <s v=""/>
    <s v=""/>
    <s v=""/>
    <s v=""/>
    <s v=""/>
    <s v=""/>
    <s v=""/>
    <s v=""/>
    <s v=""/>
    <s v=""/>
    <m/>
    <s v=""/>
    <s v="Acrobatics +16, Athletics +15, Stealth +16"/>
    <n v="15"/>
    <n v="12"/>
    <n v="17"/>
    <n v="2"/>
    <n v="10"/>
    <n v="2"/>
    <s v=""/>
    <s v=""/>
    <m/>
    <n v="6"/>
    <n v="5"/>
    <n v="7"/>
    <n v="0"/>
    <n v="4"/>
    <n v="0"/>
  </r>
  <r>
    <x v="1"/>
    <x v="2"/>
    <s v="Large Hunting Spider"/>
    <s v="Unaligned"/>
    <s v="Large"/>
    <s v="Natural"/>
    <s v="Beast"/>
    <s v="Spider"/>
    <s v="Striker"/>
    <m/>
    <m/>
    <n v="8"/>
    <n v="350"/>
    <n v="11"/>
    <n v="8"/>
    <s v="darkvision, tremorsense (when standing on a web, for contiguous web spaces only)"/>
    <s v=""/>
    <n v="64"/>
    <n v="32"/>
    <m/>
    <n v="22"/>
    <n v="19"/>
    <n v="21"/>
    <n v="20"/>
    <s v=""/>
    <s v=""/>
    <s v=""/>
    <s v=""/>
    <s v="6 (web stride), climb 4 (wall-climber)"/>
    <s v=""/>
    <s v="Basic Melee"/>
    <s v="Bite"/>
    <s v="standard"/>
    <s v="at-will"/>
    <s v=""/>
    <s v=""/>
    <n v="13"/>
    <s v="AC"/>
    <s v=""/>
    <s v="2d10+5 damage, or 3d10+5 damage against a slowed, grappled, restrained or immobile target."/>
    <m/>
    <s v=""/>
    <s v=""/>
    <s v=""/>
    <s v=""/>
    <s v=""/>
    <s v=""/>
    <s v=""/>
    <s v=""/>
    <s v=""/>
    <s v=""/>
    <m/>
    <s v="Melee"/>
    <s v="Venomous Bite"/>
    <s v="standard"/>
    <s v="at-will"/>
    <s v="Poison"/>
    <s v=""/>
    <n v="13"/>
    <s v="AC"/>
    <s v=""/>
    <s v="2d10+5 poison damage and the target is slowed until the end of their next turn."/>
    <m/>
    <s v="Near"/>
    <s v="Hiss"/>
    <s v="swift"/>
    <s v="encounter"/>
    <s v="Fear"/>
    <s v="Near burst 3, all creatures without the spider tag"/>
    <n v="13"/>
    <s v="Will"/>
    <s v=""/>
    <s v="The target grants combat advantage until the end of their next turn."/>
    <m/>
    <s v=""/>
    <s v="Raise Hairs"/>
    <s v="swift"/>
    <s v="at-will"/>
    <s v="Poison, Stance"/>
    <s v=""/>
    <s v=""/>
    <s v=""/>
    <s v=""/>
    <s v="If an adjacent creature hits the spider with an attack, make an attack. +11 vs Fortitude; the target grants combat advantage until the end of their next turn. "/>
    <m/>
    <s v=""/>
    <s v="Egg Sacs"/>
    <s v="counter"/>
    <s v="encounter"/>
    <s v=""/>
    <s v=""/>
    <s v=""/>
    <s v=""/>
    <s v=""/>
    <s v="If the spider is hit by an attack: Place a spider swarm in an adjacent space (whether or not it is occupied)."/>
    <m/>
    <s v="Near"/>
    <s v="Spray Hairs"/>
    <s v="swift"/>
    <s v="encounter"/>
    <s v="Poison"/>
    <s v="Near burst 3, all creatures without the spider tag"/>
    <n v="13"/>
    <s v="Reflex"/>
    <s v=""/>
    <s v="The target grants combat advantage until the end of their next turn. The spider cannot use *raise hairs* if it has used *spray hairs* this encounter."/>
    <m/>
    <s v=""/>
    <s v=""/>
    <s v=""/>
    <s v=""/>
    <s v=""/>
    <s v=""/>
    <s v=""/>
    <s v=""/>
    <s v=""/>
    <s v=""/>
    <m/>
    <s v=""/>
    <s v=""/>
    <s v=""/>
    <s v=""/>
    <s v=""/>
    <s v=""/>
    <s v=""/>
    <s v=""/>
    <s v=""/>
    <s v=""/>
    <m/>
    <s v=""/>
    <s v=""/>
    <s v=""/>
    <s v=""/>
    <s v=""/>
    <s v=""/>
    <s v=""/>
    <s v=""/>
    <s v=""/>
    <s v=""/>
    <m/>
    <s v=""/>
    <s v="Acrobatics +16, Athletics +15, Stealth +16"/>
    <n v="15"/>
    <n v="12"/>
    <n v="17"/>
    <n v="2"/>
    <n v="10"/>
    <n v="2"/>
    <s v=""/>
    <s v="##### Variants_x000a_No spider has access to all powers. Instead, they each get a selection, described below._x000a__x000a_**Tarantula:** *Bite*, *venomous bite*, *hiss*, *raise hairs* and *spray hairs*.  _x000a_**Wolf Spider:** *Bite*, *venomous bite* and *egg sacs*.  "/>
    <m/>
    <n v="6"/>
    <n v="5"/>
    <n v="7"/>
    <n v="0"/>
    <n v="4"/>
    <n v="0"/>
  </r>
  <r>
    <x v="1"/>
    <x v="2"/>
    <s v="Large Webbing Spider"/>
    <s v="Unaligned"/>
    <s v="Large"/>
    <s v="Natural"/>
    <s v="Beast"/>
    <s v="Spider"/>
    <s v="Skulker"/>
    <m/>
    <m/>
    <n v="8"/>
    <n v="350"/>
    <n v="11"/>
    <n v="8"/>
    <s v="darkvision, tremorsense (when standing on a web, for contiguous web spaces only)"/>
    <s v=""/>
    <n v="75"/>
    <n v="37"/>
    <m/>
    <n v="20"/>
    <n v="21"/>
    <n v="19"/>
    <n v="20"/>
    <s v=""/>
    <s v=""/>
    <s v=""/>
    <s v=""/>
    <s v="6 (web stride), climb 4 (wall-climber)"/>
    <s v=""/>
    <s v="Basic Melee"/>
    <s v="Bite"/>
    <s v="standard"/>
    <s v="at-will"/>
    <s v=""/>
    <s v=""/>
    <n v="13"/>
    <s v="AC"/>
    <s v=""/>
    <s v="2d10+5 damage, or 3d10+5 damage against a slowed, grappled, restrained or immobile target."/>
    <m/>
    <s v="Melee"/>
    <s v="Recluse Bite"/>
    <s v="standard"/>
    <s v="at-will"/>
    <s v="Necrotic"/>
    <s v=""/>
    <n v="13"/>
    <s v="AC"/>
    <s v=""/>
    <s v="2d10+5 necrotic damage. *Secondary Attack:* +11 vs Fortitude; the target cannot heal necrotic damage from any source until the target's next long rest."/>
    <m/>
    <s v="Melee"/>
    <s v="Venomous Bite"/>
    <s v="standard"/>
    <s v="at-will"/>
    <s v="Poison"/>
    <s v=""/>
    <n v="13"/>
    <s v="AC"/>
    <s v=""/>
    <s v="2d10+5 poison damage and the target is slowed until the end of their next turn."/>
    <m/>
    <s v="Melee"/>
    <s v="Spit Juices"/>
    <s v="standard"/>
    <s v="at-will"/>
    <s v="Acid"/>
    <s v=""/>
    <s v=""/>
    <s v=""/>
    <s v=""/>
    <s v="The target must be grappled or restrained: The target takes 20 persistent acid damage (save ends)."/>
    <m/>
    <s v="Melee"/>
    <s v="Wrap in Silk"/>
    <s v="standard"/>
    <s v="at-will"/>
    <s v=""/>
    <s v=""/>
    <n v="13"/>
    <s v="Reflex"/>
    <s v=""/>
    <s v="The target is slowed (save ends). If the target is already slowed, they are grappled until they escape. If they are already grappled, they are restrained until they escape the grapple. "/>
    <m/>
    <s v=""/>
    <s v="Play Dead"/>
    <s v="swift"/>
    <s v="at-will"/>
    <s v="Stance"/>
    <s v=""/>
    <s v=""/>
    <s v=""/>
    <s v=""/>
    <s v="If the spider is hit by an attack, as an immediate reaction the spider makes a Bluff check against its enemies' passive Perception. On a successful check, it appears dead until it next acts. "/>
    <m/>
    <s v=""/>
    <s v="Tethered Leap"/>
    <s v="move"/>
    <s v="at-will"/>
    <s v=""/>
    <s v=""/>
    <s v=""/>
    <s v=""/>
    <s v=""/>
    <s v="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
    <m/>
    <s v="Melee"/>
    <s v="Gladiator's Strike"/>
    <s v="standard"/>
    <s v="refresh 4, 5, 6"/>
    <s v=""/>
    <s v=""/>
    <n v="13"/>
    <s v="Reflex"/>
    <s v=""/>
    <s v="The target is slowed (save ends). If the target is already slowed, they are grappled until they escape. If they are already grappled, they are restrained until they escape the grapple. "/>
    <m/>
    <s v="Melee"/>
    <s v="Snare"/>
    <s v="swift"/>
    <s v="at-will"/>
    <s v=""/>
    <s v="Reach 4 (directly beneath the spider only)"/>
    <n v="13"/>
    <s v="Reflex"/>
    <s v=""/>
    <s v="The target is slowed (save ends). If the target is already slowed, they are grappled until they escape. If they are already grappled, they are restrained until they escape the grapple. "/>
    <m/>
    <s v="Near"/>
    <s v="Spray Sticky Venom"/>
    <s v="standard"/>
    <s v="encounter"/>
    <s v="Poison"/>
    <s v="Near blast 3, all creatures without the spider tag"/>
    <n v="13"/>
    <s v="Fortitude"/>
    <s v=""/>
    <s v="2d10+5 poison damage and the target is immobile (save ends)."/>
    <m/>
    <s v=""/>
    <s v="Acrobatics +16, Athletics +15, Stealth +16"/>
    <n v="15"/>
    <n v="12"/>
    <n v="17"/>
    <n v="2"/>
    <n v="10"/>
    <n v="2"/>
    <s v=""/>
    <s v="##### Variants_x000a_No spider has access to all powers. Instead, they each get a selection, described below._x000a__x000a_**Reaper Spider:** *Bite*, *Recluse bite* and *play dead*.  _x000a_**Widow Spider:** *Bite*, *venomous bite*, *wrap in silk*, *spit juices* and *play dead*. Blind beyond 6 squares.  _x000a_**Crab Spider:** *Bite*, *venomous bite* and *snare*. Crab spiders can also emit a smell of their choice, usually choosing the scent of a local predator or environmental hazard.  _x000a_**Jumping Spider:** *Bite* and *tethered leap*. Jumping spiders also have all-around vision.  _x000a_**Gladiator Spider:** *Bite* and *gladiator's strike*.  _x000a_*Spitting spider:* *Bite*, *venomous bite*, *spray sticky venom* and *wrap in silk*.  "/>
    <m/>
    <n v="6"/>
    <n v="5"/>
    <n v="7"/>
    <n v="0"/>
    <n v="4"/>
    <n v="0"/>
  </r>
  <r>
    <x v="1"/>
    <x v="4"/>
    <s v="Pegasus"/>
    <s v="Good"/>
    <s v="Large"/>
    <s v="Natural"/>
    <s v="Beast"/>
    <s v="Mount"/>
    <s v="Striker"/>
    <m/>
    <m/>
    <n v="8"/>
    <n v="350"/>
    <n v="10"/>
    <n v="14"/>
    <s v="Darkvision"/>
    <s v=""/>
    <n v="64"/>
    <n v="32"/>
    <m/>
    <n v="22"/>
    <n v="19"/>
    <n v="21"/>
    <n v="20"/>
    <s v=""/>
    <s v=""/>
    <s v=""/>
    <s v=""/>
    <s v="12, fly 24"/>
    <s v=""/>
    <s v="Basic Melee"/>
    <s v="Hoof"/>
    <s v="standard"/>
    <s v="at-will"/>
    <s v=""/>
    <s v=""/>
    <n v="13"/>
    <s v="AC"/>
    <s v=""/>
    <s v="2d10+5 radiant damage. "/>
    <m/>
    <s v=""/>
    <s v="Flyby Attack"/>
    <s v=""/>
    <s v=""/>
    <s v=""/>
    <s v=""/>
    <s v=""/>
    <s v=""/>
    <s v=""/>
    <s v="The pegasus flies up to its fly speed and makes a basic melee attack at any point during the move without provoking an opportunity attack from the target."/>
    <m/>
    <s v=""/>
    <s v=""/>
    <s v=""/>
    <s v=""/>
    <s v=""/>
    <s v=""/>
    <s v=""/>
    <s v=""/>
    <s v=""/>
    <s v=""/>
    <m/>
    <s v=""/>
    <s v=""/>
    <s v=""/>
    <s v=""/>
    <s v=""/>
    <s v=""/>
    <s v=""/>
    <s v=""/>
    <s v=""/>
    <s v=""/>
    <m/>
    <s v=""/>
    <s v="Flying Strike"/>
    <s v=""/>
    <s v=""/>
    <s v="Mount"/>
    <s v=""/>
    <s v=""/>
    <s v=""/>
    <s v=""/>
    <s v="When the pegasus uses *flyby attack*, the rider can make a basic melee attack in place of the pegasus's basic melee attacks."/>
    <m/>
    <s v=""/>
    <s v=""/>
    <s v=""/>
    <s v=""/>
    <s v=""/>
    <s v=""/>
    <s v=""/>
    <s v=""/>
    <s v=""/>
    <s v=""/>
    <m/>
    <s v=""/>
    <s v=""/>
    <s v=""/>
    <s v=""/>
    <s v=""/>
    <s v=""/>
    <s v=""/>
    <s v=""/>
    <s v=""/>
    <s v=""/>
    <m/>
    <s v=""/>
    <s v=""/>
    <s v=""/>
    <s v=""/>
    <s v=""/>
    <s v=""/>
    <s v=""/>
    <s v=""/>
    <s v=""/>
    <s v=""/>
    <m/>
    <s v=""/>
    <s v=""/>
    <s v=""/>
    <s v=""/>
    <s v=""/>
    <s v=""/>
    <s v=""/>
    <s v=""/>
    <s v=""/>
    <s v=""/>
    <m/>
    <s v=""/>
    <s v=""/>
    <s v=""/>
    <s v=""/>
    <s v=""/>
    <s v=""/>
    <s v=""/>
    <s v=""/>
    <s v=""/>
    <s v=""/>
    <m/>
    <s v="Common"/>
    <s v="Insight +14, Perception +14"/>
    <n v="18"/>
    <n v="16"/>
    <n v="15"/>
    <n v="10"/>
    <n v="13"/>
    <n v="13"/>
    <s v=""/>
    <s v="The pegasus is a magnificent winged horse that sometimes serves the cause of good. Though highly prized as aerial steeds, pegasi are wild and shy creatures not easily tamed. A typical pegasus stands 6 feet high at the shoulder, weighs 1,500 pounds, and has a wingspan of 20 feet."/>
    <n v="0"/>
    <n v="8"/>
    <n v="7"/>
    <n v="6"/>
    <n v="4"/>
    <n v="5"/>
    <n v="5"/>
  </r>
  <r>
    <x v="1"/>
    <x v="4"/>
    <s v="Unicorn"/>
    <s v="Good"/>
    <s v="Large"/>
    <s v="Natural"/>
    <s v="Beast"/>
    <s v=""/>
    <s v="Striker"/>
    <m/>
    <m/>
    <n v="8"/>
    <n v="350"/>
    <n v="11"/>
    <n v="13"/>
    <s v="low-light vision"/>
    <s v="*Magic Circle aura 2* If an Evil or Chaotic Evil creature attempts to move into the aura, make an attack: +11 vs Will; on a hit, the target's move ends without them entering the aura. "/>
    <n v="64"/>
    <n v="32"/>
    <m/>
    <n v="22"/>
    <n v="19"/>
    <n v="21"/>
    <n v="20"/>
    <s v=""/>
    <s v=""/>
    <s v=""/>
    <s v=""/>
    <s v="12"/>
    <s v=""/>
    <s v="Basic Melee"/>
    <s v="Hoof"/>
    <s v="standard"/>
    <s v="at-will"/>
    <s v=""/>
    <s v=""/>
    <n v="13"/>
    <s v="AC"/>
    <s v=""/>
    <s v="2d10+5 radiant damage. "/>
    <m/>
    <s v=""/>
    <s v="Trample"/>
    <s v=""/>
    <s v=""/>
    <s v=""/>
    <s v=""/>
    <s v=""/>
    <s v=""/>
    <s v=""/>
    <s v="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
    <m/>
    <s v=""/>
    <s v="Healing Horn"/>
    <s v="swift"/>
    <s v="at-will"/>
    <s v="Healing"/>
    <s v=""/>
    <s v=""/>
    <s v=""/>
    <s v=""/>
    <s v="An adjacent ally can spend a recovery to either heal up to their recovery value or make a saving throw against any conditions and afflictions affected by a saving throw. "/>
    <m/>
    <s v=""/>
    <s v="Teleport"/>
    <s v="move"/>
    <s v="daily"/>
    <s v="Teleportation"/>
    <s v=""/>
    <s v=""/>
    <s v=""/>
    <s v=""/>
    <s v="The unicorn teleports to anywhere within the boundaries of its forest home. "/>
    <m/>
    <s v=""/>
    <s v="Ride Down"/>
    <s v=""/>
    <s v=""/>
    <s v="Mount"/>
    <s v=""/>
    <s v=""/>
    <s v=""/>
    <s v=""/>
    <s v="When the unicorn *tramples*, the rider can make a basic melee attack in place of one of the unicorn's basic melee attacks."/>
    <m/>
    <s v=""/>
    <s v=""/>
    <s v=""/>
    <s v=""/>
    <s v=""/>
    <s v=""/>
    <s v=""/>
    <s v=""/>
    <s v=""/>
    <s v=""/>
    <m/>
    <s v=""/>
    <s v=""/>
    <s v=""/>
    <s v=""/>
    <s v=""/>
    <s v=""/>
    <s v=""/>
    <s v=""/>
    <s v=""/>
    <s v=""/>
    <m/>
    <s v=""/>
    <s v=""/>
    <s v=""/>
    <s v=""/>
    <s v=""/>
    <s v=""/>
    <s v=""/>
    <s v=""/>
    <s v=""/>
    <s v=""/>
    <m/>
    <s v=""/>
    <s v=""/>
    <s v=""/>
    <s v=""/>
    <s v=""/>
    <s v=""/>
    <s v=""/>
    <s v=""/>
    <s v=""/>
    <s v=""/>
    <m/>
    <s v=""/>
    <s v=""/>
    <s v=""/>
    <s v=""/>
    <s v=""/>
    <s v=""/>
    <s v=""/>
    <s v=""/>
    <s v=""/>
    <s v=""/>
    <m/>
    <s v="Common, Sylvan"/>
    <s v="Athletics +18, Religion +13"/>
    <n v="20"/>
    <n v="21"/>
    <n v="17"/>
    <n v="10"/>
    <n v="21"/>
    <n v="24"/>
    <s v=""/>
    <s v=" A unicorn has deep sea-blue, violet, brown, or fiery gold eyes. Males sport a white beard. A typical adult unicorn grows to 8 feet in length, stands 5 feet high at the shoulder, and weighs 1,200 pounds. Females are slightly smaller and slimmer than males. _x000a__x000a_##### Variant_x000a_##### Winged Unicorn_x000a_**Speed** 8, fly 12"/>
    <n v="0"/>
    <n v="9"/>
    <n v="9"/>
    <n v="7"/>
    <n v="4"/>
    <n v="9"/>
    <n v="11"/>
  </r>
  <r>
    <x v="1"/>
    <x v="0"/>
    <s v="Pleisiosaur"/>
    <s v="Unaligned"/>
    <s v="Huge"/>
    <s v="Natural"/>
    <s v="Beast"/>
    <s v="Aquatic, Reptile"/>
    <s v="Wrecker"/>
    <m/>
    <m/>
    <n v="10"/>
    <n v="500"/>
    <n v="7"/>
    <n v="8"/>
    <s v="low-light vision"/>
    <m/>
    <n v="87"/>
    <n v="43"/>
    <m/>
    <n v="22"/>
    <n v="24"/>
    <n v="21"/>
    <n v="22"/>
    <m/>
    <m/>
    <m/>
    <m/>
    <s v="2, swim 8"/>
    <m/>
    <s v="Basic Melee"/>
    <s v="Bite "/>
    <s v="standard"/>
    <s v="at-will"/>
    <m/>
    <s v="Reach 3"/>
    <n v="15"/>
    <s v="AC"/>
    <m/>
    <s v="3d6+6 damage, and target is weakened (save ends)."/>
    <m/>
    <s v="Melee"/>
    <s v="Tail Snap"/>
    <s v="counter"/>
    <s v="at-will"/>
    <m/>
    <s v="When an enemy in reach stands up from prone: Reach 3"/>
    <n v="15"/>
    <s v="AC"/>
    <m/>
    <s v="2d6+6 damage, and the target is pushed 3 squares."/>
    <m/>
    <s v="Melee"/>
    <s v="Tail Sweep"/>
    <s v="standard"/>
    <s v="refresh 4, 5, 6"/>
    <m/>
    <s v="Near burst 3"/>
    <n v="13"/>
    <s v="Reflex"/>
    <m/>
    <s v="4d8+6 damage, and the target is knocked prone if it is Medium size or smaller."/>
    <m/>
    <m/>
    <m/>
    <m/>
    <m/>
    <m/>
    <m/>
    <s v=""/>
    <m/>
    <m/>
    <m/>
    <m/>
    <m/>
    <m/>
    <m/>
    <m/>
    <m/>
    <m/>
    <s v=""/>
    <m/>
    <m/>
    <m/>
    <m/>
    <m/>
    <m/>
    <m/>
    <m/>
    <m/>
    <m/>
    <s v=""/>
    <m/>
    <m/>
    <m/>
    <m/>
    <m/>
    <m/>
    <m/>
    <m/>
    <m/>
    <m/>
    <s v=""/>
    <m/>
    <m/>
    <m/>
    <m/>
    <m/>
    <m/>
    <m/>
    <m/>
    <m/>
    <m/>
    <s v=""/>
    <m/>
    <m/>
    <m/>
    <m/>
    <m/>
    <m/>
    <m/>
    <m/>
    <m/>
    <m/>
    <s v=""/>
    <m/>
    <m/>
    <m/>
    <m/>
    <m/>
    <m/>
    <m/>
    <m/>
    <m/>
    <m/>
    <s v=""/>
    <m/>
    <m/>
    <m/>
    <m/>
    <m/>
    <m/>
    <n v="22"/>
    <n v="20"/>
    <n v="15"/>
    <n v="2"/>
    <n v="17"/>
    <n v="8"/>
    <m/>
    <m/>
    <s v="DCC 55"/>
    <n v="11"/>
    <n v="10"/>
    <n v="7"/>
    <n v="1"/>
    <n v="8"/>
    <n v="4"/>
  </r>
  <r>
    <x v="1"/>
    <x v="0"/>
    <s v="Tyrannosaur"/>
    <s v="Unaligned"/>
    <s v="Huge"/>
    <s v="Natural"/>
    <s v="Beast"/>
    <s v="Reptile"/>
    <s v="Striker"/>
    <s v="Elite"/>
    <m/>
    <n v="10"/>
    <n v="1000"/>
    <n v="10"/>
    <n v="7"/>
    <s v="low-light vision"/>
    <m/>
    <n v="148"/>
    <n v="74"/>
    <m/>
    <n v="24"/>
    <n v="25"/>
    <n v="22"/>
    <n v="19"/>
    <m/>
    <m/>
    <m/>
    <n v="2"/>
    <n v="8"/>
    <n v="1"/>
    <s v="Basic Melee"/>
    <s v="Bite "/>
    <s v="standard"/>
    <s v="at-will"/>
    <m/>
    <s v="Reach 3"/>
    <n v="15"/>
    <s v="AC"/>
    <m/>
    <s v="2d6+6 damage, and the target is grappled."/>
    <m/>
    <s v="Melee"/>
    <s v="Gaping Charge"/>
    <s v="standard"/>
    <s v="at-will"/>
    <m/>
    <m/>
    <s v=""/>
    <m/>
    <m/>
    <s v="The tyrannosaur makes a charge attack: +16 vs AC; 2d6+12 damage, and the target is knocked prone and stunned (save ends)."/>
    <m/>
    <s v="Melee"/>
    <s v="Jaws of Doom"/>
    <s v="standard"/>
    <s v="at-will"/>
    <m/>
    <m/>
    <s v=""/>
    <m/>
    <m/>
    <s v="A creature the tyrannosaur has grappled takes 4d6+6 damage."/>
    <m/>
    <m/>
    <m/>
    <m/>
    <m/>
    <m/>
    <m/>
    <s v=""/>
    <m/>
    <m/>
    <m/>
    <m/>
    <m/>
    <m/>
    <m/>
    <m/>
    <m/>
    <m/>
    <s v=""/>
    <m/>
    <m/>
    <m/>
    <m/>
    <m/>
    <m/>
    <m/>
    <m/>
    <m/>
    <m/>
    <s v=""/>
    <m/>
    <m/>
    <m/>
    <m/>
    <m/>
    <m/>
    <m/>
    <m/>
    <m/>
    <m/>
    <s v=""/>
    <m/>
    <m/>
    <m/>
    <m/>
    <m/>
    <m/>
    <m/>
    <m/>
    <m/>
    <m/>
    <s v=""/>
    <m/>
    <m/>
    <m/>
    <m/>
    <m/>
    <m/>
    <m/>
    <m/>
    <m/>
    <m/>
    <s v=""/>
    <m/>
    <m/>
    <m/>
    <m/>
    <m/>
    <m/>
    <m/>
    <m/>
    <m/>
    <m/>
    <s v=""/>
    <m/>
    <m/>
    <m/>
    <m/>
    <m/>
    <s v="Athletics +16, Stealth +13"/>
    <n v="22"/>
    <n v="18"/>
    <n v="16"/>
    <n v="2"/>
    <n v="14"/>
    <n v="10"/>
    <m/>
    <m/>
    <s v="DCC 58"/>
    <n v="11"/>
    <n v="9"/>
    <n v="8"/>
    <n v="1"/>
    <n v="7"/>
    <n v="5"/>
  </r>
  <r>
    <x v="1"/>
    <x v="1"/>
    <s v="Worg"/>
    <s v="Unaligned"/>
    <s v="Large"/>
    <s v="Natural"/>
    <s v="Beast"/>
    <s v=""/>
    <s v="Striker"/>
    <m/>
    <m/>
    <n v="11"/>
    <n v="600"/>
    <n v="12"/>
    <n v="17"/>
    <s v="low-light vision"/>
    <s v=""/>
    <n v="79"/>
    <n v="39"/>
    <m/>
    <n v="25"/>
    <n v="22"/>
    <n v="24"/>
    <n v="23"/>
    <s v=""/>
    <s v=""/>
    <s v=""/>
    <s v=""/>
    <s v="8"/>
    <s v=""/>
    <s v="Basic Melee"/>
    <s v="Bite"/>
    <s v="standard"/>
    <s v="at-will"/>
    <s v=""/>
    <s v=""/>
    <n v="16"/>
    <s v="AC"/>
    <s v=""/>
    <s v="3d8+5 damage. *Secondary Attack:* +16 vs AC; the target falls prone."/>
    <m/>
    <s v=""/>
    <s v="Worry"/>
    <s v=""/>
    <s v=""/>
    <s v=""/>
    <s v=""/>
    <s v=""/>
    <s v=""/>
    <s v=""/>
    <s v="If the worg's target is prone, attacks do +3d6 damage on a hit. "/>
    <m/>
    <s v=""/>
    <s v=""/>
    <s v=""/>
    <s v=""/>
    <s v=""/>
    <s v=""/>
    <s v=""/>
    <s v=""/>
    <s v=""/>
    <s v=""/>
    <m/>
    <s v=""/>
    <s v=""/>
    <s v=""/>
    <s v=""/>
    <s v=""/>
    <s v=""/>
    <s v=""/>
    <s v=""/>
    <s v=""/>
    <s v=""/>
    <m/>
    <s v=""/>
    <s v=""/>
    <s v=""/>
    <s v=""/>
    <s v=""/>
    <s v=""/>
    <s v=""/>
    <s v=""/>
    <s v=""/>
    <s v=""/>
    <m/>
    <s v=""/>
    <s v=""/>
    <s v=""/>
    <s v=""/>
    <s v=""/>
    <s v=""/>
    <s v=""/>
    <s v=""/>
    <s v=""/>
    <s v=""/>
    <m/>
    <s v=""/>
    <s v=""/>
    <s v=""/>
    <s v=""/>
    <s v=""/>
    <s v=""/>
    <s v=""/>
    <s v=""/>
    <s v=""/>
    <s v=""/>
    <m/>
    <s v=""/>
    <s v=""/>
    <s v=""/>
    <s v=""/>
    <s v=""/>
    <s v=""/>
    <s v=""/>
    <s v=""/>
    <s v=""/>
    <s v=""/>
    <m/>
    <m/>
    <s v=""/>
    <s v=""/>
    <s v=""/>
    <s v=""/>
    <s v=""/>
    <s v=""/>
    <s v=""/>
    <s v=""/>
    <s v=""/>
    <m/>
    <s v=""/>
    <s v=""/>
    <s v=""/>
    <s v=""/>
    <s v=""/>
    <s v=""/>
    <s v=""/>
    <s v=""/>
    <s v=""/>
    <s v=""/>
    <m/>
    <s v=""/>
    <s v="Nature +17, Perception +17, Stealth +17"/>
    <n v="17"/>
    <n v="15"/>
    <n v="15"/>
    <n v="6"/>
    <n v="14"/>
    <n v="10"/>
    <s v=""/>
    <s v="### Variants_x000a__x000a_##### Grim (Dog)_x000a__x000a_Add crusader class template. _x000a__x000a_##### Yeth hound (Dire Wolf)_x000a__x000a_**Bay (encounter, standard):** Near burst 5; +12 vs Will; the target is dazed._x000a__x000a_##### Shadow mastiff (Dire Wolf)_x000a__x000a_**Bay (encounter, standard):** Near burst 5; +12 vs Will; the target is dazed._x000a__x000a_**Shadow Blend:** While the shadow mastiff is in dim light, it is invisible. _x000a__x000a_##### Winter wolf (Worg)_x000a__x000a_**Resistance** cold 5; **Vulnerability** fire 5._x000a__x000a_**Breath Weapon (encounter):** Near arc 5; +16 vs Reflex; 3d8+5 cold damage; on a miss, do half damage. _x000a__x000a_**Catch Breath (at-will, swift) ● Stance:** At the start of the winter wolf’s next turn, its breath weapon is recharged. While in this stance, the wolf cannot make opportunity attacks."/>
    <n v="0"/>
    <n v="8"/>
    <n v="7"/>
    <n v="7"/>
    <n v="3"/>
    <n v="7"/>
    <n v="5"/>
  </r>
  <r>
    <x v="1"/>
    <x v="2"/>
    <s v="Huge Fishing Spider"/>
    <s v="Unaligned"/>
    <s v="Huge"/>
    <s v="Natural"/>
    <s v="Beast"/>
    <s v="Spider"/>
    <s v="Skulker"/>
    <m/>
    <m/>
    <n v="12"/>
    <n v="700"/>
    <n v="15"/>
    <n v="12"/>
    <s v="darkvision, tremorsense (body of water the spider is on or in reach of)"/>
    <s v=""/>
    <n v="99"/>
    <n v="49"/>
    <m/>
    <n v="24"/>
    <n v="25"/>
    <n v="23"/>
    <n v="24"/>
    <s v=""/>
    <s v=""/>
    <s v=""/>
    <s v=""/>
    <s v="8 (water walk)"/>
    <s v=""/>
    <s v="Basic Melee"/>
    <s v="Claw"/>
    <s v="standard"/>
    <s v="at-will"/>
    <s v="Poison"/>
    <s v=""/>
    <n v="17"/>
    <s v="AC"/>
    <s v=""/>
    <s v="3d8+6 poison damage. *Secondary Attack:* +15 vs Fortitude; the target is grappled."/>
    <m/>
    <s v="Melee"/>
    <s v="Bite"/>
    <s v="standard"/>
    <s v="at-will"/>
    <s v=""/>
    <s v=""/>
    <s v=""/>
    <s v=""/>
    <s v=""/>
    <s v="The target is grappled: 6d6+6 damage."/>
    <m/>
    <s v=""/>
    <s v=""/>
    <s v=""/>
    <s v=""/>
    <s v=""/>
    <s v=""/>
    <s v=""/>
    <s v=""/>
    <s v=""/>
    <s v=""/>
    <m/>
    <s v=""/>
    <s v="Float"/>
    <s v="counter"/>
    <s v="at-will"/>
    <s v=""/>
    <s v=""/>
    <s v=""/>
    <s v=""/>
    <s v=""/>
    <s v="At any time that the spider is on the floor of a body of water, it can release its hold to float to the surface."/>
    <m/>
    <s v=""/>
    <s v=""/>
    <s v=""/>
    <s v=""/>
    <s v=""/>
    <s v=""/>
    <s v=""/>
    <s v=""/>
    <s v=""/>
    <s v=""/>
    <m/>
    <s v=""/>
    <s v=""/>
    <s v=""/>
    <s v=""/>
    <s v=""/>
    <s v=""/>
    <s v=""/>
    <s v=""/>
    <s v=""/>
    <s v=""/>
    <m/>
    <s v=""/>
    <s v=""/>
    <s v=""/>
    <s v=""/>
    <s v=""/>
    <s v=""/>
    <s v=""/>
    <s v=""/>
    <s v=""/>
    <s v=""/>
    <m/>
    <s v=""/>
    <s v=""/>
    <s v=""/>
    <s v=""/>
    <s v=""/>
    <s v=""/>
    <s v=""/>
    <s v=""/>
    <s v=""/>
    <s v=""/>
    <m/>
    <s v=""/>
    <s v=""/>
    <s v=""/>
    <s v=""/>
    <s v=""/>
    <s v=""/>
    <s v=""/>
    <s v=""/>
    <s v=""/>
    <s v=""/>
    <m/>
    <s v=""/>
    <s v=""/>
    <s v=""/>
    <s v=""/>
    <s v=""/>
    <s v=""/>
    <s v=""/>
    <s v=""/>
    <s v=""/>
    <s v=""/>
    <m/>
    <s v=""/>
    <s v="Acrobatics +20, Athletics +21, Stealth +20"/>
    <n v="19"/>
    <n v="14"/>
    <n v="17"/>
    <n v="2"/>
    <n v="10"/>
    <n v="2"/>
    <s v=""/>
    <s v=""/>
    <m/>
    <n v="10"/>
    <n v="8"/>
    <n v="9"/>
    <n v="2"/>
    <n v="6"/>
    <n v="2"/>
  </r>
  <r>
    <x v="1"/>
    <x v="2"/>
    <s v="Huge Hunting Spider"/>
    <s v="Unaligned"/>
    <s v="Huge"/>
    <s v="Natural"/>
    <s v="Beast"/>
    <s v="Spider"/>
    <s v="Striker"/>
    <m/>
    <m/>
    <n v="12"/>
    <n v="700"/>
    <n v="15"/>
    <n v="12"/>
    <s v="darkvision, tremorsense (when standing on a web, for contiguous web spaces only)"/>
    <s v=""/>
    <n v="84"/>
    <n v="42"/>
    <m/>
    <n v="26"/>
    <n v="23"/>
    <n v="25"/>
    <n v="24"/>
    <s v=""/>
    <s v=""/>
    <s v=""/>
    <s v=""/>
    <s v="8 (web stride), climb 6 (wall-climber)"/>
    <s v=""/>
    <s v="Basic Melee"/>
    <s v="Bite"/>
    <s v="standard"/>
    <s v="at-will"/>
    <s v=""/>
    <s v=""/>
    <n v="17"/>
    <s v="AC"/>
    <s v=""/>
    <s v="3d8+6 damage, or 6d6+6 damage against a slowed, grappled, restrained or immobile target."/>
    <m/>
    <s v=""/>
    <s v=""/>
    <s v=""/>
    <s v=""/>
    <s v=""/>
    <s v=""/>
    <s v=""/>
    <s v=""/>
    <s v=""/>
    <s v=""/>
    <m/>
    <s v="Melee"/>
    <s v="Venomous Bite"/>
    <s v="standard"/>
    <s v="at-will"/>
    <s v="Poison"/>
    <s v=""/>
    <n v="17"/>
    <s v="AC"/>
    <s v=""/>
    <s v="3d8+6 poison damage and the target is slowed until the end of their next turn."/>
    <m/>
    <s v="Near"/>
    <s v="Hiss"/>
    <s v="swift"/>
    <s v="encounter"/>
    <s v="Fear"/>
    <s v="Near burst 3, all creatures without the spider tag"/>
    <n v="17"/>
    <s v="Will"/>
    <s v=""/>
    <s v="The target grants combat advantage until the end of their next turn."/>
    <m/>
    <s v=""/>
    <s v="Raise Hairs"/>
    <s v="swift"/>
    <s v="at-will"/>
    <s v="Poison, Stance"/>
    <s v=""/>
    <s v=""/>
    <s v=""/>
    <s v=""/>
    <s v="If an adjacent creature hits the spider with an attack, make an attack. +15 vs Fortitude; the target grants combat advantage until the end of their next turn. "/>
    <m/>
    <s v=""/>
    <s v="Egg Sacs"/>
    <s v="counter"/>
    <s v="encounter"/>
    <s v=""/>
    <s v=""/>
    <s v=""/>
    <s v=""/>
    <s v=""/>
    <s v="If the spider is hit by an attack: Place a spider swarm in an adjacent space (whether or not it is occupied)."/>
    <m/>
    <s v="Near"/>
    <s v="Spray Hairs"/>
    <s v="swift"/>
    <s v="encounter"/>
    <s v="Poison"/>
    <s v="Near burst 3, all creatures without the spider tag"/>
    <n v="17"/>
    <s v="Reflex"/>
    <s v=""/>
    <s v="The target grants combat advantage until the end of their next turn. The spider cannot use *raise hairs* if it has used *spray hairs* this encounter."/>
    <m/>
    <s v=""/>
    <s v=""/>
    <s v=""/>
    <s v=""/>
    <s v=""/>
    <s v=""/>
    <s v=""/>
    <s v=""/>
    <s v=""/>
    <s v=""/>
    <m/>
    <s v=""/>
    <s v=""/>
    <s v=""/>
    <s v=""/>
    <s v=""/>
    <s v=""/>
    <s v=""/>
    <s v=""/>
    <s v=""/>
    <s v=""/>
    <m/>
    <s v=""/>
    <s v=""/>
    <s v=""/>
    <s v=""/>
    <s v=""/>
    <s v=""/>
    <s v=""/>
    <s v=""/>
    <s v=""/>
    <s v=""/>
    <m/>
    <s v=""/>
    <s v="Acrobatics +20, Athletics +21, Stealth +20"/>
    <n v="19"/>
    <n v="14"/>
    <n v="17"/>
    <n v="2"/>
    <n v="10"/>
    <n v="2"/>
    <s v=""/>
    <s v="##### Variants_x000a_No spider has access to all powers. Instead, they each get a selection, described below._x000a__x000a_**Tarantula:** *Bite*, *venomous bite*, *hiss*, *raise hairs* and *spray hairs*.  _x000a_**Wolf Spider:** *Bite*, *venomous bite* and *egg sacs*.  "/>
    <m/>
    <n v="10"/>
    <n v="8"/>
    <n v="9"/>
    <n v="2"/>
    <n v="6"/>
    <n v="2"/>
  </r>
  <r>
    <x v="1"/>
    <x v="2"/>
    <s v="Huge Webbing Spider"/>
    <s v="Unaligned"/>
    <s v="Huge"/>
    <s v="Natural"/>
    <s v="Beast"/>
    <s v="Spider"/>
    <s v="Skulker"/>
    <m/>
    <m/>
    <n v="12"/>
    <n v="700"/>
    <n v="15"/>
    <n v="12"/>
    <s v="darkvision, tremorsense (when standing on a web, for contiguous web spaces only)"/>
    <s v=""/>
    <n v="99"/>
    <n v="49"/>
    <m/>
    <n v="24"/>
    <n v="25"/>
    <n v="23"/>
    <n v="24"/>
    <s v=""/>
    <s v=""/>
    <s v=""/>
    <s v=""/>
    <s v="8 (web stride), climb 6 (wall-climber)"/>
    <s v=""/>
    <s v="Basic Melee"/>
    <s v="Bite"/>
    <s v="standard"/>
    <s v="at-will"/>
    <s v=""/>
    <s v=""/>
    <n v="17"/>
    <s v="AC"/>
    <s v=""/>
    <s v="3d8+6 damage, or 6d6+6 damage against a slowed, grappled, restrained or immobile target."/>
    <m/>
    <s v="Melee"/>
    <s v="Recluse Bite"/>
    <s v="standard"/>
    <s v="at-will"/>
    <s v="Necrotic"/>
    <s v=""/>
    <n v="17"/>
    <s v="AC"/>
    <s v=""/>
    <s v="3d8+6 necrotic damage. *Secondary Attack:* +15 vs Fortitude; the target cannot heal necrotic damage from any source until the target's next long rest."/>
    <m/>
    <s v="Melee"/>
    <s v="Venomous Bite"/>
    <s v="standard"/>
    <s v="at-will"/>
    <s v="Poison"/>
    <s v=""/>
    <n v="17"/>
    <s v="AC"/>
    <s v=""/>
    <s v="3d8+6 poison damage and the target is slowed until the end of their next turn."/>
    <m/>
    <s v="Melee"/>
    <s v="Spit Juices"/>
    <s v="standard"/>
    <s v="at-will"/>
    <s v="Acid"/>
    <s v=""/>
    <s v=""/>
    <s v=""/>
    <s v=""/>
    <s v="The target must be grappled or restrained: The target takes 25 persistent acid damage (save ends)."/>
    <m/>
    <s v="Melee"/>
    <s v="Wrap in Silk"/>
    <s v="standard"/>
    <s v="at-will"/>
    <s v=""/>
    <s v=""/>
    <n v="17"/>
    <s v="Reflex"/>
    <s v=""/>
    <s v="The target is slowed (save ends). If the target is already slowed, they are grappled until they escape. If they are already grappled, they are restrained until they escape the grapple. "/>
    <m/>
    <s v=""/>
    <s v="Play Dead"/>
    <s v="swift"/>
    <s v="at-will"/>
    <s v="Stance"/>
    <s v=""/>
    <s v=""/>
    <s v=""/>
    <s v=""/>
    <s v="If the spider is hit by an attack, as an immediate reaction the spider makes a Bluff check against its enemies' passive Perception. On a successful check, it appears dead until it next acts. "/>
    <m/>
    <s v=""/>
    <s v="Tethered Leap"/>
    <s v="move"/>
    <s v="at-will"/>
    <s v=""/>
    <s v=""/>
    <s v=""/>
    <s v=""/>
    <s v=""/>
    <s v="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
    <m/>
    <s v="Melee"/>
    <s v="Gladiator's Strike"/>
    <s v="standard"/>
    <s v="refresh 4, 5, 6"/>
    <s v=""/>
    <s v=""/>
    <n v="17"/>
    <s v="Reflex"/>
    <s v=""/>
    <s v="The target is slowed (save ends). If the target is already slowed, they are grappled until they escape. If they are already grappled, they are restrained until they escape the grapple. "/>
    <m/>
    <s v="Melee"/>
    <s v="Snare"/>
    <s v="swift"/>
    <s v="at-will"/>
    <s v=""/>
    <s v="Reach 4 (directly beneath the spider only)"/>
    <n v="17"/>
    <s v="Reflex"/>
    <s v=""/>
    <s v="The target is slowed (save ends). If the target is already slowed, they are grappled until they escape. If they are already grappled, they are restrained until they escape the grapple. "/>
    <m/>
    <s v="Near"/>
    <s v="Spray Sticky Venom"/>
    <s v="standard"/>
    <s v="encounter"/>
    <s v="Poison"/>
    <s v="Near blast 3, all creatures without the spider tag"/>
    <n v="17"/>
    <s v="Fortitude"/>
    <s v=""/>
    <s v="3d8+6 poison damage and the target is immobile (save ends)."/>
    <m/>
    <s v=""/>
    <s v="Acrobatics +20, Athletics +21, Stealth +20"/>
    <n v="19"/>
    <n v="14"/>
    <n v="17"/>
    <n v="2"/>
    <n v="10"/>
    <n v="2"/>
    <s v=""/>
    <s v="##### Variants_x000a_No spider has access to all powers. Instead, they each get a selection, described below._x000a__x000a_**Reaper Spider:** *Bite*, *Recluse bite* and *play dead*.  _x000a_**Widow Spider:** *Bite*, *venomous bite*, *wrap in silk*, *spit juices* and *play dead*. Blind beyond 6 squares.  _x000a_**Crab Spider:** *Bite*, *venomous bite* and *snare*. Crab spiders can also emit a smell of their choice, usually choosing the scent of a local predator or environmental hazard.  _x000a_**Jumping Spider:** *Bite* and *tethered leap*. Jumping spiders also have all-around vision.  _x000a_**Gladiator Spider:** *Bite* and *gladiator's strike*.  _x000a_*Spitting spider:* *Bite*, *venomous bite*, *spray sticky venom* and *wrap in silk*.  "/>
    <m/>
    <n v="10"/>
    <n v="8"/>
    <n v="9"/>
    <n v="2"/>
    <n v="6"/>
    <n v="2"/>
  </r>
  <r>
    <x v="1"/>
    <x v="4"/>
    <s v="Nightmare"/>
    <s v="Evil"/>
    <s v="Large"/>
    <s v="Natural"/>
    <s v="Beast"/>
    <s v="Mount"/>
    <s v="Striker"/>
    <m/>
    <m/>
    <n v="12"/>
    <n v="700"/>
    <n v="14"/>
    <n v="13"/>
    <s v="Darkvision"/>
    <s v="*Sulfurous Smoke aura 3* Lightly obscured. Creatures that begin their turn in the aura are rattled until they leave the aura. The nightmare can see through its own aura. "/>
    <n v="84"/>
    <n v="42"/>
    <m/>
    <n v="26"/>
    <n v="23"/>
    <n v="25"/>
    <n v="24"/>
    <s v=""/>
    <s v=""/>
    <s v=""/>
    <s v=""/>
    <s v="8, fly 18"/>
    <s v=""/>
    <s v="Basic Melee"/>
    <s v="Hoof"/>
    <s v="standard"/>
    <s v="at-will"/>
    <s v=""/>
    <s v=""/>
    <n v="17"/>
    <s v="AC"/>
    <s v=""/>
    <s v="3d8+6 fire damage. "/>
    <m/>
    <s v=""/>
    <s v="Flyby Attack"/>
    <s v=""/>
    <s v=""/>
    <s v=""/>
    <s v=""/>
    <s v=""/>
    <s v=""/>
    <s v=""/>
    <s v="The nightmare flies up to its fly speed and makes a basic melee attack at any point during the move without provoking an opportunity attack from the target."/>
    <m/>
    <s v=""/>
    <s v="Spectral Leap"/>
    <s v="swift"/>
    <s v="at-will"/>
    <s v="Mount, Stance, Teleportation"/>
    <s v=""/>
    <s v=""/>
    <s v=""/>
    <s v=""/>
    <s v="At the start of the nightmare's next turn, the nightmare and any creature riding it are transported to the Ethereal Plane or Astral Plane. While in this stance, the nightmare cannot make opportunity attacks. "/>
    <m/>
    <s v=""/>
    <s v=""/>
    <s v=""/>
    <s v=""/>
    <s v=""/>
    <s v=""/>
    <s v=""/>
    <s v=""/>
    <s v=""/>
    <s v=""/>
    <m/>
    <s v=""/>
    <s v="Flying Strike"/>
    <s v=""/>
    <s v=""/>
    <s v="Mount"/>
    <s v=""/>
    <s v=""/>
    <s v=""/>
    <s v=""/>
    <s v="When the nightmare uses *flyby attack*, the rider can make a basic melee attack in place of the nightmare's basic melee attacks."/>
    <m/>
    <s v=""/>
    <s v=""/>
    <s v=""/>
    <s v=""/>
    <s v=""/>
    <s v=""/>
    <s v=""/>
    <s v=""/>
    <s v=""/>
    <s v=""/>
    <m/>
    <s v=""/>
    <s v=""/>
    <s v=""/>
    <s v=""/>
    <s v=""/>
    <s v=""/>
    <s v=""/>
    <s v=""/>
    <s v=""/>
    <s v=""/>
    <m/>
    <s v=""/>
    <s v=""/>
    <s v=""/>
    <s v=""/>
    <s v=""/>
    <s v=""/>
    <s v=""/>
    <s v=""/>
    <s v=""/>
    <s v=""/>
    <m/>
    <s v=""/>
    <s v=""/>
    <s v=""/>
    <s v=""/>
    <s v=""/>
    <s v=""/>
    <s v=""/>
    <s v=""/>
    <s v=""/>
    <s v=""/>
    <m/>
    <s v=""/>
    <s v=""/>
    <s v=""/>
    <s v=""/>
    <s v=""/>
    <s v=""/>
    <s v=""/>
    <s v=""/>
    <s v=""/>
    <s v=""/>
    <m/>
    <s v=""/>
    <s v="Arcana +18, Stealth +19"/>
    <n v="18"/>
    <n v="16"/>
    <n v="15"/>
    <n v="13"/>
    <n v="13"/>
    <n v="12"/>
    <s v=""/>
    <s v=" A nightmare is about the size of a light war horse. "/>
    <n v="0"/>
    <n v="10"/>
    <n v="9"/>
    <n v="8"/>
    <n v="7"/>
    <n v="7"/>
    <n v="7"/>
  </r>
  <r>
    <x v="1"/>
    <x v="4"/>
    <s v="Elephant"/>
    <s v="Unaligned"/>
    <s v="Huge"/>
    <s v="Natural"/>
    <s v="Beast"/>
    <s v=""/>
    <s v="Blocker"/>
    <m/>
    <m/>
    <n v="13"/>
    <n v="800"/>
    <n v="12"/>
    <n v="18"/>
    <s v="low-light vision"/>
    <s v=""/>
    <n v="89"/>
    <n v="44"/>
    <m/>
    <n v="29"/>
    <n v="26"/>
    <n v="25"/>
    <n v="25"/>
    <s v=""/>
    <s v=""/>
    <s v=""/>
    <s v=""/>
    <s v="8"/>
    <s v=""/>
    <s v="Basic Melee"/>
    <s v="Stomp"/>
    <s v="standard"/>
    <s v="at-will"/>
    <s v=""/>
    <s v=""/>
    <n v="18"/>
    <s v="AC"/>
    <s v=""/>
    <s v="3d8+7 damage."/>
    <m/>
    <s v="Melee"/>
    <s v="Tusk"/>
    <s v="standard"/>
    <s v="at-will"/>
    <s v=""/>
    <s v=""/>
    <n v="18"/>
    <s v="AC"/>
    <s v=""/>
    <s v="3d8+7 damage and the target is knocked prone."/>
    <m/>
    <s v="Melee"/>
    <s v="Trunk"/>
    <s v="swift"/>
    <s v="at-will"/>
    <s v=""/>
    <s v=""/>
    <n v="18"/>
    <s v="Reflex"/>
    <s v=""/>
    <s v="The target is shunted 3 squares."/>
    <m/>
    <s v=""/>
    <s v="Trample"/>
    <s v=""/>
    <s v=""/>
    <s v=""/>
    <s v=""/>
    <s v=""/>
    <s v=""/>
    <s v=""/>
    <s v="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
    <m/>
    <s v=""/>
    <s v=""/>
    <s v=""/>
    <s v=""/>
    <s v=""/>
    <s v=""/>
    <s v=""/>
    <s v=""/>
    <s v=""/>
    <s v=""/>
    <m/>
    <s v=""/>
    <s v=""/>
    <s v=""/>
    <s v=""/>
    <s v=""/>
    <s v=""/>
    <s v=""/>
    <s v=""/>
    <s v=""/>
    <s v=""/>
    <m/>
    <s v=""/>
    <s v=""/>
    <s v=""/>
    <s v=""/>
    <s v=""/>
    <s v=""/>
    <s v=""/>
    <s v=""/>
    <s v=""/>
    <s v=""/>
    <m/>
    <s v=""/>
    <s v=""/>
    <s v=""/>
    <s v=""/>
    <s v=""/>
    <s v=""/>
    <s v=""/>
    <s v=""/>
    <s v=""/>
    <s v=""/>
    <m/>
    <s v=""/>
    <s v=""/>
    <s v=""/>
    <s v=""/>
    <s v=""/>
    <s v=""/>
    <s v=""/>
    <s v=""/>
    <s v=""/>
    <s v=""/>
    <m/>
    <s v=""/>
    <s v=""/>
    <s v=""/>
    <s v=""/>
    <s v=""/>
    <s v=""/>
    <s v=""/>
    <s v=""/>
    <s v=""/>
    <s v=""/>
    <m/>
    <s v=""/>
    <s v="Insight +18, Perception +18"/>
    <n v="30"/>
    <n v="21"/>
    <n v="10"/>
    <n v="2"/>
    <n v="13"/>
    <n v="7"/>
    <s v=""/>
    <s v="Massive herbivores of tropical lands, elephants are unpredictable creatures but nevertheless are sometimes used as mounts or beasts of burden."/>
    <n v="0"/>
    <n v="16"/>
    <n v="11"/>
    <n v="6"/>
    <n v="2"/>
    <n v="7"/>
    <n v="4"/>
  </r>
  <r>
    <x v="1"/>
    <x v="4"/>
    <s v="Mammoth"/>
    <s v="Unaligned"/>
    <s v="Huge"/>
    <s v="Natural"/>
    <s v="Beast"/>
    <s v=""/>
    <s v="Blocker"/>
    <m/>
    <m/>
    <n v="17"/>
    <n v="1600"/>
    <n v="16"/>
    <n v="22"/>
    <s v="low-light vision"/>
    <s v=""/>
    <n v="109"/>
    <n v="54"/>
    <m/>
    <n v="33"/>
    <n v="30"/>
    <n v="29"/>
    <n v="29"/>
    <s v=""/>
    <s v="cold 10"/>
    <s v=""/>
    <s v=""/>
    <s v="8 (ice walk)"/>
    <s v=""/>
    <s v="Basic Melee"/>
    <s v="Stomp"/>
    <s v="standard"/>
    <s v="at-will"/>
    <s v=""/>
    <s v=""/>
    <n v="22"/>
    <s v="AC"/>
    <s v=""/>
    <s v="4d8+7 damage."/>
    <m/>
    <s v="Near"/>
    <s v="Tusks"/>
    <s v="standard"/>
    <s v="at-will"/>
    <s v=""/>
    <s v="Near burst 1"/>
    <n v="22"/>
    <s v="AC"/>
    <s v=""/>
    <s v="2d12+6 damage and the target is knocked prone."/>
    <m/>
    <s v="Melee"/>
    <s v="Trunk"/>
    <s v="swift"/>
    <s v="at-will"/>
    <s v=""/>
    <s v=""/>
    <n v="22"/>
    <s v="Reflex"/>
    <s v=""/>
    <s v="The target is shunted 5 squares."/>
    <m/>
    <s v=""/>
    <s v="Trample"/>
    <s v=""/>
    <s v=""/>
    <s v=""/>
    <s v=""/>
    <s v=""/>
    <s v=""/>
    <s v=""/>
    <s v="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
    <m/>
    <s v=""/>
    <s v=""/>
    <s v=""/>
    <s v=""/>
    <s v=""/>
    <s v=""/>
    <s v=""/>
    <s v=""/>
    <s v=""/>
    <s v=""/>
    <m/>
    <s v=""/>
    <s v=""/>
    <s v=""/>
    <s v=""/>
    <s v=""/>
    <s v=""/>
    <s v=""/>
    <s v=""/>
    <s v=""/>
    <s v=""/>
    <m/>
    <s v=""/>
    <s v=""/>
    <s v=""/>
    <s v=""/>
    <s v=""/>
    <s v=""/>
    <s v=""/>
    <s v=""/>
    <s v=""/>
    <s v=""/>
    <m/>
    <s v=""/>
    <s v=""/>
    <s v=""/>
    <s v=""/>
    <s v=""/>
    <s v=""/>
    <s v=""/>
    <s v=""/>
    <s v=""/>
    <s v=""/>
    <m/>
    <s v=""/>
    <s v=""/>
    <s v=""/>
    <s v=""/>
    <s v=""/>
    <s v=""/>
    <s v=""/>
    <s v=""/>
    <s v=""/>
    <s v=""/>
    <m/>
    <s v=""/>
    <s v=""/>
    <s v=""/>
    <s v=""/>
    <s v=""/>
    <s v=""/>
    <s v=""/>
    <s v=""/>
    <s v=""/>
    <s v=""/>
    <m/>
    <s v=""/>
    <s v="Insight +22, Perception +22"/>
    <n v="30"/>
    <n v="21"/>
    <n v="10"/>
    <n v="2"/>
    <n v="13"/>
    <n v="7"/>
    <s v=""/>
    <s v=""/>
    <n v="0"/>
    <n v="18"/>
    <n v="13"/>
    <n v="8"/>
    <n v="4"/>
    <n v="9"/>
    <n v="6"/>
  </r>
  <r>
    <x v="1"/>
    <x v="1"/>
    <s v="Subchapt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
    <x v="0"/>
    <s v="Chapter"/>
    <m/>
    <m/>
    <m/>
    <m/>
    <m/>
    <m/>
    <m/>
    <m/>
    <n v="0"/>
    <m/>
    <m/>
    <m/>
    <m/>
    <m/>
    <m/>
    <m/>
    <m/>
    <n v="12"/>
    <n v="13"/>
    <n v="11"/>
    <n v="12"/>
    <m/>
    <m/>
    <m/>
    <m/>
    <m/>
    <m/>
    <m/>
    <m/>
    <m/>
    <m/>
    <m/>
    <m/>
    <m/>
    <m/>
    <m/>
    <m/>
    <m/>
    <m/>
    <m/>
    <m/>
    <m/>
    <m/>
    <m/>
    <m/>
    <m/>
    <m/>
    <m/>
    <m/>
    <m/>
    <m/>
    <m/>
    <m/>
    <m/>
    <m/>
    <m/>
    <m/>
    <m/>
    <m/>
    <m/>
    <m/>
    <m/>
    <m/>
    <m/>
    <m/>
    <m/>
    <m/>
    <m/>
    <m/>
    <m/>
    <m/>
    <m/>
    <m/>
    <m/>
    <m/>
    <m/>
    <m/>
    <m/>
    <m/>
    <m/>
    <m/>
    <m/>
    <m/>
    <m/>
    <m/>
    <m/>
    <m/>
    <m/>
    <m/>
    <m/>
    <m/>
    <m/>
    <m/>
    <m/>
    <m/>
    <m/>
    <m/>
    <m/>
    <m/>
    <m/>
    <m/>
    <m/>
    <m/>
    <m/>
    <m/>
    <m/>
    <m/>
    <m/>
    <m/>
    <m/>
    <m/>
    <m/>
    <m/>
    <m/>
    <m/>
    <m/>
    <m/>
    <m/>
    <m/>
    <m/>
    <m/>
    <m/>
    <m/>
    <m/>
    <m/>
    <m/>
    <m/>
    <m/>
    <m/>
    <m/>
    <m/>
    <m/>
    <m/>
    <m/>
    <m/>
    <m/>
    <m/>
    <m/>
    <m/>
    <m/>
    <m/>
    <m/>
    <m/>
    <m/>
    <m/>
    <m/>
    <s v="Barghests are wolf-goblin demons. _x000a__x000a_##### Special_x000a_**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
    <m/>
    <n v="-5"/>
    <n v="-5"/>
    <n v="-5"/>
    <n v="-5"/>
    <n v="-5"/>
    <n v="-5"/>
  </r>
  <r>
    <x v="2"/>
    <x v="0"/>
    <s v="Barghest"/>
    <s v="Evil"/>
    <s v="Medium"/>
    <s v="Fey"/>
    <s v="Humanoid"/>
    <s v="Shapechanger"/>
    <s v="Striker"/>
    <s v="Elite"/>
    <m/>
    <n v="6"/>
    <n v="500"/>
    <n v="8"/>
    <n v="10"/>
    <s v="low-light vision"/>
    <m/>
    <n v="108"/>
    <n v="54"/>
    <m/>
    <n v="20"/>
    <n v="20"/>
    <n v="19"/>
    <n v="16"/>
    <m/>
    <m/>
    <m/>
    <n v="2"/>
    <n v="8"/>
    <n v="1"/>
    <s v="Basic Melee"/>
    <s v="Bite "/>
    <s v="standard"/>
    <s v="at-will"/>
    <m/>
    <m/>
    <n v="11"/>
    <s v="AC"/>
    <m/>
    <s v="1d10+4 damage, and the target is grappled."/>
    <m/>
    <s v="Melee"/>
    <s v="Feed"/>
    <s v="standard"/>
    <s v="at-will"/>
    <s v="Healing, Necrotic"/>
    <m/>
    <n v="9"/>
    <s v="Fortitude"/>
    <s v="must be grappling the target"/>
    <s v="2d6+2 necrotic damage, the target loses 1 recovery, the barghest heals 10 hit points and the barghest gains a +2 power bonus on attack and damage rolls until the end of its next turn."/>
    <m/>
    <s v="Near"/>
    <s v="Howl of the Damned"/>
    <s v="standard"/>
    <s v="refresh 5, 6"/>
    <s v="Fear, Psychic"/>
    <s v="Near arc 3"/>
    <n v="9"/>
    <s v="Will"/>
    <m/>
    <s v="3d6+3 psychic damage, and the target is rattled (save ends)."/>
    <m/>
    <m/>
    <s v="Shapechange"/>
    <s v="swift"/>
    <s v="at-will"/>
    <s v="Polymorph"/>
    <m/>
    <s v=""/>
    <m/>
    <m/>
    <s v="A barghest can assume the shape of a giant black dog or a goblin-like humanoid, or its original barghest form. It loses its bite attack in goblin form. Each time a barghest changes shape it can shift 3 squares."/>
    <m/>
    <m/>
    <m/>
    <m/>
    <m/>
    <m/>
    <m/>
    <s v=""/>
    <m/>
    <m/>
    <m/>
    <m/>
    <m/>
    <m/>
    <m/>
    <m/>
    <m/>
    <m/>
    <s v=""/>
    <m/>
    <m/>
    <m/>
    <m/>
    <m/>
    <m/>
    <m/>
    <m/>
    <m/>
    <m/>
    <s v=""/>
    <m/>
    <m/>
    <m/>
    <m/>
    <m/>
    <m/>
    <m/>
    <m/>
    <m/>
    <m/>
    <s v=""/>
    <m/>
    <m/>
    <m/>
    <m/>
    <m/>
    <m/>
    <m/>
    <m/>
    <m/>
    <m/>
    <s v=""/>
    <m/>
    <m/>
    <m/>
    <m/>
    <m/>
    <m/>
    <m/>
    <m/>
    <m/>
    <m/>
    <s v=""/>
    <m/>
    <m/>
    <m/>
    <m/>
    <s v="Common, Goblin"/>
    <s v="Athletics +12, Stealth +11"/>
    <n v="19"/>
    <n v="15"/>
    <n v="17"/>
    <n v="12"/>
    <n v="14"/>
    <n v="16"/>
    <m/>
    <m/>
    <s v="DCC 57"/>
    <n v="7"/>
    <n v="5"/>
    <n v="6"/>
    <n v="4"/>
    <n v="5"/>
    <n v="6"/>
  </r>
  <r>
    <x v="2"/>
    <x v="0"/>
    <s v="Greater Barghest"/>
    <s v="Evil"/>
    <s v="Large"/>
    <s v="Fey"/>
    <s v="Humanoid"/>
    <s v="Shapechanger"/>
    <s v="Striker"/>
    <s v="Elite"/>
    <m/>
    <n v="11"/>
    <n v="1200"/>
    <n v="11"/>
    <n v="12"/>
    <s v="low-light vision"/>
    <m/>
    <n v="158"/>
    <n v="79"/>
    <m/>
    <n v="25"/>
    <n v="26"/>
    <n v="23"/>
    <n v="21"/>
    <m/>
    <m/>
    <m/>
    <n v="2"/>
    <n v="8"/>
    <n v="1"/>
    <s v="Basic Melee"/>
    <s v="Bite "/>
    <s v="standard"/>
    <s v="at-will"/>
    <m/>
    <m/>
    <n v="16"/>
    <s v="AC"/>
    <m/>
    <s v="3d6+6 damage, and the target is grappled."/>
    <m/>
    <s v="Melee"/>
    <s v="Feed"/>
    <s v="standard"/>
    <s v="at-will"/>
    <s v="Healing, Necrotic"/>
    <m/>
    <n v="14"/>
    <s v="Fortitude"/>
    <s v="must be grappling the target"/>
    <s v="4d6+3 necrotic damage, the target loses 1 recovery, the barghest heals 15 hit points and the barghest gains a +2 power bonus on attack and damage rolls until the end of its next turn."/>
    <m/>
    <s v="Near"/>
    <s v="Howl of the Damned"/>
    <s v="standard"/>
    <s v="refresh 5, 6"/>
    <s v="Fear, Psychic"/>
    <s v="Near arc 5"/>
    <n v="14"/>
    <s v="Will"/>
    <m/>
    <s v="4d6+4 psychic damage, and the target is dazed and weakened (save ends both)."/>
    <m/>
    <m/>
    <s v="Shapechange"/>
    <s v="swift"/>
    <s v="at-will"/>
    <s v="Polymorph"/>
    <m/>
    <s v=""/>
    <m/>
    <m/>
    <s v="A barghest can assume the shape of a giant black dog or a goblin-like humanoid, or its original barghest form. It loses its bite attack in goblin form. Each time a barghest changes shape it can shift 3 squares."/>
    <m/>
    <m/>
    <m/>
    <m/>
    <m/>
    <m/>
    <m/>
    <s v=""/>
    <m/>
    <m/>
    <m/>
    <m/>
    <m/>
    <m/>
    <m/>
    <m/>
    <m/>
    <m/>
    <s v=""/>
    <m/>
    <m/>
    <m/>
    <m/>
    <m/>
    <m/>
    <m/>
    <m/>
    <m/>
    <m/>
    <s v=""/>
    <m/>
    <m/>
    <m/>
    <m/>
    <m/>
    <m/>
    <m/>
    <m/>
    <m/>
    <m/>
    <s v=""/>
    <m/>
    <m/>
    <m/>
    <m/>
    <m/>
    <m/>
    <m/>
    <m/>
    <m/>
    <m/>
    <s v=""/>
    <m/>
    <m/>
    <m/>
    <m/>
    <m/>
    <m/>
    <m/>
    <m/>
    <m/>
    <m/>
    <s v=""/>
    <m/>
    <m/>
    <m/>
    <m/>
    <s v="Common, Goblin"/>
    <s v="Athletics +16, Intimidate +14, Insight +12, Stealth +14"/>
    <n v="22"/>
    <n v="17"/>
    <n v="19"/>
    <n v="14"/>
    <n v="15"/>
    <n v="18"/>
    <m/>
    <m/>
    <s v="DCC 57"/>
    <n v="11"/>
    <n v="8"/>
    <n v="9"/>
    <n v="7"/>
    <n v="7"/>
    <n v="9"/>
  </r>
  <r>
    <x v="3"/>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Couatl, also known as feathered dragons, are dragons sent from the heavens to do good on earth. Despite their holy mission, they remain carnivores - and they hunger for the meat of those intellectually beneath them. "/>
    <m/>
    <n v="-5"/>
    <n v="-5"/>
    <n v="-5"/>
    <n v="-5"/>
    <n v="-5"/>
    <n v="-5"/>
  </r>
  <r>
    <x v="3"/>
    <x v="0"/>
    <s v="Young Couatl"/>
    <s v="Lawful Good"/>
    <s v="Medium"/>
    <s v="Natural"/>
    <s v="Monstrosity"/>
    <s v="Dragon, Celestial"/>
    <s v="Striker"/>
    <s v="Boss"/>
    <m/>
    <n v="3"/>
    <n v="750"/>
    <n v="7"/>
    <n v="7"/>
    <s v="Darkvision"/>
    <m/>
    <n v="156"/>
    <n v="78"/>
    <s v="see also *energy leak*"/>
    <n v="17"/>
    <n v="14"/>
    <n v="16"/>
    <n v="14"/>
    <m/>
    <s v="poison 15"/>
    <m/>
    <n v="5"/>
    <s v="4, fly 8 (hover), overland flight 12; see also *flyby attack*"/>
    <n v="2"/>
    <s v="Basic Melee"/>
    <s v="Bite "/>
    <s v="standard"/>
    <s v="at-will"/>
    <s v="Poison"/>
    <m/>
    <n v="8"/>
    <s v="AC"/>
    <m/>
    <s v="1d6+4 damage, and the target takes persistent 5 poison damage (save ends)."/>
    <m/>
    <s v="Basic Melee"/>
    <s v="Tail Slap"/>
    <s v="standard"/>
    <s v="at-will"/>
    <m/>
    <m/>
    <n v="8"/>
    <s v="AC"/>
    <m/>
    <s v="1d8+4 damage, and the target is grappled."/>
    <m/>
    <s v="Melee"/>
    <s v="Constrict"/>
    <s v="standard"/>
    <s v="at-will"/>
    <m/>
    <m/>
    <n v="6"/>
    <s v="Fortitude"/>
    <s v="must be grappling the target"/>
    <s v="1d8+8 damage, and the target is dazed until the end of the couatl’s next turn."/>
    <m/>
    <s v="Melee"/>
    <s v="Flyby Attack"/>
    <s v="standard"/>
    <s v="at-will"/>
    <m/>
    <m/>
    <s v=""/>
    <m/>
    <m/>
    <s v="The couatl flies up to 8 squares and makes a basic melee attack at any point during the move without provoking an opportunity attack from the target."/>
    <m/>
    <s v="Near"/>
    <s v="Breath Weapon"/>
    <s v="standard"/>
    <s v="refresh 5, 6"/>
    <s v="Poison"/>
    <s v="Near arc 5"/>
    <n v="6"/>
    <s v="Fortitude"/>
    <m/>
    <s v="1d8+2 poison damage, and the target is weakened and takes persistent 5 poison damage (save ends)."/>
    <m/>
    <s v="Near"/>
    <s v="Energy Leak"/>
    <s v="free"/>
    <s v="encounter"/>
    <s v="Poison"/>
    <s v="When first staggered"/>
    <s v=""/>
    <m/>
    <m/>
    <s v="the couatl’s breath weapon refreshes, and the couatl uses it immediately."/>
    <m/>
    <s v="Near"/>
    <s v="Blinding Presence"/>
    <s v="standard"/>
    <s v="encounter"/>
    <s v="Radiant"/>
    <s v="Near burst 5"/>
    <n v="6"/>
    <s v="Will "/>
    <s v="enemies only"/>
    <s v="the target is blinded until the end of the couatl’s next turn. *Aftereffect:* The target is rattled (save ends)."/>
    <m/>
    <m/>
    <m/>
    <m/>
    <m/>
    <m/>
    <m/>
    <s v=""/>
    <m/>
    <m/>
    <m/>
    <m/>
    <m/>
    <m/>
    <m/>
    <m/>
    <m/>
    <m/>
    <s v=""/>
    <m/>
    <m/>
    <m/>
    <m/>
    <m/>
    <m/>
    <m/>
    <m/>
    <m/>
    <m/>
    <s v=""/>
    <m/>
    <m/>
    <m/>
    <m/>
    <s v="Common, Draconic"/>
    <s v="Arcana +9, Insight +7, Religion +9, Stealth +10"/>
    <n v="16"/>
    <n v="14"/>
    <n v="18"/>
    <n v="16"/>
    <n v="13"/>
    <n v="16"/>
    <m/>
    <m/>
    <s v="DCC 58"/>
    <n v="4"/>
    <n v="3"/>
    <n v="5"/>
    <n v="4"/>
    <n v="2"/>
    <n v="4"/>
  </r>
  <r>
    <x v="3"/>
    <x v="0"/>
    <s v="Adult Couatl"/>
    <s v="Lawful Good"/>
    <s v="Large"/>
    <s v="Natural"/>
    <s v="Monstrosity"/>
    <s v="Dragon, Celestial"/>
    <s v="Striker"/>
    <s v="Boss"/>
    <m/>
    <n v="8"/>
    <n v="1750"/>
    <n v="11"/>
    <n v="11"/>
    <s v="Darkvision"/>
    <m/>
    <n v="256"/>
    <n v="128"/>
    <s v="see also *energy leak*"/>
    <n v="22"/>
    <n v="19"/>
    <n v="21"/>
    <n v="19"/>
    <m/>
    <s v="poison 20"/>
    <m/>
    <n v="5"/>
    <s v="4, fly 10 (hover), overland flight 15; see also *flyby attack*"/>
    <n v="2"/>
    <s v="Basic Melee"/>
    <s v="Bite "/>
    <s v="standard"/>
    <s v="at-will"/>
    <s v="Poison"/>
    <s v="Reach 2"/>
    <n v="13"/>
    <s v="AC"/>
    <m/>
    <s v="1d8+5 damage, and the target takes persistent 5 poison damage (save ends)."/>
    <m/>
    <s v="Basic Melee"/>
    <s v="Tail Slap"/>
    <s v="standard"/>
    <s v="at-will"/>
    <m/>
    <s v="Reach 2"/>
    <n v="13"/>
    <s v="AC"/>
    <m/>
    <s v="1d10+5 damage, and the target is grappled."/>
    <m/>
    <s v="Melee"/>
    <s v="Constrict"/>
    <s v="standard"/>
    <s v="at-will"/>
    <m/>
    <m/>
    <n v="11"/>
    <s v="Fortitude"/>
    <s v="must be grappling the target"/>
    <s v="1d10+10 damage, and the target is dazed until the end of the couatl’s next turn."/>
    <m/>
    <s v="Melee"/>
    <s v="Flyby Attack"/>
    <s v="standard"/>
    <s v="at-will"/>
    <m/>
    <m/>
    <s v=""/>
    <m/>
    <m/>
    <s v="The couatl flies up to 10 squares and makes a basic melee attack at any point during the move without provoking an opportunity attack from the target."/>
    <m/>
    <s v="Near"/>
    <s v="Breath Weapon"/>
    <s v="standard"/>
    <s v="refresh 5, 6"/>
    <s v="Poison"/>
    <s v="Near arc 5"/>
    <n v="11"/>
    <s v="Fortitude"/>
    <m/>
    <s v="1d10+3 poison damage, and the target is weakened and takes persistent 5 poison damage (save ends)."/>
    <m/>
    <s v="Near"/>
    <s v="Energy Leak"/>
    <s v="free"/>
    <s v="encounter"/>
    <s v="Poison"/>
    <s v="When first staggered"/>
    <s v=""/>
    <m/>
    <m/>
    <s v="the couatl’s breath weapon refreshes, and the couatl uses it immediately."/>
    <m/>
    <s v="Near"/>
    <s v="Blinding Presence"/>
    <s v="standard"/>
    <s v="encounter"/>
    <s v="Radiant"/>
    <s v="Near burst 5"/>
    <n v="11"/>
    <s v="Will "/>
    <s v="enemies only"/>
    <s v="the target is blinded until the end of the couatl’s next turn. *Aftereffect:* The target is rattled (save ends)."/>
    <m/>
    <m/>
    <s v="Cloak of Invisibility"/>
    <s v="standard"/>
    <s v="refresh 5, 6"/>
    <s v="Illusion"/>
    <m/>
    <s v=""/>
    <m/>
    <m/>
    <s v="The couatl becomes invisible until it attacks."/>
    <m/>
    <m/>
    <m/>
    <m/>
    <m/>
    <m/>
    <m/>
    <s v=""/>
    <m/>
    <m/>
    <m/>
    <m/>
    <m/>
    <m/>
    <m/>
    <m/>
    <m/>
    <m/>
    <s v=""/>
    <m/>
    <m/>
    <m/>
    <m/>
    <s v="Common, Draconic, telepathy 10"/>
    <s v="Arcana +13, Insight +11, Religion +13, Stealth +14"/>
    <n v="18"/>
    <n v="16"/>
    <n v="20"/>
    <n v="18"/>
    <n v="14"/>
    <n v="18"/>
    <m/>
    <m/>
    <s v="DCC 58"/>
    <n v="8"/>
    <n v="7"/>
    <n v="9"/>
    <n v="8"/>
    <n v="6"/>
    <n v="8"/>
  </r>
  <r>
    <x v="3"/>
    <x v="0"/>
    <s v="Elder Couatl"/>
    <s v="Lawful Good"/>
    <s v="Large"/>
    <s v="Natural"/>
    <s v="Monstrosity"/>
    <s v="Dragon, Celestial"/>
    <s v="Striker"/>
    <s v="Boss"/>
    <m/>
    <n v="15"/>
    <n v="6000"/>
    <n v="16"/>
    <n v="16"/>
    <s v="Darkvision"/>
    <s v="*Detect Thoughts aura 10:* The couatl has a +2 power bonus to all defenses against attacks from enemies in aura. Enemies in aura cannot use Stealth to hide from couatl; the couatl receives a +10 power bonus to Insight checks to oppose Bluff checks made by creatures in the aura."/>
    <n v="396"/>
    <n v="198"/>
    <s v="see also *energy leak*"/>
    <n v="29"/>
    <n v="26"/>
    <n v="29"/>
    <n v="26"/>
    <m/>
    <s v="poison 25"/>
    <m/>
    <n v="5"/>
    <s v="6, fly 12 (hover), overland flight 18; see also *flyby attack*"/>
    <n v="2"/>
    <s v="Basic Melee"/>
    <s v="Bite "/>
    <s v="standard"/>
    <s v="at-will"/>
    <s v="Poison"/>
    <s v="Reach 2"/>
    <n v="20"/>
    <s v="AC"/>
    <m/>
    <s v="1d10+6 damage, and the target takes persistent 10 poison damage (save ends)."/>
    <m/>
    <s v="Basic Melee"/>
    <s v="Tail Slap"/>
    <s v="standard"/>
    <s v="at-will"/>
    <m/>
    <s v="Reach 2"/>
    <n v="20"/>
    <s v="AC"/>
    <m/>
    <s v="2d6+6 damage, and the target is grappled."/>
    <m/>
    <s v="Melee"/>
    <s v="Constrict"/>
    <s v="standard"/>
    <s v="at-will"/>
    <m/>
    <m/>
    <n v="18"/>
    <s v="Fortitude"/>
    <s v="must be grappling the target"/>
    <s v="2d6+12 damage, and the target is dazed until the end of the couatl’s next turn."/>
    <m/>
    <s v="Melee"/>
    <s v="Flyby Attack"/>
    <s v="standard"/>
    <s v="at-will"/>
    <m/>
    <m/>
    <s v=""/>
    <m/>
    <m/>
    <s v="The couatl flies up to 12 squares and makes a basic melee attack at any point during the move without provoking an opportunity attack from the target."/>
    <m/>
    <s v="Near"/>
    <s v="Breath Weapon"/>
    <s v="standard"/>
    <s v="refresh 5, 6"/>
    <s v="Poison"/>
    <s v="Near arc 5"/>
    <n v="18"/>
    <s v="Fortitude"/>
    <m/>
    <s v="3d6+4 poison damage, and the target is weakened and takes persistent 10 poison damage (save ends)."/>
    <m/>
    <s v="Near"/>
    <s v="Energy Leak"/>
    <s v="free"/>
    <s v="encounter"/>
    <s v="Poison"/>
    <s v="When first staggered"/>
    <s v=""/>
    <m/>
    <m/>
    <s v="the couatl’s breath weapon refreshes, and the couatl uses it immediately."/>
    <m/>
    <s v="Near"/>
    <s v="Blinding Presence"/>
    <s v="standard"/>
    <s v="encounter"/>
    <s v="Radiant"/>
    <s v="Near burst 5"/>
    <n v="18"/>
    <s v="Will "/>
    <s v="enemies only"/>
    <s v="the target is blinded until the end of the couatl’s next turn. *Aftereffect:* The target is rattled (save ends)."/>
    <m/>
    <m/>
    <s v="Cloak of Invisibility"/>
    <s v="standard"/>
    <s v="refresh 5, 6"/>
    <s v="Illusion"/>
    <m/>
    <s v=""/>
    <m/>
    <m/>
    <s v="The couatl becomes invisible until it attacks."/>
    <m/>
    <m/>
    <s v="Ethereal Step"/>
    <s v="move"/>
    <s v="refresh 5, 6"/>
    <s v="Teleportation"/>
    <m/>
    <s v=""/>
    <m/>
    <m/>
    <s v="The couatl becomes incorporeal and teleports 12 squares. It remains incorporeal until the end of its next turn."/>
    <m/>
    <m/>
    <m/>
    <m/>
    <m/>
    <m/>
    <m/>
    <s v=""/>
    <m/>
    <m/>
    <m/>
    <m/>
    <s v="Common, Draconic, telepathy 10"/>
    <s v="Arcana +17, Insight +15, Religion +17, Stealth +19"/>
    <n v="20"/>
    <n v="18"/>
    <n v="24"/>
    <n v="20"/>
    <n v="17"/>
    <n v="20"/>
    <m/>
    <m/>
    <s v="DCC 58"/>
    <n v="12"/>
    <n v="11"/>
    <n v="14"/>
    <n v="12"/>
    <n v="10"/>
    <n v="12"/>
  </r>
  <r>
    <x v="3"/>
    <x v="0"/>
    <s v="Ancient Couatl"/>
    <s v="Lawful Good"/>
    <s v="Huge"/>
    <s v="Natural"/>
    <s v="Monstrosity"/>
    <s v="Dragon, Celestial"/>
    <s v="Striker"/>
    <s v="Boss"/>
    <m/>
    <n v="22"/>
    <n v="20000"/>
    <n v="22"/>
    <n v="20"/>
    <s v="Darkvision"/>
    <s v="*Detect Thoughts aura 10:* The couatl has a +2 power bonus to all defenses against attacks from enemies in aura. Enemies in aura cannot use Stealth to hide from couatl; the couatl receives a +10 power bonus to Insight checks to oppose Bluff checks made by creatures in the aura."/>
    <n v="536"/>
    <n v="268"/>
    <s v="see also *energy leak*"/>
    <n v="36"/>
    <n v="34"/>
    <n v="37"/>
    <n v="32"/>
    <m/>
    <s v="poison 30"/>
    <m/>
    <n v="5"/>
    <s v="8, fly 14 (hover), overland flight 18; see also *flyby attack*"/>
    <n v="2"/>
    <s v="Basic Melee"/>
    <s v="Bite "/>
    <s v="standard"/>
    <s v="at-will"/>
    <s v="Poison"/>
    <s v="Reach 3"/>
    <n v="27"/>
    <s v="AC"/>
    <m/>
    <s v="2d6+9 damage, and the target takes persistent 15 poison damage (save ends)."/>
    <m/>
    <s v="Basic Melee"/>
    <s v="Tail Slap"/>
    <s v="standard"/>
    <s v="at-will"/>
    <m/>
    <s v="Reach 3"/>
    <n v="27"/>
    <s v="AC"/>
    <m/>
    <s v="3d6+9 damage, and the target is grappled."/>
    <m/>
    <s v="Melee"/>
    <s v="Constrict"/>
    <s v="standard"/>
    <s v="at-will"/>
    <m/>
    <m/>
    <n v="25"/>
    <s v="Fortitude"/>
    <s v="must be grappling the target"/>
    <s v="3d6+18 damage, and the target is dazed until the end of the couatl’s next turn."/>
    <m/>
    <s v="Melee"/>
    <s v="Flyby Attack"/>
    <s v="standard"/>
    <s v="at-will"/>
    <m/>
    <m/>
    <s v=""/>
    <m/>
    <m/>
    <s v="The couatl flies up to 12 squares and makes a basic melee attack at any point during the move without provoking an opportunity attack from the target."/>
    <m/>
    <s v="Ranged"/>
    <s v="Serpent’s Gaze"/>
    <s v="swift"/>
    <s v="at-will, once per round"/>
    <s v="Charm, Gaze"/>
    <s v="Ranged 10"/>
    <n v="25"/>
    <s v="Will"/>
    <m/>
    <s v="the target is stunned (save ends)."/>
    <m/>
    <s v="Near"/>
    <s v="Breath Weapon"/>
    <s v="standard"/>
    <s v="refresh 5, 6"/>
    <s v="Poison"/>
    <s v="Near arc 5"/>
    <n v="25"/>
    <s v="Fortitude"/>
    <m/>
    <s v="4d6+5 poison damage, and the target is weakened and takes persistent 15 poison damage (save ends)."/>
    <m/>
    <s v="Near"/>
    <s v="Energy Leak"/>
    <s v="free"/>
    <s v="encounter"/>
    <s v="Poison"/>
    <s v="When first staggered"/>
    <s v=""/>
    <m/>
    <m/>
    <s v="the couatl’s breath weapon refreshes, and the couatl uses it immediately."/>
    <m/>
    <s v="Near"/>
    <s v="Blinding Presence"/>
    <s v="standard"/>
    <s v="encounter"/>
    <s v="Radiant"/>
    <s v="Near burst 5"/>
    <n v="25"/>
    <s v="Will"/>
    <s v="enemies only"/>
    <s v="the target is blinded until the end of the couatl’s next turn. *Aftereffect:* The target is rattled (save ends)."/>
    <m/>
    <m/>
    <s v="Cloak of Invisibility"/>
    <s v="standard"/>
    <s v="refresh 5, 6"/>
    <s v="Illusion"/>
    <m/>
    <s v=""/>
    <m/>
    <m/>
    <s v="The couatl becomes invisible until it attacks."/>
    <m/>
    <m/>
    <s v="Ethereal Step"/>
    <s v="move"/>
    <s v="refresh 5, 6"/>
    <s v="Teleportation"/>
    <m/>
    <s v=""/>
    <m/>
    <m/>
    <s v="The couatl becomes incorporeal and teleports 12 squares. It remains incorporeal until the end of its next turn."/>
    <m/>
    <s v="Common, Draconic, telepathy 10"/>
    <s v="Arcana +22, Insight +20, Religion +22, Stealth +25"/>
    <n v="24"/>
    <n v="20"/>
    <n v="28"/>
    <n v="22"/>
    <n v="19"/>
    <n v="22"/>
    <m/>
    <m/>
    <s v="DCC 58"/>
    <n v="18"/>
    <n v="16"/>
    <n v="20"/>
    <n v="17"/>
    <n v="15"/>
    <n v="17"/>
  </r>
  <r>
    <x v="4"/>
    <x v="5"/>
    <s v="Lamia"/>
    <s v="Evil"/>
    <s v="Large"/>
    <s v="Shadow"/>
    <s v="Beast"/>
    <s v=""/>
    <s v="Spoiler"/>
    <m/>
    <m/>
    <n v="15"/>
    <n v="1200"/>
    <n v="16"/>
    <n v="21"/>
    <s v="Darkvision"/>
    <s v=""/>
    <n v="99"/>
    <n v="49"/>
    <m/>
    <n v="29"/>
    <n v="27"/>
    <n v="26"/>
    <n v="28"/>
    <s v=""/>
    <s v=""/>
    <s v=""/>
    <s v=""/>
    <s v="8"/>
    <s v=""/>
    <s v="Basic Melee"/>
    <s v="Spear"/>
    <s v="standard"/>
    <s v="at-will"/>
    <s v="Weapon"/>
    <s v=""/>
    <n v="20"/>
    <s v="AC"/>
    <s v=""/>
    <s v="3d10+6 damage."/>
    <m/>
    <s v="Basic Ranged"/>
    <s v="Javelin"/>
    <s v="standard"/>
    <s v="at-will"/>
    <s v="Weapon"/>
    <s v="Ranged 5/10"/>
    <n v="20"/>
    <s v="AC"/>
    <s v=""/>
    <s v="2d10+6 damage."/>
    <m/>
    <s v="Ranged"/>
    <s v="Charm"/>
    <s v="standard"/>
    <s v="encounter"/>
    <s v="Psychic"/>
    <s v="Ranged 10"/>
    <n v="20"/>
    <s v="Will"/>
    <s v=""/>
    <s v="The target is dominated until the end of their next turn."/>
    <m/>
    <s v="Far"/>
    <s v="Deep Slumber"/>
    <s v="standard"/>
    <s v="encounter"/>
    <s v="Psychic"/>
    <s v="Far burst 1 (within 10)"/>
    <n v="20"/>
    <s v="Will"/>
    <s v=""/>
    <s v="The target is slowed (save ends). If the target is already slowed, the target falls asleep until roused. "/>
    <m/>
    <s v="Melee"/>
    <s v="Lamia's Touch"/>
    <s v="standard"/>
    <s v="at-will"/>
    <s v="Necrotic"/>
    <s v=""/>
    <n v="20"/>
    <s v="Fortitude"/>
    <s v=""/>
    <s v="2d10+6 necrotic damage and the target ages one year. The aging wears off at a rate of one year per month. "/>
    <m/>
    <s v=""/>
    <s v=""/>
    <s v=""/>
    <s v=""/>
    <s v=""/>
    <s v=""/>
    <s v=""/>
    <s v=""/>
    <s v=""/>
    <s v=""/>
    <m/>
    <s v=""/>
    <s v="Declaration Powers"/>
    <s v=""/>
    <s v=""/>
    <s v=""/>
    <s v=""/>
    <s v=""/>
    <s v=""/>
    <s v=""/>
    <s v="At the end of its turn, the lamia can choose one of the following:  _x000a_*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_x000a_*Fast healing* (reaction) The lamia does not take fire or thunder damage before the start of its next turn: The lamia heals 10.  "/>
    <m/>
    <s v=""/>
    <s v=""/>
    <s v=""/>
    <s v=""/>
    <s v=""/>
    <s v=""/>
    <s v=""/>
    <s v=""/>
    <s v=""/>
    <s v=""/>
    <m/>
    <s v=""/>
    <s v=""/>
    <s v=""/>
    <s v=""/>
    <s v=""/>
    <s v=""/>
    <s v=""/>
    <s v=""/>
    <s v=""/>
    <s v=""/>
    <m/>
    <s v=""/>
    <s v=""/>
    <s v=""/>
    <s v=""/>
    <s v=""/>
    <s v=""/>
    <s v=""/>
    <s v=""/>
    <s v=""/>
    <s v=""/>
    <m/>
    <s v="Common"/>
    <s v="Bluff +20, History +20, Perception +21, Religion +20"/>
    <n v="18"/>
    <n v="12"/>
    <n v="15"/>
    <n v="13"/>
    <n v="15"/>
    <n v="12"/>
    <s v="spear, javelin"/>
    <s v="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_x000a__x000a_Lamias recruit unwanted children, turning them into lycanthropes - their janissaries. As an incantation, a lamia can remove one of its eyes and either command it roll of its own volition (speed 3) or assign it to a servant to spy. Lamias will bargain to get an eye back."/>
    <n v="0"/>
    <n v="11"/>
    <n v="8"/>
    <n v="9"/>
    <n v="8"/>
    <n v="9"/>
    <n v="8"/>
  </r>
  <r>
    <x v="4"/>
    <x v="5"/>
    <s v="Lamia Superior"/>
    <s v="Evil"/>
    <s v="Large"/>
    <s v="Shadow"/>
    <s v="Beast"/>
    <s v=""/>
    <s v="Spoiler"/>
    <m/>
    <m/>
    <n v="19"/>
    <n v="2400"/>
    <n v="20"/>
    <n v="26"/>
    <s v="Darkvision"/>
    <s v=""/>
    <n v="119"/>
    <n v="59"/>
    <m/>
    <n v="33"/>
    <n v="31"/>
    <n v="30"/>
    <n v="32"/>
    <s v=""/>
    <s v=""/>
    <s v=""/>
    <s v=""/>
    <s v="8, climb 6, swim 6"/>
    <s v=""/>
    <s v="Basic Melee"/>
    <s v="Scimitar"/>
    <s v="standard"/>
    <s v="at-will"/>
    <s v="Weapon"/>
    <s v=""/>
    <n v="24"/>
    <s v="AC"/>
    <s v=""/>
    <s v="6d6+6 damage."/>
    <m/>
    <s v="Basic Ranged"/>
    <s v="Javelin"/>
    <s v="standard"/>
    <s v="at-will"/>
    <s v="Weapon"/>
    <s v="Ranged 5/10"/>
    <n v="24"/>
    <s v="AC"/>
    <s v=""/>
    <s v="2d12+7 damage."/>
    <m/>
    <s v="Ranged"/>
    <s v="Charm"/>
    <s v="standard"/>
    <s v="encounter"/>
    <s v="Psychic"/>
    <s v="Ranged 10"/>
    <n v="24"/>
    <s v="Will"/>
    <s v=""/>
    <s v="The target is dominated until the end of their next turn."/>
    <m/>
    <s v="Far"/>
    <s v="Deep Slumber"/>
    <s v="standard"/>
    <s v="encounter"/>
    <s v="Psychic"/>
    <s v="Far burst 1 (within 10)"/>
    <n v="24"/>
    <s v="Will"/>
    <s v=""/>
    <s v="The target is slowed (save ends). If the target is already slowed, the target falls asleep until roused. "/>
    <m/>
    <s v="Melee"/>
    <s v="Lamia's Touch"/>
    <s v="standard"/>
    <s v="at-will"/>
    <s v="Necrotic"/>
    <s v=""/>
    <n v="24"/>
    <s v="Fortitude"/>
    <s v=""/>
    <s v="6d6+6 necrotic damage and the target ages 1d4 years. The aging wears off at a rate of one year per month. "/>
    <m/>
    <s v=""/>
    <s v="Invisibility"/>
    <s v="swift"/>
    <s v="encounter"/>
    <s v="Illusion"/>
    <s v=""/>
    <s v=""/>
    <s v=""/>
    <s v=""/>
    <s v="The lamia superior turns invisible until the end of its next turn."/>
    <m/>
    <s v=""/>
    <s v="Declaration Powers"/>
    <s v=""/>
    <s v=""/>
    <s v=""/>
    <s v=""/>
    <s v=""/>
    <s v=""/>
    <s v=""/>
    <s v="At the end of its turn, the lamia can choose one of the following:  _x000a_*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_x000a_*Fast healing* (reaction) The lamia does not take fire or thunder damage before the start of its next turn: The lamia heals 10.  "/>
    <m/>
    <s v=""/>
    <s v=""/>
    <s v=""/>
    <s v=""/>
    <s v=""/>
    <s v=""/>
    <s v=""/>
    <s v=""/>
    <s v=""/>
    <s v=""/>
    <m/>
    <s v=""/>
    <s v=""/>
    <s v=""/>
    <s v=""/>
    <s v=""/>
    <s v=""/>
    <s v=""/>
    <s v=""/>
    <s v=""/>
    <s v=""/>
    <m/>
    <s v=""/>
    <s v=""/>
    <s v=""/>
    <s v=""/>
    <s v=""/>
    <s v=""/>
    <s v=""/>
    <s v=""/>
    <s v=""/>
    <s v=""/>
    <m/>
    <s v="Common"/>
    <s v="Bluff +28, History +27, Perception +26, Religion +27"/>
    <n v="20"/>
    <n v="12"/>
    <n v="15"/>
    <n v="18"/>
    <n v="17"/>
    <n v="20"/>
    <s v="spear, javelin"/>
    <s v=""/>
    <n v="0"/>
    <n v="14"/>
    <n v="10"/>
    <n v="11"/>
    <n v="13"/>
    <n v="12"/>
    <n v="14"/>
  </r>
  <r>
    <x v="4"/>
    <x v="0"/>
    <s v="Chapt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
    <m/>
    <m/>
    <m/>
    <m/>
    <m/>
    <m/>
    <m/>
  </r>
  <r>
    <x v="5"/>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5"/>
    <s v="Small Earth Eleemntal"/>
    <s v="Unaligned"/>
    <s v="Small"/>
    <s v="Elemental"/>
    <s v="Automaton"/>
    <s v="Earth"/>
    <s v="Skulker"/>
    <m/>
    <m/>
    <n v="3"/>
    <n v="150"/>
    <n v="1"/>
    <n v="2"/>
    <s v="Tremorsense 12"/>
    <s v=""/>
    <n v="45"/>
    <n v="22"/>
    <m/>
    <n v="15"/>
    <n v="16"/>
    <n v="14"/>
    <n v="15"/>
    <s v=""/>
    <s v=""/>
    <s v=""/>
    <s v=""/>
    <s v="4, burrow 4 (earth glide)"/>
    <s v=""/>
    <s v="Basic Melee"/>
    <s v="Slam"/>
    <s v="standard"/>
    <s v="at-will"/>
    <s v="Air"/>
    <s v=""/>
    <n v="8"/>
    <s v="AC"/>
    <s v=""/>
    <s v="1d12+4 damage. "/>
    <m/>
    <s v=""/>
    <s v="Hardened Skin"/>
    <s v="swift"/>
    <s v="at-will"/>
    <s v="Stance"/>
    <s v=""/>
    <s v=""/>
    <s v=""/>
    <s v=""/>
    <s v="While in this stance, the earth elemental can halve the damage it takes from attack as an immediate counter. It then leaves this stance.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Endure +8"/>
    <n v="17"/>
    <n v="13"/>
    <n v="8"/>
    <n v="4"/>
    <n v="11"/>
    <n v="11"/>
    <s v=""/>
    <s v="##### Variants_x000a_##### Small Xorn_x000a_**All-Around Vision** The xorn cannot be flanked.  "/>
    <n v="0"/>
    <n v="4"/>
    <n v="2"/>
    <n v="0"/>
    <n v="-2"/>
    <n v="1"/>
    <n v="1"/>
  </r>
  <r>
    <x v="5"/>
    <x v="5"/>
    <s v="Small Water Elemental"/>
    <s v="Unaligned"/>
    <s v="Small"/>
    <s v="Elemental"/>
    <s v="Automaton"/>
    <s v="Water"/>
    <s v="Spoiler"/>
    <m/>
    <m/>
    <n v="3"/>
    <n v="150"/>
    <n v="2"/>
    <n v="2"/>
    <s v="Darkvision"/>
    <s v="*Vortex aura 2* Water in the area that is in the same body of water as the water elemental is difficult terrain for swimming creatures that don’t have the water keyword. "/>
    <n v="39"/>
    <n v="19"/>
    <m/>
    <n v="17"/>
    <n v="15"/>
    <n v="14"/>
    <n v="16"/>
    <s v=""/>
    <s v=""/>
    <s v=""/>
    <s v=""/>
    <s v="4, swim 10"/>
    <s v=""/>
    <s v="Basic Melee"/>
    <s v="Wave"/>
    <s v="standard"/>
    <s v="at-will"/>
    <s v="Water"/>
    <s v=""/>
    <n v="8"/>
    <s v="AC"/>
    <s v=""/>
    <s v="1d12+4 damage and the target is shunted 1 square."/>
    <m/>
    <s v="Near"/>
    <s v="Drench"/>
    <s v="swift"/>
    <s v="at-will"/>
    <s v="Water"/>
    <s v="Near burst 2"/>
    <s v=""/>
    <s v=""/>
    <s v=""/>
    <s v="All non-magical fires are extinguished. Creatures taking persistent fire damage no longer do so. Any ongoing powers with the fire keyword end immediately.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Athletics +9"/>
    <n v="14"/>
    <n v="13"/>
    <n v="10"/>
    <n v="4"/>
    <n v="11"/>
    <n v="11"/>
    <s v=""/>
    <s v="##### Variants_x000a_##### Xorn_x000a_**All-Around Vision** The xorn cannot be flanked.  _x000a_#### Sand Sentry_x000a_**Speed** 5, burrow 10 (earth glide)  _x000a_∢ **Blinding Sand (standard, encounter)** Near arc 2; +12 vs Reflex; 2d10+4 damage, and the target is blinded (save ends).   _x000a_**Glass Armor** When the sand sentry takes fire or lightning damage, its outer layer of sand fuses into sheets of hardened glass. It loses earth glide but gains resistance to all damage 5 until it takes damage."/>
    <n v="0"/>
    <n v="3"/>
    <n v="2"/>
    <n v="1"/>
    <n v="-2"/>
    <n v="1"/>
    <n v="1"/>
  </r>
  <r>
    <x v="5"/>
    <x v="5"/>
    <s v="Small Fire Elemental"/>
    <s v="Unaligned"/>
    <s v="Small"/>
    <s v="Elemental"/>
    <s v="Automaton"/>
    <s v="Fire"/>
    <s v="Striker"/>
    <m/>
    <m/>
    <n v="4"/>
    <n v="175"/>
    <n v="5"/>
    <n v="4"/>
    <s v="Darkvision"/>
    <s v=""/>
    <n v="44"/>
    <n v="22"/>
    <m/>
    <n v="18"/>
    <n v="15"/>
    <n v="17"/>
    <n v="16"/>
    <s v=""/>
    <s v="fire 10"/>
    <s v=""/>
    <s v=""/>
    <s v="6"/>
    <s v=""/>
    <s v="Basic Melee"/>
    <s v="Burn"/>
    <s v="standard"/>
    <s v="at-will"/>
    <s v="Fire"/>
    <s v=""/>
    <n v="7"/>
    <s v="Reflex"/>
    <s v=""/>
    <s v="The target takes 5 persistent fire damage (save ends). If it is already taking persistent fire damage, the amount it is taking increases by 5."/>
    <m/>
    <s v=""/>
    <s v="Doused"/>
    <s v=""/>
    <s v=""/>
    <s v=""/>
    <s v=""/>
    <s v=""/>
    <s v=""/>
    <s v=""/>
    <s v="If the fire elemental is doused in water, smothered or otherwise risks being put out, it loses the *burn* power (save ends)."/>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
    <n v="10"/>
    <n v="10"/>
    <n v="13"/>
    <n v="4"/>
    <n v="11"/>
    <n v="11"/>
    <s v=""/>
    <s v="##### Variants_x000a_##### Fire Snake_x000a_**Bite (standard, at-will)** +9 vs AC; 1d12+5 damage and the target is immobile until the end of its next turn. _x000a__x000a_##### Fire Bat_x000a_Speed fly 8  _x000a__x000a_**Attach (reaction, at-will)** If an adjacent enemy who is taking persistent fire damage moves, the fire bat can shift after them up to its speed.   _x000a__x000a_##### Fire Wisp_x000a_**Fiery Leap (standard, at-will)** The fire wisp moves up to its speed, with phasing. Make a basic melee attack against all creatures moved through. _x000a__x000a_##### Pyrolisk_x000a_Replace *burn* with:  _x000a__x000a_**Bite (standard, at-will)** +9 vs AC; 1d12+5 damage  _x000a_**Burning Gaze (standard, at-will)** Ranged 10; +9 vs Reflex; the target takes 10 persistent fire damage (save ends). If it is already taking persistent fire damage, the amount it is taking increases by 10._x000a_**Pyrotechnics (standard, encounter)** Near burst 2; +9 vs Fortitude; the target is blinded until the end of their next turn.   _x000a__x000a_##### Magmin_x000a_**Heatwave aura 2** A creature that ends its turn within the aura takes 5 fire damage.  "/>
    <n v="0"/>
    <n v="2"/>
    <n v="2"/>
    <n v="3"/>
    <n v="-1"/>
    <n v="2"/>
    <n v="2"/>
  </r>
  <r>
    <x v="5"/>
    <x v="5"/>
    <s v="Small Air Elemental"/>
    <s v="Unaligned"/>
    <s v="Small"/>
    <s v="Elemental"/>
    <s v="Automaton"/>
    <s v="Air"/>
    <s v="Spoiler"/>
    <m/>
    <m/>
    <n v="5"/>
    <n v="200"/>
    <n v="7"/>
    <n v="4"/>
    <s v="Darkvision"/>
    <s v=""/>
    <n v="49"/>
    <n v="24"/>
    <m/>
    <n v="19"/>
    <n v="17"/>
    <n v="16"/>
    <n v="18"/>
    <s v=""/>
    <s v=""/>
    <s v=""/>
    <s v=""/>
    <s v="fly 10"/>
    <s v=""/>
    <s v="Basic Melee"/>
    <s v="Buffet"/>
    <s v="standard"/>
    <s v="at-will"/>
    <s v="Air"/>
    <s v=""/>
    <n v="8"/>
    <s v="Fortitude"/>
    <s v=""/>
    <s v="The target is pushed 2 squares and falls prone. "/>
    <m/>
    <s v=""/>
    <s v="Pass Through"/>
    <s v="standard"/>
    <s v="at-will"/>
    <s v=""/>
    <s v=""/>
    <s v=""/>
    <s v=""/>
    <s v=""/>
    <s v="The air elemental is invisible: The air elemental moves up to its speed, with phasing. Make a basic melee attack against all creatures moved through. "/>
    <m/>
    <s v=""/>
    <s v="Lesser Air"/>
    <s v="standard"/>
    <s v="at-will"/>
    <s v="Illusion"/>
    <s v=""/>
    <s v=""/>
    <s v=""/>
    <s v=""/>
    <s v="The air elemental becomes invisible. After it completes a move or attack, or after it is hit by an attack, it becomes visible. "/>
    <m/>
    <s v="Ranged"/>
    <s v="Control Wind"/>
    <s v="standard"/>
    <s v="at-will"/>
    <s v="Air"/>
    <s v=""/>
    <n v="8"/>
    <s v="Fortitude"/>
    <s v=""/>
    <s v="The target is shunted 2 squares. "/>
    <m/>
    <s v=""/>
    <s v=""/>
    <s v=""/>
    <s v=""/>
    <s v=""/>
    <s v=""/>
    <s v=""/>
    <s v=""/>
    <s v=""/>
    <s v=""/>
    <m/>
    <s v=""/>
    <s v=""/>
    <s v=""/>
    <s v=""/>
    <s v=""/>
    <s v=""/>
    <s v=""/>
    <s v=""/>
    <s v=""/>
    <s v=""/>
    <m/>
    <s v=""/>
    <s v=""/>
    <s v=""/>
    <s v=""/>
    <s v=""/>
    <s v=""/>
    <s v=""/>
    <s v=""/>
    <s v=""/>
    <s v=""/>
    <m/>
    <s v=""/>
    <s v=""/>
    <s v=""/>
    <s v=""/>
    <s v=""/>
    <s v=""/>
    <s v=""/>
    <s v=""/>
    <s v=""/>
    <s v=""/>
    <m/>
    <s v=""/>
    <s v=""/>
    <s v=""/>
    <s v=""/>
    <s v=""/>
    <s v=""/>
    <s v=""/>
    <s v=""/>
    <s v=""/>
    <s v=""/>
    <m/>
    <s v=""/>
    <s v=""/>
    <s v=""/>
    <s v=""/>
    <s v=""/>
    <s v=""/>
    <s v=""/>
    <s v=""/>
    <s v=""/>
    <s v=""/>
    <m/>
    <s v="Primordial"/>
    <s v=""/>
    <n v="10"/>
    <n v="10"/>
    <n v="17"/>
    <n v="4"/>
    <n v="11"/>
    <n v="11"/>
    <s v=""/>
    <m/>
    <n v="0"/>
    <n v="2"/>
    <n v="2"/>
    <n v="5"/>
    <n v="-1"/>
    <n v="2"/>
    <n v="2"/>
  </r>
  <r>
    <x v="5"/>
    <x v="5"/>
    <s v="Medium Earth Eleemntal"/>
    <s v="Unaligned"/>
    <s v="Medium"/>
    <s v="Elemental"/>
    <s v="Automaton"/>
    <s v="Earth"/>
    <s v="Skulker"/>
    <m/>
    <m/>
    <n v="7"/>
    <n v="300"/>
    <n v="5"/>
    <n v="6"/>
    <s v="Tremorsense 12"/>
    <s v=""/>
    <n v="69"/>
    <n v="34"/>
    <m/>
    <n v="19"/>
    <n v="20"/>
    <n v="18"/>
    <n v="19"/>
    <s v=""/>
    <s v=""/>
    <s v=""/>
    <s v=""/>
    <s v="4, burrow 4 (earth glide)"/>
    <s v=""/>
    <s v="Basic Melee"/>
    <s v="Slam"/>
    <s v="standard"/>
    <s v="at-will"/>
    <s v="Air"/>
    <s v=""/>
    <n v="12"/>
    <s v="AC"/>
    <s v=""/>
    <s v="2d10+4 damage. "/>
    <m/>
    <s v=""/>
    <s v="Hardened Skin"/>
    <s v="swift"/>
    <s v="at-will"/>
    <s v="Stance"/>
    <s v=""/>
    <s v=""/>
    <s v=""/>
    <s v=""/>
    <s v="While in this stance, the earth elemental can halve the damage it takes from attack as an immediate counter. It then leaves this stance.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Endure +14"/>
    <n v="21"/>
    <n v="17"/>
    <n v="8"/>
    <n v="4"/>
    <n v="11"/>
    <n v="11"/>
    <s v=""/>
    <s v="##### Variants_x000a_##### Medium Xorn_x000a_**All-Around Vision** The xorn cannot be flanked.  _x000a_#### Sand Sentry_x000a_**Medium elemental humanoid (earth)**_x000a_**Skills** Acrobatics +7, Stealth +7  _x000a_**Speed** 5, burrow 10 (earth glide)  _x000a_∢ **Blinding Sand (standard, encounter)** Near arc 2; +12 vs Reflex; 2d10+4 damage, and the target is blinded (save ends).   _x000a_**Glass Armor** When the sand sentry takes fire or lightning damage, its outer layer of sand fuses into sheets of hardened glass. It loses earth glide but gains resistance to all damage 5 until it takes damage."/>
    <s v="PF2B2"/>
    <n v="8"/>
    <n v="6"/>
    <n v="2"/>
    <n v="0"/>
    <n v="3"/>
    <n v="3"/>
  </r>
  <r>
    <x v="5"/>
    <x v="5"/>
    <s v="Medium Water Elemental"/>
    <s v="Unaligned"/>
    <s v="Medium"/>
    <s v="Elemental"/>
    <s v="Automaton"/>
    <s v="Water"/>
    <s v="Spoiler"/>
    <m/>
    <m/>
    <n v="7"/>
    <n v="300"/>
    <n v="7"/>
    <n v="6"/>
    <s v="Darkvision"/>
    <s v="*Vortex aura 3* Water in the area that is in the same body of water as the water elemental is difficult terrain for swimming creatures that don’t have the water keyword. "/>
    <n v="59"/>
    <n v="29"/>
    <m/>
    <n v="21"/>
    <n v="19"/>
    <n v="18"/>
    <n v="20"/>
    <s v=""/>
    <s v=""/>
    <s v=""/>
    <s v=""/>
    <s v="4, swim 10"/>
    <s v=""/>
    <s v="Basic Melee"/>
    <s v="Wave"/>
    <s v="standard"/>
    <s v="at-will"/>
    <s v="Water"/>
    <s v=""/>
    <n v="12"/>
    <s v="AC"/>
    <s v=""/>
    <s v="2d10+4 damage and the target is shunted 2 squares."/>
    <m/>
    <s v="Near"/>
    <s v="Drench"/>
    <s v="swift"/>
    <s v="at-will"/>
    <s v="Water"/>
    <s v="Near burst 3"/>
    <s v=""/>
    <s v=""/>
    <s v=""/>
    <s v="All non-magical fires are extinguished. Creatures taking persistent fire damage no longer do so. Any ongoing powers with the fire keyword end immediately.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Athletics +14"/>
    <n v="16"/>
    <n v="17"/>
    <n v="12"/>
    <n v="4"/>
    <n v="11"/>
    <n v="11"/>
    <s v=""/>
    <s v=""/>
    <n v="0"/>
    <n v="6"/>
    <n v="6"/>
    <n v="4"/>
    <n v="0"/>
    <n v="3"/>
    <n v="3"/>
  </r>
  <r>
    <x v="5"/>
    <x v="0"/>
    <s v="Gargoyle"/>
    <s v="Evil"/>
    <s v="Medium"/>
    <s v="Elemental"/>
    <s v="Humanoid"/>
    <s v="Earth"/>
    <s v="Skulker"/>
    <m/>
    <m/>
    <n v="8"/>
    <n v="350"/>
    <n v="11"/>
    <n v="12"/>
    <s v="Darkvision"/>
    <m/>
    <n v="53"/>
    <n v="26"/>
    <m/>
    <n v="22"/>
    <n v="21"/>
    <n v="19"/>
    <n v="19"/>
    <m/>
    <m/>
    <m/>
    <m/>
    <s v="6, fly 6"/>
    <m/>
    <s v="Basic Melee"/>
    <s v="Claw"/>
    <s v="standard"/>
    <s v="at-will"/>
    <m/>
    <m/>
    <n v="13"/>
    <s v="AC"/>
    <m/>
    <s v="2d6+5 damage."/>
    <m/>
    <m/>
    <s v="Stone Form"/>
    <s v="standard"/>
    <s v="at-will"/>
    <m/>
    <m/>
    <s v=""/>
    <m/>
    <m/>
    <s v="The gargoyle gains resistance 25 to all damage, regeneration 3, and tremorsense 10 (losing all other senses). The gargoyle can leave stone form as a swift action; otherwise it cannot act."/>
    <m/>
    <m/>
    <s v="Sudden Violence"/>
    <s v="reaction"/>
    <s v="at-will"/>
    <m/>
    <m/>
    <s v=""/>
    <m/>
    <m/>
    <s v="When the gargoyle leaves stone form, it gets a basic melee attack against all adjacent enemies and shifts 3 squares."/>
    <m/>
    <m/>
    <m/>
    <m/>
    <m/>
    <m/>
    <m/>
    <s v=""/>
    <m/>
    <m/>
    <m/>
    <m/>
    <m/>
    <m/>
    <m/>
    <m/>
    <m/>
    <m/>
    <s v=""/>
    <m/>
    <m/>
    <m/>
    <m/>
    <m/>
    <m/>
    <m/>
    <m/>
    <m/>
    <m/>
    <s v=""/>
    <m/>
    <m/>
    <m/>
    <m/>
    <m/>
    <m/>
    <m/>
    <m/>
    <m/>
    <m/>
    <s v=""/>
    <m/>
    <m/>
    <m/>
    <m/>
    <m/>
    <m/>
    <m/>
    <m/>
    <m/>
    <m/>
    <s v=""/>
    <m/>
    <m/>
    <m/>
    <m/>
    <m/>
    <m/>
    <m/>
    <m/>
    <m/>
    <m/>
    <s v=""/>
    <m/>
    <m/>
    <m/>
    <m/>
    <m/>
    <m/>
    <m/>
    <m/>
    <m/>
    <m/>
    <s v=""/>
    <m/>
    <m/>
    <m/>
    <m/>
    <s v="Primordial"/>
    <s v="Stealth +12"/>
    <n v="21"/>
    <n v="17"/>
    <n v="17"/>
    <n v="5"/>
    <n v="17"/>
    <n v="17"/>
    <m/>
    <s v="##### Variant_x000a_**Aquatic Gargoyle:** As the gargoyle, except it has a swim speed of 6 instead of a fly speed and it has the Aquatic keyword. "/>
    <s v="DCC 55"/>
    <n v="9"/>
    <n v="7"/>
    <n v="7"/>
    <n v="1"/>
    <n v="7"/>
    <n v="7"/>
  </r>
  <r>
    <x v="5"/>
    <x v="5"/>
    <s v="Medium Fire Elemental"/>
    <s v="Unaligned"/>
    <s v="Medium"/>
    <s v="Elemental"/>
    <s v="Automaton"/>
    <s v="Fire"/>
    <s v="Striker"/>
    <m/>
    <m/>
    <n v="8"/>
    <n v="350"/>
    <n v="11"/>
    <n v="8"/>
    <s v="Darkvision"/>
    <s v=""/>
    <n v="64"/>
    <n v="32"/>
    <m/>
    <n v="22"/>
    <n v="19"/>
    <n v="21"/>
    <n v="20"/>
    <s v=""/>
    <s v="fire 15"/>
    <s v=""/>
    <s v=""/>
    <s v="6"/>
    <s v=""/>
    <s v="Basic Melee"/>
    <s v="Burn"/>
    <s v="standard"/>
    <s v="at-will"/>
    <s v="Fire"/>
    <s v=""/>
    <n v="11"/>
    <s v="Reflex"/>
    <s v=""/>
    <s v="The target takes 10 persistent fire damage (save ends). If it is already taking persistent fire damage, the amount it is taking increases by 10."/>
    <m/>
    <s v=""/>
    <s v="Doused"/>
    <s v=""/>
    <s v=""/>
    <s v=""/>
    <s v=""/>
    <s v=""/>
    <s v=""/>
    <s v=""/>
    <s v="If the fire elemental is doused in water, smothered or otherwise risks being put out, it loses the *burn* power (save ends)."/>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
    <n v="12"/>
    <n v="14"/>
    <n v="17"/>
    <n v="4"/>
    <n v="11"/>
    <n v="11"/>
    <s v=""/>
    <s v="##### Variants_x000a_##### Thoqqua_x000a_**Speed** burrow 4  _x000a_**Molten Body (reaction, at-will)** An adjacent enemy makes a Melee attack against the thoqqua: Make a *burn* attack against the attacker. _x000a_##### Medium Magma Elemental_x000a_**Speed** burrow 4  _x000a_**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_x000a_##### Salamander_x000a_Medium elemental humanoid (fire)  _x000a_**Humanoid** The salamander can wield weapons. Any time the salamander hits a creature with a metal melee weapon, it can make a *burn* attack against that target as a free action.   _x000a_**Grab (standard, at-will)** +13 vs AC; 2d10+5 damage and the target is grappled.  _x000a_**Constrictor (swift, at-will) * Stance** At the start of your turn, make a *burn* attack against a grappled target as a free action. While in this stance, the salamander cannot make opportunity attacks.   _x000a_##### Ifrit_x000a_Add the magician class template. _x000a_##### Azer_x000a_Medium elemental humanoid (fire)  _x000a_**Humanoid** The azer can wield weapons. Any time the azer hits a creature with a metal melee weapon, it can make a *burn* attack against that target as a free action.  "/>
    <n v="0"/>
    <n v="5"/>
    <n v="6"/>
    <n v="7"/>
    <n v="1"/>
    <n v="4"/>
    <n v="4"/>
  </r>
  <r>
    <x v="5"/>
    <x v="5"/>
    <s v="Medium Air Elemental"/>
    <s v="Unaligned"/>
    <s v="Medium"/>
    <s v="Elemental"/>
    <s v="Automaton"/>
    <s v="Air"/>
    <s v="Spoiler"/>
    <m/>
    <m/>
    <n v="9"/>
    <n v="400"/>
    <n v="13"/>
    <n v="8"/>
    <s v="Darkvision"/>
    <s v="*Clattering din aura 2* Creatures that begin their turn within the aura are rattled and deafened until they leave the aura.  "/>
    <n v="69"/>
    <n v="34"/>
    <m/>
    <n v="23"/>
    <n v="21"/>
    <n v="20"/>
    <n v="22"/>
    <s v=""/>
    <s v=""/>
    <s v=""/>
    <s v=""/>
    <s v="fly 10"/>
    <s v=""/>
    <s v="Basic Melee"/>
    <s v="Buffet"/>
    <s v="standard"/>
    <s v="at-will"/>
    <s v="Air"/>
    <s v=""/>
    <n v="12"/>
    <s v="Fortitude"/>
    <s v=""/>
    <s v="The target is pushed 3 squares and falls prone. "/>
    <m/>
    <s v=""/>
    <s v="Pass Through"/>
    <s v="standard"/>
    <s v="at-will"/>
    <s v=""/>
    <s v=""/>
    <s v=""/>
    <s v=""/>
    <s v=""/>
    <s v="The air elemental is invisible: The air elemental moves up to its speed, with phasing. Make a basic melee attack against all creatures moved through. "/>
    <m/>
    <s v=""/>
    <s v="Lesser Air"/>
    <s v="standard"/>
    <s v="at-will"/>
    <s v="Illusion"/>
    <s v=""/>
    <s v=""/>
    <s v=""/>
    <s v=""/>
    <s v="The air elemental becomes invisible. After it completes a move or attack, or after it is hit by an attack, it becomes visible. "/>
    <m/>
    <s v="Ranged"/>
    <s v="Control Wind"/>
    <s v="standard"/>
    <s v="at-will"/>
    <s v="Air"/>
    <s v=""/>
    <n v="12"/>
    <s v="Fortitude"/>
    <s v=""/>
    <s v="The target is shunted 2 squares. "/>
    <m/>
    <s v=""/>
    <s v=""/>
    <s v=""/>
    <s v=""/>
    <s v=""/>
    <s v=""/>
    <s v=""/>
    <s v=""/>
    <s v=""/>
    <s v=""/>
    <m/>
    <s v=""/>
    <s v=""/>
    <s v=""/>
    <s v=""/>
    <s v=""/>
    <s v=""/>
    <s v=""/>
    <s v=""/>
    <s v=""/>
    <s v=""/>
    <m/>
    <s v=""/>
    <s v=""/>
    <s v=""/>
    <s v=""/>
    <s v=""/>
    <s v=""/>
    <s v=""/>
    <s v=""/>
    <s v=""/>
    <s v=""/>
    <m/>
    <s v=""/>
    <s v=""/>
    <s v=""/>
    <s v=""/>
    <s v=""/>
    <s v=""/>
    <s v=""/>
    <s v=""/>
    <s v=""/>
    <s v=""/>
    <m/>
    <s v=""/>
    <s v=""/>
    <s v=""/>
    <s v=""/>
    <s v=""/>
    <s v=""/>
    <s v=""/>
    <s v=""/>
    <s v=""/>
    <s v=""/>
    <m/>
    <s v=""/>
    <s v=""/>
    <s v=""/>
    <s v=""/>
    <s v=""/>
    <s v=""/>
    <s v=""/>
    <s v=""/>
    <s v=""/>
    <s v=""/>
    <m/>
    <s v="Primordial"/>
    <s v=""/>
    <n v="12"/>
    <n v="14"/>
    <n v="21"/>
    <n v="4"/>
    <n v="11"/>
    <n v="11"/>
    <s v=""/>
    <s v="##### Variants_x000a_##### Invisible Stalker_x000a_Replace *buffet* and *control wind* with  _x000a_**Claw (standard, at-will)** +14 vs Reflex; 2d12+4 damage and make a secondary attack against the target. *Secondary Attack* +14 vs Fortitude; the target is grappled.   _x000a_**Constrictor (swift, at-will) * Stance** At the start of the invisible stalker's turn, it makes a *claw* attack against a creature it is grappling. While in this stance, the invisible stalker cannot make opportunity attacks.  _x000a_**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_x000a__x000a_##### Poltergeist_x000a_**Medium shadow humanoid (undead)**  _x000a_**Raise Up (free, at-will): If *control wind* hits: +14 vs Will; the target is levitated 1 square and restrained (save ends both)."/>
    <n v="0"/>
    <n v="5"/>
    <n v="6"/>
    <n v="9"/>
    <n v="1"/>
    <n v="4"/>
    <n v="4"/>
  </r>
  <r>
    <x v="5"/>
    <x v="5"/>
    <s v="Large Earth Elemental"/>
    <s v="Unaligned"/>
    <s v="Large"/>
    <s v="Elemental"/>
    <s v="Automaton"/>
    <s v="Earth"/>
    <s v="Skulker"/>
    <m/>
    <m/>
    <n v="11"/>
    <n v="600"/>
    <n v="14"/>
    <n v="10"/>
    <s v="Tremorsense 12"/>
    <s v=""/>
    <n v="93"/>
    <n v="46"/>
    <m/>
    <n v="23"/>
    <n v="24"/>
    <n v="22"/>
    <n v="23"/>
    <s v=""/>
    <s v=""/>
    <s v=""/>
    <s v=""/>
    <s v="4, burrow 4 (earth glide)"/>
    <s v=""/>
    <s v="Basic Melee"/>
    <s v="Slam"/>
    <s v="standard"/>
    <s v="at-will"/>
    <s v="Air"/>
    <s v=""/>
    <n v="16"/>
    <s v="AC"/>
    <s v=""/>
    <s v="3d8+5 damage. "/>
    <m/>
    <s v=""/>
    <s v="Hardened Skin"/>
    <s v="swift"/>
    <s v="at-will"/>
    <s v="Stance"/>
    <s v=""/>
    <s v=""/>
    <s v=""/>
    <s v=""/>
    <s v="While in this stance, the earth elemental can halve the damage it takes from attack as an immediate counter. It then leaves this stance.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Endure +18"/>
    <n v="25"/>
    <n v="17"/>
    <n v="19"/>
    <n v="6"/>
    <n v="11"/>
    <n v="11"/>
    <s v=""/>
    <s v="##### Variants_x000a_##### Large Xorn_x000a_**All-Around Vision** The xorn cannot be flanked.  "/>
    <n v="0"/>
    <n v="12"/>
    <n v="8"/>
    <n v="9"/>
    <n v="3"/>
    <n v="5"/>
    <n v="5"/>
  </r>
  <r>
    <x v="5"/>
    <x v="5"/>
    <s v="Large Water Elemental"/>
    <s v="Unaligned"/>
    <s v="Large"/>
    <s v="Elemental"/>
    <s v="Automaton"/>
    <s v="Water"/>
    <s v="Spoiler"/>
    <m/>
    <m/>
    <n v="11"/>
    <n v="600"/>
    <n v="12"/>
    <n v="10"/>
    <s v="Darkvision"/>
    <s v="*Vortex aura 4* Water in the area that is in the same body of water as the water elemental is difficult terrain for swimming creatures that don’t have the water keyword. "/>
    <n v="79"/>
    <n v="39"/>
    <m/>
    <n v="25"/>
    <n v="23"/>
    <n v="22"/>
    <n v="24"/>
    <s v=""/>
    <s v=""/>
    <s v=""/>
    <s v=""/>
    <s v="4, swim 10"/>
    <s v=""/>
    <s v="Basic Melee"/>
    <s v="Wave"/>
    <s v="standard"/>
    <s v="at-will"/>
    <s v="Water"/>
    <s v=""/>
    <n v="16"/>
    <s v="AC"/>
    <s v=""/>
    <s v="3d8+5 damage and the target is shunted 4 squares."/>
    <m/>
    <s v="Near"/>
    <s v="Drench"/>
    <s v="swift"/>
    <s v="at-will"/>
    <s v="Water"/>
    <s v="Near burst 4"/>
    <s v=""/>
    <s v=""/>
    <s v=""/>
    <s v="All non-magical fires are extinguished. Creatures taking persistent fire damage no longer do so. Any ongoing powers with the fire keyword end immediately.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Athletics +20"/>
    <n v="20"/>
    <n v="19"/>
    <n v="14"/>
    <n v="6"/>
    <n v="11"/>
    <n v="11"/>
    <s v=""/>
    <s v=""/>
    <n v="0"/>
    <n v="10"/>
    <n v="9"/>
    <n v="7"/>
    <n v="3"/>
    <n v="5"/>
    <n v="5"/>
  </r>
  <r>
    <x v="5"/>
    <x v="5"/>
    <s v="Large Fire Elemental"/>
    <s v="Unaligned"/>
    <s v="Large"/>
    <s v="Elemental"/>
    <s v="Automaton"/>
    <s v="Fire"/>
    <s v="Striker"/>
    <m/>
    <m/>
    <n v="12"/>
    <n v="700"/>
    <n v="17"/>
    <n v="12"/>
    <s v="Darkvision"/>
    <s v=""/>
    <n v="84"/>
    <n v="42"/>
    <m/>
    <n v="26"/>
    <n v="23"/>
    <n v="25"/>
    <n v="24"/>
    <s v=""/>
    <s v="fire 20"/>
    <s v=""/>
    <s v=""/>
    <s v="8"/>
    <s v=""/>
    <s v="Basic Melee"/>
    <s v="Burn"/>
    <s v="standard"/>
    <s v="at-will"/>
    <s v="Fire"/>
    <s v=""/>
    <n v="15"/>
    <s v="Reflex"/>
    <s v=""/>
    <s v="The target takes 15 persistent fire damage (save ends). If it is already taking persistent fire damage, the amount it is taking increases by 15."/>
    <m/>
    <s v=""/>
    <s v="Doused"/>
    <s v=""/>
    <s v=""/>
    <s v=""/>
    <s v=""/>
    <s v=""/>
    <s v=""/>
    <s v=""/>
    <s v="If the fire elemental is doused in water, smothered or otherwise risks being put out, it loses the *burn* power (save ends)."/>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Primordial"/>
    <s v=""/>
    <n v="14"/>
    <n v="14"/>
    <n v="21"/>
    <n v="6"/>
    <n v="11"/>
    <n v="11"/>
    <s v=""/>
    <s v="##### Variants_x000a_##### Hell Moth_x000a_Large cosmic monstrosity (fire)  _x000a_**Speed** fly 8  _x000a_**Bite (standard, at-will)** +17 vs AC; 3d8+6 fire damage and make a secondary attack against the target. *Secondary Attack:* +17 vs Fortitude; the target is grappled.  _x000a_**Immolation (swift, at-will) * Stance** At the start of the hell moth's turn, it makes a *burn* attack against a creature it is grappling. While in this stance, the hell moth cannot make opportunity attacks.  _x000a_**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_x000a_"/>
    <n v="0"/>
    <n v="8"/>
    <n v="8"/>
    <n v="11"/>
    <n v="4"/>
    <n v="6"/>
    <n v="6"/>
  </r>
  <r>
    <x v="5"/>
    <x v="5"/>
    <s v="Large Air Elemental"/>
    <s v="Unaligned"/>
    <s v="Large"/>
    <s v="Elemental"/>
    <s v="Automaton"/>
    <s v="Air"/>
    <s v="Spoiler"/>
    <m/>
    <m/>
    <n v="13"/>
    <n v="800"/>
    <n v="19"/>
    <n v="12"/>
    <s v="Darkvision"/>
    <s v="*Clattering din aura 2* Creatures that begin their turn within the aura are rattled and deafened until they leave the aura.  "/>
    <n v="89"/>
    <n v="44"/>
    <m/>
    <n v="27"/>
    <n v="25"/>
    <n v="24"/>
    <n v="26"/>
    <s v=""/>
    <s v=""/>
    <s v=""/>
    <s v=""/>
    <s v="fly 10"/>
    <s v=""/>
    <s v="Basic Melee"/>
    <s v="Buffet"/>
    <s v="standard"/>
    <s v="at-will"/>
    <s v="Air"/>
    <s v=""/>
    <n v="16"/>
    <s v="Fortitude"/>
    <s v=""/>
    <s v="The target is pushed 4 squares and falls prone. "/>
    <m/>
    <s v=""/>
    <s v="Pass Through"/>
    <s v="standard"/>
    <s v="at-will"/>
    <s v=""/>
    <s v=""/>
    <s v=""/>
    <s v=""/>
    <s v=""/>
    <s v="The air elemental is invisible: The air elemental moves up to its speed, with phasing. Make a basic melee attack against all creatures moved through. "/>
    <m/>
    <s v=""/>
    <s v="Lesser Air"/>
    <s v="standard"/>
    <s v="at-will"/>
    <s v="Illusion"/>
    <s v=""/>
    <s v=""/>
    <s v=""/>
    <s v=""/>
    <s v="The air elemental becomes invisible. After it completes a move or attack, or after it is hit by an attack, it becomes visible. "/>
    <m/>
    <s v="Ranged"/>
    <s v="Control Wind"/>
    <s v="standard"/>
    <s v="at-will"/>
    <s v="Air"/>
    <s v=""/>
    <n v="16"/>
    <s v="Fortitude"/>
    <s v=""/>
    <s v="The target is shunted 3 squares. "/>
    <m/>
    <s v=""/>
    <s v=""/>
    <s v=""/>
    <s v=""/>
    <s v=""/>
    <s v=""/>
    <s v=""/>
    <s v=""/>
    <s v=""/>
    <s v=""/>
    <m/>
    <s v=""/>
    <s v=""/>
    <s v=""/>
    <s v=""/>
    <s v=""/>
    <s v=""/>
    <s v=""/>
    <s v=""/>
    <s v=""/>
    <s v=""/>
    <m/>
    <s v=""/>
    <s v=""/>
    <s v=""/>
    <s v=""/>
    <s v=""/>
    <s v=""/>
    <s v=""/>
    <s v=""/>
    <s v=""/>
    <s v=""/>
    <m/>
    <s v=""/>
    <s v=""/>
    <s v=""/>
    <s v=""/>
    <s v=""/>
    <s v=""/>
    <s v=""/>
    <s v=""/>
    <s v=""/>
    <s v=""/>
    <m/>
    <s v=""/>
    <s v=""/>
    <s v=""/>
    <s v=""/>
    <s v=""/>
    <s v=""/>
    <s v=""/>
    <s v=""/>
    <s v=""/>
    <s v=""/>
    <m/>
    <s v=""/>
    <s v=""/>
    <s v=""/>
    <s v=""/>
    <s v=""/>
    <s v=""/>
    <s v=""/>
    <s v=""/>
    <s v=""/>
    <s v=""/>
    <m/>
    <s v="Primordial"/>
    <s v="Acrobatics +24"/>
    <n v="14"/>
    <n v="16"/>
    <n v="25"/>
    <n v="6"/>
    <n v="11"/>
    <n v="11"/>
    <s v=""/>
    <s v=""/>
    <n v="0"/>
    <n v="8"/>
    <n v="9"/>
    <n v="13"/>
    <n v="4"/>
    <n v="6"/>
    <n v="6"/>
  </r>
  <r>
    <x v="5"/>
    <x v="0"/>
    <s v="Jinushigami"/>
    <s v="Unaligned"/>
    <s v="Gargantuan"/>
    <s v="Elemental"/>
    <s v="Automaton"/>
    <s v="Earth"/>
    <s v="Spoiler"/>
    <s v="Elite"/>
    <m/>
    <n v="13"/>
    <n v="1600"/>
    <n v="13"/>
    <n v="18"/>
    <s v="tremorsense 12, truesight 6, telepathy 30"/>
    <s v="*Terrain Manipulation* 10: Enemies treat all squares in the aura as difficult terrain. Allies in the aura receive a +2 power bonus to speed. "/>
    <n v="178"/>
    <n v="89"/>
    <m/>
    <n v="27"/>
    <n v="25"/>
    <n v="24"/>
    <n v="26"/>
    <s v=""/>
    <s v="acid 10, lightning 10, fire 10"/>
    <s v=""/>
    <n v="2"/>
    <s v="10, burrow 8 (earth glide)"/>
    <n v="1"/>
    <s v="Basic Melee"/>
    <s v="Quarterstaff"/>
    <s v="standard"/>
    <s v="at-will"/>
    <s v="Weapon"/>
    <s v=""/>
    <n v="18"/>
    <s v="AC"/>
    <m/>
    <s v="3d8+7 damage. "/>
    <m/>
    <s v="Ranged"/>
    <s v="Travel Bug"/>
    <s v="swift"/>
    <s v="encounter"/>
    <s v="Psychic"/>
    <s v="Ranged 10"/>
    <n v="16"/>
    <s v="Reflex"/>
    <m/>
    <s v="the target is slowed (save ends)."/>
    <m/>
    <s v="Near"/>
    <s v="Repel Metal or Stone"/>
    <s v="swift"/>
    <s v="encounter"/>
    <s v=""/>
    <s v="Near burst 5"/>
    <n v="16"/>
    <s v="Fortitude"/>
    <s v="all creatures of stone or metal, all creatures wearing metal armor, all loose metal and stone objects"/>
    <s v="the target is pushed 5"/>
    <m/>
    <s v="Near"/>
    <s v="Earthquake"/>
    <s v="standard"/>
    <s v="encounter"/>
    <s v=""/>
    <s v="Near burst 16"/>
    <n v="16"/>
    <s v="Fortitude"/>
    <n v="0"/>
    <s v="the target is restrained (save ends); *Miss:* the target falls prone. "/>
    <m/>
    <m/>
    <s v="Ward"/>
    <s v=""/>
    <s v=""/>
    <s v=""/>
    <s v=""/>
    <s v=""/>
    <s v=""/>
    <s v=""/>
    <s v="A jinushigami can identify a 5-mile square as its ward. Within its ward, enemies receive no attack bonus for having combat advantage against the jinushigami. "/>
    <s v=""/>
    <m/>
    <s v="Ward Jump"/>
    <s v="move"/>
    <s v="daily"/>
    <s v=""/>
    <m/>
    <s v=""/>
    <m/>
    <s v=""/>
    <s v="The jinushigami teleports up to 10 miles, provided the destination is the center of its ward."/>
    <s v=""/>
    <s v=""/>
    <s v=""/>
    <s v=""/>
    <s v=""/>
    <s v=""/>
    <m/>
    <s v=""/>
    <s v=""/>
    <s v=""/>
    <s v=""/>
    <s v=""/>
    <s v=""/>
    <s v=""/>
    <m/>
    <s v=""/>
    <m/>
    <m/>
    <s v=""/>
    <m/>
    <m/>
    <m/>
    <m/>
    <m/>
    <m/>
    <m/>
    <m/>
    <m/>
    <m/>
    <s v=""/>
    <m/>
    <m/>
    <m/>
    <m/>
    <m/>
    <m/>
    <m/>
    <m/>
    <m/>
    <m/>
    <s v=""/>
    <m/>
    <m/>
    <m/>
    <m/>
    <s v="Common, Primordial"/>
    <s v="Diplomacy +21, Heal +18, Intimidate +21, Perception +18"/>
    <n v="28"/>
    <n v="28"/>
    <n v="25"/>
    <n v="23"/>
    <n v="24"/>
    <n v="31"/>
    <s v="Gargantuan quarterstaff"/>
    <s v="&lt;figure&gt;&lt;img src=&quot;pics\kami.jpg&quot; alt=&quot;Ryzom MMORPG Concept Art (Kami)&quot; style=&quot;zoom: 100%;&quot; /&gt;&lt;figcaption&gt;Ryzom MMORPG Concept Art (Kami)&lt;/figcaption&gt;&lt;/figure&gt;"/>
    <s v="PFB3"/>
    <n v="15"/>
    <n v="15"/>
    <n v="13"/>
    <n v="12"/>
    <n v="13"/>
    <n v="16"/>
  </r>
  <r>
    <x v="6"/>
    <x v="5"/>
    <s v="Elohim Sky Guardian"/>
    <s v="Good"/>
    <s v="Medium"/>
    <s v="Outsider"/>
    <s v="Humanoid"/>
    <s v="Celestial"/>
    <s v="Archer"/>
    <m/>
    <m/>
    <n v="10"/>
    <n v="500"/>
    <n v="16"/>
    <n v="20"/>
    <s v="low-light vision"/>
    <s v=""/>
    <n v="61"/>
    <n v="30"/>
    <m/>
    <n v="22"/>
    <n v="21"/>
    <n v="22"/>
    <n v="22"/>
    <s v=""/>
    <s v=""/>
    <s v=""/>
    <s v=""/>
    <s v="6, fly 8"/>
    <s v=""/>
    <s v="Basic Melee"/>
    <s v="Short Sword"/>
    <s v="standard"/>
    <s v="at-will"/>
    <s v="Weapon"/>
    <s v=""/>
    <n v="15"/>
    <s v="AC"/>
    <s v=""/>
    <s v="2d12+5 damage."/>
    <m/>
    <s v="Basic Ranged"/>
    <s v="Longbow"/>
    <s v="standard"/>
    <s v="at-will"/>
    <s v="Weapon"/>
    <s v="Ranged 20/40"/>
    <n v="15"/>
    <s v="AC"/>
    <s v=""/>
    <s v="2d12+5 damage."/>
    <m/>
    <s v="Melee"/>
    <s v="Disarming Swoop"/>
    <s v="standard"/>
    <s v="encounter"/>
    <s v=""/>
    <s v=""/>
    <n v="15"/>
    <s v="Reflex"/>
    <s v=""/>
    <s v="The target is disarmed of one weapon. The elohim may move up to its speed before or after making this attack."/>
    <m/>
    <s v=""/>
    <s v="Dive Attack"/>
    <s v="swift"/>
    <s v="at-will"/>
    <s v="Stance"/>
    <s v=""/>
    <s v=""/>
    <s v=""/>
    <s v=""/>
    <s v="While in this stance, the elohim may make a basic melee attack against each enemy it moves adjacent to during its movement. "/>
    <m/>
    <s v=""/>
    <s v="Aerial Acrobat"/>
    <s v="swift"/>
    <s v="at-will"/>
    <s v="Stance"/>
    <s v=""/>
    <s v=""/>
    <s v=""/>
    <s v=""/>
    <s v="While in this stance, the elohim receives a +4 bonus to AC and Reflex while airborne. "/>
    <m/>
    <s v=""/>
    <s v="Volley of Arrows"/>
    <s v="swift"/>
    <s v="at-will"/>
    <s v="Stance"/>
    <s v=""/>
    <s v=""/>
    <s v=""/>
    <s v=""/>
    <s v="While in this stance, the elohim can make three *longbow* attacks as a standard action. Each attack must be against a different target."/>
    <m/>
    <s v=""/>
    <s v=""/>
    <s v=""/>
    <s v=""/>
    <s v=""/>
    <s v=""/>
    <s v=""/>
    <s v=""/>
    <s v=""/>
    <s v=""/>
    <m/>
    <s v=""/>
    <s v=""/>
    <s v=""/>
    <s v=""/>
    <s v=""/>
    <s v=""/>
    <s v=""/>
    <s v=""/>
    <s v=""/>
    <s v=""/>
    <m/>
    <s v=""/>
    <s v=""/>
    <s v=""/>
    <s v=""/>
    <s v=""/>
    <s v=""/>
    <s v=""/>
    <s v=""/>
    <s v=""/>
    <s v=""/>
    <m/>
    <s v=""/>
    <s v=""/>
    <s v=""/>
    <s v=""/>
    <s v=""/>
    <s v=""/>
    <s v=""/>
    <s v=""/>
    <s v=""/>
    <s v=""/>
    <m/>
    <s v="Common, Celestial"/>
    <s v="Arcana +19, Perception +20"/>
    <n v="14"/>
    <n v="13"/>
    <n v="22"/>
    <n v="18"/>
    <n v="20"/>
    <n v="21"/>
    <s v="short sword, longbow"/>
    <s v=""/>
    <s v="Realms"/>
    <n v="7"/>
    <n v="6"/>
    <n v="11"/>
    <n v="9"/>
    <n v="10"/>
    <n v="10"/>
  </r>
  <r>
    <x v="7"/>
    <x v="0"/>
    <s v="Mitflit"/>
    <s v="Any"/>
    <s v="Small"/>
    <s v="Fey"/>
    <s v="Humanoid"/>
    <s v=""/>
    <s v="Striker"/>
    <s v="Mook"/>
    <m/>
    <n v="1"/>
    <n v="25"/>
    <n v="1"/>
    <n v="1"/>
    <s v="Darkvision"/>
    <s v=""/>
    <n v="1"/>
    <s v=""/>
    <m/>
    <n v="15"/>
    <n v="12"/>
    <n v="14"/>
    <n v="13"/>
    <s v=""/>
    <s v=""/>
    <m/>
    <s v=""/>
    <s v="4, climb 4"/>
    <s v=""/>
    <s v="Basic Melee"/>
    <s v="Shortsword"/>
    <s v="standard"/>
    <s v="at-will"/>
    <s v="Weapon"/>
    <s v=""/>
    <n v="6"/>
    <s v="AC"/>
    <s v=""/>
    <s v="5 damage."/>
    <m/>
    <s v=""/>
    <m/>
    <m/>
    <m/>
    <m/>
    <m/>
    <m/>
    <m/>
    <m/>
    <m/>
    <m/>
    <s v="Ranged"/>
    <s v="Dart"/>
    <s v="standard"/>
    <s v="at-will"/>
    <s v="Weapon"/>
    <s v="Ranged 4/8"/>
    <n v="6"/>
    <s v="AC"/>
    <s v=""/>
    <s v="5 damage."/>
    <m/>
    <s v=""/>
    <s v="Vengeance"/>
    <s v=""/>
    <s v=""/>
    <s v=""/>
    <s v=""/>
    <s v=""/>
    <s v=""/>
    <s v=""/>
    <s v="If the mitflit is staggered, they do +2 damage."/>
    <m/>
    <s v=""/>
    <s v="Escape Route"/>
    <s v=""/>
    <s v=""/>
    <s v=""/>
    <s v=""/>
    <s v=""/>
    <s v=""/>
    <s v=""/>
    <s v="The mitflit is not subject to opportunity attacks when moving into an ally's space or into a square adjacent to an ally."/>
    <m/>
    <s v=""/>
    <s v=""/>
    <s v=""/>
    <s v=""/>
    <s v=""/>
    <s v=""/>
    <m/>
    <m/>
    <s v=""/>
    <s v=""/>
    <m/>
    <s v=""/>
    <s v=""/>
    <s v=""/>
    <s v=""/>
    <s v=""/>
    <s v=""/>
    <m/>
    <s v=""/>
    <m/>
    <s v=""/>
    <m/>
    <s v=""/>
    <s v=""/>
    <s v=""/>
    <s v=""/>
    <s v=""/>
    <s v=""/>
    <m/>
    <m/>
    <m/>
    <s v=""/>
    <m/>
    <s v=""/>
    <s v=""/>
    <s v=""/>
    <s v=""/>
    <s v=""/>
    <s v=""/>
    <m/>
    <m/>
    <m/>
    <s v=""/>
    <m/>
    <s v=""/>
    <s v=""/>
    <s v=""/>
    <s v=""/>
    <s v=""/>
    <s v=""/>
    <s v=""/>
    <m/>
    <m/>
    <s v=""/>
    <m/>
    <s v="Deep Speech"/>
    <s v=""/>
    <n v="8"/>
    <n v="11"/>
    <n v="13"/>
    <n v="8"/>
    <n v="13"/>
    <n v="8"/>
    <s v="shortsword, 10 darts"/>
    <s v=""/>
    <s v="Purple Mountain 1"/>
    <n v="-1"/>
    <n v="0"/>
    <n v="1"/>
    <n v="-1"/>
    <n v="1"/>
    <n v="-1"/>
  </r>
  <r>
    <x v="7"/>
    <x v="0"/>
    <s v="Scorpion Knight"/>
    <s v="Any"/>
    <s v="Small"/>
    <s v="Fey"/>
    <s v="Humanoid"/>
    <s v="Gremlin"/>
    <s v="Blocker"/>
    <m/>
    <m/>
    <n v="1"/>
    <n v="100"/>
    <n v="2"/>
    <n v="1"/>
    <s v="Darkvision"/>
    <s v=""/>
    <n v="29"/>
    <n v="14"/>
    <m/>
    <n v="17"/>
    <n v="14"/>
    <n v="13"/>
    <n v="13"/>
    <s v=""/>
    <s v=""/>
    <s v=""/>
    <s v=""/>
    <s v="4, climb 4"/>
    <s v=""/>
    <s v="Basic Melee"/>
    <s v="Flail"/>
    <s v="standard"/>
    <s v="at-will"/>
    <s v="Weapon"/>
    <s v=""/>
    <n v="6"/>
    <s v="AC"/>
    <s v=""/>
    <s v="1d10+3 damage."/>
    <m/>
    <s v="Basic Ranged"/>
    <s v="Shortbow"/>
    <s v="standard"/>
    <s v="at-will"/>
    <s v="Weapon"/>
    <s v="Ranged 10/20"/>
    <n v="6"/>
    <s v="AC"/>
    <s v=""/>
    <s v="1d10+3 damage."/>
    <m/>
    <s v=""/>
    <s v="Vengeance"/>
    <s v=""/>
    <s v=""/>
    <s v=""/>
    <s v=""/>
    <s v=""/>
    <s v=""/>
    <s v=""/>
    <s v="If the scorpion knight is staggered, they do +2 damage."/>
    <m/>
    <s v=""/>
    <s v="Escape Route"/>
    <s v=""/>
    <s v=""/>
    <s v=""/>
    <s v=""/>
    <s v=""/>
    <s v=""/>
    <s v=""/>
    <s v="The scorpion knight is not subject to opportunity attacks when moving into an ally's space or into a square adjacent to an ally."/>
    <m/>
    <s v=""/>
    <s v="Clamp On"/>
    <s v=""/>
    <s v=""/>
    <s v=""/>
    <s v=""/>
    <s v=""/>
    <s v=""/>
    <s v=""/>
    <s v="If the scorpion knight and their mount both hit a target with opportunity attacks provoked by the same action, the target is grabbled by the mount. "/>
    <m/>
    <s v=""/>
    <s v=""/>
    <s v=""/>
    <s v=""/>
    <s v=""/>
    <s v=""/>
    <s v=""/>
    <s v=""/>
    <s v=""/>
    <s v=""/>
    <m/>
    <s v=""/>
    <s v=""/>
    <s v=""/>
    <s v=""/>
    <s v=""/>
    <s v=""/>
    <s v=""/>
    <s v=""/>
    <s v=""/>
    <s v=""/>
    <m/>
    <s v=""/>
    <s v=""/>
    <s v=""/>
    <s v=""/>
    <s v=""/>
    <s v=""/>
    <s v=""/>
    <s v=""/>
    <s v=""/>
    <s v=""/>
    <m/>
    <s v=""/>
    <s v=""/>
    <s v=""/>
    <s v=""/>
    <s v=""/>
    <s v=""/>
    <s v=""/>
    <s v=""/>
    <s v=""/>
    <s v=""/>
    <m/>
    <s v=""/>
    <s v=""/>
    <s v=""/>
    <s v=""/>
    <s v=""/>
    <s v=""/>
    <s v=""/>
    <s v=""/>
    <s v=""/>
    <s v=""/>
    <m/>
    <s v="Deep Speech"/>
    <s v="Sleight of Hand +7, Stealth +7"/>
    <n v="12"/>
    <n v="15"/>
    <n v="15"/>
    <n v="6"/>
    <n v="13"/>
    <n v="10"/>
    <s v="flail, shortbow, a whistle only audible to creatures with blindsense or blindsight"/>
    <s v="Mitflits mounted on scorpions, spiders and other giant vermin. "/>
    <s v="Purple Mountain 1"/>
    <n v="1"/>
    <n v="2"/>
    <n v="2"/>
    <n v="-2"/>
    <n v="1"/>
    <n v="0"/>
  </r>
  <r>
    <x v="8"/>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n v="-5"/>
    <n v="-5"/>
    <n v="-5"/>
    <n v="-5"/>
    <n v="-5"/>
  </r>
  <r>
    <x v="8"/>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n v="-5"/>
    <n v="-5"/>
    <n v="-5"/>
    <n v="-5"/>
    <n v="-5"/>
  </r>
  <r>
    <x v="8"/>
    <x v="0"/>
    <s v="Demon Toad"/>
    <s v="Chaotic Evil"/>
    <s v="Small"/>
    <s v="Outsider"/>
    <s v="Monstrosity"/>
    <s v="Demon"/>
    <s v="Wrecker"/>
    <m/>
    <m/>
    <n v="1"/>
    <n v="100"/>
    <n v="3"/>
    <n v="3"/>
    <s v="Darkvision"/>
    <m/>
    <n v="33"/>
    <n v="16"/>
    <m/>
    <n v="13"/>
    <n v="14"/>
    <n v="12"/>
    <n v="13"/>
    <m/>
    <s v="poison 5"/>
    <m/>
    <m/>
    <s v="4, see also *leap*"/>
    <m/>
    <s v="Basic Melee"/>
    <s v="Bite "/>
    <s v="standard"/>
    <s v="at-will"/>
    <s v="Poison"/>
    <m/>
    <n v="6"/>
    <s v="AC"/>
    <m/>
    <s v="2d8+4 poison damage."/>
    <m/>
    <s v="Near"/>
    <s v="Foul Belch"/>
    <s v="reaction"/>
    <s v="at-will"/>
    <s v="Poison"/>
    <s v="When the toad takes damage: Near burst 1"/>
    <n v="4"/>
    <s v="Fortitude"/>
    <m/>
    <s v="2d8+4 poison damage, and the target is dazed (save ends)."/>
    <m/>
    <m/>
    <s v="Leap"/>
    <s v="move"/>
    <s v="at-will"/>
    <m/>
    <m/>
    <s v=""/>
    <m/>
    <m/>
    <s v="The demon toad jumps 4 squares, without provoking opportunity attacks. "/>
    <m/>
    <m/>
    <m/>
    <m/>
    <m/>
    <m/>
    <m/>
    <s v=""/>
    <m/>
    <m/>
    <m/>
    <m/>
    <m/>
    <m/>
    <m/>
    <m/>
    <m/>
    <m/>
    <s v=""/>
    <m/>
    <m/>
    <m/>
    <m/>
    <m/>
    <m/>
    <m/>
    <m/>
    <m/>
    <m/>
    <s v=""/>
    <m/>
    <m/>
    <m/>
    <m/>
    <m/>
    <m/>
    <m/>
    <m/>
    <m/>
    <m/>
    <s v=""/>
    <m/>
    <m/>
    <m/>
    <m/>
    <m/>
    <m/>
    <m/>
    <m/>
    <m/>
    <m/>
    <s v=""/>
    <m/>
    <m/>
    <m/>
    <m/>
    <m/>
    <m/>
    <m/>
    <m/>
    <m/>
    <m/>
    <s v=""/>
    <m/>
    <m/>
    <m/>
    <m/>
    <m/>
    <m/>
    <m/>
    <m/>
    <m/>
    <m/>
    <s v=""/>
    <m/>
    <m/>
    <m/>
    <m/>
    <s v="Common, Abyssal"/>
    <m/>
    <n v="12"/>
    <n v="17"/>
    <n v="14"/>
    <n v="6"/>
    <n v="14"/>
    <n v="6"/>
    <m/>
    <m/>
    <m/>
    <n v="1"/>
    <n v="3"/>
    <n v="2"/>
    <n v="-2"/>
    <n v="2"/>
    <n v="-2"/>
  </r>
  <r>
    <x v="8"/>
    <x v="0"/>
    <s v="Hopping Imp"/>
    <s v="Evil"/>
    <s v="Small"/>
    <s v="Outsider"/>
    <s v="Humanoid"/>
    <s v="Demon"/>
    <s v="Wrecker"/>
    <m/>
    <m/>
    <n v="1"/>
    <n v="100"/>
    <n v="4"/>
    <n v="2"/>
    <s v="Darkvision"/>
    <s v="*Curse (Psychic) aura 1:* Each time a creature in the aura misses on an attack, it takes 1d8+4 psychic damage."/>
    <n v="33"/>
    <n v="16"/>
    <m/>
    <n v="13"/>
    <n v="14"/>
    <n v="12"/>
    <n v="13"/>
    <m/>
    <s v="fire 5"/>
    <m/>
    <m/>
    <s v="6, fly 2"/>
    <m/>
    <s v="Basic Melee"/>
    <s v="Festering Claws"/>
    <s v="standard"/>
    <s v="at-will"/>
    <s v="Poison"/>
    <m/>
    <n v="6"/>
    <s v="AC"/>
    <m/>
    <s v="the target takes persistent 5 poison damage (save ends). "/>
    <m/>
    <s v="Near"/>
    <s v="Blight Jet"/>
    <s v="standard"/>
    <s v="at-will"/>
    <s v="Poison"/>
    <s v="Near arc 2"/>
    <n v="4"/>
    <s v="Fortitude"/>
    <m/>
    <s v="2d8+4 poison damage, and the target is slowed (save ends)."/>
    <m/>
    <m/>
    <m/>
    <m/>
    <m/>
    <m/>
    <m/>
    <s v=""/>
    <m/>
    <m/>
    <m/>
    <m/>
    <m/>
    <m/>
    <m/>
    <m/>
    <m/>
    <m/>
    <s v=""/>
    <m/>
    <m/>
    <m/>
    <m/>
    <m/>
    <m/>
    <m/>
    <m/>
    <m/>
    <m/>
    <s v=""/>
    <m/>
    <m/>
    <m/>
    <m/>
    <m/>
    <m/>
    <m/>
    <m/>
    <m/>
    <m/>
    <s v=""/>
    <m/>
    <m/>
    <m/>
    <m/>
    <m/>
    <m/>
    <m/>
    <m/>
    <m/>
    <m/>
    <s v=""/>
    <m/>
    <m/>
    <m/>
    <m/>
    <m/>
    <m/>
    <m/>
    <m/>
    <m/>
    <m/>
    <s v=""/>
    <m/>
    <m/>
    <m/>
    <m/>
    <m/>
    <m/>
    <m/>
    <m/>
    <m/>
    <m/>
    <s v=""/>
    <m/>
    <m/>
    <m/>
    <m/>
    <m/>
    <m/>
    <m/>
    <m/>
    <m/>
    <m/>
    <s v=""/>
    <m/>
    <m/>
    <m/>
    <m/>
    <s v="Common, Abyssal"/>
    <m/>
    <n v="10"/>
    <n v="14"/>
    <n v="17"/>
    <n v="10"/>
    <n v="12"/>
    <n v="14"/>
    <m/>
    <m/>
    <m/>
    <n v="0"/>
    <n v="2"/>
    <n v="3"/>
    <n v="0"/>
    <n v="1"/>
    <n v="2"/>
  </r>
  <r>
    <x v="8"/>
    <x v="0"/>
    <s v="Burner Demon"/>
    <s v="Chaotic Evil"/>
    <s v="Medium"/>
    <s v="Outsider"/>
    <s v="Humanoid"/>
    <s v="Demon, Fire"/>
    <s v="Wrecker"/>
    <m/>
    <m/>
    <n v="5"/>
    <n v="200"/>
    <n v="9"/>
    <n v="6"/>
    <s v="Darkvision"/>
    <m/>
    <n v="57"/>
    <n v="28"/>
    <m/>
    <n v="17"/>
    <n v="18"/>
    <n v="16"/>
    <n v="17"/>
    <m/>
    <s v="fire 10"/>
    <s v="cold 10"/>
    <m/>
    <s v="fly 4 (hover, max altitude 2)"/>
    <m/>
    <s v="Basic Melee"/>
    <s v="Flickers of Flame"/>
    <s v="standard"/>
    <s v="at-will"/>
    <s v="Fire"/>
    <m/>
    <n v="8"/>
    <s v="Reflex"/>
    <m/>
    <s v="2d6+4 fire damage. *Miss:* A random creature adjacent to the burner demon takes 1d6+4 fire damage."/>
    <m/>
    <s v="Far"/>
    <s v="Quick Flicking Fire"/>
    <s v="standard"/>
    <s v="at-will"/>
    <s v="Fire"/>
    <s v="Far burst 1 within 5"/>
    <n v="8"/>
    <s v="Reflex"/>
    <s v="one random target in range"/>
    <s v="2d6+6 fire damage."/>
    <m/>
    <m/>
    <m/>
    <m/>
    <m/>
    <m/>
    <m/>
    <s v=""/>
    <m/>
    <m/>
    <m/>
    <m/>
    <m/>
    <m/>
    <m/>
    <m/>
    <m/>
    <m/>
    <s v=""/>
    <m/>
    <m/>
    <m/>
    <m/>
    <m/>
    <m/>
    <m/>
    <m/>
    <m/>
    <m/>
    <s v=""/>
    <m/>
    <m/>
    <m/>
    <m/>
    <m/>
    <m/>
    <m/>
    <m/>
    <m/>
    <m/>
    <s v=""/>
    <m/>
    <m/>
    <m/>
    <m/>
    <m/>
    <m/>
    <m/>
    <m/>
    <m/>
    <m/>
    <s v=""/>
    <m/>
    <m/>
    <m/>
    <m/>
    <m/>
    <m/>
    <m/>
    <m/>
    <m/>
    <m/>
    <s v=""/>
    <m/>
    <m/>
    <m/>
    <m/>
    <m/>
    <m/>
    <m/>
    <m/>
    <m/>
    <m/>
    <s v=""/>
    <m/>
    <m/>
    <m/>
    <m/>
    <m/>
    <m/>
    <m/>
    <m/>
    <m/>
    <m/>
    <s v=""/>
    <m/>
    <m/>
    <m/>
    <m/>
    <s v="Common, Abyssal"/>
    <m/>
    <n v="10"/>
    <n v="16"/>
    <n v="19"/>
    <n v="10"/>
    <n v="12"/>
    <n v="16"/>
    <m/>
    <m/>
    <m/>
    <n v="2"/>
    <n v="5"/>
    <n v="6"/>
    <n v="2"/>
    <n v="3"/>
    <n v="5"/>
  </r>
  <r>
    <x v="8"/>
    <x v="0"/>
    <s v="Flying Head"/>
    <s v="Evil"/>
    <s v="Small"/>
    <s v="Shadow"/>
    <s v="Monstrosity"/>
    <m/>
    <s v="Striker"/>
    <m/>
    <m/>
    <n v="5"/>
    <n v="200"/>
    <n v="8"/>
    <n v="3"/>
    <s v="Darkvision"/>
    <m/>
    <n v="49"/>
    <n v="24"/>
    <m/>
    <n v="19"/>
    <n v="17"/>
    <n v="19"/>
    <n v="16"/>
    <s v="fear"/>
    <s v="necrotic 10"/>
    <s v="radiant 5"/>
    <m/>
    <s v="fly 7 (hover)"/>
    <m/>
    <s v="Basic Melee"/>
    <s v="Bite "/>
    <s v="standard"/>
    <s v="at-will"/>
    <s v="Necrotic"/>
    <m/>
    <n v="10"/>
    <s v="AC"/>
    <m/>
    <s v="1d6+4 necrotic damage, and the flying head makes a secondary attack on the same target. "/>
    <s v="+8 vs Fortitude; the target loses the ability to heal hit points until the end of the encounter."/>
    <m/>
    <s v="Flyby Attack"/>
    <s v="standard"/>
    <s v="refresh 5, 6"/>
    <m/>
    <m/>
    <s v=""/>
    <m/>
    <m/>
    <s v="The flying head flies up to 7 squares. At one point during the movement, they can make one basic melee attack. Moving away from the target of the attack does not provoke opportunity attacks."/>
    <m/>
    <s v="Near"/>
    <s v="Horrifying Screech"/>
    <s v="standard"/>
    <s v="encounter"/>
    <s v="Fear"/>
    <s v="Near arc 3"/>
    <n v="8"/>
    <s v="Will"/>
    <m/>
    <s v="The target is immobile (save ends). *First Failed Save:* The target is stunned (save ends)."/>
    <m/>
    <m/>
    <m/>
    <m/>
    <m/>
    <m/>
    <m/>
    <s v=""/>
    <m/>
    <m/>
    <m/>
    <m/>
    <m/>
    <m/>
    <m/>
    <m/>
    <m/>
    <m/>
    <s v=""/>
    <m/>
    <m/>
    <m/>
    <m/>
    <m/>
    <m/>
    <m/>
    <m/>
    <m/>
    <m/>
    <s v=""/>
    <m/>
    <m/>
    <m/>
    <m/>
    <m/>
    <m/>
    <m/>
    <m/>
    <m/>
    <m/>
    <s v=""/>
    <m/>
    <m/>
    <m/>
    <m/>
    <m/>
    <m/>
    <m/>
    <m/>
    <m/>
    <m/>
    <s v=""/>
    <m/>
    <m/>
    <m/>
    <m/>
    <m/>
    <m/>
    <m/>
    <m/>
    <m/>
    <m/>
    <s v=""/>
    <m/>
    <m/>
    <m/>
    <m/>
    <m/>
    <m/>
    <m/>
    <m/>
    <m/>
    <m/>
    <s v=""/>
    <m/>
    <m/>
    <m/>
    <m/>
    <m/>
    <s v="Stealth +11"/>
    <n v="12"/>
    <n v="15"/>
    <n v="18"/>
    <n v="7"/>
    <n v="12"/>
    <n v="10"/>
    <m/>
    <m/>
    <s v="DCC 57"/>
    <n v="3"/>
    <n v="4"/>
    <n v="6"/>
    <n v="0"/>
    <n v="3"/>
    <n v="2"/>
  </r>
  <r>
    <x v="8"/>
    <x v="0"/>
    <s v="Hellhound"/>
    <s v="Evil"/>
    <s v="Medium"/>
    <s v="Outsider"/>
    <s v="Beast"/>
    <s v="Demon"/>
    <s v="Wrecker"/>
    <m/>
    <m/>
    <n v="5"/>
    <n v="200"/>
    <n v="8"/>
    <n v="8"/>
    <s v="Darkvision"/>
    <m/>
    <n v="57"/>
    <n v="28"/>
    <m/>
    <n v="17"/>
    <n v="18"/>
    <n v="16"/>
    <n v="17"/>
    <m/>
    <s v="fire 10"/>
    <s v="cold 10"/>
    <m/>
    <n v="8"/>
    <m/>
    <s v="Basic Melee"/>
    <s v="Savage Bite"/>
    <s v="standard"/>
    <s v="at-will"/>
    <s v="Fire"/>
    <m/>
    <n v="10"/>
    <s v="AC"/>
    <m/>
    <s v="2d6+4 fire damage. *Miss:* Make a *fiery breath* attack as a free action, if available."/>
    <m/>
    <s v="Near"/>
    <s v="Fiery Breath"/>
    <s v="standard"/>
    <s v="refresh 5, 6"/>
    <s v="Fire"/>
    <s v="Near arc 2"/>
    <n v="8"/>
    <s v="Reflex"/>
    <m/>
    <s v="1d6+4 fire damage, and the target takes persistent 5 fire damage (save ends)."/>
    <m/>
    <m/>
    <m/>
    <m/>
    <m/>
    <m/>
    <m/>
    <s v=""/>
    <m/>
    <m/>
    <m/>
    <m/>
    <m/>
    <m/>
    <m/>
    <m/>
    <m/>
    <m/>
    <s v=""/>
    <m/>
    <m/>
    <m/>
    <m/>
    <m/>
    <m/>
    <m/>
    <m/>
    <m/>
    <m/>
    <s v=""/>
    <m/>
    <m/>
    <m/>
    <m/>
    <m/>
    <m/>
    <m/>
    <m/>
    <m/>
    <m/>
    <s v=""/>
    <m/>
    <m/>
    <m/>
    <m/>
    <m/>
    <m/>
    <m/>
    <m/>
    <m/>
    <m/>
    <s v=""/>
    <m/>
    <m/>
    <m/>
    <m/>
    <m/>
    <m/>
    <m/>
    <m/>
    <m/>
    <m/>
    <s v=""/>
    <m/>
    <m/>
    <m/>
    <m/>
    <m/>
    <m/>
    <m/>
    <m/>
    <m/>
    <m/>
    <s v=""/>
    <m/>
    <m/>
    <m/>
    <m/>
    <m/>
    <m/>
    <m/>
    <m/>
    <m/>
    <m/>
    <s v=""/>
    <m/>
    <m/>
    <m/>
    <m/>
    <s v="Common, Abyssal"/>
    <m/>
    <n v="19"/>
    <n v="16"/>
    <n v="16"/>
    <n v="6"/>
    <n v="16"/>
    <n v="6"/>
    <m/>
    <m/>
    <m/>
    <n v="6"/>
    <n v="5"/>
    <n v="5"/>
    <n v="0"/>
    <n v="5"/>
    <n v="0"/>
  </r>
  <r>
    <x v="8"/>
    <x v="0"/>
    <s v="Hezrou"/>
    <s v="Chaotic Evil"/>
    <s v="Large"/>
    <s v="Outsider"/>
    <s v="Humanoid"/>
    <s v="Demon"/>
    <s v="Wrecker"/>
    <m/>
    <m/>
    <n v="9"/>
    <n v="400"/>
    <n v="9"/>
    <n v="11"/>
    <s v="Darkvision"/>
    <s v="*Demonic Stench aura 1:* Creatures in the aura cannot heal."/>
    <n v="81"/>
    <n v="40"/>
    <m/>
    <n v="21"/>
    <n v="22"/>
    <n v="20"/>
    <n v="21"/>
    <m/>
    <m/>
    <m/>
    <m/>
    <s v="8, see also *leap*"/>
    <m/>
    <s v="Basic Melee"/>
    <s v="Meaty, Clawed Hands"/>
    <s v="standard"/>
    <s v="at-will"/>
    <m/>
    <m/>
    <n v="14"/>
    <s v="AC"/>
    <m/>
    <s v="2d8+4 damage, and the target is grappled."/>
    <m/>
    <s v="Melee"/>
    <s v="Constrict"/>
    <s v="standard"/>
    <s v="at-will"/>
    <m/>
    <m/>
    <s v=""/>
    <m/>
    <m/>
    <s v="A creature the hezrou has grappled takes 3d8+4 damage."/>
    <m/>
    <m/>
    <s v="Leap"/>
    <s v="move"/>
    <s v="at-will"/>
    <m/>
    <m/>
    <s v=""/>
    <m/>
    <m/>
    <s v="The hezrou jumps 4 squares, without provoking opportunity attacks."/>
    <m/>
    <m/>
    <m/>
    <m/>
    <m/>
    <m/>
    <m/>
    <s v=""/>
    <m/>
    <m/>
    <m/>
    <m/>
    <m/>
    <m/>
    <m/>
    <m/>
    <m/>
    <m/>
    <s v=""/>
    <m/>
    <m/>
    <m/>
    <m/>
    <m/>
    <m/>
    <m/>
    <m/>
    <m/>
    <m/>
    <s v=""/>
    <m/>
    <m/>
    <m/>
    <m/>
    <m/>
    <m/>
    <m/>
    <m/>
    <m/>
    <m/>
    <s v=""/>
    <m/>
    <m/>
    <m/>
    <m/>
    <m/>
    <m/>
    <m/>
    <m/>
    <m/>
    <m/>
    <s v=""/>
    <m/>
    <m/>
    <m/>
    <m/>
    <m/>
    <m/>
    <m/>
    <m/>
    <m/>
    <m/>
    <s v=""/>
    <m/>
    <m/>
    <m/>
    <m/>
    <m/>
    <m/>
    <m/>
    <m/>
    <m/>
    <m/>
    <s v=""/>
    <m/>
    <m/>
    <m/>
    <m/>
    <s v="Common, Abyssal"/>
    <m/>
    <n v="18"/>
    <n v="21"/>
    <n v="10"/>
    <n v="18"/>
    <n v="14"/>
    <n v="18"/>
    <m/>
    <m/>
    <m/>
    <n v="8"/>
    <n v="9"/>
    <n v="4"/>
    <n v="8"/>
    <n v="6"/>
    <n v="8"/>
  </r>
  <r>
    <x v="8"/>
    <x v="0"/>
    <s v="Hungry Maw"/>
    <s v="Chaotic Evil"/>
    <s v="Medium"/>
    <s v="Outsider"/>
    <s v="Monstrosity"/>
    <s v="Demon"/>
    <s v="Wrecker"/>
    <m/>
    <m/>
    <n v="9"/>
    <n v="400"/>
    <n v="13"/>
    <n v="13"/>
    <s v="Darkvision"/>
    <s v="*Chomp and Chew aura 1:* A creature that enters or begins its turn in the aura takes 10 persistent damage (save ends)."/>
    <n v="81"/>
    <n v="40"/>
    <m/>
    <n v="21"/>
    <n v="22"/>
    <n v="20"/>
    <n v="21"/>
    <m/>
    <m/>
    <m/>
    <m/>
    <n v="6"/>
    <m/>
    <s v="Basic Melee"/>
    <s v="Big Chomp"/>
    <s v="standard"/>
    <s v="at-will"/>
    <m/>
    <m/>
    <n v="14"/>
    <s v="AC"/>
    <m/>
    <s v="4d6+8 damage."/>
    <m/>
    <m/>
    <m/>
    <m/>
    <m/>
    <m/>
    <m/>
    <s v=""/>
    <m/>
    <m/>
    <m/>
    <m/>
    <m/>
    <m/>
    <m/>
    <m/>
    <m/>
    <m/>
    <s v=""/>
    <m/>
    <m/>
    <m/>
    <m/>
    <m/>
    <m/>
    <m/>
    <m/>
    <m/>
    <m/>
    <s v=""/>
    <m/>
    <m/>
    <m/>
    <m/>
    <m/>
    <m/>
    <m/>
    <m/>
    <m/>
    <m/>
    <s v=""/>
    <m/>
    <m/>
    <m/>
    <m/>
    <m/>
    <m/>
    <m/>
    <m/>
    <m/>
    <m/>
    <s v=""/>
    <m/>
    <m/>
    <m/>
    <m/>
    <m/>
    <m/>
    <m/>
    <m/>
    <m/>
    <m/>
    <s v=""/>
    <m/>
    <m/>
    <m/>
    <m/>
    <m/>
    <m/>
    <m/>
    <m/>
    <m/>
    <m/>
    <s v=""/>
    <m/>
    <m/>
    <m/>
    <m/>
    <m/>
    <m/>
    <m/>
    <m/>
    <m/>
    <m/>
    <s v=""/>
    <m/>
    <m/>
    <m/>
    <m/>
    <m/>
    <m/>
    <m/>
    <m/>
    <m/>
    <m/>
    <s v=""/>
    <m/>
    <m/>
    <m/>
    <m/>
    <s v="Common, Abyssal"/>
    <m/>
    <n v="21"/>
    <n v="16"/>
    <n v="18"/>
    <n v="8"/>
    <n v="18"/>
    <n v="8"/>
    <m/>
    <m/>
    <m/>
    <n v="9"/>
    <n v="7"/>
    <n v="8"/>
    <n v="3"/>
    <n v="8"/>
    <n v="3"/>
  </r>
  <r>
    <x v="8"/>
    <x v="0"/>
    <s v="Vulture Demon"/>
    <s v="Chaotic Evil"/>
    <s v="Large"/>
    <s v="Outsider"/>
    <s v="Monstrosity"/>
    <s v="Demon"/>
    <s v="Wrecker"/>
    <m/>
    <m/>
    <n v="9"/>
    <n v="400"/>
    <n v="13"/>
    <n v="13"/>
    <s v="Darkvision"/>
    <m/>
    <n v="81"/>
    <n v="40"/>
    <m/>
    <n v="21"/>
    <n v="22"/>
    <n v="20"/>
    <n v="21"/>
    <m/>
    <m/>
    <m/>
    <m/>
    <s v="6, fly 8"/>
    <m/>
    <s v="Basic Melee"/>
    <s v="Filth Covered Claws"/>
    <s v="standard"/>
    <s v="at-will"/>
    <s v="Poison"/>
    <m/>
    <n v="14"/>
    <s v="AC"/>
    <m/>
    <s v="2d8+6 damage, and the target takes 5 persistent poison damage (save ends)."/>
    <m/>
    <s v="Near"/>
    <s v="Demonic Screech"/>
    <s v="standard"/>
    <s v="refresh 5, 6"/>
    <s v="Psychic"/>
    <s v="Near arc 3"/>
    <n v="12"/>
    <s v="Will"/>
    <m/>
    <s v="2d8+8 psychic damage and the target grants combat advantage until the end of the vulture demon’s next turn."/>
    <m/>
    <m/>
    <m/>
    <m/>
    <m/>
    <m/>
    <m/>
    <s v=""/>
    <m/>
    <m/>
    <m/>
    <m/>
    <m/>
    <m/>
    <m/>
    <m/>
    <m/>
    <m/>
    <s v=""/>
    <m/>
    <m/>
    <m/>
    <m/>
    <m/>
    <m/>
    <m/>
    <m/>
    <m/>
    <m/>
    <s v=""/>
    <m/>
    <m/>
    <m/>
    <m/>
    <m/>
    <m/>
    <m/>
    <m/>
    <m/>
    <m/>
    <s v=""/>
    <m/>
    <m/>
    <m/>
    <m/>
    <m/>
    <m/>
    <m/>
    <m/>
    <m/>
    <m/>
    <s v=""/>
    <m/>
    <m/>
    <m/>
    <m/>
    <m/>
    <m/>
    <m/>
    <m/>
    <m/>
    <m/>
    <s v=""/>
    <m/>
    <m/>
    <m/>
    <m/>
    <m/>
    <m/>
    <m/>
    <m/>
    <m/>
    <m/>
    <s v=""/>
    <m/>
    <m/>
    <m/>
    <m/>
    <m/>
    <m/>
    <m/>
    <m/>
    <m/>
    <m/>
    <s v=""/>
    <m/>
    <m/>
    <m/>
    <m/>
    <s v="Common, Abyssal"/>
    <m/>
    <n v="21"/>
    <n v="18"/>
    <n v="18"/>
    <n v="15"/>
    <n v="18"/>
    <n v="16"/>
    <m/>
    <m/>
    <m/>
    <n v="9"/>
    <n v="8"/>
    <n v="8"/>
    <n v="6"/>
    <n v="8"/>
    <n v="7"/>
  </r>
  <r>
    <x v="8"/>
    <x v="0"/>
    <s v="Big Burner"/>
    <s v="Chaotic Evil"/>
    <s v="Large"/>
    <s v="Outsider"/>
    <s v="Humanoid"/>
    <s v="Demon, Fire"/>
    <s v="Wrecker"/>
    <m/>
    <m/>
    <n v="15"/>
    <n v="1200"/>
    <n v="22"/>
    <n v="16"/>
    <s v="Darkvision"/>
    <m/>
    <n v="117"/>
    <n v="58"/>
    <m/>
    <n v="27"/>
    <n v="28"/>
    <n v="26"/>
    <n v="27"/>
    <m/>
    <s v="fire 15"/>
    <s v="cold 15"/>
    <m/>
    <s v="fly 8 (hover, max altitude 3)"/>
    <m/>
    <s v="Basic Melee"/>
    <s v="Flickers of Flame"/>
    <s v="standard"/>
    <s v="at-will"/>
    <s v="Fire"/>
    <s v="Reach 2"/>
    <n v="18"/>
    <s v="Reflex"/>
    <m/>
    <s v="3d6+8 fire damage. *Miss:* A random creature adjacent to the big burner takes 2d6+4 fire damage."/>
    <m/>
    <s v="Far"/>
    <s v="Quick Flicking Fire"/>
    <s v="standard"/>
    <s v="at-will"/>
    <s v="Fire"/>
    <s v="Far burst 1 within 5"/>
    <n v="18"/>
    <s v="Reflex"/>
    <s v="one random target in range"/>
    <s v="4d6+8 fire damage."/>
    <m/>
    <m/>
    <m/>
    <m/>
    <m/>
    <m/>
    <m/>
    <s v=""/>
    <m/>
    <m/>
    <m/>
    <m/>
    <m/>
    <m/>
    <m/>
    <m/>
    <m/>
    <m/>
    <s v=""/>
    <m/>
    <m/>
    <m/>
    <m/>
    <m/>
    <m/>
    <m/>
    <m/>
    <m/>
    <m/>
    <s v=""/>
    <m/>
    <m/>
    <m/>
    <m/>
    <m/>
    <m/>
    <m/>
    <m/>
    <m/>
    <m/>
    <s v=""/>
    <m/>
    <m/>
    <m/>
    <m/>
    <m/>
    <m/>
    <m/>
    <m/>
    <m/>
    <m/>
    <s v=""/>
    <m/>
    <m/>
    <m/>
    <m/>
    <m/>
    <m/>
    <m/>
    <m/>
    <m/>
    <m/>
    <s v=""/>
    <m/>
    <m/>
    <m/>
    <m/>
    <m/>
    <m/>
    <m/>
    <m/>
    <m/>
    <m/>
    <s v=""/>
    <m/>
    <m/>
    <m/>
    <m/>
    <m/>
    <m/>
    <m/>
    <m/>
    <m/>
    <m/>
    <s v=""/>
    <m/>
    <m/>
    <m/>
    <m/>
    <s v="Common, Abyssal"/>
    <m/>
    <n v="14"/>
    <n v="21"/>
    <n v="24"/>
    <n v="10"/>
    <n v="12"/>
    <n v="18"/>
    <m/>
    <m/>
    <m/>
    <n v="9"/>
    <n v="12"/>
    <n v="14"/>
    <n v="7"/>
    <n v="8"/>
    <n v="11"/>
  </r>
  <r>
    <x v="8"/>
    <x v="5"/>
    <s v="Mountain Demon"/>
    <s v="Chaotic Evil"/>
    <s v="Medium"/>
    <s v="Outsider"/>
    <s v="Humanoid"/>
    <s v="Demon"/>
    <s v="Skulker"/>
    <m/>
    <m/>
    <n v="15"/>
    <n v="1200"/>
    <n v="17"/>
    <n v="19"/>
    <s v="Darkvision"/>
    <s v=""/>
    <n v="117"/>
    <n v="58"/>
    <m/>
    <n v="27"/>
    <n v="28"/>
    <n v="26"/>
    <n v="27"/>
    <s v=""/>
    <s v="fire 5"/>
    <s v="cold 5"/>
    <s v=""/>
    <s v="8"/>
    <s v=""/>
    <s v="Basic Melee"/>
    <s v="Club"/>
    <s v="standard"/>
    <s v="at-will"/>
    <s v="Weapon"/>
    <s v=""/>
    <n v="20"/>
    <s v="AC"/>
    <s v=""/>
    <s v="2d10+6 damage and the target is knocked prone."/>
    <m/>
    <s v="Basic Ranged"/>
    <s v="Spit"/>
    <s v="standard"/>
    <s v="at-will"/>
    <s v="Acid"/>
    <s v="Ranged 10"/>
    <n v="20"/>
    <s v="Fortitude"/>
    <s v=""/>
    <s v="3d10+6 poison damage."/>
    <m/>
    <s v="Far"/>
    <s v="Mind Blast"/>
    <s v="standard"/>
    <s v="encounter"/>
    <s v="Psychic"/>
    <s v="Far burst 3 (within 10)"/>
    <n v="20"/>
    <s v="Will"/>
    <s v=""/>
    <s v="2d10+6 damage and the target is dazed until the end of their next turn."/>
    <m/>
    <s v="Ranged"/>
    <s v="Psychic Domination"/>
    <s v="standard"/>
    <s v="encounter"/>
    <s v="Psychic"/>
    <s v="Ranged 10"/>
    <n v="20"/>
    <s v="Will"/>
    <s v="the target must be dazed or stunned"/>
    <s v="The target is controlled (save ends)."/>
    <m/>
    <s v=""/>
    <s v=""/>
    <s v=""/>
    <s v=""/>
    <s v=""/>
    <s v=""/>
    <s v=""/>
    <s v=""/>
    <s v=""/>
    <s v=""/>
    <m/>
    <s v=""/>
    <s v=""/>
    <s v=""/>
    <s v=""/>
    <s v=""/>
    <s v=""/>
    <s v=""/>
    <s v=""/>
    <s v=""/>
    <s v=""/>
    <m/>
    <s v=""/>
    <s v=""/>
    <s v=""/>
    <s v=""/>
    <s v=""/>
    <s v=""/>
    <s v=""/>
    <s v=""/>
    <s v=""/>
    <s v=""/>
    <m/>
    <s v=""/>
    <s v=""/>
    <s v=""/>
    <s v=""/>
    <s v=""/>
    <s v=""/>
    <s v=""/>
    <s v=""/>
    <s v=""/>
    <s v=""/>
    <m/>
    <s v=""/>
    <s v=""/>
    <s v=""/>
    <s v=""/>
    <s v=""/>
    <s v=""/>
    <s v=""/>
    <s v=""/>
    <s v=""/>
    <s v=""/>
    <m/>
    <s v=""/>
    <s v=""/>
    <s v=""/>
    <s v=""/>
    <s v=""/>
    <s v=""/>
    <s v=""/>
    <s v=""/>
    <s v=""/>
    <s v=""/>
    <m/>
    <s v="Common, Primordial"/>
    <s v="Athletics +24, Endure +22"/>
    <n v="20"/>
    <n v="17"/>
    <n v="17"/>
    <n v="24"/>
    <n v="20"/>
    <n v="17"/>
    <s v="club"/>
    <s v=""/>
    <s v="Realms"/>
    <n v="12"/>
    <n v="10"/>
    <n v="10"/>
    <n v="14"/>
    <n v="12"/>
    <n v="10"/>
  </r>
  <r>
    <x v="8"/>
    <x v="0"/>
    <s v="Flying Head Swarm"/>
    <s v="Evil"/>
    <s v="Huge"/>
    <s v="Shadow"/>
    <s v="Monstrosity"/>
    <s v="Swarm"/>
    <s v="Striker"/>
    <s v="Elite"/>
    <m/>
    <n v="17"/>
    <n v="1600"/>
    <n v="16"/>
    <n v="7"/>
    <s v="Darkvision"/>
    <s v="*Swarm Violence aura 3:*  If an enemy begins their turn in this aura, makes a basic melee attack against them as a free action."/>
    <n v="178"/>
    <n v="89"/>
    <m/>
    <n v="29"/>
    <n v="26"/>
    <n v="25"/>
    <n v="25"/>
    <s v="fear"/>
    <s v="necrotic 10, Melee and Ranged attacks (half damage)"/>
    <s v="radiant 10, Near and Far attacks 10"/>
    <n v="2"/>
    <s v="fly 10 (hover)"/>
    <n v="1"/>
    <s v="Basic Melee"/>
    <s v="Screeching Storm"/>
    <s v="standard"/>
    <s v="at-will"/>
    <s v="Necrotic"/>
    <m/>
    <n v="22"/>
    <s v="AC"/>
    <m/>
    <s v="2d8+4 necrotic damage, and the target takes persistent 5 necrotic damage (save ends), and the swarm makes a secondary attack on the same target. "/>
    <s v="+20 vs Fortitude; the target loses a recovery and the ability to heal hit points (save ends, but with a –2 penalty to the roll)."/>
    <s v="Melee"/>
    <s v="Engulfing Swarm"/>
    <s v="standard"/>
    <s v="refresh 5, 6"/>
    <s v="Necrotic"/>
    <s v="The swarm attacks up to three Medium or smaller targets"/>
    <n v="20"/>
    <s v="Reflex "/>
    <s v="automatically hits an immobile or stunned creature"/>
    <s v="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
    <m/>
    <s v="Near"/>
    <s v="Cacophony of Doom"/>
    <s v="standard"/>
    <s v="refresh 5, 6"/>
    <s v="Fear, Psychic"/>
    <s v="Near arc 5"/>
    <n v="20"/>
    <s v="Will"/>
    <m/>
    <s v="3d8+7 psychic damage, and the target is immobile (save ends). *First Failed Save:* The target is stunned (save ends)."/>
    <m/>
    <m/>
    <m/>
    <m/>
    <m/>
    <m/>
    <m/>
    <s v=""/>
    <m/>
    <m/>
    <m/>
    <m/>
    <m/>
    <m/>
    <m/>
    <m/>
    <m/>
    <m/>
    <s v=""/>
    <m/>
    <m/>
    <m/>
    <m/>
    <m/>
    <m/>
    <m/>
    <m/>
    <m/>
    <m/>
    <s v=""/>
    <m/>
    <m/>
    <m/>
    <m/>
    <m/>
    <m/>
    <m/>
    <m/>
    <m/>
    <m/>
    <s v=""/>
    <m/>
    <m/>
    <m/>
    <m/>
    <m/>
    <m/>
    <m/>
    <m/>
    <m/>
    <m/>
    <s v=""/>
    <m/>
    <m/>
    <m/>
    <m/>
    <m/>
    <m/>
    <m/>
    <m/>
    <m/>
    <m/>
    <s v=""/>
    <m/>
    <m/>
    <m/>
    <m/>
    <m/>
    <m/>
    <m/>
    <m/>
    <m/>
    <m/>
    <s v=""/>
    <m/>
    <m/>
    <m/>
    <m/>
    <m/>
    <s v="Stealth +19"/>
    <n v="26"/>
    <n v="22"/>
    <n v="34"/>
    <n v="7"/>
    <n v="21"/>
    <n v="18"/>
    <m/>
    <m/>
    <s v="DCC 57"/>
    <n v="16"/>
    <n v="14"/>
    <n v="20"/>
    <n v="6"/>
    <n v="13"/>
    <n v="12"/>
  </r>
  <r>
    <x v="8"/>
    <x v="0"/>
    <s v="Boar Demon (Nalfeshnee)"/>
    <s v="Chaotic Evil"/>
    <s v="Large"/>
    <s v="Outsider"/>
    <s v="Humanoid"/>
    <s v="Demon"/>
    <s v="Wrecker"/>
    <m/>
    <m/>
    <n v="19"/>
    <n v="2400"/>
    <n v="20"/>
    <n v="25"/>
    <s v="Darkvision"/>
    <m/>
    <n v="141"/>
    <n v="70"/>
    <m/>
    <n v="31"/>
    <n v="32"/>
    <n v="30"/>
    <n v="31"/>
    <m/>
    <m/>
    <m/>
    <m/>
    <s v="5, fly 8"/>
    <m/>
    <s v="Basic Melee"/>
    <s v="Musky Claw"/>
    <s v="standard"/>
    <s v="at-will"/>
    <m/>
    <m/>
    <n v="24"/>
    <s v="AC"/>
    <m/>
    <s v="3d10+12 damage."/>
    <m/>
    <s v="Near"/>
    <s v="Accursed Blast"/>
    <s v="standard"/>
    <s v="encounter"/>
    <s v="Necrotic, Lightning"/>
    <s v="Near arc 2"/>
    <n v="22"/>
    <s v="Reflex"/>
    <m/>
    <s v="3d6+10 necrotic and lightning damage, and the target is weakened until the end of the boar demon’s next turn."/>
    <m/>
    <m/>
    <s v="Horror Nimbus"/>
    <s v="reaction"/>
    <s v="encounter"/>
    <m/>
    <s v="When the boar demon is reduced to 0 HP or below: Near burst 2"/>
    <n v="22"/>
    <s v="Reflex"/>
    <m/>
    <s v="the target is pushed 2 and dazed (save ends); *Effect:* The boar demon is destroyed."/>
    <m/>
    <m/>
    <m/>
    <m/>
    <m/>
    <m/>
    <m/>
    <s v=""/>
    <m/>
    <m/>
    <m/>
    <m/>
    <m/>
    <m/>
    <m/>
    <m/>
    <m/>
    <m/>
    <s v=""/>
    <m/>
    <m/>
    <m/>
    <m/>
    <m/>
    <m/>
    <m/>
    <m/>
    <m/>
    <m/>
    <s v=""/>
    <m/>
    <m/>
    <m/>
    <m/>
    <m/>
    <m/>
    <m/>
    <m/>
    <m/>
    <m/>
    <s v=""/>
    <m/>
    <m/>
    <m/>
    <m/>
    <m/>
    <m/>
    <m/>
    <m/>
    <m/>
    <m/>
    <s v=""/>
    <m/>
    <m/>
    <m/>
    <m/>
    <m/>
    <m/>
    <m/>
    <m/>
    <m/>
    <m/>
    <s v=""/>
    <m/>
    <m/>
    <m/>
    <m/>
    <m/>
    <m/>
    <m/>
    <m/>
    <m/>
    <m/>
    <s v=""/>
    <m/>
    <m/>
    <m/>
    <m/>
    <s v="Common, Abyssal"/>
    <m/>
    <n v="23"/>
    <n v="26"/>
    <n v="13"/>
    <n v="23"/>
    <n v="23"/>
    <n v="20"/>
    <m/>
    <m/>
    <m/>
    <n v="15"/>
    <n v="17"/>
    <n v="10"/>
    <n v="15"/>
    <n v="15"/>
    <n v="14"/>
  </r>
  <r>
    <x v="8"/>
    <x v="0"/>
    <s v="Frenzy Demon"/>
    <s v="Chaotic Evil"/>
    <s v="Medium"/>
    <s v="Outsider"/>
    <s v="Humanoid"/>
    <s v="Demon"/>
    <s v="Wrecker"/>
    <m/>
    <m/>
    <n v="19"/>
    <n v="2400"/>
    <n v="22"/>
    <n v="20"/>
    <s v="Darkvision"/>
    <s v="*Aura of Frustration (Psychic) aura 3:* Each time a creature within the aura misses on an attack roll, the frenzy demon gets a +2 power bonus to its next attack roll. "/>
    <n v="141"/>
    <n v="70"/>
    <m/>
    <n v="31"/>
    <n v="32"/>
    <n v="30"/>
    <n v="31"/>
    <m/>
    <m/>
    <m/>
    <m/>
    <n v="8"/>
    <m/>
    <s v="Basic Melee"/>
    <s v="Claw"/>
    <s v="standard"/>
    <s v="at-will"/>
    <m/>
    <m/>
    <n v="24"/>
    <s v="AC"/>
    <m/>
    <s v="3d12+12 damage."/>
    <m/>
    <s v="Melee"/>
    <s v="Raking Claws"/>
    <s v="standard"/>
    <s v="at-will"/>
    <m/>
    <m/>
    <n v="24"/>
    <s v="AC"/>
    <m/>
    <s v="4d12+8 damage."/>
    <m/>
    <m/>
    <m/>
    <m/>
    <m/>
    <m/>
    <m/>
    <s v=""/>
    <m/>
    <m/>
    <m/>
    <m/>
    <m/>
    <m/>
    <m/>
    <m/>
    <m/>
    <m/>
    <s v=""/>
    <m/>
    <m/>
    <m/>
    <m/>
    <m/>
    <m/>
    <m/>
    <m/>
    <m/>
    <m/>
    <s v=""/>
    <m/>
    <m/>
    <m/>
    <m/>
    <m/>
    <m/>
    <m/>
    <m/>
    <m/>
    <m/>
    <s v=""/>
    <m/>
    <m/>
    <m/>
    <m/>
    <m/>
    <m/>
    <m/>
    <m/>
    <m/>
    <m/>
    <s v=""/>
    <m/>
    <m/>
    <m/>
    <m/>
    <m/>
    <m/>
    <m/>
    <m/>
    <m/>
    <m/>
    <s v=""/>
    <m/>
    <m/>
    <m/>
    <m/>
    <m/>
    <m/>
    <m/>
    <m/>
    <m/>
    <m/>
    <s v=""/>
    <m/>
    <m/>
    <m/>
    <m/>
    <m/>
    <m/>
    <m/>
    <m/>
    <m/>
    <m/>
    <s v=""/>
    <m/>
    <m/>
    <m/>
    <m/>
    <s v="Common, Abyssal"/>
    <m/>
    <n v="26"/>
    <n v="23"/>
    <n v="16"/>
    <n v="8"/>
    <n v="12"/>
    <n v="23"/>
    <m/>
    <s v="&lt;figure&gt;&lt;img src=&quot;pics\bighorn.png&quot; alt=&quot;Bighorn Demon by Justin Nichol&quot; style=&quot;zoom: 33%;&quot; /&gt;&lt;figcaption&gt;Bighorn Demon by Justin Nichol&lt;/figcaption&gt;&lt;/figure&gt;"/>
    <m/>
    <n v="17"/>
    <n v="15"/>
    <n v="12"/>
    <n v="8"/>
    <n v="10"/>
    <n v="15"/>
  </r>
  <r>
    <x v="8"/>
    <x v="0"/>
    <s v="Pincer Demon (Glabrezu)"/>
    <s v="Chaotic Evil"/>
    <s v="Huge"/>
    <s v="Outsider"/>
    <s v="Humanoid"/>
    <s v="Demon"/>
    <s v="Wrecker"/>
    <m/>
    <m/>
    <n v="19"/>
    <n v="2400"/>
    <n v="19"/>
    <n v="22"/>
    <s v="Darkvision"/>
    <m/>
    <n v="141"/>
    <n v="70"/>
    <m/>
    <n v="31"/>
    <n v="32"/>
    <n v="30"/>
    <n v="31"/>
    <m/>
    <m/>
    <m/>
    <m/>
    <n v="6"/>
    <m/>
    <s v="Basic Melee"/>
    <s v="Pincer"/>
    <s v="standard"/>
    <s v="at-will"/>
    <m/>
    <m/>
    <n v="24"/>
    <s v="AC"/>
    <m/>
    <s v="4d8+8 damage."/>
    <m/>
    <s v="Far"/>
    <s v="Chaos Hammer"/>
    <s v="standard"/>
    <s v="at-will"/>
    <s v="Force"/>
    <s v="Far burst 1 within 5"/>
    <n v="22"/>
    <s v="Fortitude"/>
    <m/>
    <s v="2d10+8 force damage, and the target falls prone."/>
    <m/>
    <m/>
    <m/>
    <m/>
    <m/>
    <m/>
    <m/>
    <s v=""/>
    <m/>
    <m/>
    <m/>
    <m/>
    <m/>
    <m/>
    <m/>
    <m/>
    <m/>
    <m/>
    <s v=""/>
    <m/>
    <m/>
    <m/>
    <m/>
    <m/>
    <m/>
    <m/>
    <m/>
    <m/>
    <m/>
    <s v=""/>
    <m/>
    <m/>
    <m/>
    <m/>
    <m/>
    <m/>
    <m/>
    <m/>
    <m/>
    <m/>
    <s v=""/>
    <m/>
    <m/>
    <m/>
    <m/>
    <m/>
    <m/>
    <m/>
    <m/>
    <m/>
    <m/>
    <s v=""/>
    <m/>
    <m/>
    <m/>
    <m/>
    <m/>
    <m/>
    <m/>
    <m/>
    <m/>
    <m/>
    <s v=""/>
    <m/>
    <m/>
    <m/>
    <m/>
    <m/>
    <m/>
    <m/>
    <m/>
    <m/>
    <m/>
    <s v=""/>
    <m/>
    <m/>
    <m/>
    <m/>
    <m/>
    <m/>
    <m/>
    <m/>
    <m/>
    <m/>
    <s v=""/>
    <m/>
    <m/>
    <m/>
    <m/>
    <s v="Common, Abyssal"/>
    <m/>
    <n v="26"/>
    <n v="23"/>
    <n v="10"/>
    <n v="23"/>
    <n v="16"/>
    <n v="23"/>
    <m/>
    <m/>
    <m/>
    <n v="17"/>
    <n v="15"/>
    <n v="9"/>
    <n v="15"/>
    <n v="12"/>
    <n v="15"/>
  </r>
  <r>
    <x v="8"/>
    <x v="0"/>
    <s v="Laughing Demon"/>
    <s v="Chaotic Evil"/>
    <s v="Large"/>
    <s v="Outsider"/>
    <s v="Humanoid"/>
    <s v="Demon"/>
    <s v="Wrecker"/>
    <m/>
    <m/>
    <n v="25"/>
    <n v="6400"/>
    <n v="33"/>
    <n v="27"/>
    <s v="Darkvision"/>
    <s v="*Aura of Mockery (Psychic) aura 3:* A creature within the aura that fails a saving throw takes 15 damage."/>
    <n v="177"/>
    <n v="88"/>
    <m/>
    <n v="37"/>
    <n v="38"/>
    <n v="36"/>
    <n v="37"/>
    <m/>
    <m/>
    <m/>
    <m/>
    <n v="8"/>
    <m/>
    <s v="Basic Melee"/>
    <s v="Tooth and Claw"/>
    <s v="standard"/>
    <s v="at-will"/>
    <m/>
    <m/>
    <n v="30"/>
    <s v="AC"/>
    <m/>
    <s v="2d10+8 damage, and a creature adjacent to the target takes 1d8+4 damage."/>
    <m/>
    <s v="Melee"/>
    <s v="Tooth and Claw and Stomp"/>
    <s v="standard"/>
    <s v="at-will"/>
    <m/>
    <m/>
    <s v=""/>
    <m/>
    <m/>
    <s v="The laughing demon makes two *tooth and claw* attacks."/>
    <m/>
    <m/>
    <m/>
    <m/>
    <m/>
    <m/>
    <m/>
    <s v=""/>
    <m/>
    <m/>
    <m/>
    <m/>
    <m/>
    <m/>
    <m/>
    <m/>
    <m/>
    <m/>
    <s v=""/>
    <m/>
    <m/>
    <m/>
    <m/>
    <m/>
    <m/>
    <m/>
    <m/>
    <m/>
    <m/>
    <s v=""/>
    <m/>
    <m/>
    <m/>
    <m/>
    <m/>
    <m/>
    <m/>
    <m/>
    <m/>
    <m/>
    <s v=""/>
    <m/>
    <m/>
    <m/>
    <m/>
    <m/>
    <m/>
    <m/>
    <m/>
    <m/>
    <m/>
    <s v=""/>
    <m/>
    <m/>
    <m/>
    <m/>
    <m/>
    <m/>
    <m/>
    <m/>
    <m/>
    <m/>
    <s v=""/>
    <m/>
    <m/>
    <m/>
    <m/>
    <m/>
    <m/>
    <m/>
    <m/>
    <m/>
    <m/>
    <s v=""/>
    <m/>
    <m/>
    <m/>
    <m/>
    <m/>
    <m/>
    <m/>
    <m/>
    <m/>
    <m/>
    <s v=""/>
    <m/>
    <m/>
    <m/>
    <m/>
    <s v="Common, Abyssal"/>
    <m/>
    <n v="26"/>
    <n v="20"/>
    <n v="26"/>
    <n v="16"/>
    <n v="14"/>
    <n v="29"/>
    <m/>
    <m/>
    <m/>
    <n v="20"/>
    <n v="17"/>
    <n v="20"/>
    <n v="15"/>
    <n v="14"/>
    <n v="21"/>
  </r>
  <r>
    <x v="8"/>
    <x v="0"/>
    <s v="Balor"/>
    <s v="Chaotic Evil"/>
    <s v="Large"/>
    <s v="Outsider"/>
    <s v="Humanoid"/>
    <s v="Demon, Fire"/>
    <s v="Wrecker"/>
    <m/>
    <m/>
    <n v="29"/>
    <n v="12800"/>
    <n v="38"/>
    <n v="36"/>
    <s v="darkvision, trueseeing"/>
    <s v="*Aura of Flame (Fire) aura 2:* A creature that enters or begins its turn in the aura takes 20 fire damage."/>
    <n v="201"/>
    <n v="100"/>
    <m/>
    <n v="41"/>
    <n v="42"/>
    <n v="40"/>
    <n v="41"/>
    <m/>
    <s v="fire 15, necrotic 15"/>
    <s v="cold 15"/>
    <m/>
    <s v="6, fly 12"/>
    <m/>
    <s v="Basic Melee"/>
    <s v="Longsword"/>
    <s v="standard"/>
    <s v="at-will"/>
    <s v="Fire, Necrotic, Weapon"/>
    <s v="Reach 2"/>
    <n v="34"/>
    <s v="AC"/>
    <m/>
    <s v="4d12+20 fire and necrotic damage."/>
    <m/>
    <s v="Melee"/>
    <s v="Flame Whip"/>
    <s v="swift"/>
    <s v="at-will"/>
    <s v="Fire"/>
    <s v="Reach 3"/>
    <n v="32"/>
    <s v="Reflex"/>
    <m/>
    <s v="the target is knocked prone and pulled 3."/>
    <m/>
    <m/>
    <s v="Lifedrinker"/>
    <s v="free"/>
    <s v="at-will"/>
    <s v="Healing"/>
    <m/>
    <s v=""/>
    <m/>
    <m/>
    <s v="If a creature is killed within the balor’s aura, the balor heals hit points equal to its recovery value."/>
    <m/>
    <m/>
    <s v="Fallen Angel’s Reckoning"/>
    <s v="reaction"/>
    <s v="encounter"/>
    <s v="Radiant"/>
    <s v="The balor is reduced to 0 HP or below: Near burst 5"/>
    <s v=""/>
    <m/>
    <m/>
    <s v="2d12+8 radiant radiant damage, and the balor is destroyed. "/>
    <m/>
    <m/>
    <m/>
    <m/>
    <m/>
    <m/>
    <m/>
    <s v=""/>
    <m/>
    <m/>
    <m/>
    <m/>
    <m/>
    <m/>
    <m/>
    <m/>
    <m/>
    <m/>
    <s v=""/>
    <m/>
    <m/>
    <m/>
    <m/>
    <m/>
    <m/>
    <m/>
    <m/>
    <m/>
    <m/>
    <s v=""/>
    <m/>
    <m/>
    <m/>
    <m/>
    <m/>
    <m/>
    <m/>
    <m/>
    <m/>
    <m/>
    <s v=""/>
    <m/>
    <m/>
    <m/>
    <m/>
    <m/>
    <m/>
    <m/>
    <m/>
    <m/>
    <m/>
    <s v=""/>
    <m/>
    <m/>
    <m/>
    <m/>
    <m/>
    <m/>
    <m/>
    <m/>
    <m/>
    <m/>
    <s v=""/>
    <m/>
    <m/>
    <m/>
    <m/>
    <s v="Common, Abyssal"/>
    <m/>
    <n v="31"/>
    <n v="28"/>
    <n v="28"/>
    <n v="24"/>
    <n v="24"/>
    <n v="26"/>
    <m/>
    <m/>
    <m/>
    <n v="24"/>
    <n v="23"/>
    <n v="23"/>
    <n v="21"/>
    <n v="21"/>
    <n v="22"/>
  </r>
  <r>
    <x v="8"/>
    <x v="0"/>
    <s v="Marilith"/>
    <s v="Chaotic Evil"/>
    <s v="Large"/>
    <s v="Outsider"/>
    <s v="Humanoid"/>
    <s v="Demon"/>
    <s v="Wrecker"/>
    <m/>
    <m/>
    <n v="29"/>
    <n v="12800"/>
    <n v="38"/>
    <n v="33"/>
    <s v="Darkvision"/>
    <s v="*Wall of Steel aura 2:* A creature that leaves the aura takes 15 damage."/>
    <n v="201"/>
    <n v="100"/>
    <m/>
    <n v="41"/>
    <n v="42"/>
    <n v="40"/>
    <n v="41"/>
    <m/>
    <m/>
    <m/>
    <m/>
    <n v="8"/>
    <m/>
    <s v="Basic Melee"/>
    <s v="Sword"/>
    <s v="standard"/>
    <s v="at-will"/>
    <s v="Weapon"/>
    <s v="Reach 2"/>
    <n v="34"/>
    <s v="AC"/>
    <m/>
    <s v="3d6+6 damage."/>
    <m/>
    <s v="Melee"/>
    <s v="Three Whirling Swords"/>
    <s v="standard"/>
    <s v="at-will"/>
    <s v="Weapon"/>
    <m/>
    <s v=""/>
    <m/>
    <m/>
    <s v="The marilith makes up to three *sword* attacks, each against a different target. The marilith may shift 1 after each attack."/>
    <m/>
    <m/>
    <s v="Terrible Swift Swords"/>
    <s v="free"/>
    <s v="encounter"/>
    <m/>
    <m/>
    <s v=""/>
    <m/>
    <m/>
    <s v="For the rest of this turn, all attacks the marilith makes score a critical hit on a natural 15-20."/>
    <m/>
    <m/>
    <s v="Beguiling Gaze"/>
    <s v="standard"/>
    <s v="at-will"/>
    <s v="Psychic, Charm"/>
    <s v="Ranged 10"/>
    <n v="32"/>
    <s v="Will"/>
    <m/>
    <s v="the target is pulled 6 squares."/>
    <m/>
    <m/>
    <m/>
    <m/>
    <m/>
    <m/>
    <m/>
    <s v=""/>
    <m/>
    <m/>
    <m/>
    <m/>
    <m/>
    <m/>
    <m/>
    <m/>
    <m/>
    <m/>
    <s v=""/>
    <m/>
    <m/>
    <m/>
    <m/>
    <m/>
    <m/>
    <m/>
    <m/>
    <m/>
    <m/>
    <s v=""/>
    <m/>
    <m/>
    <m/>
    <m/>
    <m/>
    <m/>
    <m/>
    <m/>
    <m/>
    <m/>
    <s v=""/>
    <m/>
    <m/>
    <m/>
    <m/>
    <m/>
    <m/>
    <m/>
    <m/>
    <m/>
    <m/>
    <s v=""/>
    <m/>
    <m/>
    <m/>
    <m/>
    <m/>
    <m/>
    <m/>
    <m/>
    <m/>
    <m/>
    <s v=""/>
    <m/>
    <m/>
    <m/>
    <m/>
    <s v="Common, Abyssal"/>
    <m/>
    <n v="31"/>
    <n v="28"/>
    <n v="28"/>
    <n v="18"/>
    <n v="18"/>
    <n v="28"/>
    <m/>
    <m/>
    <m/>
    <n v="24"/>
    <n v="23"/>
    <n v="23"/>
    <n v="18"/>
    <n v="18"/>
    <n v="23"/>
  </r>
  <r>
    <x v="8"/>
    <x v="0"/>
    <s v="Abyssal Mummy"/>
    <s v="Chaotic Evil"/>
    <s v="Medium"/>
    <s v="Outsider"/>
    <s v="Humanoid"/>
    <s v="Demon, Undead"/>
    <s v="Blocker"/>
    <s v="Mook"/>
    <m/>
    <n v="35"/>
    <n v="0"/>
    <n v="36"/>
    <n v="40"/>
    <s v="Truesight 24"/>
    <s v=""/>
    <n v="1"/>
    <s v=""/>
    <m/>
    <n v="51"/>
    <n v="48"/>
    <n v="47"/>
    <n v="47"/>
    <s v=""/>
    <s v="necrotic, poison 15"/>
    <s v=""/>
    <s v=""/>
    <s v="4"/>
    <s v=""/>
    <s v="Melee"/>
    <s v="Mummy Touch"/>
    <s v="standard"/>
    <s v="at-will"/>
    <s v="Necrotic, Weapon"/>
    <n v="0"/>
    <n v="40"/>
    <s v="AC"/>
    <s v=""/>
    <s v="22 necrotic damage, and the target is subject to a secondary attack. *Secondary Attack:* +40 vs Fortitude; the target contracts mummy rot.  "/>
    <m/>
    <s v="Ranged"/>
    <s v="Look of Horror"/>
    <s v="standard"/>
    <s v="at-will"/>
    <s v="Fear"/>
    <s v="Ranged 10"/>
    <n v="38"/>
    <s v="Will"/>
    <s v=""/>
    <s v="The target is rattled until the end of their next turn. If the target is already rattled, they are dazed instead. "/>
    <m/>
    <s v="Near"/>
    <s v="Insect Plague"/>
    <s v="standard"/>
    <s v="at-will"/>
    <s v="Zone"/>
    <s v="Near burst 1"/>
    <n v="38"/>
    <n v="0"/>
    <s v=""/>
    <s v="The mummy is removed from play. The area of effect becomes a zone of lightly obscured difficult terrain. Creatures that end their turn in the zone take 22 damage. "/>
    <m/>
    <s v=""/>
    <s v=""/>
    <s v=""/>
    <s v=""/>
    <s v=""/>
    <s v=""/>
    <s v=""/>
    <s v=""/>
    <s v=""/>
    <s v=""/>
    <m/>
    <s v=""/>
    <s v="Soul Harvest"/>
    <s v=""/>
    <s v=""/>
    <s v=""/>
    <s v=""/>
    <s v=""/>
    <s v=""/>
    <s v=""/>
    <s v="If the abyssal mummy reduces a creature to 0 HP or below, it gains one ward."/>
    <m/>
    <s v=""/>
    <s v="Protected by Death"/>
    <s v="counter"/>
    <s v="at-will"/>
    <s v=""/>
    <m/>
    <s v=""/>
    <m/>
    <s v=""/>
    <s v="Spend a ward. The attack misses. If the mummy has no wards, it cannot use this power. "/>
    <m/>
    <s v=""/>
    <s v=""/>
    <s v=""/>
    <s v=""/>
    <s v=""/>
    <m/>
    <s v=""/>
    <s v=""/>
    <m/>
    <s v=""/>
    <m/>
    <s v=""/>
    <s v=""/>
    <s v=""/>
    <s v=""/>
    <s v=""/>
    <s v=""/>
    <s v=""/>
    <m/>
    <m/>
    <s v=""/>
    <m/>
    <s v=""/>
    <s v=""/>
    <s v=""/>
    <s v=""/>
    <s v=""/>
    <m/>
    <s v=""/>
    <m/>
    <m/>
    <s v=""/>
    <m/>
    <s v=""/>
    <s v=""/>
    <s v=""/>
    <s v=""/>
    <s v=""/>
    <m/>
    <s v=""/>
    <m/>
    <m/>
    <s v=""/>
    <m/>
    <s v="Common"/>
    <s v="Arcana +39, History +39, Religion +39"/>
    <n v="25"/>
    <n v="12"/>
    <n v="15"/>
    <n v="10"/>
    <n v="23"/>
    <n v="18"/>
    <s v=""/>
    <s v=""/>
    <s v="Rappan Athuk"/>
    <n v="24"/>
    <n v="18"/>
    <n v="19"/>
    <n v="17"/>
    <n v="23"/>
    <n v="21"/>
  </r>
  <r>
    <x v="8"/>
    <x v="0"/>
    <s v="Orcus"/>
    <s v="Chaotic Evil"/>
    <s v="Huge"/>
    <s v="Outsider"/>
    <s v="Humanoid"/>
    <s v="Demon"/>
    <s v="Spoiler"/>
    <s v="Boss"/>
    <m/>
    <n v="35"/>
    <n v="0"/>
    <n v="44"/>
    <n v="47"/>
    <s v="Truesight 24"/>
    <s v="*Aura of rot 4:* Each enemy that starts its turn in the aura takes 32 necrotic damage. "/>
    <n v="796"/>
    <n v="398"/>
    <m/>
    <n v="49"/>
    <n v="47"/>
    <n v="46"/>
    <n v="48"/>
    <s v=""/>
    <s v="acid, cold, fire, lightning, necrotic, poison 15"/>
    <s v=""/>
    <n v="5"/>
    <s v="8, fly 12"/>
    <n v="2"/>
    <s v="Basic Melee"/>
    <s v="Wand of Orcus"/>
    <s v="standard"/>
    <s v="at-will"/>
    <s v="Necrotic, Weapon"/>
    <n v="0"/>
    <n v="40"/>
    <s v="AC"/>
    <s v=""/>
    <s v="7d8+11 damage. On Orcus' next turn, make a secondary attack against the target. _x000a_*Secondary Attack:* +40 vs Will; the target takes 7d8+11 necrotic damage; on a miss, the target takes half damage. "/>
    <m/>
    <s v="Near"/>
    <s v="Wave of Enfeeblement"/>
    <s v="swift"/>
    <s v="refresh 5, 6"/>
    <s v=""/>
    <s v="Near burst 4"/>
    <n v="38"/>
    <s v="Fortitude"/>
    <s v=""/>
    <s v="The target is weakened (save ends)."/>
    <m/>
    <s v=""/>
    <s v="Teleport"/>
    <s v="swift"/>
    <s v="refresh 5, 6"/>
    <s v="Teleport"/>
    <m/>
    <s v=""/>
    <m/>
    <s v=""/>
    <s v="Orcus teleports up to 24 squares."/>
    <m/>
    <s v="Melee"/>
    <s v="Tail"/>
    <s v="swift"/>
    <s v="at-will"/>
    <s v="Poison"/>
    <s v=""/>
    <n v="38"/>
    <s v="Fortitude"/>
    <s v=""/>
    <s v="6d6+11 poison damage."/>
    <m/>
    <s v="Ranged"/>
    <s v="Hand of Bone"/>
    <s v="swift"/>
    <s v="refresh 5, 6"/>
    <s v=""/>
    <s v="Ranged 20"/>
    <n v="38"/>
    <s v="Will"/>
    <s v=""/>
    <s v="The target is restrained (save ends)."/>
    <m/>
    <s v="Far"/>
    <s v="Acid Fountain"/>
    <s v="swift"/>
    <s v="refresh 5, 6"/>
    <s v="Acid"/>
    <s v="Far burst 2 within 20"/>
    <s v=""/>
    <m/>
    <s v=""/>
    <s v="7d8+11 acid damage. *Miss:* Half damage."/>
    <m/>
    <s v="Far"/>
    <s v="Consuming Darkness"/>
    <s v="swift"/>
    <s v="refresh 5, 6"/>
    <s v="Necrotic, Summons, Zone"/>
    <s v="Far burst 2 within 20"/>
    <s v=""/>
    <s v=""/>
    <m/>
    <s v="7d8+11 necrotic damage. The area of effect becomes a zone of darkness (totally obscured, blocks line of sight) until the end of Orcus's next turn. When the zone ends, place an abyssal mummy in an unoccupied space in the zone.  "/>
    <m/>
    <s v="Far"/>
    <s v="Stench of Death"/>
    <s v="swift"/>
    <s v="encounter"/>
    <s v="Necrotic, Zone"/>
    <s v="Far burst 2 within 20"/>
    <s v=""/>
    <m/>
    <m/>
    <s v="The area of effect becomes a zone until the end of the encounter. Creatures in the zone cannot heal damage. Orcus can move the zone up to 10 squares as a swift action. "/>
    <m/>
    <s v=""/>
    <s v=""/>
    <s v=""/>
    <s v=""/>
    <s v=""/>
    <m/>
    <s v=""/>
    <m/>
    <m/>
    <s v=""/>
    <m/>
    <s v=""/>
    <s v=""/>
    <s v=""/>
    <s v=""/>
    <s v=""/>
    <m/>
    <s v=""/>
    <m/>
    <m/>
    <s v=""/>
    <m/>
    <s v="All, telepathy 72"/>
    <s v="History +47, Perception +47, Religion +47"/>
    <n v="30"/>
    <n v="21"/>
    <n v="30"/>
    <n v="27"/>
    <n v="27"/>
    <n v="30"/>
    <s v="wand of Orcus"/>
    <s v="*This demonic humanoid is squat and bloated, standing nearly three times as tall as a normal human. It goat-like head sports large, spiraling ram-like horns. Its legs are covered in thick brown fur and end in hooves.*  _x000a__x000a_*Large powerful arms wield a wicked skull-tipped wand. Two large, black, bat-like wings protrude from its back and a long, snake-like tail, tipped with a sharpened barb, trails behind it.*  _x000a__x000a_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_x000a__x000a_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
    <s v="ToH5e, ToHRE"/>
    <n v="27"/>
    <n v="22"/>
    <n v="27"/>
    <n v="25"/>
    <n v="25"/>
    <n v="27"/>
  </r>
  <r>
    <x v="9"/>
    <x v="6"/>
    <s v="Fir Bolg Hunter"/>
    <s v="Unaligned"/>
    <s v="Large"/>
    <s v="Natural"/>
    <s v="Humanoid"/>
    <s v=""/>
    <s v="Striker"/>
    <m/>
    <m/>
    <n v="6"/>
    <n v="250"/>
    <n v="8"/>
    <n v="8"/>
    <s v="low-light vision"/>
    <s v=""/>
    <n v="54"/>
    <n v="27"/>
    <m/>
    <n v="20"/>
    <n v="17"/>
    <n v="19"/>
    <n v="18"/>
    <s v=""/>
    <s v=""/>
    <s v=""/>
    <s v=""/>
    <s v="6"/>
    <s v=""/>
    <s v="Melee"/>
    <s v="Greataxe"/>
    <s v="standard"/>
    <s v="at-will"/>
    <s v="Weapon"/>
    <s v=""/>
    <n v="11"/>
    <s v="AC"/>
    <s v=""/>
    <s v="2d10+3 damage."/>
    <m/>
    <s v="Ranged"/>
    <s v="Longbow"/>
    <s v="standard"/>
    <s v="at-will"/>
    <s v="Weapon"/>
    <s v="Ranged 20/40"/>
    <n v="11"/>
    <s v="AC"/>
    <s v=""/>
    <s v="2d10+3 damage."/>
    <m/>
    <s v="Ranged"/>
    <s v="Hurl Boulder"/>
    <s v="standard"/>
    <s v="encounter"/>
    <s v="Weapon"/>
    <s v="Ranged 10"/>
    <n v="11"/>
    <s v="AC"/>
    <s v=""/>
    <s v="1d10+3 damage and the target is knocked prone."/>
    <m/>
    <s v="Near"/>
    <s v="Wild Swing"/>
    <s v="standard"/>
    <s v="encounter"/>
    <s v="Weapon"/>
    <s v="Near burst 1"/>
    <n v="11"/>
    <s v="AC"/>
    <s v=""/>
    <s v="2d10+3 damage."/>
    <m/>
    <s v=""/>
    <s v="Recover Boulder"/>
    <s v="move"/>
    <s v="at-will"/>
    <s v=""/>
    <s v=""/>
    <s v=""/>
    <s v=""/>
    <s v=""/>
    <s v="*Hurl boulder* recharges."/>
    <m/>
    <s v=""/>
    <s v="Natural Woodsman"/>
    <s v="move"/>
    <s v="at-will"/>
    <s v=""/>
    <s v=""/>
    <s v=""/>
    <s v=""/>
    <s v=""/>
    <s v="The fir bolg has a +2 bonus to defenses until it moves from its current space."/>
    <m/>
    <s v=""/>
    <s v=""/>
    <s v=""/>
    <s v=""/>
    <s v=""/>
    <s v=""/>
    <s v=""/>
    <s v=""/>
    <s v=""/>
    <s v=""/>
    <m/>
    <s v=""/>
    <s v=""/>
    <s v=""/>
    <s v=""/>
    <s v=""/>
    <s v=""/>
    <s v=""/>
    <s v=""/>
    <s v=""/>
    <s v=""/>
    <m/>
    <s v=""/>
    <s v=""/>
    <s v=""/>
    <s v=""/>
    <s v=""/>
    <s v=""/>
    <s v=""/>
    <s v=""/>
    <s v=""/>
    <s v=""/>
    <m/>
    <s v=""/>
    <s v=""/>
    <s v=""/>
    <s v=""/>
    <s v=""/>
    <s v=""/>
    <s v=""/>
    <s v=""/>
    <s v=""/>
    <s v=""/>
    <m/>
    <s v="Common, Giant"/>
    <s v="Nature +13, Stealth +13"/>
    <n v="21"/>
    <n v="18"/>
    <n v="15"/>
    <n v="10"/>
    <n v="14"/>
    <n v="16"/>
    <s v="longbow, greataxe, Large leather armor"/>
    <s v=""/>
    <s v="Realms"/>
    <n v="8"/>
    <n v="7"/>
    <n v="5"/>
    <n v="3"/>
    <n v="5"/>
    <n v="6"/>
  </r>
  <r>
    <x v="9"/>
    <x v="6"/>
    <s v="Fir Bolg Archer"/>
    <s v="Unaligned"/>
    <s v="Large"/>
    <s v="Natural"/>
    <s v="Humanoid"/>
    <s v=""/>
    <s v="Archer"/>
    <m/>
    <m/>
    <n v="7"/>
    <n v="300"/>
    <n v="10"/>
    <n v="8"/>
    <s v="low-light vision"/>
    <s v=""/>
    <n v="49"/>
    <n v="24"/>
    <m/>
    <n v="19"/>
    <n v="18"/>
    <n v="19"/>
    <n v="19"/>
    <s v=""/>
    <s v=""/>
    <s v=""/>
    <s v=""/>
    <s v="6"/>
    <s v=""/>
    <s v="Melee"/>
    <s v="Dagger"/>
    <s v="standard"/>
    <s v="at-will"/>
    <s v="Weapon"/>
    <s v=""/>
    <n v="12"/>
    <s v="AC"/>
    <s v=""/>
    <s v="2d10+4 damage."/>
    <m/>
    <s v="Ranged"/>
    <s v="Longbow"/>
    <s v="standard"/>
    <s v="at-will"/>
    <s v="Weapon"/>
    <s v="Ranged 20/40"/>
    <n v="12"/>
    <s v="AC"/>
    <s v=""/>
    <s v="2d10+4 damage."/>
    <m/>
    <s v="Ranged"/>
    <s v="Hurl Boulder"/>
    <s v="standard"/>
    <s v="encounter"/>
    <s v="Weapon"/>
    <s v="Ranged 10"/>
    <n v="12"/>
    <s v="AC"/>
    <s v=""/>
    <s v="1d10+4 damage and the target is knocked prone."/>
    <m/>
    <s v="Ranged"/>
    <s v="Surprise Shot"/>
    <s v="standard"/>
    <s v="encounter"/>
    <s v="Weapon"/>
    <s v="Ranged 20/40"/>
    <n v="12"/>
    <s v="AC"/>
    <s v="the fir bolg has combat advantage against the target"/>
    <s v="3d10+3 damage and the target is stunned until the end of their next turn."/>
    <m/>
    <s v=""/>
    <s v="Recover Boulder"/>
    <s v="move"/>
    <s v="at-will"/>
    <s v=""/>
    <s v=""/>
    <s v=""/>
    <s v=""/>
    <s v=""/>
    <s v="*Hurl boulder* recharges."/>
    <m/>
    <s v=""/>
    <s v="Natural Woodsman"/>
    <s v="move"/>
    <s v="at-will"/>
    <s v=""/>
    <s v=""/>
    <s v=""/>
    <s v=""/>
    <s v=""/>
    <s v="The fir bolg has a +2 bonus to defenses until it moves from its current space."/>
    <m/>
    <s v=""/>
    <s v=""/>
    <s v=""/>
    <s v=""/>
    <s v=""/>
    <s v=""/>
    <s v=""/>
    <s v=""/>
    <s v=""/>
    <s v=""/>
    <m/>
    <s v=""/>
    <s v=""/>
    <s v=""/>
    <s v=""/>
    <s v=""/>
    <s v=""/>
    <s v=""/>
    <s v=""/>
    <s v=""/>
    <s v=""/>
    <m/>
    <s v=""/>
    <s v=""/>
    <s v=""/>
    <s v=""/>
    <s v=""/>
    <s v=""/>
    <s v=""/>
    <s v=""/>
    <s v=""/>
    <s v=""/>
    <m/>
    <s v=""/>
    <s v=""/>
    <s v=""/>
    <s v=""/>
    <s v=""/>
    <s v=""/>
    <s v=""/>
    <s v=""/>
    <s v=""/>
    <s v=""/>
    <m/>
    <s v="Common, Giant"/>
    <s v="Nature +13, Stealth +15"/>
    <n v="18"/>
    <n v="20"/>
    <n v="18"/>
    <n v="11"/>
    <n v="14"/>
    <n v="16"/>
    <s v="longbow, dagger, Large leather armor"/>
    <s v=""/>
    <s v="Realms"/>
    <n v="7"/>
    <n v="8"/>
    <n v="7"/>
    <n v="3"/>
    <n v="5"/>
    <n v="6"/>
  </r>
  <r>
    <x v="9"/>
    <x v="6"/>
    <s v="Fir Bolg Shaman"/>
    <s v="Unaligned"/>
    <s v="Large"/>
    <s v="Natural"/>
    <s v="Humanoid"/>
    <s v=""/>
    <s v="Spoiler"/>
    <m/>
    <m/>
    <n v="8"/>
    <n v="350"/>
    <n v="10"/>
    <n v="12"/>
    <s v="low-light vision"/>
    <s v=""/>
    <n v="64"/>
    <n v="32"/>
    <m/>
    <n v="22"/>
    <n v="20"/>
    <n v="19"/>
    <n v="21"/>
    <s v=""/>
    <s v=""/>
    <s v=""/>
    <s v=""/>
    <s v="6"/>
    <s v=""/>
    <s v="Melee"/>
    <s v="Dagger"/>
    <s v="standard"/>
    <s v="at-will"/>
    <s v="Weapon"/>
    <s v=""/>
    <n v="13"/>
    <s v="AC"/>
    <s v=""/>
    <s v="2d10+5 damage."/>
    <m/>
    <s v=""/>
    <s v=""/>
    <s v=""/>
    <s v=""/>
    <s v=""/>
    <s v=""/>
    <s v=""/>
    <s v=""/>
    <s v=""/>
    <s v=""/>
    <m/>
    <s v="Ranged"/>
    <s v="Hurl Boulder"/>
    <s v="standard"/>
    <s v="encounter"/>
    <s v="Weapon"/>
    <s v="Ranged 10"/>
    <n v="13"/>
    <s v="AC"/>
    <s v=""/>
    <s v="1d10+5 damage and the target is knocked prone."/>
    <m/>
    <s v="Far"/>
    <s v="Strike of Nature"/>
    <s v="standard"/>
    <s v="refresh 5, 6"/>
    <s v=""/>
    <s v="Far burst 2 (within 10)"/>
    <n v="13"/>
    <s v="Reflex"/>
    <s v=""/>
    <s v="2d10+5 damage and the target is immobile (save ends)."/>
    <m/>
    <s v="Ranged"/>
    <s v="Spirit Strike"/>
    <s v="standard"/>
    <s v="encounter"/>
    <s v="Psychic"/>
    <s v="Ranged 10"/>
    <n v="13"/>
    <s v="Will"/>
    <s v=""/>
    <s v="1d10+5 damage and the target is stunned until the end of their next turn."/>
    <m/>
    <s v=""/>
    <s v="Recover Boulder"/>
    <s v="move"/>
    <s v="at-will"/>
    <s v=""/>
    <s v=""/>
    <s v=""/>
    <s v=""/>
    <s v=""/>
    <s v="*Hurl boulder* recharges."/>
    <m/>
    <s v=""/>
    <s v="Natural Woodsman"/>
    <s v="move"/>
    <s v="at-will"/>
    <s v=""/>
    <s v=""/>
    <s v=""/>
    <s v=""/>
    <s v=""/>
    <s v="The fir bolg has a +2 bonus to defenses until it moves from its current space."/>
    <m/>
    <s v=""/>
    <s v="Wooden Skin"/>
    <s v="standard"/>
    <s v="encounter"/>
    <s v=""/>
    <s v=""/>
    <s v=""/>
    <s v=""/>
    <s v=""/>
    <s v="The fir bolg gains 21 temporary hit points."/>
    <m/>
    <s v=""/>
    <s v=""/>
    <s v=""/>
    <s v=""/>
    <s v=""/>
    <s v=""/>
    <s v=""/>
    <s v=""/>
    <s v=""/>
    <s v=""/>
    <m/>
    <s v=""/>
    <s v=""/>
    <s v=""/>
    <s v=""/>
    <s v=""/>
    <s v=""/>
    <s v=""/>
    <s v=""/>
    <s v=""/>
    <s v=""/>
    <m/>
    <s v="Common, Giant"/>
    <s v="Arcana +18, Nature +17"/>
    <n v="19"/>
    <n v="14"/>
    <n v="14"/>
    <n v="20"/>
    <n v="18"/>
    <n v="17"/>
    <s v="longbow, dagger, druidic focus"/>
    <s v=""/>
    <s v="Realms"/>
    <n v="8"/>
    <n v="6"/>
    <n v="6"/>
    <n v="9"/>
    <n v="8"/>
    <n v="7"/>
  </r>
  <r>
    <x v="9"/>
    <x v="0"/>
    <s v="Ogre"/>
    <s v="Evil"/>
    <s v="Large"/>
    <s v="Natural"/>
    <s v="Humanoid"/>
    <s v="Giant"/>
    <s v="Wrecker"/>
    <m/>
    <m/>
    <n v="10"/>
    <n v="500"/>
    <n v="12"/>
    <n v="10"/>
    <s v=""/>
    <s v=""/>
    <n v="87"/>
    <n v="43"/>
    <m/>
    <n v="22"/>
    <n v="23"/>
    <n v="21"/>
    <n v="22"/>
    <s v=""/>
    <s v=""/>
    <s v=""/>
    <s v=""/>
    <s v="6"/>
    <s v=""/>
    <s v="Basic Melee"/>
    <s v="Greatclub"/>
    <s v="standard"/>
    <s v="at-will"/>
    <s v="Club, Weapon"/>
    <s v="Reach 1"/>
    <n v="15"/>
    <s v="AC"/>
    <s v=""/>
    <s v="2d12+10 damage. *Secondary Attack:* +15 vs Fortitude; the target is dazed."/>
    <m/>
    <s v="Basic Ranged"/>
    <s v="Javelin"/>
    <s v="standard"/>
    <s v="at-will"/>
    <s v="Thrown Weapon, Weapon"/>
    <s v="Ranged 5/10"/>
    <n v="15"/>
    <s v="AC"/>
    <s v=""/>
    <s v="2d12+5 damage and the target suffers a -2 penalty to AC until they spend a swift action pulling the javelin from where it has lodged."/>
    <m/>
    <s v=""/>
    <s v="Wild Swing"/>
    <s v="standard"/>
    <s v="encounter"/>
    <s v=""/>
    <s v=""/>
    <s v=""/>
    <s v=""/>
    <s v=""/>
    <s v="Make a basic melee attack against all enemies in reach. If the attack hits, push the target 2 squares and they fall prone. "/>
    <m/>
    <s v=""/>
    <s v="Punisher"/>
    <s v="swift"/>
    <s v="at-will"/>
    <s v="Club, Stance"/>
    <s v=""/>
    <s v=""/>
    <s v=""/>
    <s v=""/>
    <s v="If the ogre starts its turn in this stance, and it is wielding a club, it does 6 damage to an enemy in reach. While in this stance, the ogre cannot make opportunity attacks. "/>
    <m/>
    <s v=""/>
    <s v="Throw and Rush"/>
    <s v="swift"/>
    <s v="at-will"/>
    <s v="Stance, Thrown Weapon"/>
    <s v=""/>
    <s v=""/>
    <s v=""/>
    <s v=""/>
    <s v="If the ogre starts its turn in this stance, it can make a basic ranged attack with a thrown weapon, switch weapons and charge the same enemy it threw the javelin at. If so, it then leaves this stance and its turn ends. "/>
    <m/>
    <s v=""/>
    <s v=""/>
    <s v=""/>
    <s v=""/>
    <s v=""/>
    <s v=""/>
    <s v=""/>
    <s v=""/>
    <s v=""/>
    <s v=""/>
    <m/>
    <s v=""/>
    <s v=""/>
    <s v=""/>
    <s v=""/>
    <s v=""/>
    <s v=""/>
    <s v=""/>
    <s v=""/>
    <s v=""/>
    <s v=""/>
    <m/>
    <s v=""/>
    <s v=""/>
    <s v=""/>
    <s v=""/>
    <s v=""/>
    <s v=""/>
    <s v=""/>
    <s v=""/>
    <s v=""/>
    <s v=""/>
    <m/>
    <s v=""/>
    <s v=""/>
    <s v=""/>
    <s v=""/>
    <s v=""/>
    <s v=""/>
    <s v=""/>
    <s v=""/>
    <s v=""/>
    <s v=""/>
    <m/>
    <s v=""/>
    <s v=""/>
    <s v=""/>
    <s v=""/>
    <s v=""/>
    <s v=""/>
    <s v=""/>
    <s v=""/>
    <s v=""/>
    <s v=""/>
    <m/>
    <s v="Common, Giantish"/>
    <s v="Athletics +20"/>
    <n v="21"/>
    <n v="8"/>
    <n v="15"/>
    <n v="6"/>
    <n v="10"/>
    <n v="7"/>
    <s v="greatclub, 3 javelins"/>
    <s v="##### Variant_x000a_##### Merrow_x000a_**Large natural humanoid (aquatic, ogre)**  _x000a_**Speed** 6, swim 8"/>
    <n v="0"/>
    <n v="10"/>
    <n v="4"/>
    <n v="7"/>
    <n v="3"/>
    <n v="5"/>
    <n v="3"/>
  </r>
  <r>
    <x v="9"/>
    <x v="0"/>
    <s v="Hill Giant"/>
    <s v="Evil"/>
    <s v="Large"/>
    <s v="Natural"/>
    <s v="Humanoid"/>
    <s v="Giant"/>
    <s v="Wrecker"/>
    <m/>
    <m/>
    <n v="12"/>
    <n v="700"/>
    <n v="11"/>
    <n v="12"/>
    <s v=""/>
    <s v=""/>
    <n v="99"/>
    <n v="49"/>
    <m/>
    <n v="24"/>
    <n v="25"/>
    <n v="23"/>
    <n v="24"/>
    <s v=""/>
    <s v=""/>
    <s v=""/>
    <s v=""/>
    <s v="6"/>
    <s v=""/>
    <s v="Basic Melee"/>
    <s v="Greatclub"/>
    <s v="standard"/>
    <s v="at-will"/>
    <s v="Club, Weapon"/>
    <s v="Reach 1"/>
    <n v="17"/>
    <s v="AC"/>
    <s v=""/>
    <s v="3d8+11 damage. *Secondary Attack:* +17 vs Fortitude; the target is dazed."/>
    <m/>
    <s v="Basic Ranged"/>
    <s v="Rock"/>
    <s v="standard"/>
    <s v="at-will"/>
    <s v="Weapon"/>
    <s v="Far arc 2 within 10"/>
    <n v="17"/>
    <s v="AC"/>
    <s v="There must be a suitable rock within reach"/>
    <s v="3d8+11 damage and the target is pushed 2 squares and knocked prone."/>
    <m/>
    <s v=""/>
    <s v=""/>
    <s v=""/>
    <s v=""/>
    <s v=""/>
    <s v=""/>
    <s v=""/>
    <s v=""/>
    <s v=""/>
    <s v=""/>
    <m/>
    <s v=""/>
    <s v="Punisher"/>
    <s v="swift"/>
    <s v="at-will"/>
    <s v="Club, Stance"/>
    <s v=""/>
    <s v=""/>
    <s v=""/>
    <s v=""/>
    <s v="If the giant starts its turn in this stance, and it is wielding a club, it does 6 damage to an enemy in reach. While in this stance, the giant cannot make opportunity attacks. "/>
    <m/>
    <s v=""/>
    <s v=""/>
    <s v=""/>
    <s v=""/>
    <s v=""/>
    <s v=""/>
    <s v=""/>
    <s v=""/>
    <s v=""/>
    <s v=""/>
    <m/>
    <s v=""/>
    <s v=""/>
    <s v=""/>
    <s v=""/>
    <s v=""/>
    <s v=""/>
    <s v=""/>
    <s v=""/>
    <s v=""/>
    <s v=""/>
    <m/>
    <s v=""/>
    <s v=""/>
    <s v=""/>
    <s v=""/>
    <s v=""/>
    <s v=""/>
    <s v=""/>
    <s v=""/>
    <s v=""/>
    <s v=""/>
    <m/>
    <s v=""/>
    <s v=""/>
    <s v=""/>
    <s v=""/>
    <s v=""/>
    <s v=""/>
    <s v=""/>
    <s v=""/>
    <s v=""/>
    <s v=""/>
    <m/>
    <s v=""/>
    <s v=""/>
    <s v=""/>
    <s v=""/>
    <s v=""/>
    <s v=""/>
    <s v=""/>
    <s v=""/>
    <s v=""/>
    <s v=""/>
    <m/>
    <s v=""/>
    <s v=""/>
    <s v=""/>
    <s v=""/>
    <s v=""/>
    <s v=""/>
    <s v=""/>
    <s v=""/>
    <s v=""/>
    <s v=""/>
    <m/>
    <s v="Common, Giantish"/>
    <s v="Athletics +24"/>
    <n v="25"/>
    <n v="19"/>
    <n v="8"/>
    <n v="6"/>
    <n v="10"/>
    <n v="7"/>
    <s v="greatclub"/>
    <s v=""/>
    <n v="0"/>
    <n v="13"/>
    <n v="10"/>
    <n v="5"/>
    <n v="4"/>
    <n v="6"/>
    <n v="4"/>
  </r>
  <r>
    <x v="9"/>
    <x v="6"/>
    <s v="Fir Bolg Chieftain"/>
    <s v="Unaligned"/>
    <s v="Large"/>
    <s v="Natural"/>
    <s v="Humanoid"/>
    <s v=""/>
    <s v="Blocker"/>
    <m/>
    <m/>
    <n v="14"/>
    <n v="1000"/>
    <n v="17"/>
    <n v="17"/>
    <s v="low-light vision"/>
    <s v=""/>
    <n v="94"/>
    <n v="47"/>
    <m/>
    <n v="30"/>
    <n v="27"/>
    <n v="26"/>
    <n v="26"/>
    <s v=""/>
    <s v=""/>
    <s v=""/>
    <s v=""/>
    <s v="6"/>
    <s v=""/>
    <s v="Melee"/>
    <s v="Great Axe"/>
    <s v="standard"/>
    <s v="at-will"/>
    <s v="Weapon"/>
    <s v=""/>
    <n v="19"/>
    <s v="AC"/>
    <s v=""/>
    <s v="3d10+5 damage."/>
    <m/>
    <s v="Ranged"/>
    <s v="Longbow"/>
    <s v="standard"/>
    <s v="at-will"/>
    <s v="Weapon"/>
    <s v="Ranged 20/40"/>
    <n v="19"/>
    <s v="AC"/>
    <s v=""/>
    <s v="3d10+5 damage."/>
    <m/>
    <s v="Ranged"/>
    <s v="Hurl Boulder"/>
    <s v="standard"/>
    <s v="encounter"/>
    <s v="Weapon"/>
    <s v="Ranged 10"/>
    <n v="19"/>
    <s v="AC"/>
    <s v=""/>
    <s v="2d10 damage and the target is knocked prone."/>
    <m/>
    <s v="Near"/>
    <s v="Berserker's Frenzy"/>
    <s v="standard"/>
    <s v="encounter"/>
    <s v="Weapon"/>
    <s v="Near burst 1, all creatures"/>
    <n v="19"/>
    <s v="AC"/>
    <s v=""/>
    <s v="3d10+5 damage. *Effect* After all attacks are resolved, the fir bolg shifts 1 and may make a basic melee attack."/>
    <m/>
    <s v="Melee"/>
    <s v="Decapitating Strike"/>
    <s v="standard"/>
    <s v="refresh 5, 6"/>
    <s v="Weapon"/>
    <s v=""/>
    <n v="19"/>
    <s v="AC"/>
    <s v=""/>
    <s v="5d8+6 damage. If the target is staggered (either by this attack, or already staggered), the target is also stunned until the end of its next turn."/>
    <m/>
    <s v=""/>
    <s v="Recover Boulder"/>
    <s v="move"/>
    <s v="at-will"/>
    <s v=""/>
    <s v=""/>
    <s v=""/>
    <s v=""/>
    <s v=""/>
    <s v="*Hurl boulder* recharges."/>
    <m/>
    <s v=""/>
    <s v="Natural Woodsman"/>
    <s v="move"/>
    <s v="at-will"/>
    <s v=""/>
    <s v=""/>
    <s v=""/>
    <s v=""/>
    <s v=""/>
    <s v="The fir bolg has a +2 bonus to defenses until it moves from its current space."/>
    <m/>
    <s v=""/>
    <s v=""/>
    <s v=""/>
    <s v=""/>
    <s v=""/>
    <s v=""/>
    <s v=""/>
    <s v=""/>
    <s v=""/>
    <s v=""/>
    <m/>
    <s v=""/>
    <s v=""/>
    <s v=""/>
    <s v=""/>
    <s v=""/>
    <s v=""/>
    <s v=""/>
    <s v=""/>
    <s v=""/>
    <s v=""/>
    <m/>
    <s v=""/>
    <s v=""/>
    <s v=""/>
    <s v=""/>
    <s v=""/>
    <s v=""/>
    <s v=""/>
    <s v=""/>
    <s v=""/>
    <s v=""/>
    <m/>
    <s v="Common, Giant"/>
    <s v="Diplomacy +25, Nature +22, Stealth +22"/>
    <n v="22"/>
    <n v="20"/>
    <n v="17"/>
    <n v="16"/>
    <n v="16"/>
    <n v="22"/>
    <s v="longbow, great axe, Large leather armor, druidic focus"/>
    <s v=""/>
    <s v="Realms"/>
    <n v="13"/>
    <n v="12"/>
    <n v="10"/>
    <n v="10"/>
    <n v="10"/>
    <n v="13"/>
  </r>
  <r>
    <x v="9"/>
    <x v="0"/>
    <s v="Fire Giant"/>
    <s v="Evil"/>
    <s v="Large"/>
    <s v="Elemental"/>
    <s v="Humanoid"/>
    <s v="Fire, Giant"/>
    <s v="Spoiler"/>
    <m/>
    <m/>
    <n v="14"/>
    <n v="1000"/>
    <n v="13"/>
    <n v="16"/>
    <s v=""/>
    <s v="Burning aura 2: Creatures take 7 fire damage if they begin their turns in the aura. "/>
    <n v="111"/>
    <n v="55"/>
    <m/>
    <n v="26"/>
    <n v="27"/>
    <n v="25"/>
    <n v="26"/>
    <s v=""/>
    <s v=""/>
    <s v=""/>
    <s v=""/>
    <s v="6"/>
    <s v=""/>
    <s v="Basic Melee"/>
    <s v="Greatsword"/>
    <s v="standard"/>
    <s v="at-will"/>
    <s v="Heavy Blade, Weapon"/>
    <s v="Reach 1"/>
    <n v="19"/>
    <s v="AC"/>
    <s v=""/>
    <s v="3d10+5 damage, and do 8 damage to a creature adjacent to you or the target. "/>
    <m/>
    <s v="Basic Ranged"/>
    <s v="Rock"/>
    <s v="standard"/>
    <s v="at-will"/>
    <s v="Weapon"/>
    <s v="Far arc 2 within 10"/>
    <n v="19"/>
    <s v="AC"/>
    <s v="There must be a suitable rock within reach"/>
    <s v="3d10+5 damage and the target is pushed 2 squares and knocked prone."/>
    <m/>
    <s v="Ranged"/>
    <s v="Provoke the Earth"/>
    <s v="swift"/>
    <s v="once per round"/>
    <s v="Fire"/>
    <s v="Ranged 10"/>
    <s v=""/>
    <s v=""/>
    <s v=""/>
    <s v="A fire- or earth-based trap or hazard of your choice triggers, even if it has already been expended."/>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Common, Giantish, Primordial"/>
    <s v="Athletics +29, Intimidate +19"/>
    <n v="31"/>
    <n v="21"/>
    <n v="9"/>
    <n v="10"/>
    <n v="14"/>
    <n v="11"/>
    <s v="greatsword"/>
    <s v=""/>
    <n v="0"/>
    <n v="17"/>
    <n v="12"/>
    <n v="6"/>
    <n v="7"/>
    <n v="9"/>
    <n v="7"/>
  </r>
  <r>
    <x v="9"/>
    <x v="0"/>
    <s v="Frost Giant"/>
    <s v="Evil"/>
    <s v="Large"/>
    <s v="Elemental"/>
    <s v="Humanoid"/>
    <s v="Cold, Giant"/>
    <s v="Wrecker"/>
    <m/>
    <m/>
    <n v="16"/>
    <n v="1400"/>
    <n v="15"/>
    <n v="18"/>
    <s v=""/>
    <s v=""/>
    <n v="123"/>
    <n v="61"/>
    <m/>
    <n v="28"/>
    <n v="29"/>
    <n v="27"/>
    <n v="28"/>
    <s v=""/>
    <s v=""/>
    <s v=""/>
    <s v=""/>
    <s v="6"/>
    <s v=""/>
    <s v="Basic Melee"/>
    <s v="Greataxe"/>
    <s v="standard"/>
    <s v="at-will"/>
    <s v="Axe, Weapon"/>
    <s v="Reach 1"/>
    <n v="21"/>
    <s v="AC"/>
    <s v=""/>
    <s v="3d10+13 damage; on a miss, do 9 damage."/>
    <m/>
    <s v="Basic Ranged"/>
    <s v="Throw Ice"/>
    <s v="standard"/>
    <s v="at-will"/>
    <s v="Weapon"/>
    <s v="Far arc 2 within 10"/>
    <n v="21"/>
    <s v="AC"/>
    <s v="There must be a suitable chunk of ice within reach"/>
    <s v="3d10+7 cold damage and the target is pushed 2 squares and knocked prone."/>
    <m/>
    <s v=""/>
    <s v="Slip"/>
    <s v="swift"/>
    <s v="at-will"/>
    <s v="Stance"/>
    <s v=""/>
    <s v=""/>
    <s v=""/>
    <s v=""/>
    <s v="While in this stance, when the giant moves (willingly or unwillingly), at the end of the move the giant can shift 2 squares. "/>
    <m/>
    <s v=""/>
    <s v="Blood Lust"/>
    <s v="swift"/>
    <s v="at-will"/>
    <s v="Axe, Stance"/>
    <s v=""/>
    <s v=""/>
    <s v=""/>
    <s v=""/>
    <s v="While in this stance, if an attack causes you to become staggered, as a reaction you can make a basic melee attack against the creature that attacked you. While in this stance, you cannot make opportunity attacks. "/>
    <m/>
    <s v=""/>
    <s v=""/>
    <s v=""/>
    <s v=""/>
    <s v=""/>
    <s v=""/>
    <s v=""/>
    <s v=""/>
    <s v=""/>
    <s v=""/>
    <m/>
    <s v=""/>
    <s v=""/>
    <s v=""/>
    <s v=""/>
    <s v=""/>
    <s v=""/>
    <s v=""/>
    <s v=""/>
    <s v=""/>
    <s v=""/>
    <m/>
    <s v=""/>
    <s v=""/>
    <s v=""/>
    <s v=""/>
    <s v=""/>
    <s v=""/>
    <s v=""/>
    <s v=""/>
    <s v=""/>
    <s v=""/>
    <m/>
    <s v=""/>
    <s v=""/>
    <s v=""/>
    <s v=""/>
    <s v=""/>
    <s v=""/>
    <s v=""/>
    <s v=""/>
    <s v=""/>
    <s v=""/>
    <m/>
    <s v=""/>
    <s v=""/>
    <s v=""/>
    <s v=""/>
    <s v=""/>
    <s v=""/>
    <s v=""/>
    <s v=""/>
    <s v=""/>
    <s v=""/>
    <m/>
    <s v=""/>
    <s v=""/>
    <s v=""/>
    <s v=""/>
    <s v=""/>
    <s v=""/>
    <s v=""/>
    <s v=""/>
    <s v=""/>
    <s v=""/>
    <m/>
    <s v="Common, Giantish, Primordial"/>
    <s v="Athletics +30"/>
    <n v="29"/>
    <n v="21"/>
    <n v="9"/>
    <n v="10"/>
    <n v="14"/>
    <n v="11"/>
    <s v="greataxe"/>
    <s v=""/>
    <n v="0"/>
    <n v="17"/>
    <n v="13"/>
    <n v="7"/>
    <n v="8"/>
    <n v="10"/>
    <n v="8"/>
  </r>
  <r>
    <x v="9"/>
    <x v="0"/>
    <s v="Stone Giant"/>
    <s v="Unaligned"/>
    <s v="Huge"/>
    <s v="Elemental"/>
    <s v="Humanoid"/>
    <s v="Earth, Giant"/>
    <s v="Wrecker"/>
    <m/>
    <m/>
    <n v="18"/>
    <n v="2000"/>
    <n v="20"/>
    <n v="19"/>
    <s v=""/>
    <s v=""/>
    <n v="135"/>
    <n v="67"/>
    <m/>
    <n v="30"/>
    <n v="31"/>
    <n v="29"/>
    <n v="30"/>
    <s v=""/>
    <s v=""/>
    <s v=""/>
    <s v=""/>
    <s v="8"/>
    <s v=""/>
    <s v="Basic Melee"/>
    <s v="Greatclub"/>
    <s v="standard"/>
    <s v="at-will"/>
    <s v="Club, Weapon"/>
    <s v="Reach 1"/>
    <n v="23"/>
    <s v="AC"/>
    <s v=""/>
    <s v="4d8+15 damage and make a secondary attack. *Secondary Attack:* +23 vs Fortitude; the target is dazed until the end of its next turn. "/>
    <m/>
    <s v="Basic Ranged"/>
    <s v="Rock"/>
    <s v="standard"/>
    <s v="at-will"/>
    <s v="Weapon"/>
    <s v="Far arc 2 within 10"/>
    <n v="23"/>
    <s v="AC"/>
    <s v="There must be a suitable rock within reach"/>
    <s v="4d8+8 damage and the target is pushed 2 squares and knocked prone."/>
    <m/>
    <s v=""/>
    <s v="Meld with Stone"/>
    <s v="swift"/>
    <s v="encounter"/>
    <s v="Stance"/>
    <s v=""/>
    <s v=""/>
    <s v=""/>
    <s v=""/>
    <s v="While in this stance, the giant gains burrow 8 (earth glide). This stance ends when the giant next emerges from the earth/stone."/>
    <m/>
    <s v=""/>
    <s v="Hardened Skin"/>
    <s v="swift"/>
    <s v="at-will"/>
    <s v="Stance"/>
    <s v=""/>
    <s v=""/>
    <s v=""/>
    <s v=""/>
    <s v="While in this stance, the giant can halve the damage it takes from attack as an immediate counter. It then leaves this stance. "/>
    <m/>
    <s v=""/>
    <s v="Punisher"/>
    <s v="swift"/>
    <s v="at-will"/>
    <s v="Stance"/>
    <s v=""/>
    <s v=""/>
    <s v=""/>
    <s v=""/>
    <s v="If the giant starts its turn in this stance, and it is wielding a club, it does 6 damage to an enemy in reach. While in this stance, the giant cannot make opportunity attacks. "/>
    <m/>
    <s v=""/>
    <s v=""/>
    <s v=""/>
    <s v=""/>
    <s v=""/>
    <s v=""/>
    <s v=""/>
    <s v=""/>
    <s v=""/>
    <s v=""/>
    <m/>
    <s v=""/>
    <s v=""/>
    <s v=""/>
    <s v=""/>
    <s v=""/>
    <s v=""/>
    <s v=""/>
    <s v=""/>
    <s v=""/>
    <s v=""/>
    <m/>
    <s v=""/>
    <s v=""/>
    <s v=""/>
    <s v=""/>
    <s v=""/>
    <s v=""/>
    <s v=""/>
    <s v=""/>
    <s v=""/>
    <s v=""/>
    <m/>
    <s v=""/>
    <s v=""/>
    <s v=""/>
    <s v=""/>
    <s v=""/>
    <s v=""/>
    <s v=""/>
    <s v=""/>
    <s v=""/>
    <s v=""/>
    <m/>
    <s v=""/>
    <s v=""/>
    <s v=""/>
    <s v=""/>
    <s v=""/>
    <s v=""/>
    <s v=""/>
    <s v=""/>
    <s v=""/>
    <s v=""/>
    <m/>
    <s v="Common, Giantish, Primordial"/>
    <s v="Athletics +31, Stealth +25"/>
    <n v="27"/>
    <n v="19"/>
    <n v="15"/>
    <n v="10"/>
    <n v="12"/>
    <n v="11"/>
    <s v="greatclub"/>
    <s v=""/>
    <n v="0"/>
    <n v="17"/>
    <n v="13"/>
    <n v="11"/>
    <n v="9"/>
    <n v="10"/>
    <n v="9"/>
  </r>
  <r>
    <x v="9"/>
    <x v="0"/>
    <s v="Storm Giant"/>
    <s v="Unaligned"/>
    <s v="Huge"/>
    <s v="Elemental"/>
    <s v="Humanoid"/>
    <s v="Giant, Lightning"/>
    <s v="Spoiler"/>
    <m/>
    <m/>
    <n v="20"/>
    <n v="2800"/>
    <n v="22"/>
    <n v="30"/>
    <s v=""/>
    <s v=""/>
    <n v="124"/>
    <n v="62"/>
    <m/>
    <n v="34"/>
    <n v="32"/>
    <n v="31"/>
    <n v="33"/>
    <s v=""/>
    <s v=""/>
    <s v=""/>
    <s v=""/>
    <s v="8"/>
    <s v=""/>
    <s v="Basic Melee"/>
    <s v="Greatsword"/>
    <s v="standard"/>
    <s v="at-will"/>
    <s v="Heavy Blade, Weapon"/>
    <s v="Reach 1"/>
    <n v="25"/>
    <s v="AC"/>
    <s v=""/>
    <s v="6d6+7 damage, and do 11 damage to a creature adjacent to you or the target. "/>
    <m/>
    <s v="Basic Ranged"/>
    <s v="Rock"/>
    <s v="standard"/>
    <s v="at-will"/>
    <s v="Weapon"/>
    <s v="Far arc 2 within 10"/>
    <n v="25"/>
    <s v="AC"/>
    <s v="There must be a suitable rock within reach"/>
    <s v="6d6+7 damage and the target is pushed 2 squares and knocked prone."/>
    <m/>
    <s v="Ranged"/>
    <s v="Lightning Bolt"/>
    <s v="standard"/>
    <s v="encounter"/>
    <s v="Lightning"/>
    <s v="Ranged 10"/>
    <n v="23"/>
    <s v="Reflex"/>
    <s v=""/>
    <s v="7d8+6 lightning damage and the target is dazed (save ends). "/>
    <m/>
    <s v=""/>
    <s v="Bolt from the Blue"/>
    <s v="swift"/>
    <s v="at-will"/>
    <s v="Stance"/>
    <s v=""/>
    <s v=""/>
    <s v=""/>
    <s v=""/>
    <s v="While in this stance, the *lightning bolt* power recharges at the start of each of the giant's turns. The giant cannot make opportunity attacks while in this stance."/>
    <m/>
    <s v=""/>
    <s v=""/>
    <s v=""/>
    <s v=""/>
    <s v=""/>
    <s v=""/>
    <s v=""/>
    <s v=""/>
    <s v=""/>
    <s v=""/>
    <m/>
    <s v=""/>
    <s v=""/>
    <s v=""/>
    <s v=""/>
    <s v=""/>
    <s v=""/>
    <s v=""/>
    <s v=""/>
    <s v=""/>
    <s v=""/>
    <m/>
    <s v=""/>
    <s v=""/>
    <s v=""/>
    <s v=""/>
    <s v=""/>
    <s v=""/>
    <s v=""/>
    <s v=""/>
    <s v=""/>
    <s v=""/>
    <m/>
    <s v=""/>
    <s v=""/>
    <s v=""/>
    <s v=""/>
    <s v=""/>
    <s v=""/>
    <s v=""/>
    <s v=""/>
    <s v=""/>
    <s v=""/>
    <m/>
    <s v=""/>
    <s v=""/>
    <s v=""/>
    <s v=""/>
    <s v=""/>
    <s v=""/>
    <s v=""/>
    <s v=""/>
    <s v=""/>
    <s v=""/>
    <m/>
    <s v=""/>
    <s v=""/>
    <s v=""/>
    <s v=""/>
    <s v=""/>
    <s v=""/>
    <s v=""/>
    <s v=""/>
    <s v=""/>
    <s v=""/>
    <m/>
    <s v="Common, Giantish, Primordial"/>
    <s v="Athletics +39, Insight +30, Intimidate +27, Perception +30"/>
    <n v="39"/>
    <n v="23"/>
    <n v="14"/>
    <n v="16"/>
    <n v="20"/>
    <n v="15"/>
    <s v="greatsword"/>
    <s v=""/>
    <n v="0"/>
    <n v="24"/>
    <n v="16"/>
    <n v="12"/>
    <n v="13"/>
    <n v="15"/>
    <n v="12"/>
  </r>
  <r>
    <x v="9"/>
    <x v="0"/>
    <s v="Chapt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
    <m/>
    <n v="-5"/>
    <n v="-5"/>
    <n v="-5"/>
    <n v="-5"/>
    <n v="-5"/>
    <n v="-5"/>
  </r>
  <r>
    <x v="10"/>
    <x v="0"/>
    <s v="Squirming Mound"/>
    <s v="Chaotic Evil"/>
    <s v="Medium"/>
    <s v="Natural"/>
    <s v="Automaton"/>
    <s v="Construct"/>
    <s v="Striker"/>
    <m/>
    <m/>
    <n v="1"/>
    <n v="100"/>
    <n v="5"/>
    <n v="0"/>
    <s v="Darkvision"/>
    <m/>
    <n v="29"/>
    <n v="14"/>
    <m/>
    <n v="15"/>
    <n v="12"/>
    <n v="14"/>
    <n v="12"/>
    <m/>
    <m/>
    <m/>
    <m/>
    <n v="7"/>
    <m/>
    <s v="Basic Melee"/>
    <s v="Hooked Glaive"/>
    <s v="standard"/>
    <s v="at-will"/>
    <s v="Weapon"/>
    <m/>
    <n v="6"/>
    <s v="AC"/>
    <m/>
    <s v="1d8+3 damage."/>
    <m/>
    <s v="Melee"/>
    <s v="Disarm"/>
    <s v="reaction"/>
    <s v="at-will"/>
    <s v="Weapon"/>
    <s v="When an enemy misses the mound with a melee attack"/>
    <n v="4"/>
    <s v="Reflex"/>
    <m/>
    <s v="the target’s weapon is ripped from its grasp and lands 1d6 squares away in a random direction."/>
    <m/>
    <m/>
    <s v="Vermin Rebuke"/>
    <s v="reaction"/>
    <s v="encounter"/>
    <s v="Poison"/>
    <s v="When the mound is hit with a melee attack"/>
    <s v=""/>
    <m/>
    <m/>
    <s v="The target takes 1d6+2 poison damage."/>
    <m/>
    <m/>
    <s v="Swift Withdraw"/>
    <s v="swift"/>
    <s v="at-will"/>
    <m/>
    <m/>
    <s v=""/>
    <m/>
    <m/>
    <s v="The mound shifts 1 square."/>
    <m/>
    <m/>
    <m/>
    <m/>
    <m/>
    <m/>
    <m/>
    <s v=""/>
    <m/>
    <m/>
    <m/>
    <m/>
    <m/>
    <m/>
    <m/>
    <m/>
    <m/>
    <m/>
    <s v=""/>
    <m/>
    <m/>
    <m/>
    <m/>
    <m/>
    <m/>
    <m/>
    <m/>
    <m/>
    <m/>
    <s v=""/>
    <m/>
    <m/>
    <m/>
    <m/>
    <m/>
    <m/>
    <m/>
    <m/>
    <m/>
    <m/>
    <s v=""/>
    <m/>
    <m/>
    <m/>
    <m/>
    <m/>
    <m/>
    <m/>
    <m/>
    <m/>
    <m/>
    <s v=""/>
    <m/>
    <m/>
    <m/>
    <m/>
    <m/>
    <m/>
    <m/>
    <m/>
    <m/>
    <m/>
    <s v=""/>
    <m/>
    <m/>
    <m/>
    <m/>
    <s v="Common"/>
    <s v="Acrobatics +8, Stealth +8"/>
    <n v="16"/>
    <n v="14"/>
    <n v="16"/>
    <n v="6"/>
    <n v="10"/>
    <n v="15"/>
    <m/>
    <s v="A squirming mound is made of worms, newts, frogs, millipedes and all manner of other creeping and crawling things. "/>
    <s v="DCC 59"/>
    <n v="3"/>
    <n v="2"/>
    <n v="3"/>
    <n v="-2"/>
    <n v="0"/>
    <n v="2"/>
  </r>
  <r>
    <x v="10"/>
    <x v="0"/>
    <s v="Wicker Golem"/>
    <s v="Unaligned"/>
    <s v="Medium"/>
    <s v="Natural"/>
    <s v="Automaton"/>
    <s v="Construct"/>
    <s v="Striker"/>
    <m/>
    <m/>
    <n v="1"/>
    <n v="100"/>
    <n v="4"/>
    <n v="0"/>
    <s v="Darkvision"/>
    <m/>
    <n v="29"/>
    <n v="14"/>
    <m/>
    <n v="15"/>
    <n v="14"/>
    <n v="13"/>
    <n v="12"/>
    <s v="disease, poison, sleep"/>
    <s v="attacks that target AC 5"/>
    <s v="fire 10"/>
    <m/>
    <n v="6"/>
    <m/>
    <s v="Basic Melee"/>
    <s v="Slam"/>
    <s v="standard"/>
    <s v="at-will"/>
    <m/>
    <m/>
    <n v="6"/>
    <s v="AC"/>
    <m/>
    <s v="1d8+3 damage, and the target is grappled."/>
    <m/>
    <s v="Melee"/>
    <s v="Clench"/>
    <s v="standard"/>
    <s v="at-will"/>
    <m/>
    <m/>
    <n v="4"/>
    <s v="Fortitude"/>
    <s v="must be grappling the target"/>
    <s v="1d8+6 damage."/>
    <m/>
    <m/>
    <m/>
    <m/>
    <m/>
    <m/>
    <m/>
    <s v=""/>
    <m/>
    <m/>
    <m/>
    <m/>
    <m/>
    <m/>
    <m/>
    <m/>
    <m/>
    <m/>
    <s v=""/>
    <m/>
    <m/>
    <m/>
    <m/>
    <m/>
    <m/>
    <m/>
    <m/>
    <m/>
    <m/>
    <s v=""/>
    <m/>
    <m/>
    <m/>
    <m/>
    <m/>
    <m/>
    <m/>
    <m/>
    <m/>
    <m/>
    <s v=""/>
    <m/>
    <m/>
    <m/>
    <m/>
    <m/>
    <m/>
    <m/>
    <m/>
    <m/>
    <m/>
    <s v=""/>
    <m/>
    <m/>
    <m/>
    <m/>
    <m/>
    <m/>
    <m/>
    <m/>
    <m/>
    <m/>
    <s v=""/>
    <m/>
    <m/>
    <m/>
    <m/>
    <m/>
    <m/>
    <m/>
    <m/>
    <m/>
    <m/>
    <s v=""/>
    <m/>
    <m/>
    <m/>
    <m/>
    <m/>
    <m/>
    <m/>
    <m/>
    <m/>
    <m/>
    <s v=""/>
    <m/>
    <m/>
    <m/>
    <m/>
    <m/>
    <s v="Athletics +8"/>
    <n v="16"/>
    <n v="14"/>
    <n v="14"/>
    <n v="7"/>
    <n v="10"/>
    <n v="11"/>
    <m/>
    <m/>
    <s v="DCC 58"/>
    <n v="3"/>
    <n v="2"/>
    <n v="2"/>
    <n v="-2"/>
    <n v="0"/>
    <n v="0"/>
  </r>
  <r>
    <x v="10"/>
    <x v="0"/>
    <s v="Vigilant Statue"/>
    <s v="Unaligned"/>
    <s v="Large"/>
    <s v="Natural"/>
    <s v="Automaton"/>
    <s v="Construct"/>
    <s v="Blocker"/>
    <s v="Boss"/>
    <m/>
    <n v="6"/>
    <n v="1250"/>
    <n v="4"/>
    <n v="2"/>
    <s v="darkvision; see also *vigilance*"/>
    <s v="*Suppressive Aura (Necrotic) aura 2:* Enemies in the aura only regain half the standard amount of hit points from healing effects."/>
    <n v="216"/>
    <n v="108"/>
    <m/>
    <n v="22"/>
    <n v="19"/>
    <n v="18"/>
    <n v="18"/>
    <s v="disease, poison, sleep"/>
    <s v="all 10"/>
    <m/>
    <n v="5"/>
    <s v="6; can't shift"/>
    <n v="2"/>
    <s v="Basic Melee"/>
    <s v="Slam"/>
    <s v="standard"/>
    <s v="at-will"/>
    <m/>
    <s v="Reach 2"/>
    <n v="11"/>
    <s v="AC"/>
    <m/>
    <s v="2d6+5 damage."/>
    <m/>
    <s v="Melee"/>
    <s v="Double Attack"/>
    <s v="standard"/>
    <s v="at-will"/>
    <m/>
    <m/>
    <s v=""/>
    <m/>
    <m/>
    <s v="The vigilant statue makes two *slam* attacks. A target hit by both attacks is pushed 2 squares and knocked prone."/>
    <m/>
    <s v="Near"/>
    <s v="Castigate"/>
    <s v="standard"/>
    <s v="refresh 5, 6"/>
    <s v="Psychic"/>
    <s v="Near burst 3"/>
    <n v="9"/>
    <s v="Will"/>
    <m/>
    <s v="3d8+2 psychic damage, and the target is dazed until the end of the vigilant statue’s next turn."/>
    <m/>
    <s v="Near"/>
    <s v="Menacing Visage"/>
    <s v="standard"/>
    <s v="encounter"/>
    <s v="Fear"/>
    <s v="Near burst 5"/>
    <n v="9"/>
    <s v="Will"/>
    <m/>
    <s v="the target takes is rattled (save ends)."/>
    <m/>
    <m/>
    <s v="Vigilance"/>
    <m/>
    <m/>
    <m/>
    <m/>
    <s v=""/>
    <m/>
    <m/>
    <s v="A vigilant statue is instantly aware of all creatures entering or leaving its enshrined area. It does not know the exact location of intruders, but is aware of their presence, making it all but impossible to surprise."/>
    <m/>
    <m/>
    <m/>
    <m/>
    <m/>
    <m/>
    <m/>
    <s v=""/>
    <m/>
    <m/>
    <m/>
    <m/>
    <m/>
    <m/>
    <m/>
    <m/>
    <m/>
    <m/>
    <s v=""/>
    <m/>
    <m/>
    <m/>
    <m/>
    <m/>
    <m/>
    <m/>
    <m/>
    <m/>
    <m/>
    <s v=""/>
    <m/>
    <m/>
    <m/>
    <m/>
    <m/>
    <m/>
    <m/>
    <m/>
    <m/>
    <m/>
    <s v=""/>
    <m/>
    <m/>
    <m/>
    <m/>
    <m/>
    <m/>
    <m/>
    <m/>
    <m/>
    <m/>
    <s v=""/>
    <m/>
    <m/>
    <m/>
    <m/>
    <s v="Common"/>
    <m/>
    <n v="20"/>
    <n v="20"/>
    <n v="9"/>
    <n v="8"/>
    <n v="10"/>
    <n v="14"/>
    <m/>
    <m/>
    <s v="DCC 58"/>
    <n v="8"/>
    <n v="8"/>
    <n v="2"/>
    <n v="2"/>
    <n v="3"/>
    <n v="5"/>
  </r>
  <r>
    <x v="10"/>
    <x v="5"/>
    <s v="Animate Collector"/>
    <s v="Unaligned"/>
    <s v="Medium"/>
    <s v="Natural"/>
    <s v="Automaton"/>
    <s v="Construct"/>
    <s v="Spoiler"/>
    <m/>
    <m/>
    <n v="8"/>
    <n v="350"/>
    <n v="11"/>
    <n v="11"/>
    <s v="low-light vision"/>
    <s v=""/>
    <n v="64"/>
    <n v="32"/>
    <m/>
    <n v="22"/>
    <n v="20"/>
    <n v="19"/>
    <n v="21"/>
    <s v="poison, disease"/>
    <s v=""/>
    <s v=""/>
    <s v=""/>
    <s v="6"/>
    <s v=""/>
    <s v="Basic Melee"/>
    <s v="Fists"/>
    <s v="standard"/>
    <s v="at-will"/>
    <s v=""/>
    <s v=""/>
    <n v="13"/>
    <s v="AC"/>
    <s v=""/>
    <s v="2d10+5 damage."/>
    <m/>
    <s v=""/>
    <s v=""/>
    <s v=""/>
    <s v=""/>
    <s v=""/>
    <s v=""/>
    <s v=""/>
    <s v=""/>
    <s v=""/>
    <s v=""/>
    <m/>
    <s v="Near"/>
    <s v="Fire Spray"/>
    <s v="standard"/>
    <s v="encounter"/>
    <s v=""/>
    <s v=""/>
    <n v="13"/>
    <s v="Reflex"/>
    <s v=""/>
    <s v="2d6 fire damage and the target takes 5 persistent fire damage (save ends)."/>
    <m/>
    <s v=""/>
    <s v="Harden Skin"/>
    <s v="move"/>
    <s v="at-will"/>
    <s v=""/>
    <s v=""/>
    <s v=""/>
    <s v=""/>
    <s v=""/>
    <s v="The animate collector gains 8 temporary hit points."/>
    <m/>
    <s v=""/>
    <s v="Machine Logic"/>
    <s v="reaction"/>
    <s v="encounter"/>
    <s v=""/>
    <s v=""/>
    <s v=""/>
    <s v=""/>
    <s v=""/>
    <s v="The animate collector is the target of a psychic attack: The attack has no effect on the animate collector."/>
    <m/>
    <s v=""/>
    <s v=""/>
    <s v=""/>
    <s v=""/>
    <s v=""/>
    <s v=""/>
    <s v=""/>
    <s v=""/>
    <s v=""/>
    <s v=""/>
    <m/>
    <s v=""/>
    <s v=""/>
    <s v=""/>
    <s v=""/>
    <s v=""/>
    <s v=""/>
    <s v=""/>
    <s v=""/>
    <s v=""/>
    <s v=""/>
    <m/>
    <s v=""/>
    <s v=""/>
    <s v=""/>
    <s v=""/>
    <s v=""/>
    <s v=""/>
    <s v=""/>
    <s v=""/>
    <s v=""/>
    <s v=""/>
    <m/>
    <s v=""/>
    <s v=""/>
    <s v=""/>
    <s v=""/>
    <s v=""/>
    <s v=""/>
    <s v=""/>
    <s v=""/>
    <s v=""/>
    <s v=""/>
    <m/>
    <s v=""/>
    <s v=""/>
    <s v=""/>
    <s v=""/>
    <s v=""/>
    <s v=""/>
    <s v=""/>
    <s v=""/>
    <s v=""/>
    <s v=""/>
    <m/>
    <s v="Common"/>
    <s v="Diplomacy +14, Endure +18, History +18"/>
    <n v="17"/>
    <n v="20"/>
    <n v="16"/>
    <n v="20"/>
    <n v="16"/>
    <n v="12"/>
    <s v=""/>
    <s v=""/>
    <s v="Realms"/>
    <n v="7"/>
    <n v="9"/>
    <n v="7"/>
    <n v="9"/>
    <n v="7"/>
    <n v="5"/>
  </r>
  <r>
    <x v="10"/>
    <x v="5"/>
    <s v="Animate Guardian"/>
    <s v="Unaligned"/>
    <s v="Large"/>
    <s v="Natural"/>
    <s v="Automaton"/>
    <s v="Construct"/>
    <s v="Blocker"/>
    <m/>
    <m/>
    <n v="12"/>
    <n v="700"/>
    <n v="16"/>
    <n v="19"/>
    <s v="low-light vision"/>
    <s v=""/>
    <n v="84"/>
    <n v="42"/>
    <m/>
    <n v="28"/>
    <n v="25"/>
    <n v="24"/>
    <n v="24"/>
    <s v="poison, disease"/>
    <s v=""/>
    <s v=""/>
    <s v=""/>
    <s v="8"/>
    <s v=""/>
    <s v="Basic Melee"/>
    <s v="Multi-Equipped Arm"/>
    <s v="standard"/>
    <s v="at-will"/>
    <s v=""/>
    <s v=""/>
    <n v="17"/>
    <s v="AC"/>
    <s v=""/>
    <s v="3d8+6 damage."/>
    <m/>
    <s v="Basic Ranged"/>
    <s v="Bolt Rifle Arm"/>
    <s v="standard"/>
    <s v="at-will"/>
    <s v=""/>
    <s v="Ranged 20"/>
    <n v="17"/>
    <s v="AC"/>
    <s v=""/>
    <s v="3d8+6 damage."/>
    <m/>
    <s v="Near"/>
    <s v="Fire Spray"/>
    <s v="standard"/>
    <s v="encounter"/>
    <s v=""/>
    <s v=""/>
    <n v="17"/>
    <s v="Reflex"/>
    <s v=""/>
    <s v="2d6 fire damage and the target takes 5 persistent fire damage (save ends)."/>
    <m/>
    <s v=""/>
    <s v=""/>
    <s v=""/>
    <s v=""/>
    <s v=""/>
    <s v=""/>
    <s v=""/>
    <s v=""/>
    <s v=""/>
    <s v=""/>
    <m/>
    <s v=""/>
    <s v="Machine Logic"/>
    <s v="reaction"/>
    <s v="encounter"/>
    <s v=""/>
    <s v=""/>
    <s v=""/>
    <s v=""/>
    <s v=""/>
    <s v="The animate guardian is the target of a psychic attack: The attack has no effect on the animate collector."/>
    <m/>
    <s v=""/>
    <s v="Pig Iron"/>
    <s v="swift"/>
    <s v="at-will"/>
    <s v="Stance"/>
    <s v=""/>
    <s v=""/>
    <s v=""/>
    <s v=""/>
    <s v="The animate guardian has resistance to all damage 5."/>
    <m/>
    <s v=""/>
    <s v="Intervene"/>
    <s v="swift"/>
    <s v="at-will"/>
    <s v="Stance"/>
    <s v=""/>
    <s v=""/>
    <s v=""/>
    <s v=""/>
    <s v="As a counter, if an ally of the guardian is the target of an attack, the guardian may shift up to 5 squares to be adjacent to the ally, and then switch places with them. The guardian becomes a target of the attack instead of the ally."/>
    <m/>
    <s v=""/>
    <s v=""/>
    <s v=""/>
    <s v=""/>
    <s v=""/>
    <s v=""/>
    <s v=""/>
    <s v=""/>
    <s v=""/>
    <s v=""/>
    <m/>
    <s v=""/>
    <s v=""/>
    <s v=""/>
    <s v=""/>
    <s v=""/>
    <s v=""/>
    <s v=""/>
    <s v=""/>
    <s v=""/>
    <s v=""/>
    <m/>
    <s v=""/>
    <s v=""/>
    <s v=""/>
    <s v=""/>
    <s v=""/>
    <s v=""/>
    <s v=""/>
    <s v=""/>
    <s v=""/>
    <s v=""/>
    <m/>
    <s v="Common"/>
    <s v="Endure +22, Perception +19"/>
    <n v="24"/>
    <n v="20"/>
    <n v="19"/>
    <n v="12"/>
    <n v="14"/>
    <n v="18"/>
    <s v=""/>
    <s v=""/>
    <s v="Realms"/>
    <n v="13"/>
    <n v="11"/>
    <n v="10"/>
    <n v="7"/>
    <n v="8"/>
    <n v="10"/>
  </r>
  <r>
    <x v="10"/>
    <x v="5"/>
    <s v="Animate Battleform"/>
    <s v="Unaligned"/>
    <s v="Large"/>
    <s v="Natural"/>
    <s v="Automaton"/>
    <s v="Construct"/>
    <s v="Blocker"/>
    <m/>
    <m/>
    <n v="16"/>
    <n v="1400"/>
    <n v="20"/>
    <n v="23"/>
    <s v="low-light vision"/>
    <s v=""/>
    <n v="104"/>
    <n v="52"/>
    <m/>
    <n v="32"/>
    <n v="29"/>
    <n v="28"/>
    <n v="28"/>
    <s v="poison, disease"/>
    <s v="[energy] 10"/>
    <s v=""/>
    <s v=""/>
    <s v="8"/>
    <s v=""/>
    <s v="Basic Melee"/>
    <s v="Multi-Equipped Arm"/>
    <s v="standard"/>
    <s v="at-will"/>
    <s v=""/>
    <s v=""/>
    <n v="21"/>
    <s v="AC"/>
    <s v=""/>
    <s v="3d10+7 damage."/>
    <m/>
    <s v="Basic Ranged"/>
    <s v="Bolt Rifle Arm"/>
    <s v="standard"/>
    <s v="at-will"/>
    <s v=""/>
    <s v="Ranged 20"/>
    <n v="21"/>
    <s v="AC"/>
    <s v=""/>
    <s v="3d10+7 damage."/>
    <m/>
    <s v="Near"/>
    <s v="Elemental Maelstrom"/>
    <s v="standard"/>
    <s v="encounter"/>
    <s v=""/>
    <s v="Near burst 5, all creatures"/>
    <n v="21"/>
    <s v="Reflex"/>
    <s v=""/>
    <s v="3d10+7 [energy] damage and the target is shunted 3 squares. *Miss:* Half damage and the target is shunted 1 square."/>
    <m/>
    <s v="Near"/>
    <s v="Reactor Leak"/>
    <s v="reaction"/>
    <s v="encounter"/>
    <s v=""/>
    <s v="Near burst 5, all creatures"/>
    <n v="21"/>
    <s v="Fortitude"/>
    <s v="the animate battleform is staggered"/>
    <s v="3d10+7 radiant damage and the target is weakened (save ends)."/>
    <m/>
    <s v=""/>
    <s v="Machine Logic"/>
    <s v="reaction"/>
    <s v="encounter"/>
    <s v=""/>
    <s v=""/>
    <s v=""/>
    <s v=""/>
    <s v=""/>
    <s v="The animate guardian is the target of a psychic attack: The attack has no effect on the animate collector."/>
    <m/>
    <s v=""/>
    <s v="Pig Iron"/>
    <s v="swift"/>
    <s v="at-will"/>
    <s v="Stance"/>
    <s v=""/>
    <s v=""/>
    <s v=""/>
    <s v=""/>
    <s v="The animate guardian has resistance to all damage 10."/>
    <m/>
    <s v=""/>
    <s v="Recharge"/>
    <s v="swift"/>
    <s v="at-will"/>
    <s v="Stance"/>
    <s v=""/>
    <s v=""/>
    <s v=""/>
    <s v=""/>
    <s v="The animate battleform's *elemental maelstrom* power refreshes on a 5 or 6."/>
    <m/>
    <s v=""/>
    <s v=""/>
    <s v=""/>
    <s v=""/>
    <s v=""/>
    <s v=""/>
    <s v=""/>
    <s v=""/>
    <s v=""/>
    <s v=""/>
    <m/>
    <s v=""/>
    <s v=""/>
    <s v=""/>
    <s v=""/>
    <s v=""/>
    <s v=""/>
    <s v=""/>
    <s v=""/>
    <s v=""/>
    <s v=""/>
    <m/>
    <s v=""/>
    <s v=""/>
    <s v=""/>
    <s v=""/>
    <s v=""/>
    <s v=""/>
    <s v=""/>
    <s v=""/>
    <s v=""/>
    <s v=""/>
    <m/>
    <s v="Common"/>
    <s v="Endure +26, Perception +23"/>
    <n v="24"/>
    <n v="20"/>
    <n v="19"/>
    <n v="12"/>
    <n v="14"/>
    <n v="18"/>
    <s v=""/>
    <s v="The battleform is powered by a particular type of energy, which it is resistant to and able to unleash as an attack. The GM can choose or roll on the table below. "/>
    <s v="Realms"/>
    <n v="15"/>
    <n v="13"/>
    <n v="12"/>
    <n v="9"/>
    <n v="10"/>
    <n v="12"/>
  </r>
  <r>
    <x v="11"/>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Hags are cruel witches from the Plane of Faerie. "/>
    <m/>
    <n v="-5"/>
    <n v="-5"/>
    <n v="-5"/>
    <n v="-5"/>
    <n v="-5"/>
    <n v="-5"/>
  </r>
  <r>
    <x v="11"/>
    <x v="0"/>
    <s v="Blood-Drinker Hag"/>
    <s v="Any"/>
    <s v="Medium"/>
    <s v="Fey"/>
    <s v="Humanoid"/>
    <s v="Undead"/>
    <s v="Spoiler"/>
    <s v="Boss"/>
    <m/>
    <n v="3"/>
    <n v="750"/>
    <n v="3"/>
    <n v="5"/>
    <s v="Darkvision"/>
    <m/>
    <n v="156"/>
    <n v="78"/>
    <m/>
    <n v="17"/>
    <n v="17"/>
    <n v="15"/>
    <n v="12"/>
    <s v="disease, poison"/>
    <s v="necrotic 10"/>
    <s v="radiant 5"/>
    <n v="5"/>
    <n v="6"/>
    <n v="2"/>
    <s v="Basic Melee"/>
    <s v="Claw"/>
    <s v="standard"/>
    <s v="at-will"/>
    <m/>
    <m/>
    <n v="8"/>
    <s v="AC"/>
    <m/>
    <s v="1d10+4 damage."/>
    <m/>
    <s v="Melee"/>
    <s v="Toothed Tongue"/>
    <s v="standard"/>
    <s v="at-will"/>
    <s v="Necrotic"/>
    <s v="Reach  2"/>
    <n v="8"/>
    <s v="AC"/>
    <m/>
    <s v="1d6+4 damage, and the target is grappled."/>
    <m/>
    <s v="Melee"/>
    <s v="Tooth and Claw"/>
    <s v="standard"/>
    <s v="at-will"/>
    <m/>
    <m/>
    <s v=""/>
    <m/>
    <m/>
    <s v="The hag makes a *claw* and a *toothed tongue* attack in either order."/>
    <m/>
    <m/>
    <s v="Drink Salt"/>
    <s v="swift"/>
    <s v="at-will"/>
    <s v="Healing, Necrotic"/>
    <m/>
    <s v=""/>
    <m/>
    <m/>
    <s v="A creature the hag has grappled takes 1d6+2 necrotic damage. The hag gains temporary hit points equal to the amount of necrotic damage dealt to the target."/>
    <m/>
    <s v="Near"/>
    <s v="Hungry Tongues"/>
    <s v="standard"/>
    <s v="refresh 5, 6"/>
    <m/>
    <s v="Near burst 2"/>
    <n v="8"/>
    <s v="AC"/>
    <m/>
    <s v="1d6+4 damage, and the target is grappled. The hag can grapple up to three targets with hungry tongues."/>
    <m/>
    <m/>
    <s v="Feeding Ward"/>
    <m/>
    <m/>
    <m/>
    <m/>
    <s v=""/>
    <m/>
    <m/>
    <s v="The hag gains a +2 power bonus to all defenses while the hag is grappling one or more enemies. "/>
    <m/>
    <m/>
    <m/>
    <m/>
    <m/>
    <m/>
    <m/>
    <s v=""/>
    <m/>
    <m/>
    <m/>
    <m/>
    <m/>
    <m/>
    <m/>
    <m/>
    <m/>
    <m/>
    <s v=""/>
    <m/>
    <m/>
    <m/>
    <m/>
    <m/>
    <m/>
    <m/>
    <m/>
    <m/>
    <m/>
    <s v=""/>
    <m/>
    <m/>
    <m/>
    <m/>
    <m/>
    <m/>
    <m/>
    <m/>
    <m/>
    <m/>
    <s v=""/>
    <m/>
    <m/>
    <m/>
    <m/>
    <s v="Common"/>
    <s v="Bluff +8"/>
    <n v="19"/>
    <n v="14"/>
    <n v="14"/>
    <n v="12"/>
    <n v="9"/>
    <n v="14"/>
    <m/>
    <m/>
    <s v="DCC 55"/>
    <n v="5"/>
    <n v="3"/>
    <n v="3"/>
    <n v="2"/>
    <n v="0"/>
    <n v="3"/>
  </r>
  <r>
    <x v="11"/>
    <x v="0"/>
    <s v="Ice Hag"/>
    <s v="Any"/>
    <s v="Medium"/>
    <s v="Fey"/>
    <s v="Humanoid"/>
    <s v="Cold"/>
    <s v="Striker"/>
    <s v="Elite"/>
    <m/>
    <n v="12"/>
    <n v="1400"/>
    <n v="12"/>
    <n v="10"/>
    <s v="low-light vision, can see through concealment from precipitation"/>
    <s v="*Unceasing Sleet (Cold) aura 1:* Squares in aura are heavily obscured and creatures that enter or begin their turns in the aura take 1d6 cold damage."/>
    <n v="168"/>
    <n v="84"/>
    <m/>
    <n v="26"/>
    <n v="26"/>
    <n v="24"/>
    <n v="22"/>
    <s v="cold"/>
    <m/>
    <m/>
    <n v="2"/>
    <s v="4 (ice stride), fly 10 (hover), overland flight 15"/>
    <n v="1"/>
    <s v="Basic Melee"/>
    <s v="Claw"/>
    <s v="standard"/>
    <s v="at-will"/>
    <m/>
    <m/>
    <n v="17"/>
    <s v="AC"/>
    <m/>
    <s v="3d6+6 damage."/>
    <m/>
    <s v="Melee"/>
    <s v="Fierce Gust"/>
    <s v="standard"/>
    <s v="at-will"/>
    <m/>
    <m/>
    <n v="17"/>
    <s v="AC"/>
    <m/>
    <s v="2d6+6 damage, and the ice hag shifts 2 squares (usually up)."/>
    <m/>
    <s v="Melee"/>
    <s v="Snowblind Strike"/>
    <s v="reaction"/>
    <s v="encounter, refreshes when first staggered"/>
    <m/>
    <s v="When the ice hag is hit with a melee attack"/>
    <n v="17"/>
    <s v="AC"/>
    <m/>
    <s v="3d8+5 damage, and the target is blinded (save ends)."/>
    <m/>
    <s v="Melee"/>
    <s v="Reaving Wind"/>
    <s v="standard"/>
    <s v="refresh 5, 6"/>
    <m/>
    <m/>
    <s v=""/>
    <m/>
    <m/>
    <s v="The ice hag flies up to 10 squares and makes two *claw* attacks at any point during that movement. It can combine the attacks on one target or attack multiple targets, and does not provoke opportunity attacks when moving away from the first target."/>
    <m/>
    <m/>
    <s v="Change Shape"/>
    <s v="swift"/>
    <s v="at-will"/>
    <s v="Polymorph"/>
    <m/>
    <s v=""/>
    <m/>
    <m/>
    <s v="An ice hag can alter their physical form to appear as an old wolf or an old woman of any Medium humanoid race."/>
    <m/>
    <m/>
    <m/>
    <m/>
    <m/>
    <m/>
    <m/>
    <s v=""/>
    <m/>
    <m/>
    <m/>
    <m/>
    <m/>
    <m/>
    <m/>
    <m/>
    <m/>
    <m/>
    <s v=""/>
    <m/>
    <m/>
    <m/>
    <m/>
    <m/>
    <m/>
    <m/>
    <m/>
    <m/>
    <m/>
    <s v=""/>
    <m/>
    <m/>
    <m/>
    <m/>
    <m/>
    <m/>
    <m/>
    <m/>
    <m/>
    <m/>
    <s v=""/>
    <m/>
    <m/>
    <m/>
    <m/>
    <m/>
    <m/>
    <m/>
    <m/>
    <m/>
    <m/>
    <s v=""/>
    <m/>
    <m/>
    <m/>
    <m/>
    <s v="Common, Giant"/>
    <s v="Intimidate +13, Nature +11, Stealth +15"/>
    <n v="23"/>
    <n v="19"/>
    <n v="18"/>
    <n v="11"/>
    <n v="18"/>
    <n v="14"/>
    <m/>
    <m/>
    <s v="DCC 61"/>
    <n v="12"/>
    <n v="10"/>
    <n v="10"/>
    <n v="6"/>
    <n v="10"/>
    <n v="8"/>
  </r>
  <r>
    <x v="12"/>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Humans need no introduction. These profiles can be easily adapted to represent other humanoids by choosing from the following traits. _x000a__x000a_In exchange, subtract 1 from their Fortitude, Reflex and Will defenses. _x000a__x000a_##### Apefolk_x000a__x000a_Apefolk are humanoids reminiscent of humankind’s closest relatives: gorillas, orang utans and chimpanzees. Apefolk tend to form city-states, populated by philosophers, soldiers and merchants.  _x000a__x000a_&lt;figure&gt;&lt;img src=&quot;pics\RyzomApefolk.jpg&quot; alt=&quot;Ryzom MMORPG Concept Art (Apefolk)&quot; style=&quot;zoom: 33%;&quot; /&gt;&lt;figcaption&gt;Ryzom MMORPG Concept Art (Apefolk)&lt;/figcaption&gt;&lt;/figure&gt;_x000a__x000a_**Medium natural humanoid (apefolk)**  _x000a__x000a_**Cull the Weak** (standard, encounter)  _x000a_The apefolk makes two basic melee attacks against the same staggered opponent._x000a__x000a_##### High elf_x000a__x000a_**Medium fey humanoid (high elf)**  _x000a__x000a_**Highblood Teleport** (move, encounter) ● **Teleportation**  _x000a_The high elf teleports up to 5._x000a__x000a_##### Halfling_x000a__x000a_**Medium natural humanoid (halfling)**  _x000a__x000a_**Lucky** (counter, encounter)  _x000a_When an attack hits the halfling; reroll the attack roll and take the second result._x000a__x000a_##### Dragonborn_x000a__x000a_**Medium natural humanoid (dragon, reptile)**  _x000a__x000a_**Breath Weapon** (standard, encounter) ● **Fire, Cold, Acid, Poison or Lightning**  _x000a_Level +2 vs Reflex; 1d6+4 damage.  _x000a_*Level 11:* 2d6+8 damage, *Level 21:* 3d6+12 damage._x000a__x000a_##### Tiefling_x000a__x000a_**Medium natural humanoid (fiend)**  _x000a__x000a_**Vengeance of the Pits** (react, encounter) ● **Fire**  _x000a_When an attack by an enemy within 10 squares hits the tiefling; the attacker takes 1d6+4 fire damage.  _x000a_*Level 11:* 2d6+6 fire damage, *Level 21:* 3d6+12 fire damage._x000a__x000a_##### Dwarf_x000a__x000a_**Medium natural humanoid (dwarf)**  _x000a__x000a_**Tough as Nails** (swift, encounter) ● **Healing**  _x000a_The dwarf spends a recovery and heals one quarter of its maximum HP. _x000a__x000a_##### Wood elf_x000a__x000a_**Medium natural humanoid (wood elf)**  _x000a__x000a_**Careful Focus** (free, creature makes an attack roll, encounter)  _x000a_When the wood elf makes an attack roll: reroll the attack roll and take the new result. "/>
    <m/>
    <n v="-5"/>
    <n v="-5"/>
    <n v="-5"/>
    <n v="-5"/>
    <n v="-5"/>
    <n v="-5"/>
  </r>
  <r>
    <x v="12"/>
    <x v="7"/>
    <s v="Ill-Equipped Combatant "/>
    <s v="Any"/>
    <s v="Medium"/>
    <s v="Natural"/>
    <s v="Humanoid"/>
    <s v="Human"/>
    <s v="Striker"/>
    <s v="Mook"/>
    <m/>
    <n v="1"/>
    <n v="25"/>
    <n v="3"/>
    <n v="4"/>
    <m/>
    <m/>
    <n v="1"/>
    <s v=""/>
    <s v="a missed attack never damages a mook"/>
    <n v="15"/>
    <n v="14"/>
    <n v="13"/>
    <n v="13"/>
    <m/>
    <m/>
    <m/>
    <m/>
    <n v="6"/>
    <m/>
    <s v="Basic Melee"/>
    <s v="Hatchet"/>
    <s v="standard"/>
    <s v="at-will"/>
    <s v="Weapon"/>
    <m/>
    <n v="6"/>
    <s v="AC"/>
    <m/>
    <s v="5 damage."/>
    <m/>
    <s v="Basic Ranged"/>
    <s v="Bow"/>
    <s v="standard"/>
    <s v="at-will"/>
    <s v="Weapon"/>
    <s v="Ranged 10/20"/>
    <n v="6"/>
    <s v="AC"/>
    <m/>
    <s v="5 damage."/>
    <m/>
    <m/>
    <m/>
    <m/>
    <m/>
    <m/>
    <m/>
    <s v=""/>
    <m/>
    <m/>
    <m/>
    <m/>
    <m/>
    <m/>
    <m/>
    <m/>
    <m/>
    <m/>
    <s v=""/>
    <m/>
    <m/>
    <m/>
    <m/>
    <m/>
    <m/>
    <m/>
    <m/>
    <m/>
    <m/>
    <s v=""/>
    <m/>
    <m/>
    <m/>
    <m/>
    <m/>
    <m/>
    <m/>
    <m/>
    <m/>
    <m/>
    <s v=""/>
    <m/>
    <m/>
    <m/>
    <m/>
    <m/>
    <m/>
    <m/>
    <m/>
    <m/>
    <m/>
    <s v=""/>
    <m/>
    <m/>
    <m/>
    <m/>
    <m/>
    <m/>
    <m/>
    <m/>
    <m/>
    <m/>
    <s v=""/>
    <m/>
    <m/>
    <m/>
    <m/>
    <m/>
    <m/>
    <m/>
    <m/>
    <m/>
    <m/>
    <s v=""/>
    <m/>
    <m/>
    <m/>
    <m/>
    <m/>
    <m/>
    <m/>
    <m/>
    <m/>
    <m/>
    <s v=""/>
    <m/>
    <m/>
    <m/>
    <m/>
    <s v="Common"/>
    <s v="Intimidate + 5, Sleight of Hand +5"/>
    <n v="12"/>
    <n v="10"/>
    <n v="13"/>
    <n v="10"/>
    <n v="8"/>
    <n v="10"/>
    <s v="hatchet, bow"/>
    <m/>
    <s v="UM"/>
    <n v="1"/>
    <n v="0"/>
    <n v="1"/>
    <n v="0"/>
    <n v="-1"/>
    <n v="0"/>
  </r>
  <r>
    <x v="12"/>
    <x v="7"/>
    <s v="Bodyguard"/>
    <s v="Any"/>
    <s v="Medium"/>
    <s v="Natural"/>
    <s v="Humanoid"/>
    <s v="Human"/>
    <s v="Blocker"/>
    <m/>
    <m/>
    <n v="1"/>
    <n v="100"/>
    <n v="4"/>
    <n v="1"/>
    <m/>
    <m/>
    <n v="29"/>
    <n v="14"/>
    <m/>
    <n v="17"/>
    <n v="14"/>
    <n v="13"/>
    <n v="12"/>
    <m/>
    <m/>
    <m/>
    <m/>
    <n v="6"/>
    <m/>
    <s v="Basic Melee"/>
    <s v="Spiked Chain"/>
    <s v="standard"/>
    <s v="at-will"/>
    <s v="Weapon"/>
    <s v="Reach 2"/>
    <n v="6"/>
    <s v="AC"/>
    <m/>
    <s v="2d4+3 damage."/>
    <m/>
    <s v="Melee"/>
    <s v="Tripping Strike"/>
    <s v="standard"/>
    <s v="refresh 5, 6"/>
    <s v="Weapon"/>
    <m/>
    <n v="6"/>
    <s v="AC"/>
    <m/>
    <s v="2d4+3 damage, and the target is knocked prone."/>
    <m/>
    <m/>
    <m/>
    <m/>
    <m/>
    <m/>
    <m/>
    <s v=""/>
    <m/>
    <m/>
    <m/>
    <m/>
    <m/>
    <m/>
    <m/>
    <m/>
    <m/>
    <m/>
    <s v=""/>
    <m/>
    <m/>
    <m/>
    <m/>
    <m/>
    <m/>
    <m/>
    <m/>
    <m/>
    <m/>
    <s v=""/>
    <m/>
    <m/>
    <m/>
    <m/>
    <m/>
    <m/>
    <m/>
    <m/>
    <m/>
    <m/>
    <s v=""/>
    <m/>
    <m/>
    <m/>
    <m/>
    <m/>
    <m/>
    <m/>
    <m/>
    <m/>
    <m/>
    <s v=""/>
    <m/>
    <m/>
    <m/>
    <m/>
    <m/>
    <m/>
    <m/>
    <m/>
    <m/>
    <m/>
    <s v=""/>
    <m/>
    <m/>
    <m/>
    <m/>
    <m/>
    <m/>
    <m/>
    <m/>
    <m/>
    <m/>
    <s v=""/>
    <m/>
    <m/>
    <m/>
    <m/>
    <m/>
    <m/>
    <m/>
    <m/>
    <m/>
    <m/>
    <s v=""/>
    <m/>
    <m/>
    <m/>
    <m/>
    <s v="Common"/>
    <s v="Acrobatics +7, Athletics +8"/>
    <n v="16"/>
    <n v="13"/>
    <n v="14"/>
    <n v="11"/>
    <n v="12"/>
    <n v="10"/>
    <s v="spiked chain"/>
    <m/>
    <s v="DCC 53"/>
    <n v="3"/>
    <n v="1"/>
    <n v="2"/>
    <n v="0"/>
    <n v="1"/>
    <n v="0"/>
  </r>
  <r>
    <x v="12"/>
    <x v="7"/>
    <s v="Chain Brawler"/>
    <s v="Any"/>
    <s v="Medium"/>
    <s v="Natural"/>
    <s v="Humanoid"/>
    <s v="Human"/>
    <s v="Striker"/>
    <m/>
    <m/>
    <n v="1"/>
    <n v="100"/>
    <n v="4"/>
    <n v="4"/>
    <m/>
    <m/>
    <n v="29"/>
    <n v="14"/>
    <m/>
    <n v="15"/>
    <n v="13"/>
    <n v="14"/>
    <n v="13"/>
    <m/>
    <m/>
    <m/>
    <m/>
    <n v="6"/>
    <m/>
    <s v="Basic Melee"/>
    <s v="Length of Chain"/>
    <s v="standard"/>
    <s v="at-will"/>
    <s v="Weapon"/>
    <s v="Reach 2"/>
    <n v="6"/>
    <s v="AC"/>
    <m/>
    <s v="1d6+3 damage (1d6+6 vs prone target). The chain brawler can choose to knock the target prone instead of doing damage. "/>
    <m/>
    <m/>
    <m/>
    <m/>
    <m/>
    <m/>
    <m/>
    <s v=""/>
    <m/>
    <m/>
    <m/>
    <m/>
    <m/>
    <m/>
    <m/>
    <m/>
    <m/>
    <m/>
    <s v=""/>
    <m/>
    <m/>
    <m/>
    <m/>
    <m/>
    <m/>
    <m/>
    <m/>
    <m/>
    <m/>
    <s v=""/>
    <m/>
    <m/>
    <m/>
    <m/>
    <m/>
    <m/>
    <m/>
    <m/>
    <m/>
    <m/>
    <s v=""/>
    <m/>
    <m/>
    <m/>
    <m/>
    <m/>
    <m/>
    <m/>
    <m/>
    <m/>
    <m/>
    <s v=""/>
    <m/>
    <m/>
    <m/>
    <m/>
    <m/>
    <m/>
    <m/>
    <m/>
    <m/>
    <m/>
    <s v=""/>
    <m/>
    <m/>
    <m/>
    <m/>
    <m/>
    <m/>
    <m/>
    <m/>
    <m/>
    <m/>
    <s v=""/>
    <m/>
    <m/>
    <m/>
    <m/>
    <m/>
    <m/>
    <m/>
    <m/>
    <m/>
    <m/>
    <s v=""/>
    <m/>
    <m/>
    <m/>
    <m/>
    <m/>
    <m/>
    <m/>
    <m/>
    <m/>
    <m/>
    <s v=""/>
    <m/>
    <m/>
    <m/>
    <m/>
    <s v="Common"/>
    <s v="Intimidate +5, Stealth +7, Sleight of Hand +7"/>
    <n v="12"/>
    <n v="10"/>
    <n v="14"/>
    <n v="10"/>
    <n v="9"/>
    <n v="10"/>
    <s v="length of chain"/>
    <m/>
    <s v="UM"/>
    <n v="1"/>
    <n v="0"/>
    <n v="2"/>
    <n v="0"/>
    <n v="-1"/>
    <n v="0"/>
  </r>
  <r>
    <x v="12"/>
    <x v="8"/>
    <s v="Legionary"/>
    <s v="Any"/>
    <s v="Medium"/>
    <s v="Natural"/>
    <s v="Humanoid"/>
    <s v="Human"/>
    <s v="Blocker"/>
    <m/>
    <m/>
    <n v="1"/>
    <n v="100"/>
    <n v="4"/>
    <n v="2"/>
    <m/>
    <m/>
    <n v="29"/>
    <n v="14"/>
    <m/>
    <n v="17"/>
    <n v="15"/>
    <n v="12"/>
    <n v="12"/>
    <m/>
    <m/>
    <m/>
    <m/>
    <n v="6"/>
    <m/>
    <s v="Basic Melee"/>
    <s v="Short Sword"/>
    <s v="standard"/>
    <s v="at-will"/>
    <s v="Weapon"/>
    <m/>
    <n v="6"/>
    <s v="AC"/>
    <m/>
    <s v="1d6+5 damage."/>
    <m/>
    <s v="Basic Ranged"/>
    <s v="Javelin"/>
    <s v="standard"/>
    <s v="at-will"/>
    <s v="Weapon"/>
    <s v="Ranged 10/20"/>
    <n v="6"/>
    <s v="AC"/>
    <m/>
    <s v="1d6+5 damage."/>
    <m/>
    <m/>
    <m/>
    <m/>
    <m/>
    <m/>
    <m/>
    <s v=""/>
    <m/>
    <m/>
    <m/>
    <m/>
    <m/>
    <s v="Heart of the Legion"/>
    <m/>
    <m/>
    <m/>
    <m/>
    <s v=""/>
    <m/>
    <m/>
    <s v="When adjacent to an ally, the legionary receives a +1 power bonus to all defenses."/>
    <m/>
    <m/>
    <m/>
    <m/>
    <m/>
    <m/>
    <m/>
    <s v=""/>
    <m/>
    <m/>
    <m/>
    <m/>
    <m/>
    <m/>
    <m/>
    <m/>
    <m/>
    <m/>
    <s v=""/>
    <m/>
    <m/>
    <m/>
    <m/>
    <m/>
    <m/>
    <m/>
    <m/>
    <m/>
    <m/>
    <s v=""/>
    <m/>
    <m/>
    <m/>
    <m/>
    <m/>
    <m/>
    <m/>
    <m/>
    <m/>
    <m/>
    <s v=""/>
    <m/>
    <m/>
    <m/>
    <m/>
    <m/>
    <m/>
    <m/>
    <m/>
    <m/>
    <m/>
    <s v=""/>
    <m/>
    <m/>
    <m/>
    <m/>
    <m/>
    <m/>
    <m/>
    <m/>
    <m/>
    <m/>
    <s v=""/>
    <m/>
    <m/>
    <m/>
    <m/>
    <s v="Common, Giant"/>
    <s v="Athletics +10, Endure +7"/>
    <n v="20"/>
    <n v="15"/>
    <n v="14"/>
    <n v="10"/>
    <n v="14"/>
    <n v="10"/>
    <s v="scale armor, heavy shield, short sword, three javelins"/>
    <m/>
    <s v="MD M1"/>
    <n v="5"/>
    <n v="2"/>
    <n v="2"/>
    <n v="0"/>
    <n v="2"/>
    <n v="0"/>
  </r>
  <r>
    <x v="12"/>
    <x v="7"/>
    <s v="Mancatcher"/>
    <s v="Any"/>
    <s v="Medium"/>
    <s v="Natural"/>
    <s v="Humanoid"/>
    <s v="Human"/>
    <s v="Striker"/>
    <m/>
    <m/>
    <n v="1"/>
    <n v="100"/>
    <n v="5"/>
    <n v="5"/>
    <m/>
    <m/>
    <n v="29"/>
    <n v="14"/>
    <m/>
    <n v="15"/>
    <n v="12"/>
    <n v="14"/>
    <n v="12"/>
    <m/>
    <m/>
    <m/>
    <m/>
    <n v="6"/>
    <m/>
    <s v="Basic Melee"/>
    <s v="Longspear"/>
    <s v="standard"/>
    <s v="at-will"/>
    <s v="Weapon"/>
    <s v="Reach 2"/>
    <n v="6"/>
    <s v="AC"/>
    <m/>
    <s v="1d10+1 damage."/>
    <m/>
    <m/>
    <m/>
    <m/>
    <m/>
    <m/>
    <m/>
    <s v=""/>
    <m/>
    <m/>
    <m/>
    <m/>
    <s v="Melee"/>
    <s v="Weighted Net"/>
    <s v="standard"/>
    <s v="at-will"/>
    <s v="Weapon"/>
    <s v="Reach 3"/>
    <s v=""/>
    <m/>
    <m/>
    <s v="1d4+1 damage."/>
    <s v="+5 vs Reflex; the target is immobile (save ends)."/>
    <s v="Melee"/>
    <s v="Sliding Strike"/>
    <s v="standard"/>
    <s v="encounter"/>
    <s v="Weapon"/>
    <m/>
    <n v="4"/>
    <s v="Will "/>
    <m/>
    <s v="1d6+3 damage, and the warden shunts the target 1 square."/>
    <m/>
    <m/>
    <s v="Combat Advantage"/>
    <m/>
    <m/>
    <m/>
    <m/>
    <s v=""/>
    <m/>
    <m/>
    <s v="The warden deals an additional 1d6 damage against any target it has combat advantage against."/>
    <m/>
    <m/>
    <m/>
    <m/>
    <m/>
    <m/>
    <m/>
    <s v=""/>
    <m/>
    <m/>
    <m/>
    <m/>
    <m/>
    <m/>
    <m/>
    <m/>
    <m/>
    <m/>
    <s v=""/>
    <m/>
    <m/>
    <m/>
    <m/>
    <m/>
    <m/>
    <m/>
    <m/>
    <m/>
    <m/>
    <s v=""/>
    <m/>
    <m/>
    <m/>
    <m/>
    <m/>
    <m/>
    <m/>
    <m/>
    <m/>
    <m/>
    <s v=""/>
    <m/>
    <m/>
    <m/>
    <m/>
    <m/>
    <m/>
    <m/>
    <m/>
    <m/>
    <m/>
    <s v=""/>
    <m/>
    <m/>
    <m/>
    <m/>
    <s v="Common"/>
    <s v="Stealth +8, Thievery +8"/>
    <n v="12"/>
    <n v="13"/>
    <n v="16"/>
    <n v="10"/>
    <n v="11"/>
    <n v="12"/>
    <s v="longspear, short sword, net"/>
    <m/>
    <s v="DCC 53"/>
    <n v="1"/>
    <n v="1"/>
    <n v="3"/>
    <n v="0"/>
    <n v="0"/>
    <n v="1"/>
  </r>
  <r>
    <x v="12"/>
    <x v="8"/>
    <s v="Infantry"/>
    <s v="Any"/>
    <s v="Medium"/>
    <s v="Natural"/>
    <s v="Humanoid"/>
    <s v="Human"/>
    <s v="Striker"/>
    <s v="Mook"/>
    <m/>
    <n v="2"/>
    <n v="31"/>
    <n v="3"/>
    <n v="2"/>
    <m/>
    <m/>
    <n v="1"/>
    <s v=""/>
    <s v="a missed attack never damages a mook"/>
    <n v="16"/>
    <n v="16"/>
    <n v="14"/>
    <n v="13"/>
    <m/>
    <m/>
    <m/>
    <m/>
    <n v="7"/>
    <m/>
    <s v="Basic Melee"/>
    <s v="Longspear"/>
    <s v="standard"/>
    <s v="at-will"/>
    <s v="Weapon"/>
    <s v="Reach 2"/>
    <n v="7"/>
    <s v="AC"/>
    <m/>
    <s v="5 damage."/>
    <m/>
    <m/>
    <s v="Heart of the Legion"/>
    <m/>
    <m/>
    <m/>
    <m/>
    <s v=""/>
    <m/>
    <m/>
    <s v="When adjacent to an ally, the infantry receives a +1 power bonus to all defenses."/>
    <m/>
    <m/>
    <m/>
    <m/>
    <m/>
    <m/>
    <m/>
    <s v=""/>
    <m/>
    <m/>
    <m/>
    <m/>
    <m/>
    <m/>
    <m/>
    <m/>
    <m/>
    <m/>
    <s v=""/>
    <m/>
    <m/>
    <m/>
    <m/>
    <m/>
    <m/>
    <m/>
    <m/>
    <m/>
    <m/>
    <s v=""/>
    <m/>
    <m/>
    <m/>
    <m/>
    <m/>
    <m/>
    <m/>
    <m/>
    <m/>
    <m/>
    <s v=""/>
    <m/>
    <m/>
    <m/>
    <m/>
    <m/>
    <m/>
    <m/>
    <m/>
    <m/>
    <m/>
    <s v=""/>
    <m/>
    <m/>
    <m/>
    <m/>
    <m/>
    <m/>
    <m/>
    <m/>
    <m/>
    <m/>
    <s v=""/>
    <m/>
    <m/>
    <m/>
    <m/>
    <m/>
    <m/>
    <m/>
    <m/>
    <m/>
    <m/>
    <s v=""/>
    <m/>
    <m/>
    <m/>
    <m/>
    <m/>
    <m/>
    <m/>
    <m/>
    <m/>
    <m/>
    <s v=""/>
    <m/>
    <m/>
    <m/>
    <m/>
    <s v="Common, Giant"/>
    <s v="Athletics +6, Endure +4"/>
    <n v="19"/>
    <n v="15"/>
    <n v="14"/>
    <n v="10"/>
    <n v="13"/>
    <n v="9"/>
    <s v="leather armor, longspear"/>
    <m/>
    <s v="MD M1"/>
    <n v="5"/>
    <n v="3"/>
    <n v="3"/>
    <n v="1"/>
    <n v="2"/>
    <n v="0"/>
  </r>
  <r>
    <x v="12"/>
    <x v="8"/>
    <s v="Grenadier"/>
    <s v="Any"/>
    <s v="Medium"/>
    <s v="Natural"/>
    <s v="Humanoid"/>
    <s v="Human"/>
    <s v="Archer"/>
    <m/>
    <m/>
    <n v="2"/>
    <n v="125"/>
    <n v="2"/>
    <n v="6"/>
    <m/>
    <m/>
    <n v="29"/>
    <n v="14"/>
    <m/>
    <n v="14"/>
    <n v="14"/>
    <n v="14"/>
    <n v="13"/>
    <m/>
    <m/>
    <m/>
    <m/>
    <n v="6"/>
    <m/>
    <s v="Basic Melee"/>
    <s v="Dagger"/>
    <s v="standard"/>
    <s v="at-will"/>
    <s v="Weapon"/>
    <m/>
    <n v="7"/>
    <s v="AC"/>
    <m/>
    <s v="1d8+2 damage."/>
    <m/>
    <s v="Basic Ranged"/>
    <s v="Crossbow"/>
    <s v="standard"/>
    <s v="at-will"/>
    <s v="Weapon"/>
    <s v="Ranged 10/20"/>
    <n v="7"/>
    <s v="AC"/>
    <m/>
    <s v="1d8+4 damage."/>
    <m/>
    <m/>
    <m/>
    <m/>
    <m/>
    <m/>
    <m/>
    <s v=""/>
    <m/>
    <m/>
    <m/>
    <m/>
    <s v="Far"/>
    <s v="Grenade"/>
    <s v="standard and move"/>
    <s v="at-will"/>
    <s v="Weapon"/>
    <s v="Far burst 2 within 15"/>
    <n v="5"/>
    <s v="Reflex"/>
    <m/>
    <s v="1d6+4 damage."/>
    <m/>
    <m/>
    <s v="Grenadier"/>
    <s v="standard"/>
    <s v="refresh 5, 6"/>
    <s v="Weapon"/>
    <m/>
    <s v=""/>
    <m/>
    <m/>
    <s v="The grenadier shifts 3 squares and makes a *grenade* attack."/>
    <m/>
    <m/>
    <s v="Heart of the Legion"/>
    <m/>
    <m/>
    <m/>
    <m/>
    <s v=""/>
    <m/>
    <m/>
    <s v="When adjacent to an ally, the grenadier receives a +1 power bonus to all defenses."/>
    <m/>
    <m/>
    <m/>
    <m/>
    <m/>
    <m/>
    <m/>
    <s v=""/>
    <m/>
    <m/>
    <m/>
    <m/>
    <m/>
    <m/>
    <m/>
    <m/>
    <m/>
    <m/>
    <s v=""/>
    <m/>
    <m/>
    <m/>
    <m/>
    <m/>
    <m/>
    <m/>
    <m/>
    <m/>
    <m/>
    <s v=""/>
    <m/>
    <m/>
    <m/>
    <m/>
    <m/>
    <m/>
    <m/>
    <m/>
    <m/>
    <m/>
    <s v=""/>
    <m/>
    <m/>
    <m/>
    <m/>
    <s v="Common"/>
    <s v="Endure + 9"/>
    <n v="12"/>
    <n v="14"/>
    <n v="12"/>
    <n v="10"/>
    <n v="9"/>
    <n v="10"/>
    <s v="crossbow, grenades"/>
    <m/>
    <s v="UM"/>
    <n v="2"/>
    <n v="3"/>
    <n v="2"/>
    <n v="1"/>
    <n v="0"/>
    <n v="1"/>
  </r>
  <r>
    <x v="12"/>
    <x v="8"/>
    <s v="Siege Engineer"/>
    <s v="Any"/>
    <s v="Medium"/>
    <s v="Natural"/>
    <s v="Humanoid"/>
    <s v="Human"/>
    <s v="Archer"/>
    <m/>
    <m/>
    <n v="2"/>
    <n v="125"/>
    <n v="4"/>
    <n v="1"/>
    <m/>
    <m/>
    <n v="29"/>
    <n v="14"/>
    <m/>
    <n v="14"/>
    <n v="13"/>
    <n v="15"/>
    <n v="13"/>
    <m/>
    <m/>
    <m/>
    <m/>
    <n v="6"/>
    <m/>
    <s v="Basic Melee"/>
    <s v="Dagger"/>
    <s v="standard"/>
    <s v="at-will"/>
    <s v="Weapon"/>
    <m/>
    <n v="7"/>
    <s v="AC"/>
    <m/>
    <s v="1d4+1 damage."/>
    <m/>
    <s v="Basic Ranged"/>
    <s v="Crossbow"/>
    <s v="standard"/>
    <s v="at-will"/>
    <s v="Weapon"/>
    <s v="Ranged 15/30"/>
    <n v="7"/>
    <s v="AC"/>
    <m/>
    <s v="1d8+3 damage."/>
    <m/>
    <s v="Ranged"/>
    <s v="Fire Ballista!"/>
    <s v="standard"/>
    <s v="refresh 5, 6"/>
    <s v="Weapon"/>
    <s v="Range 20/40"/>
    <n v="7"/>
    <s v="AC"/>
    <m/>
    <s v="2d10+3 damage; must be adjacent to another siege engineer, and at a ballista to use."/>
    <m/>
    <m/>
    <m/>
    <m/>
    <m/>
    <m/>
    <m/>
    <s v=""/>
    <m/>
    <m/>
    <m/>
    <m/>
    <m/>
    <m/>
    <m/>
    <m/>
    <m/>
    <m/>
    <s v=""/>
    <m/>
    <m/>
    <m/>
    <m/>
    <m/>
    <s v="Heart of the Legion"/>
    <m/>
    <m/>
    <m/>
    <m/>
    <s v=""/>
    <m/>
    <m/>
    <s v="When adjacent to an ally, the grenadier receives a +1 power bonus to all defenses."/>
    <m/>
    <m/>
    <m/>
    <m/>
    <m/>
    <m/>
    <m/>
    <s v=""/>
    <m/>
    <m/>
    <m/>
    <m/>
    <m/>
    <m/>
    <m/>
    <m/>
    <m/>
    <m/>
    <s v=""/>
    <m/>
    <m/>
    <m/>
    <m/>
    <m/>
    <m/>
    <m/>
    <m/>
    <m/>
    <m/>
    <s v=""/>
    <m/>
    <m/>
    <m/>
    <m/>
    <m/>
    <m/>
    <m/>
    <m/>
    <m/>
    <m/>
    <s v=""/>
    <m/>
    <m/>
    <m/>
    <m/>
    <s v="Common"/>
    <s v="Athletics +7"/>
    <n v="12"/>
    <n v="13"/>
    <n v="17"/>
    <n v="10"/>
    <n v="11"/>
    <n v="12"/>
    <s v="leather armor, dagger, crossbow"/>
    <m/>
    <s v="DCC 55"/>
    <n v="2"/>
    <n v="2"/>
    <n v="4"/>
    <n v="1"/>
    <n v="1"/>
    <n v="2"/>
  </r>
  <r>
    <x v="12"/>
    <x v="8"/>
    <s v="Signifier"/>
    <s v="Any"/>
    <s v="Medium"/>
    <s v="Natural"/>
    <s v="Humanoid"/>
    <s v="Human"/>
    <s v="Spoiler"/>
    <m/>
    <n v="1"/>
    <n v="2"/>
    <n v="125"/>
    <n v="3"/>
    <n v="5"/>
    <m/>
    <m/>
    <n v="34"/>
    <n v="17"/>
    <m/>
    <n v="16"/>
    <n v="14"/>
    <n v="13"/>
    <n v="15"/>
    <m/>
    <m/>
    <m/>
    <m/>
    <n v="6"/>
    <m/>
    <s v="Basic Melee"/>
    <s v="Signum Spear"/>
    <s v="standard"/>
    <s v="at-will"/>
    <s v="Weapon"/>
    <m/>
    <n v="7"/>
    <s v="AC"/>
    <m/>
    <s v="1d8+3 damage."/>
    <m/>
    <s v="Basic Ranged"/>
    <s v="Wrath of the Legion "/>
    <s v="standard"/>
    <s v="at-will"/>
    <s v="Psychic"/>
    <s v="Ranged 10"/>
    <n v="5"/>
    <s v="Will"/>
    <m/>
    <s v="2d4+4 psychic damage."/>
    <m/>
    <s v="Near"/>
    <s v="Sigil of Succor"/>
    <s v="standard"/>
    <s v="encounter"/>
    <s v="Healing"/>
    <s v="Near burst 5"/>
    <s v=""/>
    <m/>
    <s v="allies only"/>
    <s v="the target heals 5 hit points and all persistent effects on it end"/>
    <m/>
    <s v="Near"/>
    <s v="Sigil of Destruction"/>
    <s v="standard"/>
    <s v="refresh 5, 6"/>
    <s v="Force"/>
    <s v="Near burst 3"/>
    <n v="5"/>
    <s v="Reflex "/>
    <s v="enemies only"/>
    <s v="2d8+4 force damage, and the target is knocked prone."/>
    <m/>
    <s v="Near"/>
    <s v="Sigil of Terror"/>
    <s v="standard"/>
    <s v="refresh 6"/>
    <s v="Psychic, Fear"/>
    <s v="Near burst 3"/>
    <n v="5"/>
    <s v="Will"/>
    <m/>
    <s v="the target is dazed and weakened (save ends both)."/>
    <m/>
    <m/>
    <s v="Heart of the Legion"/>
    <m/>
    <m/>
    <m/>
    <m/>
    <s v=""/>
    <m/>
    <m/>
    <s v="When adjacent to an ally, the signifier receives a +1 power bonus to all defenses."/>
    <m/>
    <m/>
    <m/>
    <m/>
    <m/>
    <m/>
    <m/>
    <s v=""/>
    <m/>
    <m/>
    <m/>
    <m/>
    <m/>
    <m/>
    <m/>
    <m/>
    <m/>
    <m/>
    <s v=""/>
    <m/>
    <m/>
    <m/>
    <m/>
    <m/>
    <m/>
    <m/>
    <m/>
    <m/>
    <m/>
    <s v=""/>
    <m/>
    <m/>
    <m/>
    <m/>
    <m/>
    <m/>
    <m/>
    <m/>
    <m/>
    <m/>
    <s v=""/>
    <m/>
    <m/>
    <m/>
    <m/>
    <s v="Common, Giant"/>
    <s v="Athletics +10, Endure +5, Religion +7"/>
    <n v="16"/>
    <n v="15"/>
    <n v="14"/>
    <n v="12"/>
    <n v="18"/>
    <n v="16"/>
    <s v="scale armor, signum spear"/>
    <m/>
    <s v="MD M1"/>
    <n v="4"/>
    <n v="3"/>
    <n v="3"/>
    <n v="2"/>
    <n v="5"/>
    <n v="4"/>
  </r>
  <r>
    <x v="12"/>
    <x v="8"/>
    <s v="Centurion "/>
    <s v="Any"/>
    <s v="Medium"/>
    <s v="Natural"/>
    <s v="Humanoid"/>
    <s v="Human"/>
    <s v="Blocker"/>
    <m/>
    <n v="1"/>
    <n v="3"/>
    <n v="150"/>
    <n v="5"/>
    <n v="4"/>
    <m/>
    <m/>
    <n v="39"/>
    <n v="19"/>
    <m/>
    <n v="19"/>
    <n v="18"/>
    <n v="14"/>
    <n v="15"/>
    <m/>
    <m/>
    <m/>
    <m/>
    <n v="6"/>
    <m/>
    <s v="Basic Melee"/>
    <s v="Longsword"/>
    <s v="standard"/>
    <s v="at-will"/>
    <s v="Weapon"/>
    <m/>
    <n v="8"/>
    <s v="AC"/>
    <m/>
    <s v="1d10+5 damage."/>
    <m/>
    <m/>
    <m/>
    <m/>
    <m/>
    <m/>
    <m/>
    <s v=""/>
    <m/>
    <m/>
    <m/>
    <m/>
    <s v="Near"/>
    <s v="Rally Point"/>
    <s v="standard"/>
    <s v="refresh 5, 6"/>
    <m/>
    <s v="Near burst 5"/>
    <s v=""/>
    <m/>
    <m/>
    <s v="allies in the burst shift 3 squares. Allies that end up adjacent to the centurion gain a +1 power bonus to attack and damage rolls until the end of the centurion’s next turn."/>
    <m/>
    <m/>
    <s v="Heart of the Legion"/>
    <m/>
    <m/>
    <m/>
    <m/>
    <s v=""/>
    <m/>
    <m/>
    <s v="When adjacent to an ally, the centurion receives a +1 power bonus to all defenses."/>
    <m/>
    <m/>
    <m/>
    <m/>
    <m/>
    <m/>
    <m/>
    <s v=""/>
    <m/>
    <m/>
    <m/>
    <m/>
    <m/>
    <m/>
    <m/>
    <m/>
    <m/>
    <m/>
    <s v=""/>
    <m/>
    <m/>
    <m/>
    <m/>
    <m/>
    <m/>
    <m/>
    <m/>
    <m/>
    <m/>
    <s v=""/>
    <m/>
    <m/>
    <m/>
    <m/>
    <m/>
    <m/>
    <m/>
    <m/>
    <m/>
    <m/>
    <s v=""/>
    <m/>
    <m/>
    <m/>
    <m/>
    <m/>
    <m/>
    <m/>
    <m/>
    <m/>
    <m/>
    <s v=""/>
    <m/>
    <m/>
    <m/>
    <m/>
    <m/>
    <m/>
    <m/>
    <m/>
    <m/>
    <m/>
    <s v=""/>
    <m/>
    <m/>
    <m/>
    <m/>
    <s v="Common, Giant"/>
    <s v="Athletics +13, Endure +11"/>
    <n v="21"/>
    <n v="16"/>
    <n v="14"/>
    <n v="12"/>
    <n v="16"/>
    <n v="13"/>
    <s v="chainmail, heavy shield, longsword"/>
    <m/>
    <s v="MD M1"/>
    <n v="6"/>
    <n v="4"/>
    <n v="3"/>
    <n v="2"/>
    <n v="4"/>
    <n v="2"/>
  </r>
  <r>
    <x v="12"/>
    <x v="7"/>
    <s v="Scurvy Pirate"/>
    <s v="Any"/>
    <s v="Medium"/>
    <s v="Natural"/>
    <s v="Humanoid"/>
    <s v="Human"/>
    <s v="Blocker"/>
    <m/>
    <m/>
    <n v="3"/>
    <n v="150"/>
    <n v="5"/>
    <n v="6"/>
    <m/>
    <m/>
    <n v="39"/>
    <n v="19"/>
    <m/>
    <n v="19"/>
    <n v="16"/>
    <n v="15"/>
    <n v="14"/>
    <m/>
    <m/>
    <m/>
    <m/>
    <n v="6"/>
    <m/>
    <s v="Basic Melee"/>
    <s v="Boat Hook"/>
    <s v="standard"/>
    <s v="at-will"/>
    <s v="Weapon"/>
    <s v="Reach 2"/>
    <n v="8"/>
    <s v="AC"/>
    <m/>
    <s v="2d6+3 damage."/>
    <m/>
    <s v="Basic Ranged"/>
    <s v="Crossbow"/>
    <s v="standard"/>
    <s v="at-will"/>
    <s v="Weapon"/>
    <s v="Ranged 15/30"/>
    <n v="8"/>
    <s v="AC"/>
    <m/>
    <s v="1d8+2 damage."/>
    <m/>
    <s v="Melee"/>
    <s v="Powerful Strike"/>
    <s v="standard"/>
    <s v="refresh 5, 6"/>
    <s v="Weapon"/>
    <s v="Reach 2"/>
    <n v="8"/>
    <s v="AC"/>
    <m/>
    <s v="1d6+7 damage, and target is knocked prone."/>
    <m/>
    <s v="Melee"/>
    <s v="Think Again!"/>
    <s v="counter"/>
    <s v="at-will"/>
    <m/>
    <s v="When an enemy moves or shifts within reach: Reach 2"/>
    <n v="6"/>
    <s v="Fortitude"/>
    <m/>
    <s v="target ends its movement, losing its action (although it can take another action to continue moving)."/>
    <m/>
    <m/>
    <m/>
    <m/>
    <m/>
    <m/>
    <m/>
    <s v=""/>
    <m/>
    <m/>
    <m/>
    <m/>
    <m/>
    <m/>
    <m/>
    <m/>
    <m/>
    <m/>
    <s v=""/>
    <m/>
    <m/>
    <m/>
    <m/>
    <m/>
    <m/>
    <m/>
    <m/>
    <m/>
    <m/>
    <s v=""/>
    <m/>
    <m/>
    <m/>
    <m/>
    <m/>
    <m/>
    <m/>
    <m/>
    <m/>
    <m/>
    <s v=""/>
    <m/>
    <m/>
    <m/>
    <m/>
    <m/>
    <m/>
    <m/>
    <m/>
    <m/>
    <m/>
    <s v=""/>
    <m/>
    <m/>
    <m/>
    <m/>
    <m/>
    <m/>
    <m/>
    <m/>
    <m/>
    <m/>
    <s v=""/>
    <m/>
    <m/>
    <m/>
    <m/>
    <s v="Common"/>
    <s v="Athletics +9"/>
    <n v="16"/>
    <n v="15"/>
    <n v="14"/>
    <n v="10"/>
    <n v="11"/>
    <n v="12"/>
    <s v="leather armor, boat hook, crossbow"/>
    <m/>
    <s v="DCC 55"/>
    <n v="4"/>
    <n v="3"/>
    <n v="3"/>
    <n v="1"/>
    <n v="1"/>
    <n v="2"/>
  </r>
  <r>
    <x v="12"/>
    <x v="7"/>
    <s v="Shadowblast Warlock"/>
    <s v="Any"/>
    <s v="Medium"/>
    <s v="Natural"/>
    <s v="Humanoid"/>
    <s v="Human"/>
    <s v="Skulker"/>
    <m/>
    <m/>
    <n v="3"/>
    <n v="150"/>
    <n v="6"/>
    <n v="10"/>
    <m/>
    <m/>
    <n v="33"/>
    <n v="16"/>
    <m/>
    <n v="17"/>
    <n v="14"/>
    <n v="15"/>
    <n v="16"/>
    <m/>
    <m/>
    <m/>
    <m/>
    <n v="6"/>
    <m/>
    <s v="Basic Melee"/>
    <s v="Knife"/>
    <s v="standard"/>
    <s v="at-will"/>
    <s v="Weapon"/>
    <m/>
    <n v="8"/>
    <s v="AC"/>
    <m/>
    <s v="1d6+3 damage."/>
    <m/>
    <s v="Basic Ranged"/>
    <s v="Shadowblast"/>
    <s v="standard"/>
    <s v="at-will"/>
    <s v="Necrotic"/>
    <s v="Ranged 40/80"/>
    <n v="8"/>
    <s v="AC"/>
    <m/>
    <s v="1d8+6 damage, and the target is immobile (save ends)."/>
    <m/>
    <s v="Ranged"/>
    <s v="Shadowblast Headshot"/>
    <s v="standard and move"/>
    <s v="refresh 6"/>
    <s v="Necrotic"/>
    <s v="Ranged 40/80"/>
    <n v="8"/>
    <s v="AC"/>
    <m/>
    <s v="2d8+6 damage, and the target is dazed (save ends); *Miss:*  The shadowblast warlock regains the use of this power"/>
    <m/>
    <m/>
    <m/>
    <m/>
    <m/>
    <m/>
    <m/>
    <s v=""/>
    <m/>
    <m/>
    <m/>
    <m/>
    <m/>
    <m/>
    <m/>
    <m/>
    <m/>
    <m/>
    <s v=""/>
    <m/>
    <m/>
    <m/>
    <m/>
    <m/>
    <m/>
    <m/>
    <m/>
    <m/>
    <m/>
    <s v=""/>
    <m/>
    <m/>
    <m/>
    <m/>
    <m/>
    <m/>
    <m/>
    <m/>
    <m/>
    <m/>
    <s v=""/>
    <m/>
    <m/>
    <m/>
    <m/>
    <m/>
    <m/>
    <m/>
    <m/>
    <m/>
    <m/>
    <s v=""/>
    <m/>
    <m/>
    <m/>
    <m/>
    <m/>
    <m/>
    <m/>
    <m/>
    <m/>
    <m/>
    <s v=""/>
    <m/>
    <m/>
    <m/>
    <m/>
    <m/>
    <m/>
    <m/>
    <m/>
    <m/>
    <m/>
    <s v=""/>
    <m/>
    <m/>
    <m/>
    <m/>
    <s v="Common"/>
    <s v="Intimidate +7, Stealth +7, Athletics +6"/>
    <n v="14"/>
    <n v="12"/>
    <n v="13"/>
    <n v="11"/>
    <n v="18"/>
    <n v="10"/>
    <s v="knife"/>
    <m/>
    <s v="UM"/>
    <n v="3"/>
    <n v="2"/>
    <n v="2"/>
    <n v="1"/>
    <n v="5"/>
    <n v="1"/>
  </r>
  <r>
    <x v="12"/>
    <x v="7"/>
    <s v="Gang Initiate"/>
    <s v="Any"/>
    <s v="Medium"/>
    <s v="Natural"/>
    <s v="Humanoid"/>
    <s v="Human"/>
    <s v="Striker"/>
    <s v="Mook"/>
    <m/>
    <n v="4"/>
    <n v="44"/>
    <n v="7"/>
    <n v="7"/>
    <m/>
    <m/>
    <n v="1"/>
    <s v=""/>
    <s v="a missed attack never damages a mook"/>
    <n v="18"/>
    <n v="17"/>
    <n v="17"/>
    <n v="14"/>
    <m/>
    <m/>
    <m/>
    <m/>
    <n v="6"/>
    <m/>
    <s v="Basic Melee"/>
    <s v="Iron Knuckles"/>
    <s v="standard"/>
    <s v="at-will"/>
    <s v="Weapon"/>
    <m/>
    <n v="9"/>
    <s v="AC"/>
    <m/>
    <s v="7 damage, and the target is pushed 1 square.  If the target cannot be pushed, it takes an additional 2 damage."/>
    <m/>
    <s v="Basic Ranged"/>
    <s v="Bow"/>
    <s v="standard"/>
    <s v="at-will"/>
    <s v="Weapon"/>
    <s v="Ranged 10/20"/>
    <n v="9"/>
    <s v="AC"/>
    <m/>
    <s v="8 damage."/>
    <m/>
    <m/>
    <m/>
    <m/>
    <m/>
    <m/>
    <m/>
    <s v=""/>
    <m/>
    <m/>
    <m/>
    <m/>
    <m/>
    <m/>
    <m/>
    <m/>
    <m/>
    <m/>
    <s v=""/>
    <m/>
    <m/>
    <m/>
    <m/>
    <m/>
    <m/>
    <m/>
    <m/>
    <m/>
    <m/>
    <s v=""/>
    <m/>
    <m/>
    <m/>
    <m/>
    <m/>
    <m/>
    <m/>
    <m/>
    <m/>
    <m/>
    <s v=""/>
    <m/>
    <m/>
    <m/>
    <m/>
    <m/>
    <m/>
    <m/>
    <m/>
    <m/>
    <m/>
    <s v=""/>
    <m/>
    <m/>
    <m/>
    <m/>
    <m/>
    <m/>
    <m/>
    <m/>
    <m/>
    <m/>
    <s v=""/>
    <m/>
    <m/>
    <m/>
    <m/>
    <m/>
    <m/>
    <m/>
    <m/>
    <m/>
    <m/>
    <s v=""/>
    <m/>
    <m/>
    <m/>
    <m/>
    <m/>
    <m/>
    <m/>
    <m/>
    <m/>
    <m/>
    <s v=""/>
    <m/>
    <m/>
    <m/>
    <m/>
    <s v="Common"/>
    <s v="Intimidate +7, Stealth +10"/>
    <n v="12"/>
    <n v="11"/>
    <n v="16"/>
    <n v="11"/>
    <n v="11"/>
    <n v="10"/>
    <s v="iron knuckles, bow"/>
    <m/>
    <s v="UM"/>
    <n v="3"/>
    <n v="2"/>
    <n v="5"/>
    <n v="2"/>
    <n v="2"/>
    <n v="2"/>
  </r>
  <r>
    <x v="12"/>
    <x v="7"/>
    <s v="Gang Leader"/>
    <s v="Any"/>
    <s v="Medium"/>
    <s v="Natural"/>
    <s v="Humanoid"/>
    <s v="Human"/>
    <s v="Spoiler"/>
    <s v="Elite"/>
    <n v="1"/>
    <n v="4"/>
    <n v="350"/>
    <n v="4"/>
    <n v="8"/>
    <m/>
    <m/>
    <n v="88"/>
    <n v="44"/>
    <m/>
    <n v="18"/>
    <n v="15"/>
    <n v="15"/>
    <n v="17"/>
    <m/>
    <m/>
    <m/>
    <n v="2"/>
    <n v="6"/>
    <n v="1"/>
    <s v="Basic Melee"/>
    <s v="Knife"/>
    <s v="standard"/>
    <s v="at-will"/>
    <s v="Weapon"/>
    <m/>
    <n v="9"/>
    <s v="AC"/>
    <m/>
    <s v="1d6+3 damage."/>
    <m/>
    <s v="Basic Ranged"/>
    <s v="Arbalest"/>
    <s v="standard"/>
    <s v="at-will"/>
    <s v="Weapon"/>
    <s v="Ranged 5/10"/>
    <n v="9"/>
    <s v="AC"/>
    <m/>
    <s v="2d6+5 damage, and the target is knocked prone."/>
    <m/>
    <m/>
    <s v="Enough Screwing Around "/>
    <s v="standard"/>
    <s v="refresh 5, 6"/>
    <m/>
    <m/>
    <s v=""/>
    <m/>
    <m/>
    <s v="Allies in Near burst 4 can make a saving throw or make a basic attack."/>
    <m/>
    <m/>
    <s v="Redeployment"/>
    <s v="move"/>
    <s v="at-will"/>
    <m/>
    <m/>
    <s v=""/>
    <m/>
    <m/>
    <s v="One ally in Near burst 5 shifts 3 squares."/>
    <m/>
    <m/>
    <s v="Help Me! "/>
    <s v="reaction"/>
    <s v="at-will"/>
    <m/>
    <m/>
    <s v=""/>
    <m/>
    <m/>
    <s v="An ally is staggered: All allies in line of sight of the gang leader shift 3 squares._x000a_"/>
    <m/>
    <m/>
    <m/>
    <m/>
    <m/>
    <m/>
    <m/>
    <s v=""/>
    <m/>
    <m/>
    <m/>
    <m/>
    <m/>
    <m/>
    <m/>
    <m/>
    <m/>
    <m/>
    <s v=""/>
    <m/>
    <m/>
    <m/>
    <m/>
    <m/>
    <m/>
    <m/>
    <m/>
    <m/>
    <m/>
    <s v=""/>
    <m/>
    <m/>
    <m/>
    <m/>
    <m/>
    <m/>
    <m/>
    <m/>
    <m/>
    <m/>
    <s v=""/>
    <m/>
    <m/>
    <m/>
    <m/>
    <m/>
    <m/>
    <m/>
    <m/>
    <m/>
    <m/>
    <s v=""/>
    <m/>
    <m/>
    <m/>
    <m/>
    <s v="Common"/>
    <s v="Intimidate +10, Bluff +10, Stealth +9"/>
    <n v="11"/>
    <n v="13"/>
    <n v="14"/>
    <n v="14"/>
    <n v="12"/>
    <n v="16"/>
    <s v="arbalest"/>
    <m/>
    <s v="UM"/>
    <n v="2"/>
    <n v="3"/>
    <n v="4"/>
    <n v="4"/>
    <n v="3"/>
    <n v="5"/>
  </r>
  <r>
    <x v="12"/>
    <x v="9"/>
    <s v="Repeater Crossbowman"/>
    <s v="Any"/>
    <s v="Medium"/>
    <s v="Natural"/>
    <s v="Humanoid"/>
    <s v="Human"/>
    <s v="Archer"/>
    <s v="Mook"/>
    <m/>
    <n v="5"/>
    <n v="50"/>
    <n v="4"/>
    <n v="7"/>
    <m/>
    <m/>
    <n v="1"/>
    <s v=""/>
    <s v="a missed attack never damages a mook"/>
    <n v="17"/>
    <n v="17"/>
    <n v="18"/>
    <n v="16"/>
    <m/>
    <m/>
    <m/>
    <m/>
    <n v="6"/>
    <m/>
    <s v="Basic Melee"/>
    <s v="Shortsword"/>
    <s v="standard"/>
    <s v="at-will"/>
    <s v="Weapon"/>
    <m/>
    <n v="10"/>
    <s v="AC"/>
    <m/>
    <s v="5 damage."/>
    <m/>
    <s v="Basic Ranged"/>
    <s v="Repeater Crossbow"/>
    <s v="standard"/>
    <s v="at-will"/>
    <s v="Weapon"/>
    <s v="Ranged 10/20"/>
    <n v="10"/>
    <s v="AC"/>
    <m/>
    <s v="7 damage."/>
    <m/>
    <m/>
    <s v="Wild Spray"/>
    <s v="move"/>
    <s v="at-will"/>
    <s v="Weapon"/>
    <s v="The repeater crossbowman hit with a *repeater crossbow* attack this turn"/>
    <s v=""/>
    <m/>
    <m/>
    <s v="the repeater crossbowman makes one *repeater crossbow* attack against an enemy within 2 squares of the original target."/>
    <m/>
    <m/>
    <m/>
    <m/>
    <m/>
    <m/>
    <m/>
    <s v=""/>
    <m/>
    <m/>
    <m/>
    <m/>
    <m/>
    <m/>
    <m/>
    <m/>
    <m/>
    <m/>
    <s v=""/>
    <m/>
    <m/>
    <m/>
    <m/>
    <m/>
    <m/>
    <m/>
    <m/>
    <m/>
    <m/>
    <s v=""/>
    <m/>
    <m/>
    <m/>
    <m/>
    <m/>
    <m/>
    <m/>
    <m/>
    <m/>
    <m/>
    <s v=""/>
    <m/>
    <m/>
    <m/>
    <m/>
    <m/>
    <m/>
    <m/>
    <m/>
    <m/>
    <m/>
    <s v=""/>
    <m/>
    <m/>
    <m/>
    <m/>
    <m/>
    <m/>
    <m/>
    <m/>
    <m/>
    <m/>
    <s v=""/>
    <m/>
    <m/>
    <m/>
    <m/>
    <m/>
    <m/>
    <m/>
    <m/>
    <m/>
    <m/>
    <s v=""/>
    <m/>
    <m/>
    <m/>
    <m/>
    <s v="Common"/>
    <s v="Intimidate +7, Stealth +9"/>
    <n v="13"/>
    <n v="12"/>
    <n v="14"/>
    <n v="12"/>
    <n v="12"/>
    <n v="11"/>
    <s v="repeater crossbow"/>
    <m/>
    <s v="UM"/>
    <n v="3"/>
    <n v="3"/>
    <n v="4"/>
    <n v="3"/>
    <n v="3"/>
    <n v="2"/>
  </r>
  <r>
    <x v="12"/>
    <x v="9"/>
    <s v="Cowled Assassin"/>
    <s v="Any"/>
    <s v="Medium"/>
    <s v="Natural"/>
    <s v="Humanoid"/>
    <s v="Human"/>
    <s v="Skulker"/>
    <m/>
    <m/>
    <n v="5"/>
    <n v="200"/>
    <n v="10"/>
    <n v="9"/>
    <m/>
    <m/>
    <n v="41"/>
    <n v="20"/>
    <m/>
    <n v="19"/>
    <n v="16"/>
    <n v="18"/>
    <n v="18"/>
    <m/>
    <m/>
    <m/>
    <m/>
    <n v="6"/>
    <m/>
    <s v="Basic Melee"/>
    <s v="Concealed Knife"/>
    <s v="standard"/>
    <s v="at-will"/>
    <s v="Weapon"/>
    <m/>
    <n v="10"/>
    <s v="AC"/>
    <m/>
    <s v="1d8+6 damage, and the target takes persistent 5 damage (save ends)."/>
    <m/>
    <m/>
    <s v="A Looker"/>
    <m/>
    <m/>
    <m/>
    <m/>
    <s v=""/>
    <m/>
    <m/>
    <s v="Until the cowled assassin hits with *concealed knife*, he gains a +3 power bonus to all defenses and a +3 power bonus to Bluff and Intimidate skill checks."/>
    <m/>
    <m/>
    <s v="Slip-Out"/>
    <s v="move"/>
    <s v="at-will"/>
    <m/>
    <m/>
    <s v=""/>
    <m/>
    <m/>
    <s v="The cowled assassin shifts 4 squares and gains a +1 power bonus to AC until the start of his next turn."/>
    <m/>
    <m/>
    <s v="Relay Information"/>
    <s v="move"/>
    <s v="at-will"/>
    <m/>
    <s v="Ranged 20"/>
    <n v="8"/>
    <s v="Will"/>
    <m/>
    <s v="The target grants combat advantage to all allied adversaries of the same type as the cowled assassin until the start of the cowled assassin’s next turn."/>
    <m/>
    <m/>
    <m/>
    <m/>
    <m/>
    <m/>
    <m/>
    <s v=""/>
    <m/>
    <m/>
    <m/>
    <m/>
    <m/>
    <m/>
    <m/>
    <m/>
    <m/>
    <m/>
    <s v=""/>
    <m/>
    <m/>
    <m/>
    <m/>
    <m/>
    <m/>
    <m/>
    <m/>
    <m/>
    <m/>
    <s v=""/>
    <m/>
    <m/>
    <m/>
    <m/>
    <m/>
    <m/>
    <m/>
    <m/>
    <m/>
    <m/>
    <s v=""/>
    <m/>
    <m/>
    <m/>
    <m/>
    <m/>
    <m/>
    <m/>
    <m/>
    <m/>
    <m/>
    <s v=""/>
    <m/>
    <m/>
    <m/>
    <m/>
    <m/>
    <m/>
    <m/>
    <m/>
    <m/>
    <m/>
    <s v=""/>
    <m/>
    <m/>
    <m/>
    <m/>
    <s v="Common"/>
    <s v="Bluff +11, Intimidate +10, Stealth +11"/>
    <n v="10"/>
    <n v="12"/>
    <n v="18"/>
    <n v="16"/>
    <n v="16"/>
    <n v="18"/>
    <s v="knife"/>
    <m/>
    <s v="UM"/>
    <n v="2"/>
    <n v="3"/>
    <n v="6"/>
    <n v="5"/>
    <n v="5"/>
    <n v="6"/>
  </r>
  <r>
    <x v="12"/>
    <x v="8"/>
    <s v="Infiltrator"/>
    <s v="Any"/>
    <s v="Medium"/>
    <s v="Natural"/>
    <s v="Humanoid"/>
    <s v="Human"/>
    <s v="Skulker"/>
    <m/>
    <m/>
    <n v="5"/>
    <n v="200"/>
    <n v="10"/>
    <n v="9"/>
    <m/>
    <m/>
    <n v="41"/>
    <n v="20"/>
    <m/>
    <n v="19"/>
    <n v="17"/>
    <n v="18"/>
    <n v="16"/>
    <m/>
    <m/>
    <m/>
    <m/>
    <n v="7"/>
    <m/>
    <s v="Basic Melee"/>
    <s v="Short Sword"/>
    <s v="standard"/>
    <s v="at-will"/>
    <s v="Weapon"/>
    <m/>
    <n v="10"/>
    <s v="AC"/>
    <m/>
    <s v="1d6+3 damage."/>
    <m/>
    <s v="Melee"/>
    <m/>
    <m/>
    <m/>
    <m/>
    <m/>
    <s v=""/>
    <m/>
    <m/>
    <m/>
    <m/>
    <s v="Ranged"/>
    <s v="Assassin’s Mark"/>
    <s v="swift"/>
    <s v="refresh 4, 5, 6"/>
    <m/>
    <m/>
    <s v=""/>
    <m/>
    <m/>
    <s v="The target is marked and grants the infiltrator combat advantage until the end of the infiltrator’s next turn."/>
    <m/>
    <m/>
    <s v="Combat Advantage"/>
    <m/>
    <m/>
    <m/>
    <m/>
    <s v=""/>
    <m/>
    <m/>
    <s v="The infiltrator deals an additional 2d6 damage on melee attacks against any target it has combat advantage against."/>
    <m/>
    <m/>
    <s v="Heart of the Legion"/>
    <m/>
    <m/>
    <m/>
    <m/>
    <s v=""/>
    <m/>
    <m/>
    <s v="When adjacent to an ally, the infiltrator receives a +1 power bonus to all defenses."/>
    <m/>
    <m/>
    <m/>
    <m/>
    <m/>
    <m/>
    <m/>
    <s v=""/>
    <m/>
    <m/>
    <m/>
    <m/>
    <m/>
    <m/>
    <m/>
    <m/>
    <m/>
    <m/>
    <s v=""/>
    <m/>
    <m/>
    <m/>
    <m/>
    <m/>
    <m/>
    <m/>
    <m/>
    <m/>
    <m/>
    <s v=""/>
    <m/>
    <m/>
    <m/>
    <m/>
    <m/>
    <m/>
    <m/>
    <m/>
    <m/>
    <m/>
    <s v=""/>
    <m/>
    <m/>
    <m/>
    <m/>
    <m/>
    <m/>
    <m/>
    <m/>
    <m/>
    <m/>
    <s v=""/>
    <m/>
    <m/>
    <m/>
    <m/>
    <s v="Common, Giant"/>
    <s v="Athletics +12, Endure +6, Stealth +11"/>
    <n v="16"/>
    <n v="15"/>
    <n v="19"/>
    <n v="14"/>
    <n v="14"/>
    <n v="10"/>
    <s v="leather armor, short sword"/>
    <m/>
    <s v="MD M1"/>
    <n v="5"/>
    <n v="4"/>
    <n v="6"/>
    <n v="4"/>
    <n v="4"/>
    <n v="2"/>
  </r>
  <r>
    <x v="12"/>
    <x v="9"/>
    <s v="Repeater Crossbow Master"/>
    <s v="Any"/>
    <s v="Medium"/>
    <s v="Natural"/>
    <s v="Humanoid"/>
    <s v="Human"/>
    <s v="Archer"/>
    <m/>
    <m/>
    <n v="5"/>
    <n v="200"/>
    <n v="3"/>
    <n v="9"/>
    <m/>
    <m/>
    <n v="41"/>
    <n v="20"/>
    <m/>
    <n v="17"/>
    <n v="17"/>
    <n v="16"/>
    <n v="16"/>
    <m/>
    <m/>
    <m/>
    <m/>
    <n v="5"/>
    <m/>
    <s v="Basic Melee"/>
    <s v="Shortsword"/>
    <s v="standard"/>
    <s v="at-will"/>
    <s v="Weapon"/>
    <m/>
    <n v="10"/>
    <s v="AC"/>
    <m/>
    <s v="1d6+4 damage."/>
    <m/>
    <s v="Basic Ranged"/>
    <s v="Repeater Crossbow"/>
    <s v="standard"/>
    <s v="at-will"/>
    <s v="Weapon"/>
    <s v="Ranged 25/50"/>
    <n v="10"/>
    <s v="AC"/>
    <m/>
    <s v="2d6+6 damage."/>
    <m/>
    <s v="Far"/>
    <s v="Bring Down the Rain "/>
    <s v="standard"/>
    <s v="at-will"/>
    <s v="Weapon"/>
    <s v="Far wall 4 within 25"/>
    <n v="8"/>
    <s v="Reflex "/>
    <m/>
    <s v="1d8+6 damage."/>
    <m/>
    <m/>
    <m/>
    <m/>
    <m/>
    <m/>
    <m/>
    <s v=""/>
    <m/>
    <m/>
    <m/>
    <m/>
    <m/>
    <m/>
    <m/>
    <m/>
    <m/>
    <m/>
    <s v=""/>
    <m/>
    <m/>
    <m/>
    <m/>
    <m/>
    <m/>
    <m/>
    <m/>
    <m/>
    <m/>
    <s v=""/>
    <m/>
    <m/>
    <m/>
    <m/>
    <m/>
    <m/>
    <m/>
    <m/>
    <m/>
    <m/>
    <s v=""/>
    <m/>
    <m/>
    <m/>
    <m/>
    <m/>
    <m/>
    <m/>
    <m/>
    <m/>
    <m/>
    <s v=""/>
    <m/>
    <m/>
    <m/>
    <m/>
    <m/>
    <m/>
    <m/>
    <m/>
    <m/>
    <m/>
    <s v=""/>
    <m/>
    <m/>
    <m/>
    <m/>
    <m/>
    <m/>
    <m/>
    <m/>
    <m/>
    <m/>
    <s v=""/>
    <m/>
    <m/>
    <m/>
    <m/>
    <s v="Common"/>
    <s v="Intimidate +7, Athletics +10"/>
    <n v="13"/>
    <n v="16"/>
    <n v="13"/>
    <n v="12"/>
    <n v="14"/>
    <n v="11"/>
    <s v="repeater crossbow"/>
    <m/>
    <s v="UM"/>
    <n v="3"/>
    <n v="5"/>
    <n v="3"/>
    <n v="3"/>
    <n v="4"/>
    <n v="2"/>
  </r>
  <r>
    <x v="12"/>
    <x v="9"/>
    <s v="Wolfshead Bandit"/>
    <s v="Any"/>
    <s v="Medium"/>
    <s v="Natural"/>
    <s v="Humanoid"/>
    <s v="Human"/>
    <s v="Archer"/>
    <s v="Mook"/>
    <m/>
    <n v="6"/>
    <n v="63"/>
    <n v="6"/>
    <n v="10"/>
    <m/>
    <m/>
    <n v="1"/>
    <s v=""/>
    <s v="a missed attack never damages a mook"/>
    <n v="18"/>
    <n v="18"/>
    <n v="17"/>
    <n v="17"/>
    <m/>
    <m/>
    <m/>
    <m/>
    <n v="6"/>
    <m/>
    <s v="Basic Melee"/>
    <s v="Scythe"/>
    <s v="standard"/>
    <s v="at-will"/>
    <s v="Weapon"/>
    <m/>
    <n v="11"/>
    <s v="AC"/>
    <m/>
    <s v="5 damage."/>
    <m/>
    <s v="Basic Ranged"/>
    <s v="Bow"/>
    <s v="standard"/>
    <s v="at-will"/>
    <s v="Weapon"/>
    <s v="Ranged 20/40"/>
    <n v="11"/>
    <s v="AC"/>
    <m/>
    <s v="7 damage."/>
    <m/>
    <m/>
    <m/>
    <m/>
    <m/>
    <m/>
    <m/>
    <s v=""/>
    <m/>
    <m/>
    <m/>
    <m/>
    <m/>
    <m/>
    <m/>
    <m/>
    <m/>
    <m/>
    <s v=""/>
    <m/>
    <m/>
    <m/>
    <m/>
    <m/>
    <m/>
    <m/>
    <m/>
    <m/>
    <m/>
    <s v=""/>
    <m/>
    <m/>
    <m/>
    <m/>
    <m/>
    <m/>
    <m/>
    <m/>
    <m/>
    <m/>
    <s v=""/>
    <m/>
    <m/>
    <m/>
    <m/>
    <m/>
    <m/>
    <m/>
    <m/>
    <m/>
    <m/>
    <s v=""/>
    <m/>
    <m/>
    <m/>
    <m/>
    <m/>
    <m/>
    <m/>
    <m/>
    <m/>
    <m/>
    <s v=""/>
    <m/>
    <m/>
    <m/>
    <m/>
    <m/>
    <m/>
    <m/>
    <m/>
    <m/>
    <m/>
    <s v=""/>
    <m/>
    <m/>
    <m/>
    <m/>
    <m/>
    <m/>
    <m/>
    <m/>
    <m/>
    <m/>
    <s v=""/>
    <m/>
    <m/>
    <m/>
    <m/>
    <s v="Common"/>
    <s v="Intimidate +9, Stealth +11"/>
    <n v="14"/>
    <n v="14"/>
    <n v="16"/>
    <n v="13"/>
    <n v="14"/>
    <n v="12"/>
    <s v="bow"/>
    <m/>
    <s v="UM"/>
    <n v="5"/>
    <n v="5"/>
    <n v="6"/>
    <n v="4"/>
    <n v="5"/>
    <n v="4"/>
  </r>
  <r>
    <x v="12"/>
    <x v="9"/>
    <s v="Hulk"/>
    <s v="Any"/>
    <s v="Medium"/>
    <s v="Natural"/>
    <s v="Humanoid"/>
    <s v="Human"/>
    <s v="Wrecker"/>
    <m/>
    <m/>
    <n v="6"/>
    <n v="250"/>
    <n v="5"/>
    <n v="10"/>
    <m/>
    <m/>
    <n v="63"/>
    <n v="31"/>
    <m/>
    <n v="18"/>
    <n v="19"/>
    <n v="18"/>
    <n v="18"/>
    <m/>
    <s v="all 5"/>
    <m/>
    <m/>
    <n v="6"/>
    <m/>
    <s v="Basic Melee"/>
    <s v="Club"/>
    <s v="standard"/>
    <s v="at-will"/>
    <s v="Weapon"/>
    <m/>
    <n v="11"/>
    <s v="AC"/>
    <m/>
    <s v="1d8+6 damage, and the target is dazed until the end of the hulk’s next turn."/>
    <m/>
    <s v="Basic Ranged"/>
    <s v="Bow"/>
    <s v="standard"/>
    <s v="at-will"/>
    <s v="Weapon"/>
    <s v="Ranged 20/40"/>
    <n v="11"/>
    <s v="AC"/>
    <m/>
    <s v="2d6+7 damage."/>
    <m/>
    <m/>
    <s v="Hulking"/>
    <s v="move"/>
    <s v="refresh 4, 5, 6"/>
    <m/>
    <m/>
    <s v=""/>
    <m/>
    <m/>
    <s v="If the hulk is dazed, immobile, slowed or weakened, the hulk loses these conditions."/>
    <m/>
    <m/>
    <m/>
    <m/>
    <m/>
    <m/>
    <m/>
    <s v=""/>
    <m/>
    <m/>
    <m/>
    <m/>
    <m/>
    <m/>
    <m/>
    <m/>
    <m/>
    <m/>
    <s v=""/>
    <m/>
    <m/>
    <m/>
    <m/>
    <m/>
    <m/>
    <m/>
    <m/>
    <m/>
    <m/>
    <s v=""/>
    <m/>
    <m/>
    <m/>
    <m/>
    <m/>
    <m/>
    <m/>
    <m/>
    <m/>
    <m/>
    <s v=""/>
    <m/>
    <m/>
    <m/>
    <m/>
    <m/>
    <m/>
    <m/>
    <m/>
    <m/>
    <m/>
    <s v=""/>
    <m/>
    <m/>
    <m/>
    <m/>
    <m/>
    <m/>
    <m/>
    <m/>
    <m/>
    <m/>
    <s v=""/>
    <m/>
    <m/>
    <m/>
    <m/>
    <m/>
    <m/>
    <m/>
    <m/>
    <m/>
    <m/>
    <s v=""/>
    <m/>
    <m/>
    <m/>
    <m/>
    <s v="Common"/>
    <s v="Intimidate +11, Athletics +12"/>
    <n v="18"/>
    <n v="16"/>
    <n v="14"/>
    <n v="12"/>
    <n v="14"/>
    <n v="12"/>
    <s v="club, bow"/>
    <m/>
    <s v="UM"/>
    <n v="7"/>
    <n v="6"/>
    <n v="5"/>
    <n v="4"/>
    <n v="5"/>
    <n v="4"/>
  </r>
  <r>
    <x v="12"/>
    <x v="9"/>
    <s v="Sniper Bandit"/>
    <s v="Any"/>
    <s v="Medium"/>
    <s v="Natural"/>
    <s v="Humanoid"/>
    <s v="Human"/>
    <s v="Striker"/>
    <s v="Mook"/>
    <m/>
    <n v="7"/>
    <n v="75"/>
    <n v="8"/>
    <n v="9"/>
    <m/>
    <m/>
    <n v="1"/>
    <s v=""/>
    <s v="a missed attack never damages a mook"/>
    <n v="21"/>
    <n v="19"/>
    <n v="20"/>
    <n v="19"/>
    <m/>
    <m/>
    <m/>
    <m/>
    <n v="6"/>
    <m/>
    <s v="Basic Melee"/>
    <s v="Dagger"/>
    <s v="standard"/>
    <s v="at-will"/>
    <s v="Weapon"/>
    <m/>
    <n v="12"/>
    <s v="AC"/>
    <m/>
    <s v="6 damage."/>
    <m/>
    <s v="Basic Ranged"/>
    <s v="Repeater Arbalest"/>
    <s v="standard"/>
    <s v="at-will"/>
    <s v="Weapon"/>
    <s v="Ranged 10/20"/>
    <n v="12"/>
    <s v="AC"/>
    <m/>
    <s v="6 damage, and the target is knocked prone."/>
    <m/>
    <m/>
    <s v="Sprint Shot"/>
    <s v="standard"/>
    <s v="at-will"/>
    <s v="Weapon"/>
    <s v="Shift 4 squares then: Ranged 10/20"/>
    <n v="12"/>
    <s v="AC"/>
    <m/>
    <s v="6 damage, and the target is knocked prone."/>
    <m/>
    <m/>
    <m/>
    <m/>
    <m/>
    <m/>
    <m/>
    <s v=""/>
    <m/>
    <m/>
    <m/>
    <m/>
    <m/>
    <m/>
    <m/>
    <m/>
    <m/>
    <m/>
    <s v=""/>
    <m/>
    <m/>
    <m/>
    <m/>
    <m/>
    <m/>
    <m/>
    <m/>
    <m/>
    <m/>
    <s v=""/>
    <m/>
    <m/>
    <m/>
    <m/>
    <m/>
    <m/>
    <m/>
    <m/>
    <m/>
    <m/>
    <s v=""/>
    <m/>
    <m/>
    <m/>
    <m/>
    <m/>
    <m/>
    <m/>
    <m/>
    <m/>
    <m/>
    <s v=""/>
    <m/>
    <m/>
    <m/>
    <m/>
    <m/>
    <m/>
    <m/>
    <m/>
    <m/>
    <m/>
    <s v=""/>
    <m/>
    <m/>
    <m/>
    <m/>
    <m/>
    <m/>
    <m/>
    <m/>
    <m/>
    <m/>
    <s v=""/>
    <m/>
    <m/>
    <m/>
    <m/>
    <s v="Common"/>
    <s v="Intimidate +9, Stealth +11"/>
    <n v="13"/>
    <n v="15"/>
    <n v="17"/>
    <n v="12"/>
    <n v="14"/>
    <n v="12"/>
    <s v="repeater arbalest"/>
    <m/>
    <s v="UM"/>
    <n v="4"/>
    <n v="5"/>
    <n v="6"/>
    <n v="4"/>
    <n v="5"/>
    <n v="4"/>
  </r>
  <r>
    <x v="12"/>
    <x v="9"/>
    <s v="King of Thieves"/>
    <s v="Any"/>
    <s v="Medium"/>
    <s v="Natural"/>
    <s v="Humanoid"/>
    <s v="Human"/>
    <s v="Blocker"/>
    <s v="Elite"/>
    <n v="1"/>
    <n v="7"/>
    <n v="600"/>
    <n v="9"/>
    <n v="10"/>
    <m/>
    <s v="*Sleep When You’re Dead aura 5:* Each time an ally in the aura is staggered or reduced to 0 hit points or below, the ally can make a basic attack. If the ally is at 0 hit points or below, it falls unconscious after making the attack."/>
    <n v="118"/>
    <n v="59"/>
    <m/>
    <n v="23"/>
    <n v="18"/>
    <n v="20"/>
    <n v="20"/>
    <m/>
    <m/>
    <m/>
    <n v="2"/>
    <n v="6"/>
    <n v="1"/>
    <s v="Basic Melee"/>
    <s v="Dagger"/>
    <s v="standard"/>
    <s v="at-will"/>
    <s v="Weapon"/>
    <m/>
    <n v="12"/>
    <s v="AC"/>
    <m/>
    <s v="1d8+4 damage."/>
    <m/>
    <s v="Basic Ranged"/>
    <s v="Crossbow"/>
    <s v="standard"/>
    <s v="at-will"/>
    <s v="Weapon"/>
    <s v="Ranged 10/20"/>
    <n v="12"/>
    <s v="AC"/>
    <m/>
    <s v="2d8+6 damage."/>
    <m/>
    <m/>
    <s v="Empty The Quirrel"/>
    <s v="standard"/>
    <s v="refresh 6"/>
    <m/>
    <m/>
    <s v=""/>
    <m/>
    <m/>
    <s v="The king of thieves makes a *crossbow* attack. If it hits, he makes another *crossbow* attack. This continues until the king of thieves misses or has made four *crossbow* attacks._x000a_"/>
    <m/>
    <m/>
    <s v="Intimidating"/>
    <s v="counter"/>
    <s v="at-will"/>
    <m/>
    <m/>
    <s v=""/>
    <m/>
    <m/>
    <s v="The king of thieves is hit: The attacker re-rolls their attack roll and takes the lower result._x000a_"/>
    <m/>
    <m/>
    <m/>
    <m/>
    <m/>
    <m/>
    <m/>
    <s v=""/>
    <m/>
    <m/>
    <m/>
    <m/>
    <m/>
    <m/>
    <m/>
    <m/>
    <m/>
    <m/>
    <s v=""/>
    <m/>
    <m/>
    <m/>
    <m/>
    <m/>
    <m/>
    <m/>
    <m/>
    <m/>
    <m/>
    <s v=""/>
    <m/>
    <m/>
    <m/>
    <m/>
    <m/>
    <m/>
    <m/>
    <m/>
    <m/>
    <m/>
    <s v=""/>
    <m/>
    <m/>
    <m/>
    <m/>
    <m/>
    <m/>
    <m/>
    <m/>
    <m/>
    <m/>
    <s v=""/>
    <m/>
    <m/>
    <m/>
    <m/>
    <m/>
    <m/>
    <m/>
    <m/>
    <m/>
    <m/>
    <s v=""/>
    <m/>
    <m/>
    <m/>
    <m/>
    <s v="Common"/>
    <s v="Acrobatics +12, Intimidate +9, Stealth +12"/>
    <n v="14"/>
    <n v="16"/>
    <n v="18"/>
    <n v="15"/>
    <n v="14"/>
    <n v="12"/>
    <s v="crossbow"/>
    <m/>
    <s v="UM"/>
    <n v="5"/>
    <n v="6"/>
    <n v="7"/>
    <n v="5"/>
    <n v="5"/>
    <n v="4"/>
  </r>
  <r>
    <x v="12"/>
    <x v="10"/>
    <s v="Longbowman"/>
    <s v="Any"/>
    <s v="Medium"/>
    <s v="Natural"/>
    <s v="Humanoid"/>
    <s v="Human"/>
    <s v="Archer"/>
    <s v="Mook"/>
    <m/>
    <n v="8"/>
    <n v="88"/>
    <n v="8"/>
    <n v="11"/>
    <m/>
    <m/>
    <n v="1"/>
    <s v=""/>
    <s v="a missed attack never damages a mook"/>
    <n v="20"/>
    <n v="20"/>
    <n v="20"/>
    <n v="18"/>
    <m/>
    <m/>
    <m/>
    <m/>
    <n v="6"/>
    <m/>
    <s v="Basic Melee"/>
    <s v="Knife"/>
    <s v="standard"/>
    <s v="at-will"/>
    <s v="Weapon"/>
    <m/>
    <n v="13"/>
    <s v="AC"/>
    <m/>
    <s v="6 damage."/>
    <m/>
    <s v="Basic Ranged"/>
    <s v="Longbow"/>
    <s v="standard"/>
    <s v="at-will"/>
    <s v="Weapon"/>
    <s v="Ranged 20/40"/>
    <n v="13"/>
    <s v="AC"/>
    <m/>
    <s v="8 damage."/>
    <m/>
    <m/>
    <s v="Snapshot"/>
    <s v="move"/>
    <s v="at-will"/>
    <s v="Weapon"/>
    <m/>
    <s v=""/>
    <m/>
    <m/>
    <s v="The longbowman makes a *longbow* attack."/>
    <m/>
    <m/>
    <m/>
    <m/>
    <m/>
    <m/>
    <m/>
    <s v=""/>
    <m/>
    <m/>
    <m/>
    <m/>
    <m/>
    <m/>
    <m/>
    <m/>
    <m/>
    <m/>
    <s v=""/>
    <m/>
    <m/>
    <m/>
    <m/>
    <m/>
    <m/>
    <m/>
    <m/>
    <m/>
    <m/>
    <s v=""/>
    <m/>
    <m/>
    <m/>
    <m/>
    <m/>
    <m/>
    <m/>
    <m/>
    <m/>
    <m/>
    <s v=""/>
    <m/>
    <m/>
    <m/>
    <m/>
    <m/>
    <m/>
    <m/>
    <m/>
    <m/>
    <m/>
    <s v=""/>
    <m/>
    <m/>
    <m/>
    <m/>
    <m/>
    <m/>
    <m/>
    <m/>
    <m/>
    <m/>
    <s v=""/>
    <m/>
    <m/>
    <m/>
    <m/>
    <m/>
    <m/>
    <m/>
    <m/>
    <m/>
    <m/>
    <s v=""/>
    <m/>
    <m/>
    <m/>
    <m/>
    <s v="Common"/>
    <s v="Intimidate +9, Stealth +13"/>
    <n v="14"/>
    <n v="15"/>
    <n v="18"/>
    <n v="12"/>
    <n v="14"/>
    <n v="13"/>
    <s v="longbow"/>
    <m/>
    <s v="UM"/>
    <n v="6"/>
    <n v="6"/>
    <n v="8"/>
    <n v="5"/>
    <n v="6"/>
    <n v="5"/>
  </r>
  <r>
    <x v="12"/>
    <x v="10"/>
    <s v="Fire Magician"/>
    <s v="Any"/>
    <s v="Medium"/>
    <s v="Natural"/>
    <s v="Humanoid"/>
    <s v="Human"/>
    <s v="Archer"/>
    <m/>
    <m/>
    <n v="8"/>
    <n v="350"/>
    <n v="6"/>
    <n v="10"/>
    <m/>
    <s v="*Smoke 'Em if You've Got 'Em (Fire) aura 1:* Enemies in the aura when the fire magician uses their *scorching ray* or *fire wall* attacks suffers 5 fire damage."/>
    <n v="53"/>
    <n v="26"/>
    <m/>
    <n v="20"/>
    <n v="21"/>
    <n v="19"/>
    <n v="20"/>
    <m/>
    <m/>
    <m/>
    <m/>
    <n v="6"/>
    <m/>
    <s v="Basic Melee"/>
    <s v="Fist"/>
    <s v="standard"/>
    <s v="at-will"/>
    <m/>
    <m/>
    <n v="13"/>
    <s v="AC"/>
    <m/>
    <s v="2d6+5 damage."/>
    <m/>
    <s v="Basic Ranged"/>
    <s v="Scorching Ray"/>
    <s v="standard"/>
    <s v="at-will"/>
    <s v="Fire"/>
    <s v="Near arc 5"/>
    <n v="11"/>
    <s v="Reflex "/>
    <m/>
    <s v="2d6+5 damage, and the target takes persistent 5 fire damage (save ends)."/>
    <m/>
    <s v="Far"/>
    <s v="Fire Wall"/>
    <s v="standard"/>
    <s v="at-will"/>
    <s v="Fire"/>
    <s v="Far wall 5 within 10"/>
    <n v="11"/>
    <s v="Reflex "/>
    <m/>
    <s v="2d6+5 damage, and the target takes persistent 5 fire damage (save ends)."/>
    <m/>
    <m/>
    <m/>
    <m/>
    <m/>
    <m/>
    <m/>
    <s v=""/>
    <m/>
    <m/>
    <m/>
    <m/>
    <m/>
    <m/>
    <m/>
    <m/>
    <m/>
    <m/>
    <s v=""/>
    <m/>
    <m/>
    <m/>
    <m/>
    <m/>
    <m/>
    <m/>
    <m/>
    <m/>
    <m/>
    <s v=""/>
    <m/>
    <m/>
    <m/>
    <m/>
    <m/>
    <m/>
    <m/>
    <m/>
    <m/>
    <m/>
    <s v=""/>
    <m/>
    <m/>
    <m/>
    <m/>
    <m/>
    <m/>
    <m/>
    <m/>
    <m/>
    <m/>
    <s v=""/>
    <m/>
    <m/>
    <m/>
    <m/>
    <m/>
    <m/>
    <m/>
    <m/>
    <m/>
    <m/>
    <s v=""/>
    <m/>
    <m/>
    <m/>
    <m/>
    <m/>
    <m/>
    <m/>
    <m/>
    <m/>
    <m/>
    <s v=""/>
    <m/>
    <m/>
    <m/>
    <m/>
    <s v="Common"/>
    <s v="Athletics +11, Intimidate +12"/>
    <n v="16"/>
    <n v="17"/>
    <n v="14"/>
    <n v="12"/>
    <n v="14"/>
    <n v="12"/>
    <s v="wand"/>
    <m/>
    <s v="UM"/>
    <n v="7"/>
    <n v="7"/>
    <n v="6"/>
    <n v="5"/>
    <n v="6"/>
    <n v="5"/>
  </r>
  <r>
    <x v="12"/>
    <x v="10"/>
    <s v="Insidious Assassin"/>
    <s v="Any"/>
    <s v="Medium"/>
    <s v="Natural"/>
    <s v="Humanoid"/>
    <s v="Human"/>
    <s v="Skulker"/>
    <m/>
    <m/>
    <n v="9"/>
    <n v="400"/>
    <n v="12"/>
    <n v="13"/>
    <m/>
    <m/>
    <n v="57"/>
    <n v="28"/>
    <m/>
    <n v="23"/>
    <n v="20"/>
    <n v="22"/>
    <n v="20"/>
    <m/>
    <m/>
    <m/>
    <m/>
    <n v="6"/>
    <m/>
    <s v="Basic Melee"/>
    <s v="Knife"/>
    <s v="standard"/>
    <s v="at-will"/>
    <s v="Weapon"/>
    <m/>
    <n v="14"/>
    <s v="AC"/>
    <m/>
    <s v="2d8+8 damage, and the target is weakened (save ends)."/>
    <m/>
    <m/>
    <s v="Combat Advantage"/>
    <m/>
    <m/>
    <m/>
    <m/>
    <s v=""/>
    <m/>
    <m/>
    <s v="The insidious assassin deals an additional 8 damage against targets that grant the insidious assassin combat advantage."/>
    <m/>
    <m/>
    <s v="Prime Position"/>
    <s v="move"/>
    <s v="at-will"/>
    <m/>
    <m/>
    <s v=""/>
    <m/>
    <m/>
    <s v="The insidious assassin may shift to any square adjacent to an adjacent enemy. All adjacent enemies grant the insidious assassin combat advantage until the end of the current turn."/>
    <m/>
    <m/>
    <s v="Pervasive Wound "/>
    <s v="free"/>
    <s v="encounter"/>
    <m/>
    <m/>
    <s v=""/>
    <m/>
    <m/>
    <s v="The insidious assassin hits a target granting combat advantage to the insidious assassin: The target takes persistent 5 damage until the end of the encounter or until the target is reduced to 0 hit points or below."/>
    <m/>
    <m/>
    <m/>
    <m/>
    <m/>
    <m/>
    <m/>
    <s v=""/>
    <m/>
    <m/>
    <m/>
    <m/>
    <m/>
    <m/>
    <m/>
    <m/>
    <m/>
    <m/>
    <s v=""/>
    <m/>
    <m/>
    <m/>
    <m/>
    <m/>
    <m/>
    <m/>
    <m/>
    <m/>
    <m/>
    <s v=""/>
    <m/>
    <m/>
    <m/>
    <m/>
    <m/>
    <m/>
    <m/>
    <m/>
    <m/>
    <m/>
    <s v=""/>
    <m/>
    <m/>
    <m/>
    <m/>
    <m/>
    <m/>
    <m/>
    <m/>
    <m/>
    <m/>
    <s v=""/>
    <m/>
    <m/>
    <m/>
    <m/>
    <m/>
    <m/>
    <m/>
    <m/>
    <m/>
    <m/>
    <s v=""/>
    <m/>
    <m/>
    <m/>
    <m/>
    <s v="Common"/>
    <s v="Acrobatics +13, Stealth +16"/>
    <n v="16"/>
    <n v="14"/>
    <n v="18"/>
    <n v="16"/>
    <n v="18"/>
    <n v="16"/>
    <s v="knife"/>
    <m/>
    <s v="UM"/>
    <n v="7"/>
    <n v="6"/>
    <n v="8"/>
    <n v="7"/>
    <n v="8"/>
    <n v="7"/>
  </r>
  <r>
    <x v="12"/>
    <x v="10"/>
    <s v="Mercenary Lord"/>
    <s v="Any"/>
    <s v="Medium"/>
    <s v="Natural"/>
    <s v="Humanoid"/>
    <s v="Human"/>
    <s v="Spoiler"/>
    <s v="Elite"/>
    <n v="1"/>
    <n v="10"/>
    <n v="1000"/>
    <n v="8"/>
    <n v="13"/>
    <m/>
    <m/>
    <n v="148"/>
    <n v="74"/>
    <m/>
    <n v="24"/>
    <n v="22"/>
    <n v="23"/>
    <n v="21"/>
    <m/>
    <m/>
    <m/>
    <n v="2"/>
    <n v="6"/>
    <n v="1"/>
    <s v="Basic Melee"/>
    <s v="Heavy mace"/>
    <s v="standard"/>
    <s v="at-will"/>
    <s v="Weapon"/>
    <m/>
    <n v="15"/>
    <s v="AC"/>
    <m/>
    <s v="1d10+5 damage."/>
    <m/>
    <s v="Basic Ranged"/>
    <s v="Crossbow"/>
    <s v="standard"/>
    <s v="at-will"/>
    <s v="Weapon"/>
    <s v="Ranged 15/30"/>
    <n v="15"/>
    <s v="AC"/>
    <m/>
    <s v="2d10+5 damage."/>
    <m/>
    <m/>
    <s v="Inspiring Presence"/>
    <m/>
    <m/>
    <m/>
    <m/>
    <s v=""/>
    <m/>
    <m/>
    <s v="All allied creatures in the encounter gain a +2 power bonus to damage rolls and saving throws. If the mercenary lord is killed, all allied creatures are rattled and suffer a -2 penalty to saving throws until the end of the encounter."/>
    <m/>
    <m/>
    <s v="Double Shot"/>
    <s v="standard"/>
    <s v="at-will"/>
    <s v="Weapon"/>
    <m/>
    <s v=""/>
    <m/>
    <m/>
    <s v="The mercenary lord makes two *crossbow* attacks."/>
    <m/>
    <m/>
    <s v="Get Up!"/>
    <s v="standard"/>
    <s v="refresh 5, 6"/>
    <s v="Healing"/>
    <m/>
    <s v=""/>
    <m/>
    <m/>
    <s v="One standard (not an elite or boss) ally spends a recovery and heals hit points equal to their recovery value."/>
    <m/>
    <m/>
    <s v="Relay Command "/>
    <s v="swift"/>
    <s v="once per round"/>
    <m/>
    <m/>
    <s v=""/>
    <m/>
    <m/>
    <s v="One ally makes a basic attack. If that ally misses, select another ally to make a basic attack."/>
    <m/>
    <m/>
    <s v="Loyalty"/>
    <s v="counter"/>
    <s v="at-will"/>
    <m/>
    <m/>
    <s v=""/>
    <m/>
    <m/>
    <s v="The mercenary lord is hit by a ranged attack: One ally within 4 squares swaps location with the mercenary lord and suffers the hit instead._x000a_"/>
    <m/>
    <m/>
    <m/>
    <m/>
    <m/>
    <m/>
    <m/>
    <s v=""/>
    <m/>
    <m/>
    <m/>
    <m/>
    <m/>
    <m/>
    <m/>
    <m/>
    <m/>
    <m/>
    <s v=""/>
    <m/>
    <m/>
    <m/>
    <m/>
    <m/>
    <m/>
    <m/>
    <m/>
    <m/>
    <m/>
    <s v=""/>
    <m/>
    <m/>
    <m/>
    <m/>
    <s v="Common"/>
    <s v="Bluff +13, Diplomacy +13, Endure +13, Athletics +13, Intimidate +13"/>
    <n v="16"/>
    <n v="16"/>
    <n v="16"/>
    <n v="18"/>
    <n v="16"/>
    <n v="14"/>
    <s v="crossbow"/>
    <m/>
    <s v="UM"/>
    <n v="8"/>
    <n v="8"/>
    <n v="8"/>
    <n v="9"/>
    <n v="8"/>
    <n v="7"/>
  </r>
  <r>
    <x v="12"/>
    <x v="11"/>
    <s v="Dark Knight"/>
    <s v="Evil"/>
    <s v="Medium"/>
    <s v="Natural"/>
    <s v="Humanoid"/>
    <s v="Human"/>
    <s v="Wrecker"/>
    <s v="Boss"/>
    <m/>
    <n v="11"/>
    <n v="3000"/>
    <n v="11"/>
    <n v="13"/>
    <m/>
    <m/>
    <n v="372"/>
    <n v="186"/>
    <m/>
    <n v="23"/>
    <n v="25"/>
    <n v="24"/>
    <n v="20"/>
    <m/>
    <s v="all 5"/>
    <m/>
    <n v="5"/>
    <n v="5"/>
    <n v="2"/>
    <s v="Basic Melee"/>
    <s v="Mancatcher"/>
    <s v="standard"/>
    <s v="at-will"/>
    <s v="Weapon"/>
    <s v="Reach 2"/>
    <n v="16"/>
    <s v="AC"/>
    <m/>
    <s v="3d8+9, and the target is grappled."/>
    <m/>
    <s v="Basic Ranged"/>
    <s v="Concealed Blowgun"/>
    <s v="standard"/>
    <s v="at-will"/>
    <s v="Weapon, Poison"/>
    <s v="Ranged 10/20"/>
    <n v="16"/>
    <s v="AC"/>
    <m/>
    <s v="2d6+6 damage, and the target is stunned until the start of the dark knight’s next turn."/>
    <m/>
    <s v="Melee"/>
    <s v="Double Attack"/>
    <s v="standard"/>
    <s v="at-will"/>
    <s v="Weapon"/>
    <m/>
    <s v=""/>
    <m/>
    <m/>
    <s v="The dark knight makes two *mancatcher* attacks. "/>
    <m/>
    <s v="Melee"/>
    <s v="Rend"/>
    <s v="standard"/>
    <s v="refresh 4, 5, 6"/>
    <s v="Weapon"/>
    <m/>
    <s v=""/>
    <m/>
    <m/>
    <s v="A creature the dark knight has grappled takes 3d6+11 damage."/>
    <m/>
    <m/>
    <s v="Regeneration"/>
    <m/>
    <m/>
    <m/>
    <m/>
    <s v=""/>
    <m/>
    <m/>
    <s v="At the start of its turn, if the dark knight is staggered, it heals 5 hit points."/>
    <m/>
    <m/>
    <s v="Indomitable"/>
    <m/>
    <m/>
    <m/>
    <m/>
    <s v=""/>
    <m/>
    <m/>
    <s v="The dark knight cannot be dazed, marked, or weakened."/>
    <m/>
    <m/>
    <m/>
    <m/>
    <m/>
    <m/>
    <m/>
    <s v=""/>
    <m/>
    <m/>
    <m/>
    <m/>
    <m/>
    <m/>
    <m/>
    <m/>
    <m/>
    <m/>
    <s v=""/>
    <m/>
    <m/>
    <m/>
    <m/>
    <m/>
    <m/>
    <m/>
    <m/>
    <m/>
    <m/>
    <s v=""/>
    <m/>
    <m/>
    <m/>
    <m/>
    <m/>
    <m/>
    <m/>
    <m/>
    <m/>
    <m/>
    <s v=""/>
    <m/>
    <m/>
    <m/>
    <m/>
    <s v="Common"/>
    <s v="Endure +19, Athletics +17, Intimidate +13"/>
    <n v="28"/>
    <n v="28"/>
    <n v="16"/>
    <n v="10"/>
    <n v="8"/>
    <n v="8"/>
    <s v="mancatcher, blowgun"/>
    <m/>
    <s v="UM"/>
    <n v="14"/>
    <n v="14"/>
    <n v="8"/>
    <n v="5"/>
    <n v="4"/>
    <n v="4"/>
  </r>
  <r>
    <x v="12"/>
    <x v="11"/>
    <s v="Armored Warmage"/>
    <s v="Evil"/>
    <s v="Medium"/>
    <s v="Natural"/>
    <s v="Humanoid"/>
    <s v="Human"/>
    <s v="Wrecker"/>
    <m/>
    <m/>
    <n v="12"/>
    <n v="700"/>
    <n v="7"/>
    <n v="10"/>
    <m/>
    <m/>
    <n v="99"/>
    <n v="49"/>
    <m/>
    <n v="24"/>
    <n v="26"/>
    <n v="22"/>
    <n v="24"/>
    <m/>
    <m/>
    <m/>
    <m/>
    <n v="3"/>
    <m/>
    <s v="Basic Melee"/>
    <s v="Dagger"/>
    <s v="standard"/>
    <s v="at-will"/>
    <s v="Weapon"/>
    <m/>
    <n v="17"/>
    <s v="AC"/>
    <m/>
    <s v="2d6+5 damage."/>
    <m/>
    <s v="Basic Ranged"/>
    <s v="Lightning Bolt"/>
    <s v="standard"/>
    <s v="at-will"/>
    <s v="Lightning"/>
    <s v="Ranged 30/60"/>
    <n v="17"/>
    <s v="AC"/>
    <m/>
    <s v="3d6+10 lightning damage."/>
    <m/>
    <m/>
    <s v="Supercharged Bolt"/>
    <s v="standard and move"/>
    <s v="at-will"/>
    <s v="Lightning"/>
    <s v="Ranged 30/60"/>
    <n v="17"/>
    <s v="AC"/>
    <m/>
    <s v="2d6+18 lightning damage."/>
    <m/>
    <s v="Far"/>
    <s v="Sweep the Enemy "/>
    <s v="standard and move"/>
    <s v="refresh 6"/>
    <s v="Lightning"/>
    <s v="Far burst 5 within 40"/>
    <n v="15"/>
    <s v="Reflex "/>
    <m/>
    <s v="1d8+14 lightning damage, and the target is marked until the armored warmage is reduced to 0 hit points or below."/>
    <m/>
    <m/>
    <m/>
    <m/>
    <m/>
    <m/>
    <m/>
    <s v=""/>
    <m/>
    <m/>
    <m/>
    <m/>
    <m/>
    <m/>
    <m/>
    <m/>
    <m/>
    <m/>
    <s v=""/>
    <m/>
    <m/>
    <m/>
    <m/>
    <m/>
    <m/>
    <m/>
    <m/>
    <m/>
    <m/>
    <s v=""/>
    <m/>
    <m/>
    <m/>
    <m/>
    <m/>
    <m/>
    <m/>
    <m/>
    <m/>
    <m/>
    <s v=""/>
    <m/>
    <m/>
    <m/>
    <m/>
    <m/>
    <m/>
    <m/>
    <m/>
    <m/>
    <m/>
    <s v=""/>
    <m/>
    <m/>
    <m/>
    <m/>
    <m/>
    <m/>
    <m/>
    <m/>
    <m/>
    <m/>
    <s v=""/>
    <m/>
    <m/>
    <m/>
    <m/>
    <s v="Common"/>
    <s v="Intimidate +10, Athletics +11"/>
    <n v="18"/>
    <n v="18"/>
    <n v="12"/>
    <n v="12"/>
    <n v="14"/>
    <n v="12"/>
    <s v="rod"/>
    <m/>
    <s v="UM"/>
    <n v="10"/>
    <n v="10"/>
    <n v="7"/>
    <n v="7"/>
    <n v="8"/>
    <n v="7"/>
  </r>
  <r>
    <x v="12"/>
    <x v="11"/>
    <s v="Master Assassin"/>
    <s v="Evil"/>
    <s v="Medium"/>
    <s v="Natural"/>
    <s v="Humanoid"/>
    <s v="Human"/>
    <s v="Skulker"/>
    <s v="Elite"/>
    <m/>
    <n v="12"/>
    <n v="1400"/>
    <n v="16"/>
    <n v="17"/>
    <m/>
    <m/>
    <n v="138"/>
    <n v="69"/>
    <m/>
    <n v="26"/>
    <n v="24"/>
    <n v="25"/>
    <n v="23"/>
    <m/>
    <m/>
    <m/>
    <n v="2"/>
    <n v="6"/>
    <n v="1"/>
    <s v="Basic Melee"/>
    <s v="Close &amp; Personal "/>
    <s v="standard"/>
    <s v="at-will"/>
    <s v="Weapon"/>
    <m/>
    <n v="17"/>
    <s v="AC"/>
    <m/>
    <s v="2d8+6 damage, and the master assassin can make another *close &amp; personal* attack. The master assassin can repeat this until they miss, or they have hit a total of three times. "/>
    <m/>
    <s v="Basic Ranged"/>
    <s v="Hand Crossbow"/>
    <s v="standard"/>
    <s v="at-will"/>
    <s v="Weapon"/>
    <s v="Ranged 10/20"/>
    <n v="17"/>
    <s v="AC"/>
    <m/>
    <s v="3d6+10 damage, and the target takes persistent 1 damage until the end of the encounter or until the target is reduced to 0 hit points or below. This damage is cumulative with successive hits with hand crossbow (maximum persistent 10 damage)."/>
    <m/>
    <m/>
    <s v="Instinctual Camouflage"/>
    <m/>
    <m/>
    <m/>
    <m/>
    <s v=""/>
    <m/>
    <m/>
    <s v="When the master assassin benefits from cover or concealment, enemies suffer an additional -2 penalty to attack him."/>
    <m/>
    <m/>
    <s v="Love Your Work"/>
    <m/>
    <m/>
    <m/>
    <m/>
    <s v=""/>
    <m/>
    <m/>
    <s v="When the master assassin scores a critical hit, they gain an action point."/>
    <m/>
    <s v="Near"/>
    <s v="Rain of Knives"/>
    <s v="standard"/>
    <s v="at-will"/>
    <s v="Weapon"/>
    <s v="Near arc 8"/>
    <n v="15"/>
    <s v="Reflex "/>
    <s v="enemies only"/>
    <s v="2d6+6 damage, and the target is slowed (save ends)."/>
    <m/>
    <m/>
    <s v="Cover to Cover"/>
    <s v="move"/>
    <s v="at-will"/>
    <m/>
    <m/>
    <s v=""/>
    <m/>
    <m/>
    <s v="The master assassin shifts 4 squares and can make a Stealth check."/>
    <m/>
    <m/>
    <m/>
    <m/>
    <m/>
    <m/>
    <m/>
    <s v=""/>
    <m/>
    <m/>
    <m/>
    <m/>
    <m/>
    <m/>
    <m/>
    <m/>
    <m/>
    <m/>
    <s v=""/>
    <m/>
    <m/>
    <m/>
    <m/>
    <m/>
    <m/>
    <m/>
    <m/>
    <m/>
    <m/>
    <s v=""/>
    <m/>
    <m/>
    <m/>
    <m/>
    <m/>
    <m/>
    <m/>
    <m/>
    <m/>
    <m/>
    <s v=""/>
    <m/>
    <m/>
    <m/>
    <m/>
    <s v="Common"/>
    <s v="Bluff +14, Diplomacy +14, Intimidate +14, Stealth +20"/>
    <n v="16"/>
    <n v="16"/>
    <n v="22"/>
    <n v="20"/>
    <n v="16"/>
    <n v="15"/>
    <s v="knife, hand crossbow"/>
    <m/>
    <s v="UM"/>
    <n v="9"/>
    <n v="9"/>
    <n v="12"/>
    <n v="11"/>
    <n v="9"/>
    <n v="8"/>
  </r>
  <r>
    <x v="12"/>
    <x v="11"/>
    <s v="Martial Arts Master"/>
    <s v="Evil"/>
    <s v="Medium"/>
    <s v="Natural"/>
    <s v="Humanoid"/>
    <s v="Human"/>
    <s v="Blocker"/>
    <s v="Boss"/>
    <m/>
    <n v="13"/>
    <n v="4000"/>
    <n v="8"/>
    <n v="19"/>
    <s v="darkvision, blindsight 10"/>
    <m/>
    <n v="356"/>
    <n v="178"/>
    <m/>
    <n v="29"/>
    <n v="26"/>
    <n v="26"/>
    <n v="24"/>
    <s v="poison, disease"/>
    <m/>
    <m/>
    <n v="5"/>
    <n v="6"/>
    <n v="2"/>
    <s v="Basic Melee"/>
    <s v="Unarmed Strike"/>
    <s v="standard"/>
    <s v="at-will"/>
    <m/>
    <m/>
    <n v="18"/>
    <s v="AC"/>
    <m/>
    <s v="3d6+10 damage, and the target is knocked prone."/>
    <m/>
    <s v="Near"/>
    <s v="Roundhouse"/>
    <s v="standard"/>
    <s v="at-will"/>
    <m/>
    <s v="Near burst 1"/>
    <n v="16"/>
    <s v="Reflex "/>
    <m/>
    <s v="2d8+7 damage, and the target is dazed until the start of the martial arts master’s next turn."/>
    <m/>
    <s v="Melee"/>
    <s v="Front Kick"/>
    <s v="standard"/>
    <s v="refresh 4, 5, 6"/>
    <m/>
    <m/>
    <n v="18"/>
    <s v="AC"/>
    <m/>
    <s v="3d6+10 damage, and the target is unconscious (save ends).  If the target suffers any damage, it is no longer unconscious."/>
    <m/>
    <m/>
    <s v="In a Flash"/>
    <m/>
    <m/>
    <m/>
    <m/>
    <s v=""/>
    <m/>
    <m/>
    <s v="When the martial arts master runs, they gain a +4 power bonus to AC and Reflex defense. When they charge, their attack automatically hits."/>
    <m/>
    <m/>
    <s v="Backbreaker"/>
    <s v="move"/>
    <s v="at-will"/>
    <m/>
    <m/>
    <n v="16"/>
    <s v="Fortitude"/>
    <m/>
    <s v="3d6+12 damage, and the target is dazed, slowed, and weakened (save ends each)."/>
    <m/>
    <m/>
    <m/>
    <m/>
    <m/>
    <m/>
    <m/>
    <s v=""/>
    <m/>
    <m/>
    <m/>
    <m/>
    <m/>
    <m/>
    <m/>
    <m/>
    <m/>
    <m/>
    <s v=""/>
    <m/>
    <m/>
    <m/>
    <m/>
    <m/>
    <m/>
    <m/>
    <m/>
    <m/>
    <m/>
    <s v=""/>
    <m/>
    <m/>
    <m/>
    <m/>
    <m/>
    <m/>
    <m/>
    <m/>
    <m/>
    <m/>
    <s v=""/>
    <m/>
    <m/>
    <m/>
    <m/>
    <m/>
    <m/>
    <m/>
    <m/>
    <m/>
    <m/>
    <s v=""/>
    <m/>
    <m/>
    <m/>
    <m/>
    <s v="Common"/>
    <m/>
    <n v="22"/>
    <n v="22"/>
    <n v="22"/>
    <n v="14"/>
    <n v="16"/>
    <n v="15"/>
    <m/>
    <m/>
    <s v="UM"/>
    <n v="12"/>
    <n v="12"/>
    <n v="12"/>
    <n v="8"/>
    <n v="9"/>
    <n v="8"/>
  </r>
  <r>
    <x v="12"/>
    <x v="11"/>
    <s v="Veteran Crossbowman"/>
    <s v="Unaligned"/>
    <s v="Medium"/>
    <s v="Natural"/>
    <s v="Humanoid"/>
    <s v="Human"/>
    <s v="Archer"/>
    <s v="Mook"/>
    <m/>
    <n v="14"/>
    <n v="250"/>
    <n v="11"/>
    <n v="12"/>
    <m/>
    <m/>
    <n v="1"/>
    <s v=""/>
    <s v="a missed attack never damages a mook"/>
    <n v="26"/>
    <n v="26"/>
    <n v="28"/>
    <n v="24"/>
    <m/>
    <m/>
    <m/>
    <m/>
    <n v="6"/>
    <m/>
    <s v="Basic Melee"/>
    <s v="Shortsword"/>
    <s v="standard"/>
    <s v="at-will"/>
    <s v="Weapon"/>
    <m/>
    <n v="19"/>
    <s v="AC"/>
    <m/>
    <s v="12 damage."/>
    <m/>
    <s v="Basic Ranged"/>
    <s v="Crossbow"/>
    <s v="standard"/>
    <s v="at-will"/>
    <s v="Weapon"/>
    <s v="Ranged 15/30"/>
    <n v="19"/>
    <s v="AC"/>
    <m/>
    <s v="12 damage."/>
    <m/>
    <m/>
    <s v="Quick Shift"/>
    <m/>
    <m/>
    <m/>
    <m/>
    <s v=""/>
    <m/>
    <m/>
    <s v="The veteran crossbowman can shift a square as a swift action."/>
    <m/>
    <m/>
    <m/>
    <m/>
    <m/>
    <m/>
    <m/>
    <s v=""/>
    <m/>
    <m/>
    <m/>
    <m/>
    <m/>
    <m/>
    <m/>
    <m/>
    <m/>
    <m/>
    <s v=""/>
    <m/>
    <m/>
    <m/>
    <m/>
    <m/>
    <m/>
    <m/>
    <m/>
    <m/>
    <m/>
    <s v=""/>
    <m/>
    <m/>
    <m/>
    <m/>
    <m/>
    <m/>
    <m/>
    <m/>
    <m/>
    <m/>
    <s v=""/>
    <m/>
    <m/>
    <m/>
    <m/>
    <m/>
    <m/>
    <m/>
    <m/>
    <m/>
    <m/>
    <s v=""/>
    <m/>
    <m/>
    <m/>
    <m/>
    <m/>
    <m/>
    <m/>
    <m/>
    <m/>
    <m/>
    <s v=""/>
    <m/>
    <m/>
    <m/>
    <m/>
    <m/>
    <m/>
    <m/>
    <m/>
    <m/>
    <m/>
    <s v=""/>
    <m/>
    <m/>
    <m/>
    <m/>
    <s v="Common"/>
    <m/>
    <n v="14"/>
    <n v="14"/>
    <n v="20"/>
    <n v="16"/>
    <n v="14"/>
    <n v="12"/>
    <s v="crossbow"/>
    <m/>
    <s v="UM"/>
    <n v="9"/>
    <n v="9"/>
    <n v="12"/>
    <n v="10"/>
    <n v="9"/>
    <n v="8"/>
  </r>
  <r>
    <x v="12"/>
    <x v="11"/>
    <s v="Veteran Swordsman"/>
    <s v="Unaligned"/>
    <s v="Medium"/>
    <s v="Natural"/>
    <s v="Humanoid"/>
    <s v="Human"/>
    <s v="Striker"/>
    <s v="Mook"/>
    <m/>
    <n v="14"/>
    <n v="250"/>
    <n v="13"/>
    <n v="14"/>
    <m/>
    <m/>
    <n v="1"/>
    <s v=""/>
    <s v="a missed attack never damages a mook"/>
    <n v="28"/>
    <n v="26"/>
    <n v="28"/>
    <n v="24"/>
    <m/>
    <m/>
    <m/>
    <m/>
    <n v="6"/>
    <m/>
    <s v="Basic Melee"/>
    <s v="Longsword"/>
    <s v="standard"/>
    <s v="at-will"/>
    <s v="Weapon"/>
    <m/>
    <n v="19"/>
    <s v="AC"/>
    <m/>
    <s v="16 damage."/>
    <m/>
    <m/>
    <s v="Wild Strike"/>
    <s v="standard"/>
    <s v="at-will"/>
    <s v="Weapon"/>
    <m/>
    <s v=""/>
    <m/>
    <m/>
    <s v="The blademaster gains a +2 power bonus to attack and makes a *longsword* attack.  The blademaster then suffers a -2 penalty to AC and Reflex defense until the start of their next turn."/>
    <m/>
    <m/>
    <m/>
    <m/>
    <m/>
    <m/>
    <m/>
    <s v=""/>
    <m/>
    <m/>
    <m/>
    <m/>
    <m/>
    <m/>
    <m/>
    <m/>
    <m/>
    <m/>
    <s v=""/>
    <m/>
    <m/>
    <m/>
    <m/>
    <m/>
    <m/>
    <m/>
    <m/>
    <m/>
    <m/>
    <s v=""/>
    <m/>
    <m/>
    <m/>
    <m/>
    <m/>
    <m/>
    <m/>
    <m/>
    <m/>
    <m/>
    <s v=""/>
    <m/>
    <m/>
    <m/>
    <m/>
    <m/>
    <m/>
    <m/>
    <m/>
    <m/>
    <m/>
    <s v=""/>
    <m/>
    <m/>
    <m/>
    <m/>
    <m/>
    <m/>
    <m/>
    <m/>
    <m/>
    <m/>
    <s v=""/>
    <m/>
    <m/>
    <m/>
    <m/>
    <m/>
    <m/>
    <m/>
    <m/>
    <m/>
    <m/>
    <s v=""/>
    <m/>
    <m/>
    <m/>
    <m/>
    <m/>
    <m/>
    <m/>
    <m/>
    <m/>
    <m/>
    <s v=""/>
    <m/>
    <m/>
    <m/>
    <m/>
    <s v="Common"/>
    <m/>
    <n v="18"/>
    <n v="18"/>
    <n v="18"/>
    <n v="12"/>
    <n v="14"/>
    <n v="12"/>
    <s v="longsword"/>
    <m/>
    <s v="UM"/>
    <n v="11"/>
    <n v="11"/>
    <n v="11"/>
    <n v="8"/>
    <n v="9"/>
    <n v="8"/>
  </r>
  <r>
    <x v="12"/>
    <x v="11"/>
    <s v="Cruel Lieutenant"/>
    <s v="Evil"/>
    <s v="Medium"/>
    <s v="Natural"/>
    <s v="Humanoid"/>
    <s v="Human"/>
    <s v="Striker"/>
    <s v="Elite"/>
    <m/>
    <n v="14"/>
    <n v="2000"/>
    <n v="14"/>
    <n v="14"/>
    <m/>
    <m/>
    <n v="188"/>
    <n v="94"/>
    <m/>
    <n v="28"/>
    <n v="27"/>
    <n v="25"/>
    <n v="25"/>
    <m/>
    <s v="all 5"/>
    <m/>
    <n v="2"/>
    <n v="6"/>
    <n v="1"/>
    <s v="Basic Melee"/>
    <s v="Improvised Weapon"/>
    <s v="standard"/>
    <s v="at-will"/>
    <s v="Weapon"/>
    <m/>
    <n v="19"/>
    <s v="AC"/>
    <m/>
    <s v="3d6+12 damage."/>
    <m/>
    <m/>
    <s v="One-Handed Choke "/>
    <s v="standard"/>
    <s v="refresh 5, 6"/>
    <m/>
    <m/>
    <n v="19"/>
    <s v="AC"/>
    <m/>
    <s v="3d8+12 damage, and the target is grappled."/>
    <m/>
    <m/>
    <s v="Rage"/>
    <s v="standard"/>
    <s v="at-will"/>
    <m/>
    <m/>
    <s v=""/>
    <m/>
    <m/>
    <s v="The berserker shifts 4 squares and gains 10 temporary hit points."/>
    <m/>
    <s v="Melee"/>
    <s v="Menacing Lift"/>
    <s v="standard and move"/>
    <s v="at-will"/>
    <m/>
    <m/>
    <n v="17"/>
    <s v="AC "/>
    <s v="must be grappling the target"/>
    <s v="3d8+12 damage and the target is dazed and takes persistent 5 damage (save ends both)."/>
    <m/>
    <m/>
    <m/>
    <m/>
    <m/>
    <m/>
    <m/>
    <s v=""/>
    <m/>
    <m/>
    <m/>
    <m/>
    <m/>
    <m/>
    <m/>
    <m/>
    <m/>
    <m/>
    <s v=""/>
    <m/>
    <m/>
    <m/>
    <m/>
    <m/>
    <m/>
    <m/>
    <m/>
    <m/>
    <m/>
    <s v=""/>
    <m/>
    <m/>
    <m/>
    <m/>
    <m/>
    <m/>
    <m/>
    <m/>
    <m/>
    <m/>
    <s v=""/>
    <m/>
    <m/>
    <m/>
    <m/>
    <m/>
    <m/>
    <m/>
    <m/>
    <m/>
    <m/>
    <s v=""/>
    <m/>
    <m/>
    <m/>
    <m/>
    <m/>
    <m/>
    <m/>
    <m/>
    <m/>
    <m/>
    <s v=""/>
    <m/>
    <m/>
    <m/>
    <m/>
    <s v="Common"/>
    <s v="Acrobatics +16, Athletics +17, Intimidate +14"/>
    <n v="18"/>
    <n v="20"/>
    <n v="18"/>
    <n v="15"/>
    <n v="14"/>
    <n v="12"/>
    <m/>
    <m/>
    <s v="UM"/>
    <n v="11"/>
    <n v="12"/>
    <n v="11"/>
    <n v="9"/>
    <n v="9"/>
    <n v="8"/>
  </r>
  <r>
    <x v="12"/>
    <x v="11"/>
    <s v="Formidable Archer"/>
    <s v="Evil"/>
    <s v="Medium"/>
    <s v="Natural"/>
    <s v="Humanoid"/>
    <s v="Human"/>
    <s v="Archer"/>
    <m/>
    <m/>
    <n v="15"/>
    <n v="1200"/>
    <n v="11"/>
    <n v="14"/>
    <m/>
    <m/>
    <n v="81"/>
    <n v="40"/>
    <m/>
    <n v="27"/>
    <n v="26"/>
    <n v="27"/>
    <n v="26"/>
    <m/>
    <m/>
    <m/>
    <m/>
    <n v="6"/>
    <m/>
    <s v="Basic Melee"/>
    <s v="Knife"/>
    <s v="standard"/>
    <s v="at-will"/>
    <s v="Weapon"/>
    <m/>
    <n v="20"/>
    <s v="AC"/>
    <m/>
    <s v="2d8+8 damage."/>
    <m/>
    <s v="Basic Ranged"/>
    <s v="Composite Longbow"/>
    <s v="standard"/>
    <s v="at-will"/>
    <s v="Weapon"/>
    <s v="Ranged 40/70"/>
    <n v="20"/>
    <s v="AC"/>
    <m/>
    <s v="3d6+15 damage, and the target is weakened or slowed (save ends)."/>
    <m/>
    <m/>
    <s v="Called Shot "/>
    <s v="move"/>
    <s v="refresh 5, 6"/>
    <m/>
    <m/>
    <s v=""/>
    <m/>
    <m/>
    <s v="The formidable archer hits with their next *composite longbow* attack this turn."/>
    <m/>
    <m/>
    <s v="Head Shot"/>
    <s v="free"/>
    <s v="encounter"/>
    <m/>
    <m/>
    <s v=""/>
    <m/>
    <m/>
    <s v="The formidable archer hits with a *composite longbow* attack: The triggering attack is a critical hit."/>
    <m/>
    <m/>
    <m/>
    <m/>
    <m/>
    <m/>
    <m/>
    <s v=""/>
    <m/>
    <m/>
    <m/>
    <m/>
    <m/>
    <m/>
    <m/>
    <m/>
    <m/>
    <m/>
    <s v=""/>
    <m/>
    <m/>
    <m/>
    <m/>
    <m/>
    <m/>
    <m/>
    <m/>
    <m/>
    <m/>
    <s v=""/>
    <m/>
    <m/>
    <m/>
    <m/>
    <m/>
    <m/>
    <m/>
    <m/>
    <m/>
    <m/>
    <s v=""/>
    <m/>
    <m/>
    <m/>
    <m/>
    <m/>
    <m/>
    <m/>
    <m/>
    <m/>
    <m/>
    <s v=""/>
    <m/>
    <m/>
    <m/>
    <m/>
    <m/>
    <m/>
    <m/>
    <m/>
    <m/>
    <m/>
    <s v=""/>
    <m/>
    <m/>
    <m/>
    <m/>
    <s v="Common"/>
    <s v="Acrobatics +16, Intimidate +14, Stealth +16"/>
    <n v="16"/>
    <n v="16"/>
    <n v="18"/>
    <n v="15"/>
    <n v="14"/>
    <n v="14"/>
    <s v="knife, composite longbow"/>
    <m/>
    <s v="UM"/>
    <n v="10"/>
    <n v="10"/>
    <n v="11"/>
    <n v="9"/>
    <n v="9"/>
    <n v="9"/>
  </r>
  <r>
    <x v="12"/>
    <x v="11"/>
    <s v="Archvillain"/>
    <s v="Evil"/>
    <s v="Medium"/>
    <s v="Natural"/>
    <s v="Humanoid"/>
    <s v="Human"/>
    <s v="Wrecker"/>
    <s v="Elite"/>
    <n v="1"/>
    <n v="16"/>
    <n v="2800"/>
    <n v="11"/>
    <n v="15"/>
    <m/>
    <m/>
    <n v="246"/>
    <n v="123"/>
    <m/>
    <n v="28"/>
    <n v="29"/>
    <n v="27"/>
    <n v="29"/>
    <m/>
    <s v="all 5"/>
    <m/>
    <n v="2"/>
    <n v="6"/>
    <n v="1"/>
    <s v="Basic Melee"/>
    <s v="Gauntlet"/>
    <s v="standard"/>
    <s v="at-will"/>
    <s v="Weapon"/>
    <m/>
    <n v="21"/>
    <s v="AC"/>
    <m/>
    <s v="4d8+11 damage, and the target is knocked prone."/>
    <m/>
    <s v="Basic Ranged"/>
    <s v="Acid Splash"/>
    <s v="standard"/>
    <s v="at-will"/>
    <s v="Acid"/>
    <s v="Ranged 30/60"/>
    <n v="19"/>
    <s v="AC "/>
    <s v="two adjacent creatures"/>
    <s v="3d6+8 damage."/>
    <m/>
    <m/>
    <s v="Unblooded Regeneration"/>
    <m/>
    <m/>
    <m/>
    <m/>
    <s v=""/>
    <m/>
    <m/>
    <s v="At the start of its turn, if the archvillain is not staggered, it heals 5 hit points."/>
    <m/>
    <m/>
    <s v="Weak Point"/>
    <m/>
    <m/>
    <m/>
    <m/>
    <s v=""/>
    <m/>
    <m/>
    <s v="When an enemy scores a critical hit on the archvillain, the archvillain suffers an additional 20 damage."/>
    <m/>
    <s v="Far"/>
    <s v="Thunderball"/>
    <s v="standard"/>
    <s v="refresh 5, 6"/>
    <s v="Thunder"/>
    <s v="Far burst 1 within 10"/>
    <n v="19"/>
    <s v="Reflex"/>
    <m/>
    <s v="3d6+8 thunder damage, and the target is knocked prone and dazed stunned until the start of the archvillain’s next turn."/>
    <m/>
    <m/>
    <s v="Second Phase"/>
    <s v="reaction"/>
    <s v="encounter"/>
    <m/>
    <m/>
    <s v=""/>
    <m/>
    <m/>
    <s v="The archvillain is reduced to 0 hit points or lower: The archvillain heals 190 hit points and any of their powers that originally required a standard action now require a move action._x000a_"/>
    <m/>
    <m/>
    <m/>
    <m/>
    <m/>
    <m/>
    <m/>
    <s v=""/>
    <m/>
    <m/>
    <m/>
    <m/>
    <m/>
    <m/>
    <m/>
    <m/>
    <m/>
    <m/>
    <s v=""/>
    <m/>
    <m/>
    <m/>
    <m/>
    <m/>
    <m/>
    <m/>
    <m/>
    <m/>
    <m/>
    <s v=""/>
    <m/>
    <m/>
    <m/>
    <m/>
    <m/>
    <m/>
    <m/>
    <m/>
    <m/>
    <m/>
    <s v=""/>
    <m/>
    <m/>
    <m/>
    <m/>
    <s v="Common"/>
    <s v="Acrobatics +12, Intimidate +9, Stealth +12"/>
    <n v="18"/>
    <n v="20"/>
    <n v="16"/>
    <n v="16"/>
    <n v="14"/>
    <n v="10"/>
    <s v="gauntlet, tome"/>
    <m/>
    <s v="UM"/>
    <n v="12"/>
    <n v="13"/>
    <n v="11"/>
    <n v="11"/>
    <n v="10"/>
    <n v="8"/>
  </r>
  <r>
    <x v="12"/>
    <x v="7"/>
    <s v="Subchapter"/>
    <m/>
    <m/>
    <m/>
    <m/>
    <m/>
    <m/>
    <m/>
    <m/>
    <s v="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2"/>
    <x v="8"/>
    <s v="Subchapter"/>
    <m/>
    <m/>
    <m/>
    <m/>
    <m/>
    <m/>
    <m/>
    <m/>
    <s v="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e v="#VALUE!"/>
    <e v="#VALUE!"/>
    <e v="#VALUE!"/>
    <e v="#VALUE!"/>
    <e v="#VALUE!"/>
    <e v="#VALUE!"/>
  </r>
  <r>
    <x v="12"/>
    <x v="9"/>
    <s v="Subchapter"/>
    <m/>
    <m/>
    <m/>
    <m/>
    <m/>
    <m/>
    <m/>
    <m/>
    <s v="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2"/>
    <x v="10"/>
    <s v="Subchapter"/>
    <m/>
    <m/>
    <m/>
    <m/>
    <m/>
    <m/>
    <m/>
    <m/>
    <s v="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2"/>
    <x v="11"/>
    <s v="Subchapter"/>
    <m/>
    <m/>
    <m/>
    <m/>
    <m/>
    <m/>
    <m/>
    <m/>
    <s v="e"/>
    <m/>
    <m/>
    <m/>
    <m/>
    <m/>
    <m/>
    <m/>
    <m/>
    <m/>
    <m/>
    <m/>
    <m/>
    <m/>
    <m/>
    <m/>
    <m/>
    <m/>
    <m/>
    <m/>
    <m/>
    <m/>
    <m/>
    <m/>
    <m/>
    <m/>
    <m/>
    <m/>
    <m/>
    <m/>
    <m/>
    <m/>
    <m/>
    <m/>
    <m/>
    <m/>
    <m/>
    <m/>
    <m/>
    <m/>
    <m/>
    <m/>
    <m/>
    <m/>
    <m/>
    <m/>
    <m/>
    <m/>
    <m/>
    <m/>
    <m/>
    <m/>
    <m/>
    <m/>
    <m/>
    <m/>
    <m/>
    <m/>
    <m/>
    <m/>
    <m/>
    <m/>
    <m/>
    <m/>
    <m/>
    <m/>
    <m/>
    <m/>
    <m/>
    <m/>
    <m/>
    <m/>
    <m/>
    <m/>
    <m/>
    <m/>
    <m/>
    <m/>
    <m/>
    <m/>
    <m/>
    <m/>
    <m/>
    <m/>
    <m/>
    <m/>
    <m/>
    <m/>
    <m/>
    <m/>
    <m/>
    <m/>
    <m/>
    <m/>
    <m/>
    <m/>
    <m/>
    <m/>
    <m/>
    <m/>
    <m/>
    <m/>
    <m/>
    <m/>
    <m/>
    <m/>
    <m/>
    <m/>
    <m/>
    <m/>
    <m/>
    <m/>
    <m/>
    <m/>
    <m/>
    <m/>
    <m/>
    <m/>
    <m/>
    <m/>
    <m/>
    <m/>
    <m/>
    <m/>
    <m/>
    <m/>
    <m/>
    <m/>
    <m/>
    <m/>
    <m/>
    <m/>
    <m/>
    <m/>
    <m/>
    <m/>
    <m/>
    <m/>
    <s v="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
    <m/>
    <m/>
    <m/>
    <m/>
    <m/>
    <m/>
    <m/>
  </r>
  <r>
    <x v="13"/>
    <x v="5"/>
    <s v="Marut"/>
    <s v="Unaligned"/>
    <s v="Large"/>
    <s v="Outsider"/>
    <s v="Humanoid"/>
    <s v="Construct"/>
    <s v="Blocker"/>
    <m/>
    <m/>
    <n v="21"/>
    <n v="3200"/>
    <n v="21"/>
    <n v="23"/>
    <s v="Darkvision"/>
    <s v=""/>
    <n v="129"/>
    <n v="64"/>
    <m/>
    <n v="37"/>
    <n v="34"/>
    <n v="33"/>
    <n v="33"/>
    <s v=""/>
    <s v=""/>
    <s v=""/>
    <s v=""/>
    <s v="6"/>
    <s v=""/>
    <s v="Basic Melee"/>
    <s v="Fist of Thunder"/>
    <s v="standard"/>
    <s v="at-will"/>
    <s v="Thunder"/>
    <s v="Reach 1"/>
    <n v="26"/>
    <s v="AC"/>
    <s v=""/>
    <s v="6d6+8 thunder damage and the target is deafened (save ends) and pushed 2 squares."/>
    <m/>
    <s v="Basic Melee"/>
    <s v="Fist of Lightning"/>
    <s v="standard"/>
    <s v="at-will"/>
    <s v="Lightning"/>
    <s v="Reach 1"/>
    <n v="26"/>
    <s v="AC"/>
    <s v=""/>
    <s v="6d6+8 lightning damage and the target is blinded until the end of their next turn. "/>
    <m/>
    <s v="Ranged"/>
    <s v="Word of Command"/>
    <s v="swift"/>
    <s v="at-will"/>
    <s v="Charm, Psychic"/>
    <s v="Ranged 10"/>
    <n v="26"/>
    <s v="Will"/>
    <s v=""/>
    <s v="The marut chooses one: the target falls prone, the target is immobile until the end of their next turn, the target drops what they are holding, the target is pulled 6 squares or the target is pushed 6 squares. "/>
    <m/>
    <s v="Ranged"/>
    <s v="Mark of Justice"/>
    <s v="swift"/>
    <s v="at-will"/>
    <s v="Charm, Psychic"/>
    <s v="Ranged 10"/>
    <n v="26"/>
    <s v="Will"/>
    <s v=""/>
    <s v="The marut announces something the target must not do. A mark appears on the target's forehead (save ends). If the target does that thing while the mark is on their forehead, the target takes 3d8+8 damage. "/>
    <m/>
    <s v=""/>
    <s v="Regeneration"/>
    <s v="swift"/>
    <s v="at-will"/>
    <s v="Healing, Stance"/>
    <s v=""/>
    <s v=""/>
    <s v=""/>
    <s v=""/>
    <s v="At the beginning of the marut's next turn, it heals 15 damage. While in this stance, it cannot make opportunity attacks."/>
    <m/>
    <s v=""/>
    <s v="Plane Shift"/>
    <s v="swift"/>
    <s v="daily"/>
    <s v="Stance"/>
    <s v=""/>
    <s v=""/>
    <s v=""/>
    <s v=""/>
    <s v="At the beginning of the marut's next turn, it travels to another plane of existence of its choice. It then leaves this stance. While in this stance, it cannot make opportunity attacks."/>
    <m/>
    <s v=""/>
    <s v=""/>
    <s v=""/>
    <s v=""/>
    <s v=""/>
    <s v=""/>
    <s v=""/>
    <s v=""/>
    <s v=""/>
    <s v=""/>
    <m/>
    <s v=""/>
    <s v=""/>
    <s v=""/>
    <s v=""/>
    <s v=""/>
    <s v=""/>
    <s v=""/>
    <s v=""/>
    <s v=""/>
    <s v=""/>
    <m/>
    <s v=""/>
    <s v=""/>
    <s v=""/>
    <s v=""/>
    <s v=""/>
    <s v=""/>
    <s v=""/>
    <s v=""/>
    <s v=""/>
    <s v=""/>
    <m/>
    <s v=""/>
    <s v=""/>
    <s v=""/>
    <s v=""/>
    <s v=""/>
    <s v=""/>
    <s v=""/>
    <s v=""/>
    <s v=""/>
    <s v=""/>
    <m/>
    <s v="Common"/>
    <s v="Diplomacy +29, Insight +28, Religion +26"/>
    <n v="35"/>
    <n v="20"/>
    <n v="13"/>
    <n v="12"/>
    <n v="17"/>
    <n v="18"/>
    <s v=""/>
    <s v=" Maruts confront those who would try to deny the grave itself._x000a__x000a_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_x000a__x000a_When a marut has identified its target, it walks surely and implacably toward the foe, never resting. "/>
    <m/>
    <n v="22"/>
    <n v="15"/>
    <n v="11"/>
    <n v="11"/>
    <n v="13"/>
    <n v="14"/>
  </r>
  <r>
    <x v="14"/>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quot;false zombies&quot;._x000a__x000a_&lt;figure&gt;&lt;img src=&quot;pics\IanMacLean_BCREEPER.png&quot; alt=&quot;Creeper by Ian MacLean&quot; style=&quot;zoom: 33%;&quot; /&gt;&lt;figcaption&gt;Creeper by Ian MacLean&lt;/figcaption&gt;&lt;/figure&gt;"/>
    <m/>
    <n v="-5"/>
    <n v="-5"/>
    <n v="-5"/>
    <n v="-5"/>
    <n v="-5"/>
    <n v="-5"/>
  </r>
  <r>
    <x v="14"/>
    <x v="0"/>
    <s v="Infected Animal"/>
    <s v="Unaligned"/>
    <s v="Medium"/>
    <s v="Natural"/>
    <s v="Beast"/>
    <m/>
    <s v="Wrecker"/>
    <m/>
    <m/>
    <n v="3"/>
    <n v="150"/>
    <n v="2"/>
    <n v="1"/>
    <s v="Darkvision"/>
    <m/>
    <n v="45"/>
    <n v="22"/>
    <s v="see also *nerve shot*"/>
    <n v="15"/>
    <n v="15"/>
    <n v="16"/>
    <n v="15"/>
    <s v="disease, poison"/>
    <m/>
    <m/>
    <m/>
    <s v="8, climb 4"/>
    <m/>
    <s v="Basic Melee"/>
    <s v="Bite "/>
    <s v="standard"/>
    <s v="at-will"/>
    <m/>
    <m/>
    <n v="8"/>
    <s v="AC"/>
    <m/>
    <s v="1d8+6 damage, and if the target is Medium or smaller, it is knocked prone."/>
    <m/>
    <m/>
    <m/>
    <m/>
    <m/>
    <m/>
    <m/>
    <s v=""/>
    <m/>
    <m/>
    <m/>
    <m/>
    <m/>
    <m/>
    <m/>
    <m/>
    <m/>
    <m/>
    <s v=""/>
    <m/>
    <m/>
    <m/>
    <m/>
    <s v="Melee"/>
    <s v="Rake"/>
    <s v="move"/>
    <s v="at-will"/>
    <m/>
    <m/>
    <n v="6"/>
    <s v="AC "/>
    <s v="one prone enemy"/>
    <s v="1d8+6 damage, and the target is immobile until the start of the Infected animal’s next turn."/>
    <m/>
    <m/>
    <s v="Nerve Shot"/>
    <m/>
    <m/>
    <m/>
    <m/>
    <s v=""/>
    <m/>
    <m/>
    <s v="Any critical hit to the Infected animal reduces it to 0 hit points instantly."/>
    <m/>
    <m/>
    <s v="Brains …"/>
    <m/>
    <m/>
    <m/>
    <m/>
    <s v=""/>
    <m/>
    <m/>
    <s v="If the Infected animal is marked, it ignores that condition while adjacent to a prone enemy."/>
    <m/>
    <m/>
    <m/>
    <m/>
    <m/>
    <m/>
    <m/>
    <s v=""/>
    <m/>
    <m/>
    <m/>
    <m/>
    <m/>
    <m/>
    <m/>
    <m/>
    <m/>
    <m/>
    <s v=""/>
    <m/>
    <m/>
    <m/>
    <m/>
    <m/>
    <m/>
    <m/>
    <m/>
    <m/>
    <m/>
    <s v=""/>
    <m/>
    <m/>
    <m/>
    <m/>
    <m/>
    <m/>
    <m/>
    <m/>
    <m/>
    <m/>
    <s v=""/>
    <m/>
    <m/>
    <m/>
    <m/>
    <m/>
    <m/>
    <n v="16"/>
    <n v="12"/>
    <n v="13"/>
    <n v="1"/>
    <n v="10"/>
    <n v="3"/>
    <m/>
    <s v="Infected animals are mostly dogs with the occasional bear thrown in. They prefer running at full speed, pouncing an opponent with the basic strike, and then keeping them in place by raking at them constantly."/>
    <s v="UM"/>
    <n v="4"/>
    <n v="2"/>
    <n v="2"/>
    <n v="-4"/>
    <n v="1"/>
    <n v="-3"/>
  </r>
  <r>
    <x v="14"/>
    <x v="0"/>
    <s v="Infected Drone"/>
    <s v="Unaligned"/>
    <s v="Medium"/>
    <s v="Natural"/>
    <s v="Humanoid"/>
    <m/>
    <s v="Wrecker"/>
    <m/>
    <m/>
    <n v="3"/>
    <n v="150"/>
    <n v="-1"/>
    <n v="0"/>
    <s v="Darkvision"/>
    <m/>
    <n v="45"/>
    <n v="22"/>
    <s v="see also *nerve shot*"/>
    <n v="15"/>
    <n v="16"/>
    <n v="15"/>
    <n v="15"/>
    <s v="disease, poison"/>
    <m/>
    <m/>
    <m/>
    <s v="3, climb 3"/>
    <m/>
    <s v="Basic Melee"/>
    <s v="Slam"/>
    <s v="standard"/>
    <s v="at-will"/>
    <m/>
    <m/>
    <n v="8"/>
    <s v="AC"/>
    <m/>
    <s v="1d8+6 damage."/>
    <m/>
    <m/>
    <m/>
    <m/>
    <m/>
    <m/>
    <m/>
    <s v=""/>
    <m/>
    <m/>
    <m/>
    <m/>
    <m/>
    <m/>
    <m/>
    <m/>
    <m/>
    <m/>
    <s v=""/>
    <m/>
    <m/>
    <m/>
    <m/>
    <s v="Melee"/>
    <s v="Infected Grab"/>
    <s v="counter"/>
    <s v="at-will"/>
    <m/>
    <s v="When an enemy attempts to move out of an adjacent square"/>
    <n v="6"/>
    <s v="Reflex"/>
    <m/>
    <s v="The target’s move action ends without it moving from the square."/>
    <m/>
    <m/>
    <s v="Nerve Shot"/>
    <m/>
    <m/>
    <m/>
    <m/>
    <s v=""/>
    <m/>
    <m/>
    <s v="Any critical hit to the Infected drone reduces it to 0 hit points instantly."/>
    <m/>
    <m/>
    <s v="Inhuman Burst"/>
    <s v="free"/>
    <s v="encounter"/>
    <m/>
    <m/>
    <s v=""/>
    <m/>
    <m/>
    <s v="The speed of the Infected drone increases to 6 until the end of its turn."/>
    <m/>
    <m/>
    <m/>
    <m/>
    <m/>
    <m/>
    <m/>
    <s v=""/>
    <m/>
    <m/>
    <m/>
    <m/>
    <m/>
    <m/>
    <m/>
    <m/>
    <m/>
    <m/>
    <s v=""/>
    <m/>
    <m/>
    <m/>
    <m/>
    <m/>
    <m/>
    <m/>
    <m/>
    <m/>
    <m/>
    <s v=""/>
    <m/>
    <m/>
    <m/>
    <m/>
    <m/>
    <m/>
    <m/>
    <m/>
    <m/>
    <m/>
    <s v=""/>
    <m/>
    <m/>
    <m/>
    <m/>
    <m/>
    <m/>
    <n v="14"/>
    <n v="10"/>
    <n v="6"/>
    <n v="1"/>
    <n v="8"/>
    <n v="3"/>
    <m/>
    <s v="The infected drone was a normal human but has become physically larger due to the mutation."/>
    <s v="UM"/>
    <n v="3"/>
    <n v="1"/>
    <n v="-1"/>
    <n v="-4"/>
    <n v="0"/>
    <n v="-3"/>
  </r>
  <r>
    <x v="14"/>
    <x v="0"/>
    <s v="Infected Guard"/>
    <s v="Unaligned"/>
    <s v="Medium"/>
    <s v="Natural"/>
    <s v="Humanoid"/>
    <m/>
    <s v="Wrecker"/>
    <m/>
    <m/>
    <n v="4"/>
    <n v="150"/>
    <n v="0"/>
    <n v="1"/>
    <s v="Darkvision"/>
    <m/>
    <n v="51"/>
    <n v="25"/>
    <s v="see also *nerve shot*"/>
    <n v="16"/>
    <n v="18"/>
    <n v="16"/>
    <n v="14"/>
    <s v="disease, poison"/>
    <m/>
    <m/>
    <m/>
    <s v="4, climb 2"/>
    <m/>
    <s v="Basic Melee"/>
    <s v="Slam"/>
    <s v="standard"/>
    <s v="at-will"/>
    <m/>
    <m/>
    <n v="9"/>
    <s v="AC"/>
    <m/>
    <s v="2d6+5 damage."/>
    <m/>
    <m/>
    <m/>
    <m/>
    <m/>
    <m/>
    <m/>
    <s v=""/>
    <m/>
    <m/>
    <m/>
    <m/>
    <m/>
    <m/>
    <m/>
    <m/>
    <m/>
    <m/>
    <s v=""/>
    <m/>
    <m/>
    <m/>
    <m/>
    <s v="Melee"/>
    <s v="Infected Grab"/>
    <s v="counter"/>
    <s v="at-will"/>
    <m/>
    <s v="When an enemy leaves an adjacent square"/>
    <n v="7"/>
    <s v="Reflex"/>
    <m/>
    <s v="The target is unable to move from the square."/>
    <m/>
    <m/>
    <s v="Shreds of Armor"/>
    <s v="counter"/>
    <s v="encounter"/>
    <m/>
    <m/>
    <s v=""/>
    <m/>
    <m/>
    <s v="The guard is hit: The guard takes no damage and is dazed until the end of its next turn."/>
    <m/>
    <m/>
    <m/>
    <m/>
    <m/>
    <m/>
    <m/>
    <s v=""/>
    <m/>
    <m/>
    <m/>
    <m/>
    <m/>
    <s v="Nerve Shot"/>
    <m/>
    <m/>
    <m/>
    <m/>
    <s v=""/>
    <m/>
    <m/>
    <s v="Any critical hit to the Infected guard reduces it to 0 hit points instantly."/>
    <m/>
    <m/>
    <s v="Force of Attack"/>
    <m/>
    <m/>
    <m/>
    <m/>
    <s v=""/>
    <m/>
    <m/>
    <s v="If the Infected guard scores a critical hit, it knocks the enemy prone and can immediately make a *slam* attack against the enemy as a free action."/>
    <m/>
    <m/>
    <m/>
    <m/>
    <m/>
    <m/>
    <m/>
    <s v=""/>
    <m/>
    <m/>
    <m/>
    <m/>
    <m/>
    <m/>
    <m/>
    <m/>
    <m/>
    <m/>
    <s v=""/>
    <m/>
    <m/>
    <m/>
    <m/>
    <m/>
    <m/>
    <n v="14"/>
    <n v="10"/>
    <n v="6"/>
    <n v="1"/>
    <n v="8"/>
    <n v="3"/>
    <m/>
    <s v="Infected guards were soldiers or guards who were infected while they were still in armor. They are also physically larger."/>
    <s v="UM"/>
    <n v="4"/>
    <n v="2"/>
    <n v="0"/>
    <n v="-3"/>
    <n v="1"/>
    <n v="-2"/>
  </r>
  <r>
    <x v="14"/>
    <x v="0"/>
    <s v="Infected Grub"/>
    <s v="Unaligned"/>
    <s v="Medium"/>
    <s v="Natural"/>
    <s v="Humanoid"/>
    <m/>
    <s v="Striker"/>
    <s v="Mook"/>
    <m/>
    <n v="5"/>
    <n v="50"/>
    <n v="0"/>
    <n v="-1"/>
    <s v="Darkvision"/>
    <m/>
    <n v="1"/>
    <s v=""/>
    <s v="a missed attack never damages a mook"/>
    <n v="19"/>
    <n v="17"/>
    <n v="17"/>
    <n v="16"/>
    <s v="disease, poison"/>
    <m/>
    <m/>
    <m/>
    <s v="4, climb 2"/>
    <m/>
    <s v="Basic Melee"/>
    <s v="Slam"/>
    <s v="standard"/>
    <s v="at-will"/>
    <m/>
    <m/>
    <n v="10"/>
    <s v="AC"/>
    <m/>
    <s v="5 damage."/>
    <m/>
    <m/>
    <m/>
    <m/>
    <m/>
    <m/>
    <m/>
    <s v=""/>
    <m/>
    <m/>
    <m/>
    <m/>
    <m/>
    <m/>
    <m/>
    <m/>
    <m/>
    <m/>
    <s v=""/>
    <m/>
    <m/>
    <m/>
    <m/>
    <m/>
    <m/>
    <m/>
    <m/>
    <m/>
    <m/>
    <s v=""/>
    <m/>
    <m/>
    <m/>
    <m/>
    <m/>
    <m/>
    <m/>
    <m/>
    <m/>
    <m/>
    <s v=""/>
    <m/>
    <m/>
    <m/>
    <m/>
    <m/>
    <m/>
    <m/>
    <m/>
    <m/>
    <m/>
    <s v=""/>
    <m/>
    <m/>
    <m/>
    <m/>
    <m/>
    <m/>
    <m/>
    <m/>
    <m/>
    <m/>
    <s v=""/>
    <m/>
    <m/>
    <m/>
    <m/>
    <m/>
    <m/>
    <m/>
    <m/>
    <m/>
    <m/>
    <s v=""/>
    <m/>
    <m/>
    <m/>
    <m/>
    <m/>
    <m/>
    <m/>
    <m/>
    <m/>
    <m/>
    <s v=""/>
    <m/>
    <m/>
    <m/>
    <m/>
    <m/>
    <m/>
    <m/>
    <m/>
    <m/>
    <m/>
    <s v=""/>
    <m/>
    <m/>
    <m/>
    <m/>
    <m/>
    <m/>
    <n v="16"/>
    <n v="10"/>
    <n v="10"/>
    <n v="1"/>
    <n v="8"/>
    <n v="3"/>
    <m/>
    <s v="Infected grubs are normal humans infected by the virus. They prefer running towards a target and ripping it apart."/>
    <s v="UM"/>
    <n v="5"/>
    <n v="2"/>
    <n v="2"/>
    <n v="-3"/>
    <n v="1"/>
    <n v="-2"/>
  </r>
  <r>
    <x v="14"/>
    <x v="0"/>
    <s v="Infected Behemoth"/>
    <s v="Unaligned"/>
    <s v="Large"/>
    <s v="Natural"/>
    <s v="Beast"/>
    <m/>
    <s v="Wrecker"/>
    <m/>
    <m/>
    <n v="8"/>
    <n v="350"/>
    <n v="5"/>
    <n v="3"/>
    <s v="Darkvision"/>
    <m/>
    <n v="75"/>
    <n v="37"/>
    <m/>
    <n v="20"/>
    <n v="24"/>
    <n v="18"/>
    <n v="19"/>
    <s v="disease, poison"/>
    <m/>
    <m/>
    <m/>
    <s v="5, climb 2"/>
    <m/>
    <s v="Basic Melee"/>
    <s v="Slam"/>
    <s v="standard"/>
    <s v="at-will"/>
    <m/>
    <s v="Reach 2"/>
    <n v="13"/>
    <s v="AC"/>
    <m/>
    <s v="2d8+7 damage or 2d6+5 damage, and the target is grappled."/>
    <m/>
    <s v="Ranged"/>
    <s v="Debris Throw"/>
    <s v="standard"/>
    <s v="refresh 4, 5, 6"/>
    <m/>
    <s v="Far burst 2 within 20"/>
    <n v="11"/>
    <s v="Reflex"/>
    <m/>
    <s v="2d6+5 damage, and the target is knocked prone."/>
    <m/>
    <s v="Melee"/>
    <s v="Hulk Rend"/>
    <s v="standard"/>
    <s v="at-will"/>
    <s v="Weapon"/>
    <s v="Reach 2"/>
    <n v="11"/>
    <s v="AC "/>
    <s v="must be grappling the target"/>
    <s v="2d8+7 damage, and the target is dazed and weakened (save ends both)."/>
    <m/>
    <m/>
    <m/>
    <m/>
    <m/>
    <m/>
    <m/>
    <s v=""/>
    <m/>
    <m/>
    <m/>
    <m/>
    <m/>
    <m/>
    <m/>
    <m/>
    <m/>
    <m/>
    <s v=""/>
    <m/>
    <m/>
    <m/>
    <m/>
    <m/>
    <m/>
    <m/>
    <m/>
    <m/>
    <m/>
    <s v=""/>
    <m/>
    <m/>
    <m/>
    <m/>
    <m/>
    <m/>
    <m/>
    <m/>
    <m/>
    <m/>
    <s v=""/>
    <m/>
    <m/>
    <m/>
    <m/>
    <m/>
    <m/>
    <m/>
    <m/>
    <m/>
    <m/>
    <s v=""/>
    <m/>
    <m/>
    <m/>
    <m/>
    <m/>
    <m/>
    <m/>
    <m/>
    <m/>
    <m/>
    <s v=""/>
    <m/>
    <m/>
    <m/>
    <m/>
    <m/>
    <m/>
    <m/>
    <m/>
    <m/>
    <m/>
    <s v=""/>
    <m/>
    <m/>
    <m/>
    <m/>
    <m/>
    <m/>
    <n v="21"/>
    <n v="18"/>
    <n v="10"/>
    <n v="1"/>
    <n v="8"/>
    <n v="3"/>
    <m/>
    <s v="The behemoth has had their body and muscles expand until they reach a massive size. The behemoth will use debris throw (if no debris is readily to hand, it will rip up a chunk of tarmac or a large rock) to knock down opponents and run up to fallen targets to use hulk rend."/>
    <s v="UM"/>
    <n v="9"/>
    <n v="8"/>
    <n v="4"/>
    <n v="-1"/>
    <n v="3"/>
    <n v="0"/>
  </r>
  <r>
    <x v="15"/>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quot;shells&quot;) cobbled together by the aliens from supplies on their spaceship and whatever materials - inorganic and otherwise - that they find. _x000a__x000a_The invasion force consists of “skinner” shock troops and “widows”, which provide command and control. Mobile artillery units are called “chanks” and the flying vehicles are “screamers”. There are also rarely seen larger “beast” mobile strongpoints._x000a__x000a_The Invaders have basic intelligence and, with the help of a widow, can coordinate their actions and formulate tactics. However, their overarching strategy of the entire force depends on the “Tri-Pod”—the alien commander._x000a_"/>
    <m/>
    <n v="-5"/>
    <n v="-5"/>
    <n v="-5"/>
    <n v="-5"/>
    <n v="-5"/>
    <n v="-5"/>
  </r>
  <r>
    <x v="15"/>
    <x v="0"/>
    <s v="Skinner"/>
    <s v="Unaligned"/>
    <s v="Medium"/>
    <s v="Cosmic"/>
    <s v="Automaton"/>
    <s v="Construct"/>
    <s v="Archer"/>
    <s v="Mook"/>
    <m/>
    <n v="13"/>
    <n v="350"/>
    <n v="13"/>
    <n v="14"/>
    <m/>
    <m/>
    <n v="1"/>
    <s v=""/>
    <s v="a missed attack never damages a mook"/>
    <n v="25"/>
    <n v="25"/>
    <n v="27"/>
    <n v="23"/>
    <m/>
    <m/>
    <m/>
    <m/>
    <n v="6"/>
    <m/>
    <s v="Basic Ranged"/>
    <s v="Merged Weapon"/>
    <s v="standard"/>
    <s v="at-will"/>
    <s v="Weapon"/>
    <s v="Ranged 15/30"/>
    <n v="18"/>
    <s v="AC"/>
    <m/>
    <s v="10 damage."/>
    <m/>
    <m/>
    <s v="Backup System"/>
    <s v="counter"/>
    <s v="encounter"/>
    <m/>
    <m/>
    <s v=""/>
    <m/>
    <m/>
    <s v="The skinner is reduced to 0 hit points or below by a non-critical hit: The skinner’s current hit point total is set to 1."/>
    <m/>
    <m/>
    <m/>
    <m/>
    <m/>
    <m/>
    <m/>
    <s v=""/>
    <m/>
    <m/>
    <m/>
    <m/>
    <m/>
    <m/>
    <m/>
    <m/>
    <m/>
    <m/>
    <s v=""/>
    <m/>
    <m/>
    <m/>
    <m/>
    <m/>
    <m/>
    <m/>
    <m/>
    <m/>
    <m/>
    <s v=""/>
    <m/>
    <m/>
    <m/>
    <m/>
    <m/>
    <m/>
    <m/>
    <m/>
    <m/>
    <m/>
    <s v=""/>
    <m/>
    <m/>
    <m/>
    <m/>
    <m/>
    <m/>
    <m/>
    <m/>
    <m/>
    <m/>
    <s v=""/>
    <m/>
    <m/>
    <m/>
    <m/>
    <m/>
    <m/>
    <m/>
    <m/>
    <m/>
    <m/>
    <s v=""/>
    <m/>
    <m/>
    <m/>
    <m/>
    <m/>
    <m/>
    <m/>
    <m/>
    <m/>
    <m/>
    <s v=""/>
    <m/>
    <m/>
    <m/>
    <m/>
    <m/>
    <m/>
    <m/>
    <m/>
    <m/>
    <m/>
    <s v=""/>
    <m/>
    <m/>
    <m/>
    <m/>
    <m/>
    <s v="Acrobatics +16, Athletics +15"/>
    <n v="14"/>
    <n v="14"/>
    <n v="20"/>
    <n v="16"/>
    <n v="14"/>
    <n v="12"/>
    <m/>
    <s v="Skinners are jumbled collections of cybernetic and organic parts.  They are produced in the thousands from on-site materials."/>
    <s v="UM"/>
    <n v="8"/>
    <n v="8"/>
    <n v="11"/>
    <n v="9"/>
    <n v="8"/>
    <n v="7"/>
  </r>
  <r>
    <x v="15"/>
    <x v="0"/>
    <s v="Punk"/>
    <s v="Unaligned"/>
    <s v="Large"/>
    <s v="Cosmic"/>
    <s v="Automaton"/>
    <s v="Construct"/>
    <s v="Wrecker"/>
    <s v="Elite"/>
    <m/>
    <n v="13"/>
    <n v="1600"/>
    <n v="7"/>
    <n v="8"/>
    <m/>
    <m/>
    <n v="210"/>
    <n v="105"/>
    <m/>
    <n v="25"/>
    <n v="28"/>
    <n v="25"/>
    <n v="23"/>
    <m/>
    <m/>
    <m/>
    <n v="2"/>
    <n v="4"/>
    <n v="1"/>
    <s v="Basic Melee"/>
    <s v="Slam"/>
    <s v="standard"/>
    <s v="at-will"/>
    <m/>
    <m/>
    <n v="18"/>
    <s v="AC"/>
    <m/>
    <s v="3d8+10 damage, and the target is pushed 1 square."/>
    <m/>
    <s v="Basic Ranged"/>
    <s v="Weapon Arm"/>
    <s v="standard"/>
    <s v="at-will"/>
    <s v="Weapon"/>
    <s v="Ranged 40/80"/>
    <n v="18"/>
    <s v="AC"/>
    <m/>
    <s v="3d6+13 damage."/>
    <m/>
    <m/>
    <s v="Chaos Fire"/>
    <s v="move"/>
    <s v="at-will"/>
    <m/>
    <m/>
    <s v=""/>
    <m/>
    <m/>
    <s v="The punk hit with its *weapon arm* attack: The punk makes another *weapon arm* attack."/>
    <m/>
    <m/>
    <s v="Too Close"/>
    <s v="move"/>
    <s v="at-will"/>
    <m/>
    <m/>
    <s v=""/>
    <m/>
    <m/>
    <s v="The punk makes a slam attack."/>
    <m/>
    <m/>
    <s v="Tracking"/>
    <s v="move"/>
    <s v="at-will"/>
    <m/>
    <s v="Ranged 40/80 (one square of cover)"/>
    <s v=""/>
    <m/>
    <m/>
    <s v="The punk ignores cover provided by that source until the end of the punk’s next turn."/>
    <m/>
    <m/>
    <s v="Anarchy Response"/>
    <s v="swift"/>
    <s v="refresh 6"/>
    <m/>
    <m/>
    <s v=""/>
    <m/>
    <m/>
    <s v="The punk must hit with its *weapon arm* using *chaos fire*: The punk makes another *weapon arm* attack."/>
    <m/>
    <m/>
    <m/>
    <m/>
    <m/>
    <m/>
    <m/>
    <s v=""/>
    <m/>
    <m/>
    <m/>
    <m/>
    <m/>
    <m/>
    <m/>
    <m/>
    <m/>
    <m/>
    <s v=""/>
    <m/>
    <m/>
    <m/>
    <m/>
    <m/>
    <m/>
    <m/>
    <m/>
    <m/>
    <m/>
    <s v=""/>
    <m/>
    <m/>
    <m/>
    <m/>
    <m/>
    <m/>
    <m/>
    <m/>
    <m/>
    <m/>
    <s v=""/>
    <m/>
    <m/>
    <m/>
    <m/>
    <m/>
    <s v="Intimidate +12, Athletics +15"/>
    <n v="18"/>
    <n v="18"/>
    <n v="12"/>
    <n v="12"/>
    <n v="14"/>
    <n v="12"/>
    <m/>
    <s v="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
    <s v="UM"/>
    <n v="10"/>
    <n v="10"/>
    <n v="7"/>
    <n v="7"/>
    <n v="8"/>
    <n v="7"/>
  </r>
  <r>
    <x v="15"/>
    <x v="0"/>
    <s v="Chank"/>
    <s v="Unaligned"/>
    <s v="Large"/>
    <s v="Cosmic"/>
    <s v="Automaton"/>
    <s v="Construct"/>
    <s v="Archer"/>
    <m/>
    <m/>
    <n v="14"/>
    <n v="1000"/>
    <n v="7"/>
    <n v="8"/>
    <m/>
    <m/>
    <n v="77"/>
    <n v="38"/>
    <m/>
    <n v="26"/>
    <n v="25"/>
    <n v="27"/>
    <n v="25"/>
    <m/>
    <m/>
    <m/>
    <m/>
    <n v="3"/>
    <m/>
    <s v="Basic Ranged"/>
    <s v="Self Propelled Plasma Artillery System "/>
    <s v="standard and move"/>
    <s v="at-will"/>
    <s v="Weapon"/>
    <s v="Far burst 1 within 5 and 120"/>
    <n v="17"/>
    <s v="Reflex "/>
    <m/>
    <s v="2d8+8 damage, and the target is knocked prone. *Miss:* Half damage."/>
    <m/>
    <s v="Far"/>
    <s v="Perimeter Blast"/>
    <s v="standard and move"/>
    <s v="refresh 4, 5, 6"/>
    <s v="Weapon"/>
    <s v="Far burst 1 within 5 and 120"/>
    <n v="17"/>
    <s v="Reflex "/>
    <m/>
    <s v="The target is pushed 4 squares. If the target cannot be pushed 4 squares, it takes 2d8+8 damage. Buildings, objects, non-moving vehicles, and terrain take 40 points of damage."/>
    <m/>
    <m/>
    <s v="Secured Position"/>
    <m/>
    <m/>
    <m/>
    <m/>
    <s v=""/>
    <m/>
    <m/>
    <s v="As long as there is at least one ally adjacent to the chank, the chank is immune to being immobile, knocked prone, pushed, slowed or marked."/>
    <m/>
    <m/>
    <s v="Charge Capacitor "/>
    <s v="standard"/>
    <s v="at-will"/>
    <m/>
    <m/>
    <s v=""/>
    <m/>
    <m/>
    <s v="Increase the damage of the chank’s next *self propelled plasma artillery system* attack by 1d8."/>
    <m/>
    <m/>
    <s v="Capacitor Purge "/>
    <s v="reaction"/>
    <s v="encounter"/>
    <m/>
    <m/>
    <s v=""/>
    <m/>
    <m/>
    <s v="The chank is reduced to 0 hit points or below: The chank makes a *perimeter blast* attack."/>
    <m/>
    <m/>
    <m/>
    <m/>
    <m/>
    <m/>
    <m/>
    <s v=""/>
    <m/>
    <m/>
    <m/>
    <m/>
    <m/>
    <m/>
    <m/>
    <m/>
    <m/>
    <m/>
    <s v=""/>
    <m/>
    <m/>
    <m/>
    <m/>
    <m/>
    <m/>
    <m/>
    <m/>
    <m/>
    <m/>
    <s v=""/>
    <m/>
    <m/>
    <m/>
    <m/>
    <m/>
    <m/>
    <m/>
    <m/>
    <m/>
    <m/>
    <s v=""/>
    <m/>
    <m/>
    <m/>
    <m/>
    <m/>
    <m/>
    <m/>
    <m/>
    <m/>
    <m/>
    <s v=""/>
    <m/>
    <m/>
    <m/>
    <m/>
    <m/>
    <s v="Athletics +12"/>
    <n v="10"/>
    <n v="8"/>
    <n v="16"/>
    <n v="14"/>
    <n v="14"/>
    <n v="8"/>
    <m/>
    <s v="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
    <s v="UM"/>
    <n v="7"/>
    <n v="6"/>
    <n v="10"/>
    <n v="9"/>
    <n v="9"/>
    <n v="6"/>
  </r>
  <r>
    <x v="15"/>
    <x v="0"/>
    <s v="Mother Screamer"/>
    <s v="Unaligned"/>
    <s v="Large"/>
    <s v="Cosmic"/>
    <s v="Automaton"/>
    <s v="Construct"/>
    <s v="Skulker"/>
    <m/>
    <n v="1"/>
    <n v="14"/>
    <n v="1000"/>
    <n v="7"/>
    <n v="12"/>
    <m/>
    <m/>
    <n v="77"/>
    <n v="38"/>
    <m/>
    <n v="28"/>
    <n v="26"/>
    <n v="27"/>
    <n v="25"/>
    <m/>
    <m/>
    <m/>
    <m/>
    <s v="fly 5"/>
    <m/>
    <s v="Basic Ranged"/>
    <s v="Pulse Rifle"/>
    <s v="standard"/>
    <s v="at-will"/>
    <s v="Weapon"/>
    <s v="Ranged 30/60"/>
    <n v="19"/>
    <s v="AC"/>
    <m/>
    <s v="3d6+12 damage."/>
    <m/>
    <m/>
    <s v="Repulsor Shield"/>
    <m/>
    <m/>
    <m/>
    <m/>
    <s v=""/>
    <m/>
    <m/>
    <s v="The screamer does not provoke opportunity attacks when attacking. The screamer is immune to attacks made from a range of 30 squares or more."/>
    <m/>
    <m/>
    <s v="Deploy Support Unit"/>
    <s v="move"/>
    <s v="at-will"/>
    <m/>
    <m/>
    <s v=""/>
    <m/>
    <m/>
    <s v="Place a screamer baby in an adjacent square. The mother can only have three baby units in the encounter at a time. A baby placed this way acts on the mother’s initiative and can act immediately after being placed."/>
    <m/>
    <m/>
    <s v="Dash"/>
    <s v="move"/>
    <s v="at-will"/>
    <m/>
    <m/>
    <s v=""/>
    <m/>
    <m/>
    <s v="Shift 2 squares."/>
    <m/>
    <m/>
    <m/>
    <m/>
    <m/>
    <m/>
    <m/>
    <s v=""/>
    <m/>
    <m/>
    <m/>
    <m/>
    <m/>
    <m/>
    <m/>
    <m/>
    <m/>
    <m/>
    <s v=""/>
    <m/>
    <m/>
    <m/>
    <m/>
    <m/>
    <m/>
    <m/>
    <m/>
    <m/>
    <m/>
    <s v=""/>
    <m/>
    <m/>
    <m/>
    <m/>
    <m/>
    <m/>
    <m/>
    <m/>
    <m/>
    <m/>
    <s v=""/>
    <m/>
    <m/>
    <m/>
    <m/>
    <m/>
    <m/>
    <m/>
    <m/>
    <m/>
    <m/>
    <s v=""/>
    <m/>
    <m/>
    <m/>
    <m/>
    <m/>
    <m/>
    <m/>
    <m/>
    <m/>
    <m/>
    <s v=""/>
    <m/>
    <m/>
    <m/>
    <m/>
    <m/>
    <m/>
    <n v="14"/>
    <n v="18"/>
    <n v="16"/>
    <n v="12"/>
    <n v="10"/>
    <n v="8"/>
    <m/>
    <s v="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
    <s v="UM"/>
    <n v="9"/>
    <n v="11"/>
    <n v="10"/>
    <n v="8"/>
    <n v="7"/>
    <n v="6"/>
  </r>
  <r>
    <x v="15"/>
    <x v="0"/>
    <s v="Beast"/>
    <s v="Unaligned"/>
    <s v="Large"/>
    <s v="Cosmic"/>
    <s v="Automaton"/>
    <s v="Construct"/>
    <s v="Striker"/>
    <s v="Boss"/>
    <m/>
    <n v="14"/>
    <n v="5000"/>
    <n v="12"/>
    <n v="14"/>
    <m/>
    <m/>
    <n v="376"/>
    <n v="188"/>
    <m/>
    <n v="28"/>
    <n v="27"/>
    <n v="27"/>
    <n v="24"/>
    <m/>
    <m/>
    <m/>
    <n v="5"/>
    <n v="7"/>
    <n v="2"/>
    <s v="Basic Melee"/>
    <s v="Slam"/>
    <s v="standard"/>
    <s v="at-will"/>
    <m/>
    <m/>
    <n v="19"/>
    <s v="AC"/>
    <m/>
    <s v="2d8+15 damage."/>
    <m/>
    <m/>
    <s v="Raw Materials"/>
    <m/>
    <m/>
    <m/>
    <m/>
    <s v=""/>
    <m/>
    <m/>
    <s v="Place six corpses in Near burst 10 around the beast at the start of the encounter."/>
    <m/>
    <m/>
    <s v="Gray Infection "/>
    <s v="standard"/>
    <s v="at-will"/>
    <s v="Weapon"/>
    <m/>
    <n v="17"/>
    <s v="Reflex"/>
    <m/>
    <s v="2d8+7 damage, and the target suffers persistent 1 damage until the end of the encounter."/>
    <m/>
    <s v="Near"/>
    <s v="Shoulder-Mounted Plasma Caster "/>
    <s v="standard"/>
    <s v="at-will"/>
    <s v="Weapon"/>
    <s v="Near burst 1 (within 20/40)"/>
    <n v="17"/>
    <s v="Reflex "/>
    <m/>
    <s v="2d8+7 damage, and the target takes persistent 5 fire damage (save ends)."/>
    <m/>
    <s v="Ranged"/>
    <s v="Flesh Hooks "/>
    <s v="standard"/>
    <s v="refresh 5, 6"/>
    <m/>
    <s v="Ranged 20"/>
    <n v="17"/>
    <s v="Reflex"/>
    <m/>
    <s v="3d6+13 damage, the target is pulled into an adjacent square, and the beast immediately makes a *gray infection* attack."/>
    <m/>
    <m/>
    <s v="Convert"/>
    <s v="move"/>
    <s v="at-will"/>
    <m/>
    <m/>
    <s v=""/>
    <m/>
    <m/>
    <s v="Target one adjacent corpse or killed creature. The target is replaced with a skinner. A skinner placed this way acts on the beast’s initiative and can act immediately after being placed."/>
    <m/>
    <m/>
    <s v="Nano-Propagation"/>
    <s v="swift"/>
    <s v="at-will"/>
    <m/>
    <m/>
    <s v=""/>
    <m/>
    <m/>
    <s v="Select one enemy suffering from persistent damage from *gray infection*. Increase the persistent damage by 1."/>
    <m/>
    <m/>
    <m/>
    <m/>
    <m/>
    <m/>
    <m/>
    <s v=""/>
    <m/>
    <m/>
    <m/>
    <m/>
    <m/>
    <m/>
    <m/>
    <m/>
    <m/>
    <m/>
    <s v=""/>
    <m/>
    <m/>
    <m/>
    <m/>
    <m/>
    <m/>
    <m/>
    <m/>
    <m/>
    <m/>
    <s v=""/>
    <m/>
    <m/>
    <m/>
    <m/>
    <m/>
    <s v="Athletics +16"/>
    <n v="18"/>
    <n v="16"/>
    <n v="16"/>
    <n v="16"/>
    <n v="14"/>
    <n v="6"/>
    <m/>
    <s v="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
    <s v="UM"/>
    <n v="11"/>
    <n v="10"/>
    <n v="10"/>
    <n v="10"/>
    <n v="9"/>
    <n v="5"/>
  </r>
  <r>
    <x v="15"/>
    <x v="0"/>
    <s v="Widow"/>
    <s v="Unaligned"/>
    <s v="Medium"/>
    <s v="Cosmic"/>
    <s v="Automaton"/>
    <s v="Construct"/>
    <s v="Spoiler"/>
    <m/>
    <n v="1"/>
    <n v="15"/>
    <n v="1200"/>
    <n v="11"/>
    <n v="14"/>
    <m/>
    <m/>
    <n v="99"/>
    <n v="49"/>
    <m/>
    <n v="29"/>
    <n v="26"/>
    <n v="26"/>
    <n v="30"/>
    <m/>
    <m/>
    <m/>
    <m/>
    <n v="6"/>
    <m/>
    <s v="Basic Melee"/>
    <s v="No Other Solution"/>
    <s v="standard"/>
    <s v="at-will"/>
    <m/>
    <m/>
    <n v="20"/>
    <s v="AC"/>
    <m/>
    <s v="3d6+13 damage."/>
    <m/>
    <s v="Basic Ranged"/>
    <s v="Direct Control"/>
    <s v="standard"/>
    <s v="at-will"/>
    <m/>
    <m/>
    <s v=""/>
    <m/>
    <m/>
    <s v="One skinner makes a basic attack which automatically hits its target."/>
    <m/>
    <m/>
    <s v="Pulse Sequence"/>
    <s v="move"/>
    <s v="refresh 4, 5, 6"/>
    <m/>
    <m/>
    <s v=""/>
    <m/>
    <m/>
    <s v="Place one skinner in an adjacent square."/>
    <m/>
    <m/>
    <s v="Uplink"/>
    <s v="swift"/>
    <s v="at-will"/>
    <s v="Stance"/>
    <m/>
    <s v=""/>
    <m/>
    <m/>
    <s v="When the widow enters this stance it chooses a skinner. On its turn, that skinner can (as a swift action) shift one square and make a basic attack. The widow can select a new skinner as the target of this stance as a swift action."/>
    <m/>
    <m/>
    <m/>
    <m/>
    <m/>
    <m/>
    <m/>
    <s v=""/>
    <m/>
    <m/>
    <m/>
    <m/>
    <m/>
    <m/>
    <m/>
    <m/>
    <m/>
    <m/>
    <s v=""/>
    <m/>
    <m/>
    <m/>
    <m/>
    <m/>
    <m/>
    <m/>
    <m/>
    <m/>
    <m/>
    <s v=""/>
    <m/>
    <m/>
    <m/>
    <m/>
    <m/>
    <m/>
    <m/>
    <m/>
    <m/>
    <m/>
    <s v=""/>
    <m/>
    <m/>
    <m/>
    <m/>
    <m/>
    <m/>
    <m/>
    <m/>
    <m/>
    <m/>
    <s v=""/>
    <m/>
    <m/>
    <m/>
    <m/>
    <m/>
    <m/>
    <m/>
    <m/>
    <m/>
    <m/>
    <s v=""/>
    <m/>
    <m/>
    <m/>
    <m/>
    <m/>
    <s v="Acrobatics +16, Intimidate +14, Stealth +16"/>
    <n v="16"/>
    <n v="16"/>
    <n v="18"/>
    <n v="15"/>
    <n v="14"/>
    <n v="14"/>
    <m/>
    <s v="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_x000a__x000a_&lt;figure&gt;&lt;img src=&quot;pics\kami-noir.jpg&quot; alt=&quot;Ryzom MMORPG Concept Art (Kami Noir)&quot; style=&quot;zoom: 100%;&quot; /&gt;&lt;figcaption&gt;Ryzom MMORPG Concept Art (Kami Noir)&lt;/figcaption&gt;&lt;/figure&gt;"/>
    <s v="UM"/>
    <n v="10"/>
    <n v="10"/>
    <n v="11"/>
    <n v="9"/>
    <n v="9"/>
    <n v="9"/>
  </r>
  <r>
    <x v="15"/>
    <x v="0"/>
    <s v="The Tri-Pod"/>
    <s v="Unaligned"/>
    <s v="Gargantuan"/>
    <s v="Cosmic"/>
    <s v="Automaton"/>
    <s v="Construct, Mount"/>
    <s v="Striker"/>
    <s v="Boss"/>
    <m/>
    <n v="15"/>
    <n v="6000"/>
    <n v="11"/>
    <n v="16"/>
    <m/>
    <m/>
    <n v="396"/>
    <n v="198"/>
    <m/>
    <n v="29"/>
    <n v="27"/>
    <n v="26"/>
    <n v="29"/>
    <m/>
    <m/>
    <m/>
    <n v="5"/>
    <n v="5"/>
    <n v="2"/>
    <s v="Basic Ranged"/>
    <s v="Heat Ray"/>
    <s v="standard"/>
    <s v="at-will"/>
    <s v="Weapon"/>
    <s v="Ranged 50/100 (minimum Ranged 4)"/>
    <n v="20"/>
    <s v="AC"/>
    <m/>
    <s v="24 damage. This is considered a critical hit. The Tri-Pod does not provoke opportunity attacks with its heat ray. The Tri-Pod cannot use heat ray on a creature it is grappling."/>
    <m/>
    <m/>
    <s v="Force Field"/>
    <m/>
    <m/>
    <m/>
    <m/>
    <s v=""/>
    <m/>
    <m/>
    <s v="The Tri-Pod is immune to all damage until a single attack does 50 damage or more damage to the Tri-Pod."/>
    <m/>
    <s v="Ranged"/>
    <s v="Dual Turrets "/>
    <s v="standard"/>
    <s v="at-will"/>
    <s v="Weapon"/>
    <m/>
    <s v=""/>
    <m/>
    <m/>
    <s v="The Tri-Pod makes two *heat ray* attacks.  They cannot target the same creature."/>
    <m/>
    <m/>
    <s v="Tentacle Whip "/>
    <s v="move"/>
    <s v="at-will"/>
    <s v="Weapon"/>
    <s v="Reach 4"/>
    <n v="18"/>
    <s v="Reflex "/>
    <s v="two creatures"/>
    <s v="2d8+8 damage, and the target is either grappled or pushed 6 squares. If the target hits an obstruction, it takes 2d8 additional damage."/>
    <m/>
    <m/>
    <s v="Tentacle Crush "/>
    <s v="move"/>
    <s v="at-will"/>
    <m/>
    <s v="Reach 4"/>
    <n v="18"/>
    <s v="Fortitude "/>
    <s v="must be grappling the target"/>
    <s v="3d6+13 damage."/>
    <m/>
    <m/>
    <s v="Power System’s Repaired "/>
    <s v="reaction"/>
    <s v="encounter"/>
    <m/>
    <m/>
    <s v=""/>
    <m/>
    <m/>
    <s v="The Tri-Pod is reduced to 0 hit points or lower: The Tri-Pod’s force field is re-activated; it stands up (if prone) and heals 300 hit points."/>
    <m/>
    <m/>
    <m/>
    <m/>
    <m/>
    <m/>
    <m/>
    <s v=""/>
    <m/>
    <m/>
    <m/>
    <m/>
    <m/>
    <m/>
    <m/>
    <m/>
    <m/>
    <m/>
    <s v=""/>
    <m/>
    <m/>
    <m/>
    <m/>
    <m/>
    <m/>
    <m/>
    <m/>
    <m/>
    <m/>
    <s v=""/>
    <m/>
    <m/>
    <m/>
    <m/>
    <m/>
    <m/>
    <m/>
    <m/>
    <m/>
    <m/>
    <s v=""/>
    <m/>
    <m/>
    <m/>
    <m/>
    <m/>
    <s v="Athletics +16, Bluff +16, Intimidate +16"/>
    <n v="18"/>
    <n v="16"/>
    <n v="14"/>
    <n v="20"/>
    <n v="18"/>
    <n v="16"/>
    <m/>
    <s v="Spirit, the Invader commander, is locked in a three-legged mobile command robot known inventively as the Tri-Pod."/>
    <s v="UM"/>
    <n v="11"/>
    <n v="10"/>
    <n v="9"/>
    <n v="12"/>
    <n v="11"/>
    <n v="10"/>
  </r>
  <r>
    <x v="15"/>
    <x v="0"/>
    <s v="Baby Screamer"/>
    <s v="Unaligned"/>
    <s v="Medium"/>
    <s v="Cosmic"/>
    <s v="Automaton"/>
    <s v="Construct"/>
    <s v="Archer"/>
    <s v="Mook"/>
    <m/>
    <n v="16"/>
    <n v="350"/>
    <n v="15"/>
    <n v="12"/>
    <m/>
    <m/>
    <n v="1"/>
    <s v=""/>
    <s v="a missed attack never damages a mook"/>
    <n v="28"/>
    <n v="27"/>
    <n v="29"/>
    <n v="27"/>
    <m/>
    <m/>
    <m/>
    <m/>
    <s v="fly 7"/>
    <m/>
    <s v="Basic Ranged"/>
    <s v="Pulse Rifle"/>
    <s v="standard"/>
    <s v="at-will"/>
    <s v="Weapon"/>
    <s v="Ranged 20/40"/>
    <n v="21"/>
    <s v="AC"/>
    <m/>
    <s v="10 damage, and the baby screamer can shift one square."/>
    <m/>
    <m/>
    <s v="Dash"/>
    <s v="move"/>
    <s v="at-will"/>
    <m/>
    <m/>
    <s v=""/>
    <m/>
    <m/>
    <s v="The baby screamer shifts 2 squares."/>
    <m/>
    <m/>
    <s v="Pulse Engine"/>
    <s v="counter"/>
    <s v="encounter"/>
    <m/>
    <m/>
    <s v=""/>
    <m/>
    <m/>
    <s v="An enemy hits the baby screamer: The baby screamer shifts one square, and the attack misses."/>
    <m/>
    <m/>
    <m/>
    <m/>
    <m/>
    <m/>
    <m/>
    <s v=""/>
    <m/>
    <m/>
    <m/>
    <m/>
    <m/>
    <m/>
    <m/>
    <m/>
    <m/>
    <m/>
    <s v=""/>
    <m/>
    <m/>
    <m/>
    <m/>
    <m/>
    <m/>
    <m/>
    <m/>
    <m/>
    <m/>
    <s v=""/>
    <m/>
    <m/>
    <m/>
    <m/>
    <m/>
    <m/>
    <m/>
    <m/>
    <m/>
    <m/>
    <s v=""/>
    <m/>
    <m/>
    <m/>
    <m/>
    <m/>
    <m/>
    <m/>
    <m/>
    <m/>
    <m/>
    <s v=""/>
    <m/>
    <m/>
    <m/>
    <m/>
    <m/>
    <m/>
    <m/>
    <m/>
    <m/>
    <m/>
    <s v=""/>
    <m/>
    <m/>
    <m/>
    <m/>
    <m/>
    <m/>
    <m/>
    <m/>
    <m/>
    <m/>
    <s v=""/>
    <m/>
    <m/>
    <m/>
    <m/>
    <m/>
    <m/>
    <n v="14"/>
    <n v="10"/>
    <n v="18"/>
    <n v="12"/>
    <n v="10"/>
    <n v="8"/>
    <m/>
    <m/>
    <s v="UM"/>
    <n v="10"/>
    <n v="8"/>
    <n v="12"/>
    <n v="9"/>
    <n v="8"/>
    <n v="7"/>
  </r>
  <r>
    <x v="16"/>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Juggernauts are the golem-like constructs created by a long-ago empire. Each juggernaut has room in its torso for a humanoid rider, who can direct the juggernaut. "/>
    <m/>
    <n v="-5"/>
    <n v="-5"/>
    <n v="-5"/>
    <n v="-5"/>
    <n v="-5"/>
    <n v="-5"/>
  </r>
  <r>
    <x v="16"/>
    <x v="0"/>
    <s v="The Minotaur"/>
    <s v="Unaligned"/>
    <s v="Large"/>
    <s v="Natural"/>
    <s v="Automaton"/>
    <s v="Construct"/>
    <s v="Wrecker"/>
    <s v="Elite"/>
    <m/>
    <n v="5"/>
    <n v="400"/>
    <n v="2"/>
    <n v="12"/>
    <s v="Darkvision"/>
    <m/>
    <n v="114"/>
    <n v="57"/>
    <m/>
    <n v="17"/>
    <n v="17"/>
    <n v="17"/>
    <n v="17"/>
    <m/>
    <s v="all 10"/>
    <m/>
    <n v="2"/>
    <n v="7"/>
    <n v="1"/>
    <s v="Basic Melee"/>
    <s v="Slam"/>
    <s v="standard"/>
    <s v="at-will"/>
    <m/>
    <s v="Reach 2"/>
    <n v="10"/>
    <s v="AC"/>
    <m/>
    <s v="2d6+6 damage."/>
    <m/>
    <s v="Basic Ranged"/>
    <s v="Lightning Shot"/>
    <s v="standard"/>
    <s v="at-will"/>
    <s v="Lightning"/>
    <s v="Ranged 30/60"/>
    <n v="10"/>
    <s v="AC"/>
    <m/>
    <s v="2d8+6 lightning damage."/>
    <m/>
    <m/>
    <s v="Minotaur Rush"/>
    <m/>
    <m/>
    <m/>
    <m/>
    <s v=""/>
    <m/>
    <m/>
    <s v="The Minotaur is immune to opportunity attacks. When the Minotaur moves, it ignores difficult terrain and squares occupied by enemies. Shunt enemies in squares the Minotaur enters 1 square. The Minotaur cannot be knocked prone."/>
    <m/>
    <m/>
    <s v="Iron Onslaught "/>
    <s v="standard"/>
    <s v="refresh 6"/>
    <m/>
    <m/>
    <s v=""/>
    <m/>
    <m/>
    <s v="The Minotaur shifts up to 9 squares in a straight line. The Minotaur makes a *slam* attack against each enemy in reach during this movement. On a hit, the target is knocked prone. The Minotaur can only attack each target once."/>
    <m/>
    <m/>
    <s v="Eruption"/>
    <s v="reaction"/>
    <s v="encounter"/>
    <m/>
    <m/>
    <s v=""/>
    <m/>
    <m/>
    <s v="The Minotaur is staggered: The Minotaur immediately stands up if prone and recovers from all conditions it suffers from. The Minotaur makes an *iron onslaught* attack."/>
    <m/>
    <m/>
    <m/>
    <m/>
    <m/>
    <m/>
    <m/>
    <s v=""/>
    <m/>
    <m/>
    <m/>
    <m/>
    <m/>
    <m/>
    <m/>
    <m/>
    <m/>
    <m/>
    <s v=""/>
    <m/>
    <m/>
    <m/>
    <m/>
    <m/>
    <m/>
    <m/>
    <m/>
    <m/>
    <m/>
    <s v=""/>
    <m/>
    <m/>
    <m/>
    <m/>
    <m/>
    <m/>
    <m/>
    <m/>
    <m/>
    <m/>
    <s v=""/>
    <m/>
    <m/>
    <m/>
    <m/>
    <m/>
    <m/>
    <m/>
    <m/>
    <m/>
    <m/>
    <s v=""/>
    <m/>
    <m/>
    <m/>
    <m/>
    <m/>
    <s v="Athletics +15, Endure +16, Intimidate +9"/>
    <n v="26"/>
    <n v="28"/>
    <n v="10"/>
    <n v="12"/>
    <n v="14"/>
    <n v="12"/>
    <m/>
    <s v="The original use of the Minotaur was to breach walls and other defenses during siege warfare. "/>
    <s v="UM"/>
    <n v="10"/>
    <n v="11"/>
    <n v="2"/>
    <n v="3"/>
    <n v="4"/>
    <n v="3"/>
  </r>
  <r>
    <x v="16"/>
    <x v="0"/>
    <s v="The Emperor"/>
    <s v="Unaligned"/>
    <s v="Large"/>
    <s v="Natural"/>
    <s v="Automaton"/>
    <s v="Construct"/>
    <s v="Archer"/>
    <s v="Elite"/>
    <m/>
    <n v="9"/>
    <n v="800"/>
    <n v="9"/>
    <n v="11"/>
    <s v="Darkvision"/>
    <m/>
    <n v="114"/>
    <n v="57"/>
    <m/>
    <n v="21"/>
    <n v="21"/>
    <n v="21"/>
    <n v="19"/>
    <m/>
    <s v="all 10"/>
    <m/>
    <n v="2"/>
    <s v="6, fly 8"/>
    <n v="1"/>
    <s v="Basic Melee"/>
    <s v="Slam"/>
    <s v="standard"/>
    <s v="at-will"/>
    <m/>
    <m/>
    <n v="14"/>
    <s v="AC"/>
    <m/>
    <s v="1d8+6 damage, and the target is knocked prone."/>
    <m/>
    <s v="Basic Ranged"/>
    <s v="Lightning Shot"/>
    <s v="standard"/>
    <s v="at-will"/>
    <s v="Lightning"/>
    <s v="Ranged 40/80"/>
    <n v="14"/>
    <s v="AC"/>
    <m/>
    <s v="2d8+8 lightning damage."/>
    <m/>
    <m/>
    <s v="Alpha Strike"/>
    <s v="standard"/>
    <s v="refresh 5, 6"/>
    <m/>
    <m/>
    <s v=""/>
    <m/>
    <m/>
    <s v="The Emperor flies 7 squares and makes 3 *lightning shot* attacks."/>
    <m/>
    <s v="Ranged"/>
    <s v="Floating Orbs"/>
    <s v="swift"/>
    <s v="at-will"/>
    <s v="Lightning"/>
    <s v="Ranged 15/30"/>
    <n v="14"/>
    <s v="AC"/>
    <m/>
    <s v="2d6+6 lightning damage."/>
    <m/>
    <m/>
    <s v="Armored Shell"/>
    <s v="free"/>
    <s v="encounter"/>
    <m/>
    <m/>
    <s v=""/>
    <m/>
    <m/>
    <s v="The Emperor is staggered: The Emperor’s ground and fly speeds increase by 1, the Emperor is healed to its maximum hit point total and it loses all resistances._x000a_"/>
    <m/>
    <m/>
    <m/>
    <m/>
    <m/>
    <m/>
    <m/>
    <s v=""/>
    <m/>
    <m/>
    <m/>
    <m/>
    <m/>
    <m/>
    <m/>
    <m/>
    <m/>
    <m/>
    <s v=""/>
    <m/>
    <m/>
    <m/>
    <m/>
    <m/>
    <m/>
    <m/>
    <m/>
    <m/>
    <m/>
    <s v=""/>
    <m/>
    <m/>
    <m/>
    <m/>
    <m/>
    <m/>
    <m/>
    <m/>
    <m/>
    <m/>
    <s v=""/>
    <m/>
    <m/>
    <m/>
    <m/>
    <m/>
    <m/>
    <m/>
    <m/>
    <m/>
    <m/>
    <s v=""/>
    <m/>
    <m/>
    <m/>
    <m/>
    <m/>
    <s v="Acrobatics +14, Athletics +13, Endure +16"/>
    <n v="20"/>
    <n v="24"/>
    <n v="20"/>
    <n v="14"/>
    <n v="14"/>
    <n v="13"/>
    <m/>
    <s v="The Emperor is built in the shape of a gigantic, powerful human. The exposed copper and bronze wires that make up its artificial musculature give it the appearance of a skinless, gleaming gold giant floating through the air. "/>
    <s v="UM"/>
    <n v="9"/>
    <n v="11"/>
    <n v="9"/>
    <n v="6"/>
    <n v="6"/>
    <n v="5"/>
  </r>
  <r>
    <x v="16"/>
    <x v="0"/>
    <s v="The Scorpion"/>
    <s v="Unaligned"/>
    <s v="Large"/>
    <s v="Natural"/>
    <s v="Automaton"/>
    <s v="Construct"/>
    <s v="Archer"/>
    <s v="Elite"/>
    <m/>
    <n v="15"/>
    <n v="2400"/>
    <n v="9"/>
    <n v="13"/>
    <s v="Darkvision"/>
    <m/>
    <n v="162"/>
    <n v="81"/>
    <m/>
    <n v="27"/>
    <n v="29"/>
    <n v="26"/>
    <n v="25"/>
    <m/>
    <s v="all 10"/>
    <m/>
    <n v="2"/>
    <n v="6"/>
    <n v="1"/>
    <s v="Basic Melee"/>
    <s v="Heavy Piton Leg"/>
    <s v="standard"/>
    <s v="at-will"/>
    <m/>
    <s v="Reach 2"/>
    <n v="20"/>
    <s v="AC"/>
    <m/>
    <s v="3d6+13 damage, and the target is pushed 3 squares and knocked prone."/>
    <m/>
    <s v="Basic Ranged"/>
    <s v="Lightning Shot"/>
    <s v="standard"/>
    <s v="at-will"/>
    <s v="Lightning"/>
    <s v="Ranged 30/60"/>
    <n v="20"/>
    <s v="AC"/>
    <m/>
    <s v="3d6+13 lightning damage, and the target is knocked prone."/>
    <m/>
    <m/>
    <m/>
    <m/>
    <m/>
    <m/>
    <m/>
    <s v=""/>
    <m/>
    <m/>
    <m/>
    <m/>
    <s v="Near"/>
    <s v="Lightning Field"/>
    <s v="standard"/>
    <s v="at-will"/>
    <s v="Lightning"/>
    <s v="Near burst 2"/>
    <n v="18"/>
    <s v="Reflex "/>
    <m/>
    <s v="2d8+8 lightning damage, and the target is pushed 3 squares and knocked prone."/>
    <m/>
    <s v="Ranged"/>
    <s v="Second Arc"/>
    <s v="standard"/>
    <s v="at-will"/>
    <s v="Lightning"/>
    <m/>
    <s v=""/>
    <m/>
    <m/>
    <s v="The Scorpion makes a *lightning shot* attack.  If it hits, it makes a second attack against the same target."/>
    <m/>
    <s v="Far"/>
    <s v="Thunder Fall"/>
    <s v="standard and move"/>
    <s v="at-will"/>
    <s v="Thunder"/>
    <s v="Far burst 1 within 30"/>
    <n v="18"/>
    <s v="Reflex "/>
    <m/>
    <s v="3d6+10 damage, and the target is knocked prone."/>
    <m/>
    <m/>
    <s v="Deployment"/>
    <s v="move"/>
    <s v="at-will"/>
    <s v="Stance"/>
    <m/>
    <s v=""/>
    <m/>
    <m/>
    <s v="The Scorpion cannot move or be moved until it deactivates deployment. Its AC increases to 29 but its Reflex defense decreases to 24. The Scorpion cannot make *heavy piton leg* or *thunder fall* attacks while in this stance."/>
    <m/>
    <m/>
    <s v="Fortified Platform"/>
    <m/>
    <m/>
    <m/>
    <m/>
    <s v=""/>
    <m/>
    <m/>
    <s v="The Scorpion cannot be knocked prone or subject to unwilling movement."/>
    <m/>
    <m/>
    <m/>
    <m/>
    <m/>
    <m/>
    <m/>
    <s v=""/>
    <m/>
    <m/>
    <m/>
    <m/>
    <m/>
    <m/>
    <m/>
    <m/>
    <m/>
    <m/>
    <s v=""/>
    <m/>
    <m/>
    <m/>
    <m/>
    <m/>
    <s v="Acrobatics +16, Athletics +24, Endure +24"/>
    <n v="30"/>
    <n v="30"/>
    <n v="18"/>
    <n v="14"/>
    <n v="12"/>
    <n v="13"/>
    <m/>
    <s v="The Scorpion is in the shape of a many-legged insect, but with the animated stone and bronze of the other juggernauts. The rider must lie supine in the &quot;body&quot; of the Scorpion, in a small dark room called the &quot;coffin&quot;. "/>
    <s v="UM"/>
    <n v="17"/>
    <n v="17"/>
    <n v="11"/>
    <n v="9"/>
    <n v="8"/>
    <n v="8"/>
  </r>
  <r>
    <x v="16"/>
    <x v="0"/>
    <s v="The Awoken"/>
    <s v="Good"/>
    <s v="Large"/>
    <s v="Natural"/>
    <s v="Automaton"/>
    <s v="Construct"/>
    <s v="Striker"/>
    <s v="Boss"/>
    <m/>
    <n v="15"/>
    <n v="6000"/>
    <n v="9"/>
    <n v="19"/>
    <s v="darkvision, blindsight 10"/>
    <m/>
    <n v="396"/>
    <n v="198"/>
    <m/>
    <n v="29"/>
    <n v="28"/>
    <n v="26"/>
    <n v="26"/>
    <s v="poison, disease"/>
    <s v="all 10"/>
    <m/>
    <n v="5"/>
    <n v="6"/>
    <n v="2"/>
    <s v="Basic Melee"/>
    <s v="Slam"/>
    <s v="standard"/>
    <s v="at-will"/>
    <m/>
    <s v="Reach 2"/>
    <n v="20"/>
    <s v="AC"/>
    <m/>
    <s v="3d8+13 damage, and the target is pushed 3 squares or grappled."/>
    <m/>
    <s v="Basic Ranged"/>
    <s v="Force Boom"/>
    <s v="standard"/>
    <s v="at-will"/>
    <s v="Force"/>
    <s v="Ranged 20/40"/>
    <n v="20"/>
    <s v="AC"/>
    <m/>
    <s v="3d6+13 force damage, and the target takes persistent 10 force damage (save ends)."/>
    <m/>
    <m/>
    <m/>
    <m/>
    <m/>
    <m/>
    <m/>
    <s v=""/>
    <m/>
    <m/>
    <m/>
    <m/>
    <s v="Far"/>
    <s v="Firebomb"/>
    <s v="standard"/>
    <s v="refresh 5, 6"/>
    <s v="Fire"/>
    <s v="Far burst 3 within 20"/>
    <n v="18"/>
    <s v="Reflex "/>
    <m/>
    <s v="2d8+8 fire damage, and the target takes persistent 10 fire damage (save ends)."/>
    <m/>
    <s v="Melee"/>
    <s v="Direct Kill"/>
    <s v="move"/>
    <s v="at-will"/>
    <s v="Force, Weapon"/>
    <s v="Reach 2"/>
    <n v="18"/>
    <s v="Fortitude "/>
    <s v="must be grappling the target"/>
    <s v="3d6+13 damage, and the target takes persistent 10 damage (save ends)."/>
    <m/>
    <m/>
    <s v="Self-Repair"/>
    <s v="swift"/>
    <s v="at-will"/>
    <s v="Healing"/>
    <m/>
    <s v=""/>
    <m/>
    <m/>
    <s v="The Awoken heals 10 hit points."/>
    <m/>
    <m/>
    <s v="Scan the Area"/>
    <s v="swift"/>
    <s v="at-will"/>
    <m/>
    <m/>
    <s v=""/>
    <m/>
    <m/>
    <s v="The Awoken gains a +2 power bonus to attack rolls and can ignore difficult terrain until the start of the Awoken’s next turn."/>
    <m/>
    <m/>
    <s v="Force Shield"/>
    <s v="swift"/>
    <s v="at-will"/>
    <m/>
    <m/>
    <s v=""/>
    <m/>
    <m/>
    <s v="The Awoken gains a +1 power bonus to all defenses until the start of the Awoken’s next turn, and can shift 1 square."/>
    <m/>
    <m/>
    <s v="Unfeeling"/>
    <m/>
    <m/>
    <m/>
    <m/>
    <s v=""/>
    <m/>
    <m/>
    <s v="The Awoken cannot be marked, dominated, or surprised."/>
    <m/>
    <m/>
    <m/>
    <m/>
    <m/>
    <m/>
    <m/>
    <s v=""/>
    <m/>
    <m/>
    <m/>
    <m/>
    <s v="Common"/>
    <m/>
    <n v="30"/>
    <n v="26"/>
    <n v="12"/>
    <n v="14"/>
    <n v="21"/>
    <n v="19"/>
    <m/>
    <s v="The Awoken is the only juggernaut in recorded history to become self-aware, and able to direct itself without a rider in its torso. "/>
    <s v="UM"/>
    <n v="17"/>
    <n v="15"/>
    <n v="8"/>
    <n v="9"/>
    <n v="12"/>
    <n v="11"/>
  </r>
  <r>
    <x v="17"/>
    <x v="5"/>
    <s v="Wolf Shifter"/>
    <s v="Unaligned"/>
    <s v="Medium"/>
    <s v="Natural"/>
    <s v="Humanoid"/>
    <s v="Shapeshifter"/>
    <s v="Striker"/>
    <m/>
    <m/>
    <n v="6"/>
    <n v="250"/>
    <n v="10"/>
    <n v="14"/>
    <s v="low-light vision"/>
    <s v=""/>
    <n v="54"/>
    <n v="27"/>
    <m/>
    <n v="20"/>
    <n v="17"/>
    <n v="19"/>
    <n v="18"/>
    <s v=""/>
    <s v=""/>
    <s v=""/>
    <s v=""/>
    <s v="6"/>
    <s v=""/>
    <s v="Basic Melee"/>
    <s v="Battleaxe"/>
    <s v="standard"/>
    <s v="at-will"/>
    <s v="Weapon"/>
    <s v=""/>
    <n v="11"/>
    <s v="AC"/>
    <s v=""/>
    <s v="2d10+3 damage."/>
    <m/>
    <s v="Basic Melee"/>
    <s v="Bite"/>
    <s v="standard"/>
    <s v="at-will"/>
    <s v=""/>
    <s v=""/>
    <n v="11"/>
    <s v="AC"/>
    <s v=""/>
    <s v="1d12+4 damage and the target falls prone and is exposed to lycanthropy."/>
    <m/>
    <s v="Melee"/>
    <s v="Hamstring"/>
    <s v="standard"/>
    <s v="encounter"/>
    <s v=""/>
    <s v=""/>
    <n v="11"/>
    <s v="AC"/>
    <s v=""/>
    <s v="3d8+5 damage and the target is slowed (save ends). While the target is slowed, if it is knocked prone it becomes immobile (save ends) instead of slowed."/>
    <m/>
    <s v=""/>
    <s v="Pack Tactics"/>
    <s v=""/>
    <s v=""/>
    <s v=""/>
    <s v=""/>
    <s v=""/>
    <s v=""/>
    <s v=""/>
    <s v="The wolf shifter gets a +1 bonus to attack rolls for each ally adjacent to their target."/>
    <m/>
    <s v=""/>
    <s v="Change Form"/>
    <s v="swift"/>
    <s v="at-will"/>
    <s v="Stance"/>
    <s v=""/>
    <s v=""/>
    <s v=""/>
    <s v=""/>
    <s v="If the wolf shifter starts its turn in this stance, it changes form (from humanoid to wolf or vice versa). In humanoid form it can use *battleaxe*. In wolf form it can use *bite* and *hamstring*, and its speed increases to 8. In either form, it has *pack tactics*."/>
    <m/>
    <s v=""/>
    <s v=""/>
    <s v=""/>
    <s v=""/>
    <s v=""/>
    <s v=""/>
    <s v=""/>
    <s v=""/>
    <s v=""/>
    <s v=""/>
    <m/>
    <s v=""/>
    <s v=""/>
    <s v=""/>
    <s v=""/>
    <s v=""/>
    <s v=""/>
    <s v=""/>
    <s v=""/>
    <s v=""/>
    <s v=""/>
    <m/>
    <s v=""/>
    <s v=""/>
    <s v=""/>
    <s v=""/>
    <s v=""/>
    <s v=""/>
    <s v=""/>
    <s v=""/>
    <s v=""/>
    <s v=""/>
    <m/>
    <s v=""/>
    <s v=""/>
    <s v=""/>
    <s v=""/>
    <s v=""/>
    <s v=""/>
    <s v=""/>
    <s v=""/>
    <s v=""/>
    <s v=""/>
    <m/>
    <s v=""/>
    <s v=""/>
    <s v=""/>
    <s v=""/>
    <s v=""/>
    <s v=""/>
    <s v=""/>
    <s v=""/>
    <s v=""/>
    <s v=""/>
    <m/>
    <s v="Common"/>
    <s v="Perception +14, Stealth +15"/>
    <n v="17"/>
    <n v="19"/>
    <n v="19"/>
    <n v="14"/>
    <n v="16"/>
    <n v="16"/>
    <s v="battleaxe, leather armor"/>
    <s v="The wolf shifter can use *battleaxe* while in humanoid form and *bite* and *hamstring* while in wolf form. "/>
    <s v="Realms"/>
    <n v="6"/>
    <n v="7"/>
    <n v="7"/>
    <n v="5"/>
    <n v="6"/>
    <n v="6"/>
  </r>
  <r>
    <x v="17"/>
    <x v="5"/>
    <s v="Bear Shifter"/>
    <s v="Unaligned"/>
    <s v="Medium"/>
    <s v="Natural"/>
    <s v="Humanoid"/>
    <s v="Shapeshifter"/>
    <s v="Wrecker"/>
    <m/>
    <m/>
    <n v="8"/>
    <n v="350"/>
    <n v="13"/>
    <n v="8"/>
    <s v="low-light vision"/>
    <s v=""/>
    <n v="75"/>
    <n v="37"/>
    <m/>
    <n v="20"/>
    <n v="21"/>
    <n v="19"/>
    <n v="20"/>
    <s v=""/>
    <s v=""/>
    <s v=""/>
    <s v=""/>
    <s v="6"/>
    <s v=""/>
    <s v="Basic Melee"/>
    <s v="Maul"/>
    <s v="standard"/>
    <s v="at-will"/>
    <s v="Weapon"/>
    <s v=""/>
    <n v="13"/>
    <s v="AC"/>
    <s v=""/>
    <s v="2d10+9 damage."/>
    <m/>
    <s v="Basic Melee"/>
    <s v="Claws"/>
    <s v="standard"/>
    <s v="at-will"/>
    <s v=""/>
    <s v=""/>
    <n v="13"/>
    <s v="AC"/>
    <s v=""/>
    <s v="1d10+9 damage and the bear shifter gets 8 temporary hit points."/>
    <m/>
    <s v="Near"/>
    <s v="Cave Bear Frenzy"/>
    <s v="standard"/>
    <s v="encounter"/>
    <s v=""/>
    <s v="Near burst 1, all enemies"/>
    <n v="13"/>
    <s v="AC"/>
    <s v=""/>
    <s v="1d12+9 damage."/>
    <m/>
    <s v=""/>
    <s v="Overbearing Attack"/>
    <s v="standard"/>
    <s v="encounter"/>
    <s v=""/>
    <s v=""/>
    <s v=""/>
    <s v=""/>
    <s v=""/>
    <s v="The bear shifter charges and makes a basic attack. If the attack hits, the target is shunted 3 squares and knocked prone."/>
    <m/>
    <s v=""/>
    <s v="Change Form"/>
    <s v="swift"/>
    <s v="at-will"/>
    <s v="Stance"/>
    <s v=""/>
    <s v=""/>
    <s v=""/>
    <s v=""/>
    <s v="If the bear shifter starts its turn in this stance, it changes form (from humanoid to wolf or vice versa). In humanoid form it can use *maul*. In bear form it can use *claws* and *cave bear frenzy* and its speed increases to 8. In either form, it can use *overbearing attack*."/>
    <m/>
    <s v=""/>
    <s v=""/>
    <s v=""/>
    <s v=""/>
    <s v=""/>
    <s v=""/>
    <s v=""/>
    <s v=""/>
    <s v=""/>
    <s v=""/>
    <m/>
    <s v=""/>
    <s v=""/>
    <s v=""/>
    <s v=""/>
    <s v=""/>
    <s v=""/>
    <s v=""/>
    <s v=""/>
    <s v=""/>
    <s v=""/>
    <m/>
    <s v=""/>
    <s v=""/>
    <s v=""/>
    <s v=""/>
    <s v=""/>
    <s v=""/>
    <s v=""/>
    <s v=""/>
    <s v=""/>
    <s v=""/>
    <m/>
    <s v=""/>
    <s v=""/>
    <s v=""/>
    <s v=""/>
    <s v=""/>
    <s v=""/>
    <s v=""/>
    <s v=""/>
    <s v=""/>
    <s v=""/>
    <m/>
    <s v=""/>
    <s v=""/>
    <s v=""/>
    <s v=""/>
    <s v=""/>
    <s v=""/>
    <s v=""/>
    <s v=""/>
    <s v=""/>
    <s v=""/>
    <m/>
    <s v="Common"/>
    <s v="Endure +16, Nature +13"/>
    <n v="22"/>
    <n v="16"/>
    <n v="20"/>
    <n v="14"/>
    <n v="10"/>
    <n v="17"/>
    <s v="war maul, leather armor"/>
    <s v=""/>
    <s v="Realms"/>
    <n v="10"/>
    <n v="7"/>
    <n v="9"/>
    <n v="6"/>
    <n v="4"/>
    <n v="7"/>
  </r>
  <r>
    <x v="17"/>
    <x v="5"/>
    <s v="Raven Scout"/>
    <s v="Unaligned"/>
    <s v="Small"/>
    <s v="Natural"/>
    <s v="Humanoid"/>
    <s v="Shapeshifter"/>
    <s v="Skulker"/>
    <m/>
    <m/>
    <n v="8"/>
    <n v="350"/>
    <n v="14"/>
    <n v="8"/>
    <s v="low-light vision"/>
    <s v=""/>
    <n v="75"/>
    <n v="37"/>
    <m/>
    <n v="20"/>
    <n v="21"/>
    <n v="19"/>
    <n v="20"/>
    <s v=""/>
    <s v=""/>
    <s v=""/>
    <s v=""/>
    <s v="6, fly 8"/>
    <s v=""/>
    <s v="Basic Melee"/>
    <s v="Dagger Strike"/>
    <s v="standard"/>
    <s v="at-will"/>
    <s v="Weapon"/>
    <s v=""/>
    <n v="13"/>
    <s v="AC"/>
    <s v=""/>
    <s v="2d10+5 damage."/>
    <m/>
    <s v="Basic Ranged"/>
    <s v="Dagger Throw"/>
    <s v="standard"/>
    <s v="at-will"/>
    <s v="Weapon"/>
    <s v="Ranged 5/10"/>
    <n v="13"/>
    <s v="AC"/>
    <s v=""/>
    <s v="2d10+5 damage."/>
    <m/>
    <s v="Basic Melee"/>
    <s v="Claws"/>
    <s v="standard"/>
    <s v="at-will"/>
    <s v=""/>
    <s v=""/>
    <n v="13"/>
    <s v="AC"/>
    <s v=""/>
    <s v="2d10+5 damage."/>
    <m/>
    <s v=""/>
    <s v="Twin Strike"/>
    <s v=""/>
    <s v=""/>
    <s v=""/>
    <s v=""/>
    <s v=""/>
    <s v=""/>
    <s v=""/>
    <s v="Choose two enemies. Make a basic attack against each one. "/>
    <m/>
    <s v=""/>
    <s v="Dive Bomb"/>
    <s v=""/>
    <s v=""/>
    <s v=""/>
    <s v=""/>
    <s v=""/>
    <s v=""/>
    <s v=""/>
    <s v="Fly up to your speed. Make a basic melee attack against each enemy you move adjacent to during your flight."/>
    <m/>
    <s v=""/>
    <s v="Change Form"/>
    <s v="swift"/>
    <s v="at-will"/>
    <s v="Stance"/>
    <s v=""/>
    <s v=""/>
    <s v=""/>
    <s v=""/>
    <s v="If the raven scout starts its turn in this stance, it changes form (from humanoid to raven or vice versa). It can use *dagger strike*, *dagger throw* and *twin strike* in humanoid form and *claws* and *dive bomb* in raven form. "/>
    <m/>
    <s v=""/>
    <s v=""/>
    <s v=""/>
    <s v=""/>
    <s v=""/>
    <s v=""/>
    <s v=""/>
    <s v=""/>
    <s v=""/>
    <s v=""/>
    <m/>
    <s v=""/>
    <s v=""/>
    <s v=""/>
    <s v=""/>
    <s v=""/>
    <s v=""/>
    <s v=""/>
    <s v=""/>
    <s v=""/>
    <s v=""/>
    <m/>
    <s v=""/>
    <s v=""/>
    <s v=""/>
    <s v=""/>
    <s v=""/>
    <s v=""/>
    <s v=""/>
    <s v=""/>
    <s v=""/>
    <s v=""/>
    <m/>
    <s v=""/>
    <s v=""/>
    <s v=""/>
    <s v=""/>
    <s v=""/>
    <s v=""/>
    <s v=""/>
    <s v=""/>
    <s v=""/>
    <s v=""/>
    <m/>
    <s v="Common"/>
    <s v="Sleight of Hand +19, Stealth +19"/>
    <n v="16"/>
    <n v="16"/>
    <n v="22"/>
    <n v="18"/>
    <n v="10"/>
    <n v="17"/>
    <s v="daggers, leather armor"/>
    <s v=""/>
    <s v="Realms"/>
    <n v="7"/>
    <n v="7"/>
    <n v="10"/>
    <n v="8"/>
    <n v="4"/>
    <n v="7"/>
  </r>
  <r>
    <x v="17"/>
    <x v="5"/>
    <s v="Rabbit Shaman"/>
    <s v="Unaligned"/>
    <s v="Small"/>
    <s v="Natural"/>
    <s v="Humanoid"/>
    <s v="Shapeshifter"/>
    <s v="Spoiler"/>
    <m/>
    <m/>
    <n v="11"/>
    <n v="600"/>
    <n v="15"/>
    <n v="16"/>
    <s v="low-light vision"/>
    <s v=""/>
    <n v="79"/>
    <n v="39"/>
    <m/>
    <n v="25"/>
    <n v="23"/>
    <n v="22"/>
    <n v="24"/>
    <s v=""/>
    <s v=""/>
    <s v=""/>
    <s v=""/>
    <s v="6, forest stride"/>
    <s v=""/>
    <s v="Basic Melee"/>
    <s v="Kick"/>
    <s v="standard"/>
    <s v="at-will"/>
    <s v="Weapon"/>
    <s v=""/>
    <n v="16"/>
    <s v="AC"/>
    <s v=""/>
    <s v="3d8+5 damage."/>
    <m/>
    <s v="Basic Ranged"/>
    <s v="Soulwrack"/>
    <s v="standard"/>
    <s v="at-will"/>
    <s v="Psychic"/>
    <s v="Ranged 10"/>
    <n v="16"/>
    <s v="Will"/>
    <s v=""/>
    <s v="3d8+5 psychic damage."/>
    <m/>
    <s v="Near"/>
    <s v="Spirit Assault"/>
    <s v="standard"/>
    <s v="encounter"/>
    <s v="Psychic"/>
    <s v="Near blast 5, all enemies"/>
    <n v="16"/>
    <s v="Will"/>
    <s v=""/>
    <s v="3d8+5 psychic damage and the target is pushed 3 squares."/>
    <m/>
    <s v=""/>
    <s v=""/>
    <s v=""/>
    <s v=""/>
    <s v=""/>
    <s v=""/>
    <s v=""/>
    <s v=""/>
    <s v=""/>
    <s v=""/>
    <m/>
    <s v=""/>
    <s v="Change Form"/>
    <s v="swift"/>
    <s v="at-will"/>
    <s v="Stance"/>
    <s v=""/>
    <s v=""/>
    <s v=""/>
    <s v=""/>
    <s v="If the rabbit shifter starts its turn in this stance, it changes form (from humanoid to winter hare or vice versa). It can use all powers in either form."/>
    <m/>
    <s v=""/>
    <s v=""/>
    <s v=""/>
    <s v=""/>
    <s v=""/>
    <s v=""/>
    <s v=""/>
    <s v=""/>
    <s v=""/>
    <s v=""/>
    <m/>
    <s v=""/>
    <s v=""/>
    <s v=""/>
    <s v=""/>
    <s v=""/>
    <s v=""/>
    <s v=""/>
    <s v=""/>
    <s v=""/>
    <s v=""/>
    <m/>
    <s v=""/>
    <s v=""/>
    <s v=""/>
    <s v=""/>
    <s v=""/>
    <s v=""/>
    <s v=""/>
    <s v=""/>
    <s v=""/>
    <s v=""/>
    <m/>
    <s v=""/>
    <s v=""/>
    <s v=""/>
    <s v=""/>
    <s v=""/>
    <s v=""/>
    <s v=""/>
    <s v=""/>
    <s v=""/>
    <s v=""/>
    <m/>
    <s v=""/>
    <s v=""/>
    <s v=""/>
    <s v=""/>
    <s v=""/>
    <s v=""/>
    <s v=""/>
    <s v=""/>
    <s v=""/>
    <s v=""/>
    <m/>
    <s v="Common"/>
    <s v="Endure +17, Nature +21"/>
    <n v="12"/>
    <n v="14"/>
    <n v="21"/>
    <n v="18"/>
    <n v="22"/>
    <n v="20"/>
    <s v="dagger, druidic focus, leather armor"/>
    <s v=""/>
    <s v="Realms"/>
    <n v="6"/>
    <n v="7"/>
    <n v="10"/>
    <n v="9"/>
    <n v="11"/>
    <n v="10"/>
  </r>
  <r>
    <x v="18"/>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n v="-5"/>
    <n v="-5"/>
    <n v="-5"/>
    <n v="-5"/>
    <n v="-5"/>
  </r>
  <r>
    <x v="18"/>
    <x v="0"/>
    <s v="Grynloc Nomad"/>
    <s v="Unaligned"/>
    <s v="Medium"/>
    <s v="Natural"/>
    <s v="Humanoid"/>
    <s v="Grynloc"/>
    <s v="Spoiler"/>
    <m/>
    <m/>
    <n v="2"/>
    <n v="125"/>
    <n v="3"/>
    <n v="8"/>
    <s v="magic sight"/>
    <s v=""/>
    <n v="34"/>
    <n v="17"/>
    <m/>
    <n v="16"/>
    <n v="14"/>
    <n v="13"/>
    <n v="15"/>
    <s v=""/>
    <s v=""/>
    <s v=""/>
    <s v=""/>
    <s v="7"/>
    <s v=""/>
    <s v="Basic Melee"/>
    <s v="Bite"/>
    <s v="standard"/>
    <s v="at-will"/>
    <s v=""/>
    <s v="Melee"/>
    <n v="7"/>
    <s v="AC"/>
    <s v=""/>
    <s v="1d12+3 damage."/>
    <m/>
    <s v="Ranged"/>
    <s v="Distraction"/>
    <s v="swift"/>
    <s v="refresh 5, 6"/>
    <s v="Illusion, Psychic"/>
    <s v="Ranged 10"/>
    <n v="5"/>
    <s v="Will"/>
    <s v=""/>
    <s v="The target is dazed until the end of their next turn."/>
    <m/>
    <s v="Far"/>
    <s v="Shape Magic"/>
    <s v="swift"/>
    <s v="encounter"/>
    <s v="Zone"/>
    <s v="Far burst 2, one zone or conjuration"/>
    <s v=""/>
    <m/>
    <s v=""/>
    <s v="If the target is a conjuration, you can move it to any unoccupied space in the burst. If the target is a zone, squares of your choice cease to be part of the zone and an equal number of squares in the burst become part of the zone."/>
    <m/>
    <s v="Ranged"/>
    <s v="Animate Staff"/>
    <s v="standard"/>
    <s v="at-will"/>
    <s v="Weapon"/>
    <s v="Ranged 10"/>
    <n v="7"/>
    <s v="AC"/>
    <s v=""/>
    <s v="1d12+3 damage."/>
    <m/>
    <s v=""/>
    <s v="Magic Sight"/>
    <s v=""/>
    <s v=""/>
    <s v=""/>
    <s v=""/>
    <s v=""/>
    <s v=""/>
    <s v=""/>
    <s v="The grynloc has truesight 12 when it comes to seeing magical effects and magic items and those subject to magical effects or carrying magic items. "/>
    <m/>
    <s v=""/>
    <s v=""/>
    <s v=""/>
    <s v=""/>
    <s v=""/>
    <m/>
    <s v=""/>
    <m/>
    <s v=""/>
    <s v=""/>
    <m/>
    <s v=""/>
    <s v=""/>
    <s v=""/>
    <s v=""/>
    <s v=""/>
    <m/>
    <s v=""/>
    <s v=""/>
    <m/>
    <s v=""/>
    <m/>
    <s v=""/>
    <s v=""/>
    <s v=""/>
    <s v=""/>
    <s v=""/>
    <s v=""/>
    <s v=""/>
    <m/>
    <m/>
    <s v=""/>
    <m/>
    <s v=""/>
    <s v=""/>
    <s v=""/>
    <s v=""/>
    <s v=""/>
    <m/>
    <s v=""/>
    <m/>
    <m/>
    <s v=""/>
    <m/>
    <s v=""/>
    <s v=""/>
    <s v=""/>
    <s v=""/>
    <s v=""/>
    <m/>
    <s v=""/>
    <m/>
    <m/>
    <s v=""/>
    <m/>
    <s v="Common, Primordial"/>
    <s v="Arcana +10, Perception +8"/>
    <n v="11"/>
    <n v="12"/>
    <n v="13"/>
    <n v="17"/>
    <n v="13"/>
    <n v="12"/>
    <s v="Staff"/>
    <s v="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_x000a__x000a_Their ability to shape magic allows them to write messages invisible to the naked eye and craft beautiful raiments of pure magic that require special sight or a *detect magic* invocation to see. "/>
    <s v="AU: LotD"/>
    <n v="1"/>
    <n v="2"/>
    <n v="2"/>
    <n v="4"/>
    <n v="2"/>
    <n v="2"/>
  </r>
  <r>
    <x v="18"/>
    <x v="0"/>
    <s v="Hate Reaper"/>
    <s v="Evil"/>
    <s v="Small"/>
    <s v="Natural"/>
    <s v="Monstrosity"/>
    <s v=""/>
    <s v="Spoiler"/>
    <m/>
    <m/>
    <n v="3"/>
    <n v="150"/>
    <n v="6"/>
    <n v="3"/>
    <s v="Tremorsense 12"/>
    <s v=""/>
    <n v="39"/>
    <n v="19"/>
    <m/>
    <n v="17"/>
    <n v="15"/>
    <n v="14"/>
    <n v="16"/>
    <s v=""/>
    <s v=""/>
    <s v=""/>
    <s v=""/>
    <s v="4, burrow 2"/>
    <s v=""/>
    <s v="Basic Melee"/>
    <s v="Bite"/>
    <s v="standard"/>
    <s v="at-will"/>
    <s v=""/>
    <s v="Melee"/>
    <n v="8"/>
    <s v="AC"/>
    <s v=""/>
    <s v="1d12+4 damage."/>
    <m/>
    <s v="Ranged"/>
    <s v="Gaze of Rage"/>
    <s v="standard"/>
    <s v="refresh 5, 6"/>
    <s v="Fear, Psychic"/>
    <s v="Ranged 10"/>
    <n v="6"/>
    <s v="Will"/>
    <s v=""/>
    <s v="The target is controlled until the end of its next turn."/>
    <m/>
    <s v="Near"/>
    <s v="Inspire Terror"/>
    <s v="swift"/>
    <s v="encounter"/>
    <s v="Fear, Psychic"/>
    <s v="Near burst 5, all enemies"/>
    <n v="6"/>
    <s v="Will"/>
    <m/>
    <s v="The target is pushed 3 and rattled (save ends)."/>
    <m/>
    <s v=""/>
    <s v=""/>
    <s v=""/>
    <m/>
    <m/>
    <m/>
    <s v=""/>
    <m/>
    <m/>
    <m/>
    <m/>
    <s v=""/>
    <s v=""/>
    <s v=""/>
    <s v=""/>
    <s v=""/>
    <s v=""/>
    <s v=""/>
    <s v=""/>
    <s v=""/>
    <s v=""/>
    <m/>
    <s v=""/>
    <s v=""/>
    <s v=""/>
    <s v=""/>
    <s v=""/>
    <m/>
    <s v=""/>
    <m/>
    <s v=""/>
    <s v=""/>
    <m/>
    <s v=""/>
    <s v=""/>
    <s v=""/>
    <s v=""/>
    <s v=""/>
    <m/>
    <s v=""/>
    <s v=""/>
    <m/>
    <s v=""/>
    <m/>
    <s v=""/>
    <s v=""/>
    <s v=""/>
    <s v=""/>
    <s v=""/>
    <s v=""/>
    <s v=""/>
    <m/>
    <m/>
    <s v=""/>
    <m/>
    <s v=""/>
    <s v=""/>
    <s v=""/>
    <s v=""/>
    <s v=""/>
    <m/>
    <s v=""/>
    <m/>
    <m/>
    <s v=""/>
    <m/>
    <s v=""/>
    <s v=""/>
    <s v=""/>
    <s v=""/>
    <s v=""/>
    <m/>
    <s v=""/>
    <m/>
    <m/>
    <s v=""/>
    <m/>
    <s v=""/>
    <s v="Stealth +11"/>
    <n v="8"/>
    <n v="12"/>
    <n v="18"/>
    <n v="4"/>
    <n v="13"/>
    <n v="16"/>
    <s v=""/>
    <s v="A hate reaper is a small, rodent-like monster that can manipulate the emotions of those it is near. In particular, it can amplify anger and fear into incandescent rage."/>
    <s v="AU: LotD"/>
    <n v="0"/>
    <n v="2"/>
    <n v="5"/>
    <n v="-2"/>
    <n v="2"/>
    <n v="4"/>
  </r>
  <r>
    <x v="18"/>
    <x v="0"/>
    <s v="Witchcrawler"/>
    <s v="Evil"/>
    <s v="Tiny"/>
    <s v="Natural"/>
    <s v="Monstrosity"/>
    <m/>
    <s v="Spoiler"/>
    <m/>
    <m/>
    <n v="5"/>
    <n v="200"/>
    <n v="6"/>
    <n v="9"/>
    <s v="blindsight 10"/>
    <m/>
    <n v="49"/>
    <n v="24"/>
    <m/>
    <n v="19"/>
    <n v="17"/>
    <n v="19"/>
    <n v="16"/>
    <m/>
    <m/>
    <m/>
    <m/>
    <s v="6, climb 6"/>
    <m/>
    <s v="Basic Melee"/>
    <s v="Mandibles"/>
    <s v="standard"/>
    <s v="at-will"/>
    <m/>
    <m/>
    <n v="10"/>
    <s v="AC"/>
    <m/>
    <s v="1d8+4 damage."/>
    <m/>
    <s v="Near"/>
    <s v="Suffocating Trance"/>
    <s v="standard"/>
    <s v="encounter"/>
    <s v="Psychic"/>
    <s v="Near burst 5"/>
    <n v="8"/>
    <s v="Reflex "/>
    <s v="enemies only"/>
    <s v="the target is restrained and takes persistent 10 damage (save ends both)."/>
    <m/>
    <m/>
    <s v="Squish Small"/>
    <m/>
    <m/>
    <m/>
    <m/>
    <s v=""/>
    <m/>
    <m/>
    <s v="A witchcrawler can compress its body enough to squeeze through a 1-inch-wide crack. Cracks and other openings that are more than 1 inch wide do not slow the witchcrawler at all."/>
    <m/>
    <m/>
    <m/>
    <m/>
    <m/>
    <m/>
    <m/>
    <s v=""/>
    <m/>
    <m/>
    <m/>
    <m/>
    <m/>
    <m/>
    <m/>
    <m/>
    <m/>
    <m/>
    <s v=""/>
    <m/>
    <m/>
    <m/>
    <m/>
    <m/>
    <m/>
    <m/>
    <m/>
    <m/>
    <m/>
    <s v=""/>
    <m/>
    <m/>
    <m/>
    <m/>
    <m/>
    <m/>
    <m/>
    <m/>
    <m/>
    <m/>
    <s v=""/>
    <m/>
    <m/>
    <m/>
    <m/>
    <m/>
    <m/>
    <m/>
    <m/>
    <m/>
    <m/>
    <s v=""/>
    <m/>
    <m/>
    <m/>
    <m/>
    <m/>
    <m/>
    <m/>
    <m/>
    <m/>
    <m/>
    <s v=""/>
    <m/>
    <m/>
    <m/>
    <m/>
    <m/>
    <m/>
    <m/>
    <m/>
    <m/>
    <m/>
    <s v=""/>
    <m/>
    <m/>
    <m/>
    <m/>
    <m/>
    <s v="Stealth +11"/>
    <n v="16"/>
    <n v="15"/>
    <n v="19"/>
    <n v="9"/>
    <n v="14"/>
    <n v="10"/>
    <m/>
    <m/>
    <s v="DCC 60"/>
    <n v="5"/>
    <n v="4"/>
    <n v="6"/>
    <n v="1"/>
    <n v="4"/>
    <n v="2"/>
  </r>
  <r>
    <x v="19"/>
    <x v="0"/>
    <s v="Giant Amoeba"/>
    <s v="Unaligned"/>
    <s v="Medium"/>
    <s v="Natural"/>
    <s v="Automaton"/>
    <s v="Aquatic, Ooze"/>
    <s v="Blocker"/>
    <s v="Elite"/>
    <m/>
    <n v="1"/>
    <n v="200"/>
    <n v="-5"/>
    <n v="-5"/>
    <s v="Blindsight 6"/>
    <s v=""/>
    <n v="58"/>
    <n v="29"/>
    <m/>
    <n v="17"/>
    <n v="14"/>
    <n v="13"/>
    <n v="13"/>
    <s v=""/>
    <s v="acid 5"/>
    <s v=""/>
    <n v="2"/>
    <s v="2, climb 2, swim 4"/>
    <n v="1"/>
    <s v="Basic Melee"/>
    <s v="Pseudopod"/>
    <s v="standard"/>
    <s v="at-will"/>
    <s v=""/>
    <s v=""/>
    <n v="6"/>
    <s v="AC"/>
    <s v=""/>
    <s v="1d10+3 damage and grappled. "/>
    <m/>
    <s v="Melee"/>
    <s v="Constrict"/>
    <s v="standard"/>
    <s v="at-will"/>
    <s v=""/>
    <s v=""/>
    <s v=""/>
    <s v=""/>
    <s v="Grappled target only"/>
    <s v="1d10+3 damage."/>
    <m/>
    <s v="Melee"/>
    <s v="Engulf"/>
    <s v="standard"/>
    <s v="at-will"/>
    <s v=""/>
    <s v=""/>
    <n v="6"/>
    <s v="AC"/>
    <s v="Grappled target of Medium size or smaller; the giant amoeba must not be staggered"/>
    <s v="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Athletics +6"/>
    <n v="12"/>
    <n v="16"/>
    <n v="1"/>
    <n v="1"/>
    <n v="1"/>
    <n v="1"/>
    <s v=""/>
    <s v=""/>
    <s v="Purple Mountain 1"/>
    <n v="1"/>
    <n v="3"/>
    <n v="-5"/>
    <n v="-5"/>
    <n v="-5"/>
    <n v="-5"/>
  </r>
  <r>
    <x v="20"/>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ophiduan are an ancient race of serpentine humanoids, whom legend states have walked the earth since before the rise of mammals._x000a__x000a_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_x000a_force._x000a__x000a_&lt;figure&gt;&lt;img src=&quot;pics\Ophiduan.png&quot; alt=&quot;Ophiduan by Beth Trott&quot; style=&quot;zoom: 33%;&quot; /&gt;&lt;figcaption&gt;Ophiduan by Beth Trott&lt;/figcaption&gt;&lt;/figure&gt;"/>
    <m/>
    <n v="-5"/>
    <n v="-5"/>
    <n v="-5"/>
    <n v="-5"/>
    <n v="-5"/>
    <n v="-5"/>
  </r>
  <r>
    <x v="20"/>
    <x v="0"/>
    <s v="Ophiduan - Semiferum Caste"/>
    <s v="Evil"/>
    <s v="Medium"/>
    <s v="Natural"/>
    <s v="Monstrosity"/>
    <s v="Reptile"/>
    <s v="Striker"/>
    <m/>
    <m/>
    <n v="13"/>
    <n v="800"/>
    <n v="12"/>
    <n v="7"/>
    <s v="Darkvision"/>
    <m/>
    <n v="89"/>
    <n v="44"/>
    <m/>
    <n v="27"/>
    <n v="24"/>
    <n v="26"/>
    <n v="25"/>
    <m/>
    <s v="poison 10"/>
    <m/>
    <s v=""/>
    <n v="6"/>
    <s v=""/>
    <s v="Basic Melee"/>
    <s v="Spiked Chain"/>
    <s v="standard"/>
    <s v="at-will"/>
    <s v="Weapon, Poison"/>
    <m/>
    <n v="18"/>
    <s v="AC"/>
    <m/>
    <s v="11 poison damage."/>
    <m/>
    <s v="Basic Ranged"/>
    <s v="Longbow"/>
    <s v="standard"/>
    <s v="at-will"/>
    <s v="Weapon"/>
    <s v="Ranged 20"/>
    <n v="18"/>
    <s v="AC"/>
    <m/>
    <s v="11 damage."/>
    <m/>
    <s v="Near"/>
    <s v="Charm"/>
    <s v="standard"/>
    <s v="encounter"/>
    <s v="Psychic, Charm"/>
    <m/>
    <n v="16"/>
    <s v="Will"/>
    <m/>
    <s v="dazed (save ends)."/>
    <m/>
    <m/>
    <m/>
    <m/>
    <m/>
    <m/>
    <m/>
    <s v=""/>
    <m/>
    <m/>
    <m/>
    <m/>
    <m/>
    <m/>
    <m/>
    <m/>
    <m/>
    <m/>
    <s v=""/>
    <m/>
    <m/>
    <m/>
    <m/>
    <m/>
    <m/>
    <m/>
    <m/>
    <m/>
    <m/>
    <s v=""/>
    <m/>
    <m/>
    <m/>
    <m/>
    <m/>
    <m/>
    <m/>
    <m/>
    <m/>
    <m/>
    <s v=""/>
    <m/>
    <m/>
    <m/>
    <m/>
    <m/>
    <m/>
    <m/>
    <m/>
    <m/>
    <m/>
    <s v=""/>
    <m/>
    <m/>
    <m/>
    <m/>
    <m/>
    <m/>
    <m/>
    <m/>
    <m/>
    <m/>
    <s v=""/>
    <m/>
    <m/>
    <m/>
    <m/>
    <m/>
    <m/>
    <m/>
    <m/>
    <m/>
    <m/>
    <s v=""/>
    <m/>
    <m/>
    <m/>
    <m/>
    <s v="Common, Draconic"/>
    <m/>
    <n v="10"/>
    <n v="19"/>
    <n v="22"/>
    <n v="10"/>
    <n v="12"/>
    <n v="19"/>
    <s v="Spiked chain, longbow"/>
    <s v="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
    <s v="TIB"/>
    <n v="6"/>
    <n v="10"/>
    <n v="12"/>
    <n v="6"/>
    <n v="7"/>
    <n v="10"/>
  </r>
  <r>
    <x v="20"/>
    <x v="0"/>
    <s v="Ophiduan - Hominis Caste"/>
    <s v="Evil"/>
    <s v="Medium"/>
    <s v="Natural"/>
    <s v="Humanoid"/>
    <s v="Reptile"/>
    <s v="Spoiler"/>
    <s v="Elite"/>
    <n v="1"/>
    <n v="13"/>
    <n v="1600"/>
    <n v="8"/>
    <n v="10"/>
    <s v="Darkvision"/>
    <m/>
    <n v="178"/>
    <n v="89"/>
    <m/>
    <n v="27"/>
    <n v="25"/>
    <n v="24"/>
    <n v="26"/>
    <m/>
    <s v="poison 10"/>
    <m/>
    <n v="2"/>
    <n v="6"/>
    <n v="1"/>
    <s v="Basic Melee"/>
    <s v="Spiked Chain"/>
    <s v="standard"/>
    <s v="at-will"/>
    <s v="Weapon"/>
    <m/>
    <n v="18"/>
    <s v="AC"/>
    <m/>
    <s v="3d8+7 damage."/>
    <m/>
    <s v="Basic Ranged"/>
    <s v="Longbow"/>
    <s v="standard"/>
    <s v="at-will"/>
    <s v="Weapon"/>
    <s v="Ranged 20"/>
    <n v="18"/>
    <s v="AC"/>
    <m/>
    <s v="3d8+7 damage."/>
    <m/>
    <s v="Ranged"/>
    <s v="Ophidiophobia"/>
    <s v="swift"/>
    <s v="refresh 5, 6"/>
    <s v="Fear, Psychic"/>
    <m/>
    <n v="16"/>
    <s v="Will"/>
    <m/>
    <s v="4d10+6 psychic damage and push 4."/>
    <m/>
    <s v="Far"/>
    <s v="Hypnotism"/>
    <s v="standard"/>
    <s v="encounter"/>
    <s v="Psychic, Charm"/>
    <s v="Far burst 1 within 10"/>
    <n v="16"/>
    <s v="Will"/>
    <m/>
    <s v="3d8+7 psychic damage and dazed (save ends)."/>
    <m/>
    <m/>
    <m/>
    <m/>
    <m/>
    <m/>
    <m/>
    <s v=""/>
    <m/>
    <m/>
    <m/>
    <m/>
    <m/>
    <m/>
    <m/>
    <m/>
    <m/>
    <m/>
    <s v=""/>
    <m/>
    <m/>
    <m/>
    <m/>
    <m/>
    <m/>
    <m/>
    <m/>
    <m/>
    <m/>
    <s v=""/>
    <m/>
    <m/>
    <m/>
    <m/>
    <m/>
    <m/>
    <m/>
    <m/>
    <m/>
    <m/>
    <s v=""/>
    <m/>
    <m/>
    <m/>
    <m/>
    <m/>
    <m/>
    <m/>
    <m/>
    <m/>
    <m/>
    <s v=""/>
    <m/>
    <m/>
    <m/>
    <m/>
    <m/>
    <m/>
    <m/>
    <m/>
    <m/>
    <m/>
    <s v=""/>
    <m/>
    <m/>
    <m/>
    <m/>
    <s v="Common, Draconic"/>
    <m/>
    <n v="13"/>
    <n v="19"/>
    <n v="15"/>
    <n v="22"/>
    <n v="19"/>
    <n v="18"/>
    <s v="Spiked chain, longbow"/>
    <s v="The individual before you might pass for human, were it not for the supple scales that make up her skin. Her eyes are dark and unblinking, her features gaunt, her teeth unusually sharp. A dark shock of hair begins at a widow’s peak at her forehead, and flows down her neck and back."/>
    <s v="TIB"/>
    <n v="7"/>
    <n v="10"/>
    <n v="8"/>
    <n v="12"/>
    <n v="10"/>
    <n v="10"/>
  </r>
  <r>
    <x v="20"/>
    <x v="0"/>
    <s v="Ophiduan - Anguineum Caste"/>
    <s v="Evil"/>
    <s v="Medium"/>
    <s v="Natural"/>
    <s v="Monstrosity"/>
    <s v="Reptile"/>
    <s v="Spoiler"/>
    <s v="Boss"/>
    <m/>
    <n v="13"/>
    <n v="3200"/>
    <n v="7"/>
    <n v="9"/>
    <s v="Darkvision"/>
    <s v="*Ophidiophobia (Psychic) aura 2:* Creatures beginning their turn in the aura take 4d10+6 psychic damage and are pushed 4."/>
    <n v="356"/>
    <n v="178"/>
    <m/>
    <n v="27"/>
    <n v="25"/>
    <n v="24"/>
    <n v="26"/>
    <m/>
    <s v="poison 10"/>
    <m/>
    <n v="5"/>
    <n v="6"/>
    <n v="2"/>
    <s v="Basic Melee"/>
    <s v="Spiked Chain"/>
    <s v="standard"/>
    <s v="at-will"/>
    <s v="Weapon, Poison"/>
    <m/>
    <n v="18"/>
    <s v="AC"/>
    <m/>
    <s v="3d8+7 poison damage."/>
    <m/>
    <s v="Basic Ranged"/>
    <s v="Longbow"/>
    <s v="standard"/>
    <s v="at-will"/>
    <s v="Weapon"/>
    <s v="Ranged 20"/>
    <n v="18"/>
    <s v="AC"/>
    <m/>
    <s v="3d8+7 damage."/>
    <m/>
    <s v="Near"/>
    <s v="Charm"/>
    <s v="swift"/>
    <s v="encounter"/>
    <s v="Psychic, Charm"/>
    <m/>
    <n v="16"/>
    <s v="Will"/>
    <m/>
    <s v="dazed (save ends)."/>
    <m/>
    <s v="Far"/>
    <s v="Hypnotism"/>
    <s v="standard"/>
    <s v="encounter"/>
    <s v="Psychic, Charm"/>
    <s v="Far burst 1 within 10"/>
    <n v="16"/>
    <s v="Will"/>
    <m/>
    <s v="3d8+7 psychic damage and dazed (save ends)."/>
    <m/>
    <s v="Near"/>
    <s v="Spit Poison"/>
    <s v="reaction"/>
    <s v="refresh 5, 6"/>
    <s v="Poison"/>
    <s v="When the anguineum hits with an attack: Near arc 3"/>
    <n v="16"/>
    <s v="Fortitude"/>
    <m/>
    <s v="3d8+7 poison damage, and the target takes persistent 5 poison damage (save ends). *Aftereffect:* The target is blinded (save ends)."/>
    <m/>
    <m/>
    <m/>
    <m/>
    <m/>
    <m/>
    <m/>
    <s v=""/>
    <m/>
    <m/>
    <m/>
    <m/>
    <m/>
    <m/>
    <m/>
    <m/>
    <m/>
    <m/>
    <s v=""/>
    <m/>
    <m/>
    <m/>
    <m/>
    <m/>
    <m/>
    <m/>
    <m/>
    <m/>
    <m/>
    <s v=""/>
    <m/>
    <m/>
    <m/>
    <m/>
    <m/>
    <m/>
    <m/>
    <m/>
    <m/>
    <m/>
    <s v=""/>
    <m/>
    <m/>
    <m/>
    <m/>
    <m/>
    <m/>
    <m/>
    <m/>
    <m/>
    <m/>
    <s v=""/>
    <m/>
    <m/>
    <m/>
    <m/>
    <s v="Common, Draconic"/>
    <m/>
    <n v="22"/>
    <n v="18"/>
    <n v="13"/>
    <n v="19"/>
    <n v="17"/>
    <n v="19"/>
    <s v="Spiked chain, longbow"/>
    <s v="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
    <s v="TIB"/>
    <n v="12"/>
    <n v="10"/>
    <n v="7"/>
    <n v="10"/>
    <n v="9"/>
    <n v="10"/>
  </r>
  <r>
    <x v="21"/>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Jealous of the size and skeletons of larger creatures, the strange insects called ostovites use skeletons they find or &quot;create&quot; to build themselves chariots of bone._x000a__x000a_##### Special_x000a_Ostovites are usually found sheltered in their bone chariots, which they control through elaborate pulleys and levers. The ostovites will intermittently lift their bone chariot’s face masks (often made from hip bones or interlaced ribs) to strike with their mandibles. "/>
    <m/>
    <n v="-5"/>
    <n v="-5"/>
    <n v="-5"/>
    <n v="-5"/>
    <n v="-5"/>
    <n v="-5"/>
  </r>
  <r>
    <x v="21"/>
    <x v="0"/>
    <s v="Bone Chariot"/>
    <s v="Unaligned"/>
    <s v="Medium"/>
    <s v="Natural"/>
    <s v="Automaton"/>
    <s v="Construct, Mount"/>
    <s v="Blocker"/>
    <m/>
    <m/>
    <n v="2"/>
    <n v="125"/>
    <n v="0"/>
    <n v="-3"/>
    <s v=""/>
    <s v=""/>
    <n v="34"/>
    <n v="17"/>
    <m/>
    <n v="18"/>
    <n v="15"/>
    <n v="14"/>
    <n v="14"/>
    <s v=""/>
    <s v="all 5"/>
    <s v=""/>
    <s v=""/>
    <n v="5"/>
    <s v=""/>
    <s v="Basic Melee"/>
    <s v="Slam"/>
    <s v="standard"/>
    <s v="at-will"/>
    <s v=""/>
    <m/>
    <n v="7"/>
    <s v="AC"/>
    <m/>
    <s v="1d12+3 damage."/>
    <m/>
    <s v=""/>
    <s v="Shelter"/>
    <s v=""/>
    <s v=""/>
    <s v="Mount"/>
    <m/>
    <s v=""/>
    <m/>
    <m/>
    <s v="An ostovite riding a bone chariot benefits from cover and the bone chariot’s resistance to all damage 5. It is affected by area of effect attacks, although it still receives the resistance against those attacks. The bone chariot acts on its rider’s initiative count."/>
    <m/>
    <s v=""/>
    <s v="Shattered Bone"/>
    <s v=""/>
    <s v=""/>
    <s v=""/>
    <m/>
    <s v=""/>
    <m/>
    <m/>
    <s v="While the bone chariot is staggered, it loses its resistance to all damage 5 and no longer grants *shelter* to the ostovite riding it. "/>
    <m/>
    <s v=""/>
    <s v="Empty Vessel"/>
    <s v=""/>
    <s v=""/>
    <s v=""/>
    <m/>
    <s v=""/>
    <m/>
    <m/>
    <s v="If the ostovite riding the bone chariot is ever incapacitated or leaves the bone chariot, the bone chariot cannot take any actions until an ostovite rides it again. "/>
    <m/>
    <s v=""/>
    <s v=""/>
    <s v=""/>
    <s v=""/>
    <s v=""/>
    <m/>
    <s v=""/>
    <m/>
    <m/>
    <s v=""/>
    <m/>
    <s v=""/>
    <s v=""/>
    <s v=""/>
    <s v=""/>
    <s v=""/>
    <m/>
    <s v=""/>
    <m/>
    <m/>
    <s v=""/>
    <m/>
    <s v=""/>
    <s v=""/>
    <s v=""/>
    <s v=""/>
    <s v=""/>
    <m/>
    <s v=""/>
    <m/>
    <m/>
    <s v=""/>
    <m/>
    <s v=""/>
    <s v=""/>
    <s v=""/>
    <s v=""/>
    <s v=""/>
    <m/>
    <s v=""/>
    <m/>
    <m/>
    <s v=""/>
    <m/>
    <s v=""/>
    <s v=""/>
    <s v=""/>
    <s v=""/>
    <s v=""/>
    <s v=""/>
    <s v=""/>
    <m/>
    <m/>
    <s v=""/>
    <m/>
    <s v=""/>
    <s v=""/>
    <s v=""/>
    <s v=""/>
    <s v=""/>
    <s v=""/>
    <s v=""/>
    <m/>
    <m/>
    <s v=""/>
    <m/>
    <s v=""/>
    <s v=""/>
    <n v="14"/>
    <n v="16"/>
    <n v="8"/>
    <n v="2"/>
    <n v="2"/>
    <n v="2"/>
    <s v=""/>
    <s v="Skeletons as assembled by someone with only a passing familiarity with or interest in human anatomy._x000a__x000a_##### Game Master tips_x000a_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_x000a__x000a_Since a chariot stops working when its ostovite is destroyed, the heroes may start targeting the ostovites with attacks. Some things they may choose include:  _x000a__x000a_* The default is simply to attack the ostovite through the bone chariot. The ostovite has cover, and gets resistance from the chariot until the chariot is staggered._x000a_* They may pull the chariot’s mask off to leave the ostovite exposed. Make a Strength check vs Fortitude._x000a_* They may ready an action to attack when the ostovite attacks._x000a_* Any other creative solution will do."/>
    <s v="PF2B3"/>
    <n v="3"/>
    <n v="4"/>
    <n v="0"/>
    <n v="-3"/>
    <n v="-3"/>
    <n v="-3"/>
  </r>
  <r>
    <x v="21"/>
    <x v="0"/>
    <s v="Ostovite"/>
    <s v="Evil"/>
    <s v="Tiny"/>
    <s v="Cosmic"/>
    <s v="Monstrosity"/>
    <s v=""/>
    <s v="Skulker"/>
    <m/>
    <m/>
    <n v="2"/>
    <n v="125"/>
    <n v="4"/>
    <n v="2"/>
    <s v=""/>
    <m/>
    <n v="29"/>
    <n v="14"/>
    <m/>
    <n v="16"/>
    <n v="14"/>
    <n v="15"/>
    <n v="13"/>
    <s v=""/>
    <s v="radiant 5"/>
    <s v=""/>
    <s v=""/>
    <n v="5"/>
    <s v=""/>
    <s v="Basic Melee"/>
    <s v="Mandibles"/>
    <s v="standard"/>
    <s v="at-will"/>
    <s v="Acid"/>
    <m/>
    <n v="7"/>
    <s v="AC"/>
    <m/>
    <s v="1d12+3 acid damage."/>
    <m/>
    <s v="Melee"/>
    <s v="Bone Spike"/>
    <s v="standard"/>
    <s v="at-will"/>
    <s v=""/>
    <m/>
    <n v="7"/>
    <s v="AC"/>
    <m/>
    <s v="2d10+2 damage. *Special:* Only usable if the ostovite is not in a bone chariot. "/>
    <m/>
    <s v=""/>
    <s v="Scuttle Away"/>
    <s v="reaction"/>
    <s v="encounter"/>
    <s v=""/>
    <s v="When the ostovite’s bone chariot is destroyed"/>
    <s v=""/>
    <m/>
    <m/>
    <s v="Shift 5."/>
    <m/>
    <s v=""/>
    <s v=""/>
    <s v=""/>
    <s v=""/>
    <s v=""/>
    <m/>
    <s v=""/>
    <m/>
    <m/>
    <s v=""/>
    <m/>
    <s v=""/>
    <s v=""/>
    <s v=""/>
    <s v=""/>
    <s v=""/>
    <m/>
    <s v=""/>
    <m/>
    <m/>
    <s v=""/>
    <m/>
    <s v=""/>
    <s v=""/>
    <s v=""/>
    <s v=""/>
    <s v=""/>
    <m/>
    <s v=""/>
    <m/>
    <m/>
    <s v=""/>
    <m/>
    <s v=""/>
    <s v=""/>
    <s v=""/>
    <s v=""/>
    <s v=""/>
    <m/>
    <s v=""/>
    <m/>
    <m/>
    <s v=""/>
    <m/>
    <s v=""/>
    <s v=""/>
    <s v=""/>
    <s v=""/>
    <s v=""/>
    <m/>
    <s v=""/>
    <m/>
    <m/>
    <s v=""/>
    <m/>
    <s v=""/>
    <s v=""/>
    <s v=""/>
    <s v=""/>
    <s v=""/>
    <s v=""/>
    <s v=""/>
    <m/>
    <m/>
    <s v=""/>
    <m/>
    <s v=""/>
    <s v=""/>
    <s v=""/>
    <s v=""/>
    <s v=""/>
    <s v=""/>
    <s v=""/>
    <m/>
    <m/>
    <s v=""/>
    <m/>
    <s v=""/>
    <s v="Stealth +9"/>
    <n v="6"/>
    <n v="14"/>
    <n v="16"/>
    <n v="2"/>
    <n v="12"/>
    <n v="8"/>
    <s v=""/>
    <s v="##### Variant_x000a_**Ostovite Sentient:** As the ostovite, except it does not get *bone spike*. Instead, it has: _x000a_*Activation aura 10:* Bone chariots within the aura that are not being ridden act on the ostovite sentient’s initiative as if they were being ridden, taking their full complement of actions."/>
    <s v="PF2B3"/>
    <n v="-1"/>
    <n v="3"/>
    <n v="4"/>
    <n v="-3"/>
    <n v="2"/>
    <n v="0"/>
  </r>
  <r>
    <x v="21"/>
    <x v="0"/>
    <s v="Mega-Chariot"/>
    <s v="Unaligned"/>
    <s v="Large"/>
    <s v="Natural"/>
    <s v="Automaton"/>
    <s v="Construct"/>
    <s v="Blocker"/>
    <s v="Boss"/>
    <m/>
    <n v="3"/>
    <n v="0"/>
    <n v="-1"/>
    <n v="-3"/>
    <s v=""/>
    <s v="*Ostovite Lashings (Acid) aura 1:* Creatures that begin their turn adjacent to the mega-chariot take 1d12+4 acid damage."/>
    <n v="78"/>
    <n v="39"/>
    <s v="see also *breakdown*"/>
    <n v="19"/>
    <n v="16"/>
    <n v="15"/>
    <n v="15"/>
    <s v=""/>
    <s v="all 5"/>
    <s v=""/>
    <n v="5"/>
    <n v="5"/>
    <n v="2"/>
    <s v="Basic Melee"/>
    <s v="Slam"/>
    <s v="standard"/>
    <s v="at-will"/>
    <s v=""/>
    <m/>
    <n v="8"/>
    <s v="AC"/>
    <m/>
    <s v="1d12+4 damage."/>
    <m/>
    <s v="Ranged"/>
    <s v="Ostovite Surprise"/>
    <s v="reaction"/>
    <s v="at-will"/>
    <s v="Acid"/>
    <s v="When an enemy does not move during their turn: Ranged 5"/>
    <n v="8"/>
    <s v="AC"/>
    <m/>
    <s v="The target takes persistent 5 acid damage (save ends). "/>
    <m/>
    <s v=""/>
    <s v="Bone Garden"/>
    <s v=""/>
    <s v=""/>
    <s v=""/>
    <m/>
    <s v=""/>
    <m/>
    <m/>
    <s v="Each time the mega-chariot takes damage, create a Near burst 1 zone of difficult terrain. This lasts until the end of the encounter. "/>
    <m/>
    <s v=""/>
    <s v="Breakdown"/>
    <s v=""/>
    <s v=""/>
    <s v=""/>
    <m/>
    <s v=""/>
    <m/>
    <m/>
    <s v="When the mega-chariot is reduced to 0 HP or below, it is replaced by an ostovite swarm. "/>
    <m/>
    <s v=""/>
    <s v=""/>
    <s v=""/>
    <s v=""/>
    <s v=""/>
    <m/>
    <s v=""/>
    <m/>
    <m/>
    <s v=""/>
    <m/>
    <s v=""/>
    <s v=""/>
    <s v=""/>
    <s v=""/>
    <s v=""/>
    <m/>
    <s v=""/>
    <m/>
    <m/>
    <s v=""/>
    <m/>
    <s v=""/>
    <s v=""/>
    <s v=""/>
    <s v=""/>
    <s v=""/>
    <m/>
    <s v=""/>
    <m/>
    <m/>
    <s v=""/>
    <m/>
    <s v=""/>
    <s v=""/>
    <s v=""/>
    <s v=""/>
    <s v=""/>
    <m/>
    <s v=""/>
    <m/>
    <m/>
    <s v=""/>
    <m/>
    <s v=""/>
    <s v=""/>
    <s v=""/>
    <s v=""/>
    <s v=""/>
    <s v=""/>
    <s v=""/>
    <m/>
    <m/>
    <s v=""/>
    <m/>
    <s v=""/>
    <s v=""/>
    <s v=""/>
    <s v=""/>
    <s v=""/>
    <s v=""/>
    <s v=""/>
    <m/>
    <m/>
    <s v=""/>
    <m/>
    <s v=""/>
    <s v=""/>
    <n v="18"/>
    <n v="20"/>
    <n v="6"/>
    <n v="2"/>
    <n v="2"/>
    <n v="2"/>
    <s v=""/>
    <s v="##### Special_x000a_The mega-chariot gives no XP. The ostovite swarm must be defeated for the heroes to gain XP. "/>
    <s v="PF2B3"/>
    <n v="5"/>
    <n v="6"/>
    <n v="-1"/>
    <n v="-3"/>
    <n v="-3"/>
    <n v="-3"/>
  </r>
  <r>
    <x v="21"/>
    <x v="0"/>
    <s v="Ostovite Swarm"/>
    <s v="Evil"/>
    <s v="Large"/>
    <s v="Cosmic"/>
    <s v="Monstrosity"/>
    <s v="Swarm"/>
    <s v="Spoiler"/>
    <s v="Boss"/>
    <m/>
    <n v="3"/>
    <n v="750"/>
    <n v="4"/>
    <n v="2"/>
    <m/>
    <s v="*Activation aura 10:* Bone chariots within the aura act on the ostovite swarm’s initiative as if they were being ridden, taking their full complement of actions.  "/>
    <n v="78"/>
    <n v="39"/>
    <m/>
    <n v="15"/>
    <n v="13"/>
    <n v="12"/>
    <n v="14"/>
    <m/>
    <s v="radiant 5"/>
    <m/>
    <m/>
    <n v="5"/>
    <m/>
    <s v="Basic Melee"/>
    <s v="Bone Spike"/>
    <s v="standard"/>
    <s v="at-will"/>
    <m/>
    <m/>
    <n v="8"/>
    <s v="AC"/>
    <m/>
    <s v="1d12+4 damage, and the target is grappled (save ends)."/>
    <m/>
    <s v="Near"/>
    <s v="Mandibles"/>
    <s v="standard"/>
    <s v="at-will"/>
    <s v="Acid"/>
    <s v="Near arc 1"/>
    <n v="8"/>
    <s v="AC"/>
    <m/>
    <s v="1d12+2 acid damage."/>
    <m/>
    <s v="Melee"/>
    <s v="Begin the Harvest"/>
    <s v="standard"/>
    <s v="encounter"/>
    <m/>
    <m/>
    <n v="8"/>
    <s v="AC"/>
    <s v="must be grappling the target"/>
    <s v="2d10+3 damage, and the target is weakened (save ends)."/>
    <m/>
    <m/>
    <s v="Scuttle Away"/>
    <s v="reaction"/>
    <s v="encounter"/>
    <m/>
    <s v="When the ostovite swarm is staggered for the first time"/>
    <s v=""/>
    <m/>
    <m/>
    <s v="Shift 5"/>
    <m/>
    <m/>
    <m/>
    <m/>
    <m/>
    <m/>
    <m/>
    <s v=""/>
    <m/>
    <m/>
    <m/>
    <m/>
    <m/>
    <m/>
    <m/>
    <m/>
    <m/>
    <m/>
    <s v=""/>
    <m/>
    <m/>
    <m/>
    <m/>
    <m/>
    <m/>
    <m/>
    <m/>
    <m/>
    <m/>
    <s v=""/>
    <m/>
    <m/>
    <m/>
    <m/>
    <m/>
    <m/>
    <m/>
    <m/>
    <m/>
    <m/>
    <s v=""/>
    <m/>
    <m/>
    <m/>
    <m/>
    <m/>
    <m/>
    <m/>
    <m/>
    <m/>
    <m/>
    <s v=""/>
    <m/>
    <m/>
    <m/>
    <m/>
    <m/>
    <m/>
    <m/>
    <m/>
    <m/>
    <m/>
    <s v=""/>
    <m/>
    <m/>
    <m/>
    <m/>
    <m/>
    <m/>
    <n v="12"/>
    <n v="14"/>
    <n v="16"/>
    <n v="2"/>
    <n v="12"/>
    <n v="8"/>
    <m/>
    <m/>
    <s v="PF2B3"/>
    <n v="2"/>
    <n v="3"/>
    <n v="4"/>
    <n v="-3"/>
    <n v="2"/>
    <n v="0"/>
  </r>
  <r>
    <x v="21"/>
    <x v="0"/>
    <s v="Ghoul Worm"/>
    <s v="Evil"/>
    <s v="Large"/>
    <s v="Cosmic"/>
    <s v="Monstrosity"/>
    <s v=""/>
    <s v="Striker"/>
    <s v="Elite"/>
    <m/>
    <n v="4"/>
    <n v="350"/>
    <n v="3"/>
    <n v="7"/>
    <s v=""/>
    <s v="*Stench aura 2:* A creature that enters the aura or begins its turn in it is rattled (save ends)."/>
    <n v="88"/>
    <n v="44"/>
    <m/>
    <n v="18"/>
    <n v="15"/>
    <n v="17"/>
    <n v="16"/>
    <s v=""/>
    <s v="radiant 10"/>
    <s v=""/>
    <n v="2"/>
    <n v="6"/>
    <n v="1"/>
    <s v="Basic Melee"/>
    <s v="Bite"/>
    <s v="standard"/>
    <s v="at-will"/>
    <s v=""/>
    <m/>
    <n v="9"/>
    <s v="AC"/>
    <s v=""/>
    <s v="1d12+5 damage, and the target is grappled."/>
    <m/>
    <s v="Melee"/>
    <s v="Slam"/>
    <s v="standard"/>
    <s v="at-will"/>
    <s v=""/>
    <m/>
    <n v="9"/>
    <s v="AC"/>
    <s v=""/>
    <s v="1d12+5 damage, and the target takes persistent 5 necrotic damage (save ends)."/>
    <m/>
    <s v="Melee"/>
    <s v="Constrict"/>
    <s v="standard"/>
    <s v="at-will"/>
    <s v=""/>
    <m/>
    <s v=""/>
    <m/>
    <s v="must be grappling the target"/>
    <s v="1d12+5 damage, and the target is dazed until the end of the ghoul worm's next turn."/>
    <m/>
    <s v="Near"/>
    <s v="Horror"/>
    <s v="counter"/>
    <s v="at-will"/>
    <s v="Fear, Psychic"/>
    <s v="Near burst 10, one creature"/>
    <n v="7"/>
    <s v="Will"/>
    <s v="a creature sees the ghoul worm for the first time"/>
    <s v="The target is stunned until the end of their next turn. "/>
    <m/>
    <s v=""/>
    <s v="Speed Burst"/>
    <s v="counter"/>
    <s v="refresh 4, 5, 6"/>
    <s v=""/>
    <s v=""/>
    <s v=""/>
    <s v=""/>
    <s v=""/>
    <s v="The ghoul worm takes a move action. "/>
    <m/>
    <m/>
    <m/>
    <m/>
    <m/>
    <m/>
    <m/>
    <s v=""/>
    <m/>
    <m/>
    <m/>
    <m/>
    <m/>
    <m/>
    <m/>
    <m/>
    <m/>
    <m/>
    <s v=""/>
    <m/>
    <m/>
    <m/>
    <m/>
    <m/>
    <m/>
    <m/>
    <m/>
    <m/>
    <m/>
    <s v=""/>
    <m/>
    <m/>
    <m/>
    <m/>
    <m/>
    <m/>
    <m/>
    <m/>
    <m/>
    <m/>
    <s v=""/>
    <m/>
    <m/>
    <m/>
    <m/>
    <m/>
    <m/>
    <m/>
    <m/>
    <m/>
    <m/>
    <s v=""/>
    <m/>
    <m/>
    <m/>
    <m/>
    <m/>
    <s v="Perception +9, Stealth +8"/>
    <n v="19"/>
    <n v="20"/>
    <n v="9"/>
    <n v="7"/>
    <n v="11"/>
    <n v="9"/>
    <s v=""/>
    <s v="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
    <s v="AU: LotD"/>
    <n v="6"/>
    <n v="7"/>
    <n v="1"/>
    <n v="0"/>
    <n v="2"/>
    <n v="1"/>
  </r>
  <r>
    <x v="22"/>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Plane of Shadow coexists alongside the Prime Material Plane, the world. It is a twisted shadow of the world. "/>
    <m/>
    <n v="-5"/>
    <n v="-5"/>
    <n v="-5"/>
    <n v="-5"/>
    <n v="-5"/>
    <n v="-5"/>
  </r>
  <r>
    <x v="22"/>
    <x v="0"/>
    <s v="Shadow Bat Swarm"/>
    <s v="Unaligned"/>
    <s v="Medium"/>
    <s v="Shadow"/>
    <s v="Beast"/>
    <s v="Swarm"/>
    <s v="Skulker"/>
    <m/>
    <m/>
    <n v="3"/>
    <n v="150"/>
    <n v="9"/>
    <n v="7"/>
    <s v="Darkvision"/>
    <s v="*Swarm Violence aura 1:*  If an enemy begins their turn in this aura, makes a basic melee attack against them as a free action."/>
    <n v="33"/>
    <n v="16"/>
    <s v="see also *umbra healing*"/>
    <n v="17"/>
    <n v="15"/>
    <n v="17"/>
    <n v="14"/>
    <m/>
    <s v="cold 5, necrotic 5, Melee and Ranged attacks (half damage)"/>
    <s v="radiant 5, Near and Far attacks 5"/>
    <m/>
    <s v="2, fly 8; clumsy in air"/>
    <m/>
    <s v="Basic Melee"/>
    <s v="Cloud of Teeth"/>
    <s v="standard"/>
    <s v="at-will"/>
    <s v="Cold, Necrotic"/>
    <m/>
    <n v="8"/>
    <s v="AC"/>
    <m/>
    <s v="2d6+4 cold and necrotic damage."/>
    <m/>
    <s v="Near"/>
    <s v="Blinding Wings"/>
    <s v="standard"/>
    <s v="encounter"/>
    <m/>
    <s v="Near burst 2"/>
    <n v="6"/>
    <s v="Fortitude"/>
    <m/>
    <s v="1d6+4 damage, and the target is blinded (save ends)."/>
    <m/>
    <m/>
    <s v="Umbra Healing"/>
    <m/>
    <m/>
    <s v="Healing"/>
    <m/>
    <s v=""/>
    <m/>
    <m/>
    <s v="At the start of its turn, the shadow bat swarm heals 5 points of damage as long as an ally is within Near 10."/>
    <m/>
    <m/>
    <m/>
    <m/>
    <m/>
    <m/>
    <m/>
    <s v=""/>
    <m/>
    <m/>
    <m/>
    <m/>
    <m/>
    <m/>
    <m/>
    <m/>
    <m/>
    <m/>
    <s v=""/>
    <m/>
    <m/>
    <m/>
    <m/>
    <m/>
    <m/>
    <m/>
    <m/>
    <m/>
    <m/>
    <s v=""/>
    <m/>
    <m/>
    <m/>
    <m/>
    <m/>
    <m/>
    <m/>
    <m/>
    <m/>
    <m/>
    <s v=""/>
    <m/>
    <m/>
    <m/>
    <m/>
    <m/>
    <m/>
    <m/>
    <m/>
    <m/>
    <m/>
    <s v=""/>
    <m/>
    <m/>
    <m/>
    <m/>
    <m/>
    <m/>
    <m/>
    <m/>
    <m/>
    <m/>
    <s v=""/>
    <m/>
    <m/>
    <m/>
    <m/>
    <m/>
    <m/>
    <m/>
    <m/>
    <m/>
    <m/>
    <s v=""/>
    <m/>
    <m/>
    <m/>
    <m/>
    <m/>
    <s v="Stealth +10"/>
    <n v="13"/>
    <n v="14"/>
    <n v="18"/>
    <n v="2"/>
    <n v="13"/>
    <n v="11"/>
    <m/>
    <m/>
    <s v="DCC 53"/>
    <n v="2"/>
    <n v="3"/>
    <n v="5"/>
    <n v="-3"/>
    <n v="2"/>
    <n v="1"/>
  </r>
  <r>
    <x v="22"/>
    <x v="0"/>
    <s v="Shadow Drake"/>
    <s v="Evil"/>
    <s v="Large"/>
    <s v="Shadow"/>
    <s v="Beast"/>
    <m/>
    <s v="Skulker"/>
    <s v="Boss"/>
    <m/>
    <n v="3"/>
    <n v="750"/>
    <n v="9"/>
    <n v="8"/>
    <s v="Darkvision"/>
    <m/>
    <n v="132"/>
    <n v="66"/>
    <s v="see also *umbra burst*"/>
    <n v="17"/>
    <n v="16"/>
    <n v="16"/>
    <n v="12"/>
    <m/>
    <s v="cold 10, necrotic 10"/>
    <s v="radiant 10"/>
    <n v="5"/>
    <s v="6, fly 8"/>
    <n v="2"/>
    <s v="Basic Melee"/>
    <s v="Bite "/>
    <s v="standard"/>
    <s v="at-will"/>
    <s v="Cold, Necrotic"/>
    <s v="Reach 2"/>
    <n v="8"/>
    <s v="AC"/>
    <m/>
    <s v="1d6+4 damage, and the target takes persistent 5 cold and necrotic damage (save ends)."/>
    <m/>
    <s v="Melee"/>
    <s v="Tail Slap"/>
    <s v="standard"/>
    <s v="at-will"/>
    <s v="Cold, Necrotic"/>
    <m/>
    <n v="8"/>
    <s v="AC"/>
    <m/>
    <s v="1d6+4 damage, and the target is knocked prone."/>
    <m/>
    <m/>
    <s v="Umbra Rage"/>
    <s v="standard"/>
    <s v="at-will"/>
    <m/>
    <m/>
    <s v=""/>
    <m/>
    <m/>
    <s v="The umbra drake makes a *bite* and a *tail slap* attack. If both attacks strike the same target, the target is weakened (save ends)."/>
    <m/>
    <s v="Near"/>
    <s v="Breath Weapon"/>
    <s v="standard"/>
    <s v="refresh 5, 6"/>
    <s v="Cold, Necrotic"/>
    <s v="Near arc 5"/>
    <n v="6"/>
    <s v="Reflex"/>
    <m/>
    <s v="1d12+3 damage, and the target takes 5 persistent cold and necrotic damage and is blinded (save ends all)."/>
    <m/>
    <s v="Near"/>
    <s v="Umbra Burst"/>
    <s v="reaction"/>
    <s v="encounter"/>
    <s v="Cold, Necrotic"/>
    <s v="When reduced to 0 hit points or below: Near burst 1"/>
    <n v="6"/>
    <s v="Fortitude"/>
    <m/>
    <s v="3d6+3 cold and necrotic damage, and the target is weakened."/>
    <m/>
    <m/>
    <m/>
    <m/>
    <m/>
    <m/>
    <m/>
    <s v=""/>
    <m/>
    <m/>
    <m/>
    <m/>
    <m/>
    <m/>
    <m/>
    <m/>
    <m/>
    <m/>
    <s v=""/>
    <m/>
    <m/>
    <m/>
    <m/>
    <m/>
    <m/>
    <m/>
    <m/>
    <m/>
    <m/>
    <s v=""/>
    <m/>
    <m/>
    <m/>
    <m/>
    <m/>
    <m/>
    <m/>
    <m/>
    <m/>
    <m/>
    <s v=""/>
    <m/>
    <m/>
    <m/>
    <m/>
    <m/>
    <m/>
    <m/>
    <m/>
    <m/>
    <m/>
    <s v=""/>
    <m/>
    <m/>
    <m/>
    <m/>
    <s v="Common, Draconic"/>
    <s v="Arcana +7, Stealth +10"/>
    <n v="18"/>
    <n v="16"/>
    <n v="18"/>
    <n v="12"/>
    <n v="15"/>
    <n v="10"/>
    <m/>
    <m/>
    <s v="DCC 53"/>
    <n v="5"/>
    <n v="4"/>
    <n v="5"/>
    <n v="2"/>
    <n v="3"/>
    <n v="1"/>
  </r>
  <r>
    <x v="22"/>
    <x v="0"/>
    <s v="Umbral Mass"/>
    <s v="Evil"/>
    <s v="Large"/>
    <s v="Shadow"/>
    <s v="Monstrosity"/>
    <m/>
    <s v="Skulker"/>
    <s v="Elite"/>
    <m/>
    <n v="4"/>
    <n v="350"/>
    <n v="11"/>
    <n v="3"/>
    <s v="Darkvision"/>
    <m/>
    <n v="74"/>
    <n v="37"/>
    <m/>
    <n v="18"/>
    <n v="17"/>
    <n v="17"/>
    <n v="14"/>
    <s v="disease, poison"/>
    <s v="cold 10, necrotic 10"/>
    <s v="radiant 10"/>
    <n v="2"/>
    <n v="5"/>
    <n v="1"/>
    <s v="Basic Melee"/>
    <s v="Tentacle"/>
    <s v="standard"/>
    <s v="at-will"/>
    <s v="Cold, Necrotic"/>
    <s v="Reach 3"/>
    <n v="9"/>
    <s v="AC"/>
    <m/>
    <s v="1d8+3 cold and necrotic damage, and the target is grappled. The umbral mass deals an automatic 1d8+3 damage at the beginning of its  turn each round it maintains the grapple."/>
    <m/>
    <s v="Ranged"/>
    <s v="Fist of Madness"/>
    <s v="standard"/>
    <s v="refresh 5, 6"/>
    <s v="Psychic"/>
    <s v="Ranged 10"/>
    <n v="7"/>
    <s v="Will"/>
    <m/>
    <s v="1d8+2 psychic damage, and the target is weakened and slowed (save ends both)."/>
    <m/>
    <s v="Near"/>
    <s v="Flailing Burst"/>
    <s v="standard"/>
    <s v="encounter"/>
    <s v="Cold, Necrotic"/>
    <s v="Near burst 3"/>
    <n v="7"/>
    <s v="AC "/>
    <s v="enemies only"/>
    <s v="1d8+3 cold and necrotic damage."/>
    <m/>
    <m/>
    <s v="Opportunistic Reach"/>
    <m/>
    <m/>
    <m/>
    <m/>
    <s v=""/>
    <m/>
    <m/>
    <s v="The range of the umbral mass’s opportunity attacks is its reach (3)."/>
    <m/>
    <m/>
    <m/>
    <m/>
    <m/>
    <m/>
    <m/>
    <s v=""/>
    <m/>
    <m/>
    <m/>
    <m/>
    <m/>
    <m/>
    <m/>
    <m/>
    <m/>
    <m/>
    <s v=""/>
    <m/>
    <m/>
    <m/>
    <m/>
    <m/>
    <m/>
    <m/>
    <m/>
    <m/>
    <m/>
    <s v=""/>
    <m/>
    <m/>
    <m/>
    <m/>
    <m/>
    <m/>
    <m/>
    <m/>
    <m/>
    <m/>
    <s v=""/>
    <m/>
    <m/>
    <m/>
    <m/>
    <m/>
    <m/>
    <m/>
    <m/>
    <m/>
    <m/>
    <s v=""/>
    <m/>
    <m/>
    <m/>
    <m/>
    <m/>
    <m/>
    <m/>
    <m/>
    <m/>
    <m/>
    <s v=""/>
    <m/>
    <m/>
    <m/>
    <m/>
    <s v="Common, telepathy 10"/>
    <s v="Stealth +10"/>
    <n v="17"/>
    <n v="16"/>
    <n v="17"/>
    <n v="13"/>
    <n v="15"/>
    <n v="12"/>
    <m/>
    <m/>
    <s v="DCC 53"/>
    <n v="5"/>
    <n v="5"/>
    <n v="5"/>
    <n v="3"/>
    <n v="4"/>
    <n v="3"/>
  </r>
  <r>
    <x v="22"/>
    <x v="0"/>
    <s v="Shadow Prince"/>
    <s v="Any"/>
    <s v="Medium"/>
    <s v="Shadow"/>
    <s v="Humanoid"/>
    <s v="Human"/>
    <s v="Spoiler"/>
    <s v="Elite"/>
    <m/>
    <n v="5"/>
    <n v="400"/>
    <n v="1"/>
    <n v="11"/>
    <s v="Darkvision"/>
    <s v="*Shadow Haze (Necrotic) aura 1:* Enemies that end or start their turn in the aura take 5 points of necrotic damage."/>
    <n v="98"/>
    <n v="49"/>
    <s v="see also *shadow burst*"/>
    <n v="19"/>
    <n v="17"/>
    <n v="15"/>
    <n v="20"/>
    <m/>
    <s v="cold 5, necrotic 5"/>
    <s v="radiant 5"/>
    <n v="2"/>
    <n v="6"/>
    <n v="1"/>
    <s v="Basic Ranged"/>
    <s v="Shadow Bolt"/>
    <s v="standard"/>
    <s v="at-will"/>
    <s v="Cold, Necrotic"/>
    <s v="Ranged 10"/>
    <n v="8"/>
    <s v="Reflex"/>
    <m/>
    <s v="3d4+6 cold and necrotic damage."/>
    <m/>
    <s v="Ranged"/>
    <s v="Flame Gout"/>
    <s v="swift"/>
    <s v="refresh 5, 6"/>
    <s v="Fire"/>
    <s v="Ranged 10"/>
    <n v="8"/>
    <s v="Reflex"/>
    <m/>
    <s v="1d12+4 fire damage."/>
    <m/>
    <s v="Near"/>
    <s v="Shadow Burst"/>
    <s v="reaction"/>
    <s v="encounter"/>
    <s v="Necrotic, Healing"/>
    <s v="Near burst 5"/>
    <n v="8"/>
    <s v="Fortitude"/>
    <m/>
    <s v="10 necrotic damage, and all undead and creatures with the shadow ancestry within the burst heal 10 hit points."/>
    <m/>
    <m/>
    <s v="Shadow Jump"/>
    <s v="move"/>
    <s v="at-will"/>
    <s v="Teleportation"/>
    <s v="Ranged 10"/>
    <s v=""/>
    <m/>
    <s v="one ally"/>
    <s v="the target teleports 3 squares."/>
    <m/>
    <m/>
    <m/>
    <m/>
    <m/>
    <m/>
    <m/>
    <s v=""/>
    <m/>
    <m/>
    <m/>
    <m/>
    <m/>
    <m/>
    <m/>
    <m/>
    <m/>
    <m/>
    <s v=""/>
    <m/>
    <m/>
    <m/>
    <m/>
    <m/>
    <m/>
    <m/>
    <m/>
    <m/>
    <m/>
    <s v=""/>
    <m/>
    <m/>
    <m/>
    <m/>
    <m/>
    <m/>
    <m/>
    <m/>
    <m/>
    <m/>
    <s v=""/>
    <m/>
    <m/>
    <m/>
    <m/>
    <m/>
    <m/>
    <m/>
    <m/>
    <m/>
    <m/>
    <s v=""/>
    <m/>
    <m/>
    <m/>
    <m/>
    <m/>
    <m/>
    <m/>
    <m/>
    <m/>
    <m/>
    <s v=""/>
    <m/>
    <m/>
    <m/>
    <m/>
    <s v="Common"/>
    <s v="Arcana +9, Insight +11, Religion +9"/>
    <n v="8"/>
    <n v="14"/>
    <n v="8"/>
    <n v="14"/>
    <n v="18"/>
    <n v="17"/>
    <m/>
    <m/>
    <s v="DCC 53"/>
    <n v="1"/>
    <n v="4"/>
    <n v="1"/>
    <n v="4"/>
    <n v="6"/>
    <n v="5"/>
  </r>
  <r>
    <x v="22"/>
    <x v="0"/>
    <s v="Greymalkin"/>
    <s v="Evil"/>
    <s v="Large"/>
    <s v="Shadow"/>
    <s v="Monstrosity"/>
    <m/>
    <s v="Striker"/>
    <s v="Elite"/>
    <m/>
    <n v="8"/>
    <n v="700"/>
    <n v="9"/>
    <n v="7"/>
    <s v="darkvision, low-light vision"/>
    <m/>
    <n v="128"/>
    <n v="64"/>
    <m/>
    <n v="22"/>
    <n v="19"/>
    <n v="21"/>
    <n v="20"/>
    <m/>
    <s v="necrotic 5"/>
    <s v="radiant 5"/>
    <n v="2"/>
    <n v="8"/>
    <n v="1"/>
    <s v="Basic Melee"/>
    <s v="Claw"/>
    <s v="standard"/>
    <s v="at-will"/>
    <s v="Teleportation"/>
    <s v="Reach 3"/>
    <n v="13"/>
    <s v="AC"/>
    <m/>
    <s v="2d10+5 damage."/>
    <m/>
    <s v="Melee"/>
    <s v="Bounding Pounce"/>
    <s v="standard"/>
    <s v="at-will"/>
    <m/>
    <m/>
    <s v=""/>
    <m/>
    <m/>
    <s v="The greymalkin shifts 8 squares and makes a claw attack. If the attack hits, the target is knocked prone."/>
    <m/>
    <m/>
    <s v="Multiple Images"/>
    <s v="swift"/>
    <s v="refresh 5, 6"/>
    <s v="Illusion"/>
    <m/>
    <s v=""/>
    <m/>
    <m/>
    <s v="The greymalkin receives a +6 power bonus to AC. Each time an attack misses the greymalkin, the bonus decreases by 2."/>
    <m/>
    <m/>
    <m/>
    <m/>
    <m/>
    <m/>
    <m/>
    <s v=""/>
    <m/>
    <m/>
    <m/>
    <m/>
    <m/>
    <m/>
    <m/>
    <m/>
    <m/>
    <m/>
    <s v=""/>
    <m/>
    <m/>
    <m/>
    <m/>
    <m/>
    <m/>
    <m/>
    <m/>
    <m/>
    <m/>
    <s v=""/>
    <m/>
    <m/>
    <m/>
    <m/>
    <m/>
    <m/>
    <m/>
    <m/>
    <m/>
    <m/>
    <s v=""/>
    <m/>
    <m/>
    <m/>
    <m/>
    <m/>
    <m/>
    <m/>
    <m/>
    <m/>
    <m/>
    <s v=""/>
    <m/>
    <m/>
    <m/>
    <m/>
    <m/>
    <m/>
    <m/>
    <m/>
    <m/>
    <m/>
    <s v=""/>
    <m/>
    <m/>
    <m/>
    <m/>
    <m/>
    <m/>
    <m/>
    <m/>
    <m/>
    <m/>
    <s v=""/>
    <m/>
    <m/>
    <m/>
    <m/>
    <m/>
    <s v="Stealth +14"/>
    <n v="15"/>
    <n v="17"/>
    <n v="20"/>
    <n v="5"/>
    <n v="17"/>
    <n v="8"/>
    <m/>
    <s v="*The creature appears to be some sort of predatory cat, resembling a smoke-gray leopard with an unusually bestial snout. The air around it seems to shimmer, not unlike a heat mirage, and without a sound a second identical creature appears to the left.*"/>
    <s v="TIB"/>
    <n v="6"/>
    <n v="7"/>
    <n v="9"/>
    <n v="1"/>
    <n v="7"/>
    <n v="3"/>
  </r>
  <r>
    <x v="23"/>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shapeshifter slime begins in human form. Once sufficiently damaged, it transforms into its original slime form. You get separate XP for defeating each form. "/>
    <m/>
    <n v="-5"/>
    <n v="-5"/>
    <n v="-5"/>
    <n v="-5"/>
    <n v="-5"/>
    <n v="-5"/>
  </r>
  <r>
    <x v="23"/>
    <x v="0"/>
    <s v="Shapeshifter Slime (Human Form)"/>
    <s v="Unaligned"/>
    <s v="Medium"/>
    <s v="Cosmic"/>
    <s v="Humanoid"/>
    <s v="Shapechanger"/>
    <s v="Archer"/>
    <m/>
    <m/>
    <n v="6"/>
    <n v="250"/>
    <n v="5"/>
    <n v="6"/>
    <m/>
    <m/>
    <n v="45"/>
    <n v="22"/>
    <m/>
    <n v="18"/>
    <n v="15"/>
    <n v="19"/>
    <n v="18"/>
    <m/>
    <m/>
    <s v="poison 10"/>
    <m/>
    <n v="6"/>
    <m/>
    <s v="Basic Melee"/>
    <s v="Dagger"/>
    <s v="standard"/>
    <s v="at-will"/>
    <s v="Weapon"/>
    <m/>
    <n v="11"/>
    <s v="AC"/>
    <m/>
    <s v="4d4 damage."/>
    <m/>
    <s v="Ranged"/>
    <s v="Magic Missile"/>
    <s v="standard"/>
    <s v="at-will"/>
    <s v="Force"/>
    <s v="Ranged 20"/>
    <n v="11"/>
    <s v="AC"/>
    <m/>
    <s v="2d4+4 force damage."/>
    <m/>
    <m/>
    <s v="Fading"/>
    <s v="reaction"/>
    <s v="encounter"/>
    <m/>
    <m/>
    <s v=""/>
    <m/>
    <m/>
    <s v="When first staggered: The monster regresses to its natural form."/>
    <m/>
    <m/>
    <m/>
    <m/>
    <m/>
    <m/>
    <m/>
    <s v=""/>
    <m/>
    <m/>
    <m/>
    <m/>
    <m/>
    <m/>
    <m/>
    <m/>
    <m/>
    <m/>
    <s v=""/>
    <m/>
    <m/>
    <m/>
    <m/>
    <m/>
    <m/>
    <m/>
    <m/>
    <m/>
    <m/>
    <s v=""/>
    <m/>
    <m/>
    <m/>
    <m/>
    <m/>
    <m/>
    <m/>
    <m/>
    <m/>
    <m/>
    <s v=""/>
    <m/>
    <m/>
    <m/>
    <m/>
    <m/>
    <m/>
    <m/>
    <m/>
    <m/>
    <m/>
    <s v=""/>
    <m/>
    <m/>
    <m/>
    <m/>
    <m/>
    <m/>
    <m/>
    <m/>
    <m/>
    <m/>
    <s v=""/>
    <m/>
    <m/>
    <m/>
    <m/>
    <m/>
    <m/>
    <m/>
    <m/>
    <m/>
    <m/>
    <s v=""/>
    <m/>
    <m/>
    <m/>
    <m/>
    <s v="Common, Draconic"/>
    <s v="Arcana +12, Bluff +9, History +12"/>
    <n v="10"/>
    <n v="12"/>
    <n v="14"/>
    <n v="18"/>
    <n v="17"/>
    <n v="12"/>
    <m/>
    <m/>
    <s v="DCC 61"/>
    <n v="3"/>
    <n v="4"/>
    <n v="5"/>
    <n v="7"/>
    <n v="6"/>
    <n v="4"/>
  </r>
  <r>
    <x v="23"/>
    <x v="0"/>
    <s v="Shapeshifter Slime (Slime Form)"/>
    <s v="Unaligned"/>
    <s v="Medium"/>
    <s v="Cosmic"/>
    <s v="Automaton"/>
    <s v="Blind, Shapechanger"/>
    <s v="Skulker"/>
    <m/>
    <m/>
    <n v="6"/>
    <n v="250"/>
    <n v="9"/>
    <n v="12"/>
    <s v="blindsight 10,  tremorsense 10"/>
    <m/>
    <n v="45"/>
    <n v="22"/>
    <m/>
    <n v="20"/>
    <n v="18"/>
    <n v="18"/>
    <n v="18"/>
    <m/>
    <m/>
    <s v="poison 10"/>
    <m/>
    <s v="6, climb 6 (wall-climber), swim 6"/>
    <m/>
    <s v="Basic Melee"/>
    <s v="Slam"/>
    <s v="standard"/>
    <s v="at-will"/>
    <m/>
    <m/>
    <n v="11"/>
    <s v="AC"/>
    <m/>
    <s v="2d10+4 damage."/>
    <m/>
    <m/>
    <s v="Lethargy"/>
    <m/>
    <m/>
    <m/>
    <m/>
    <s v=""/>
    <m/>
    <m/>
    <s v="Any time the shapeshifter slime takes cold damage, it is slowed (save ends), unless it is already slowed. "/>
    <m/>
    <m/>
    <m/>
    <m/>
    <m/>
    <m/>
    <m/>
    <s v=""/>
    <m/>
    <m/>
    <m/>
    <m/>
    <m/>
    <m/>
    <m/>
    <m/>
    <m/>
    <m/>
    <s v=""/>
    <m/>
    <m/>
    <m/>
    <m/>
    <m/>
    <m/>
    <m/>
    <m/>
    <m/>
    <m/>
    <s v=""/>
    <m/>
    <m/>
    <m/>
    <m/>
    <m/>
    <m/>
    <m/>
    <m/>
    <m/>
    <m/>
    <s v=""/>
    <m/>
    <m/>
    <m/>
    <m/>
    <m/>
    <m/>
    <m/>
    <m/>
    <m/>
    <m/>
    <s v=""/>
    <m/>
    <m/>
    <m/>
    <m/>
    <m/>
    <m/>
    <m/>
    <m/>
    <m/>
    <m/>
    <s v=""/>
    <m/>
    <m/>
    <m/>
    <m/>
    <m/>
    <m/>
    <m/>
    <m/>
    <m/>
    <m/>
    <s v=""/>
    <m/>
    <m/>
    <m/>
    <m/>
    <m/>
    <m/>
    <m/>
    <m/>
    <m/>
    <m/>
    <s v=""/>
    <m/>
    <m/>
    <m/>
    <m/>
    <s v="telepathy 15"/>
    <s v="Bluff +6, Stealth +6"/>
    <n v="10"/>
    <n v="17"/>
    <n v="14"/>
    <n v="10"/>
    <n v="18"/>
    <n v="6"/>
    <m/>
    <m/>
    <s v="DCC 61"/>
    <n v="3"/>
    <n v="6"/>
    <n v="5"/>
    <n v="3"/>
    <n v="7"/>
    <n v="1"/>
  </r>
  <r>
    <x v="24"/>
    <x v="5"/>
    <s v="Peaceful Specter"/>
    <s v="Good"/>
    <s v="Medium"/>
    <s v="Shadow"/>
    <s v="Humanoid"/>
    <s v="Undead"/>
    <s v="Skulker"/>
    <m/>
    <m/>
    <n v="5"/>
    <n v="200"/>
    <n v="7"/>
    <n v="12"/>
    <s v="Darkvision"/>
    <s v="*Benign Presence aura 2* Creatures in the aura receive a +2 power bonus on saving throws."/>
    <n v="28"/>
    <n v="14"/>
    <m/>
    <n v="17"/>
    <n v="18"/>
    <n v="16"/>
    <n v="17"/>
    <s v="poison, disease"/>
    <s v="necrotic 5, insubstantial"/>
    <s v="radiant 5"/>
    <s v=""/>
    <s v="fly 6"/>
    <s v=""/>
    <s v="Basic Ranged"/>
    <s v="Radiance of Calm"/>
    <s v="standard"/>
    <s v="at-will"/>
    <s v="Psychic"/>
    <s v="Ranged 10"/>
    <n v="10"/>
    <s v="Will"/>
    <s v=""/>
    <s v="The target is pushed 5 squares and weakened (save ends)."/>
    <m/>
    <s v="Ranged"/>
    <s v="Sleep"/>
    <s v="standard"/>
    <s v="at-will"/>
    <s v="Psychic"/>
    <s v="Ranged 10"/>
    <n v="10"/>
    <s v="Will"/>
    <s v=""/>
    <s v="The target is slowed (save ends). If the target is already slowed, it falls alseep (until disturbed or save ends, whichever is sooner)."/>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Common"/>
    <s v="Perception +12, Stealth +12"/>
    <n v="10"/>
    <n v="12"/>
    <n v="16"/>
    <n v="17"/>
    <n v="16"/>
    <n v="19"/>
    <s v=""/>
    <s v=""/>
    <s v="Realms"/>
    <n v="2"/>
    <n v="3"/>
    <n v="5"/>
    <n v="5"/>
    <n v="5"/>
    <n v="6"/>
  </r>
  <r>
    <x v="24"/>
    <x v="5"/>
    <s v="Deathgaunt"/>
    <s v="Chaotic Evil"/>
    <s v="Medium"/>
    <s v="Shadow"/>
    <s v="Humanoid"/>
    <s v="Undead"/>
    <s v="Skulker"/>
    <m/>
    <m/>
    <n v="10"/>
    <n v="500"/>
    <n v="14"/>
    <n v="19"/>
    <s v="Darkvision"/>
    <s v="*Vile Presence aura 2* Creatures in the aura receive a -1 penalty on saving throws."/>
    <n v="87"/>
    <n v="43"/>
    <m/>
    <n v="22"/>
    <n v="23"/>
    <n v="21"/>
    <n v="22"/>
    <s v="poison, disease"/>
    <s v="necrotic 5, insubstantial"/>
    <s v="radiant 5"/>
    <s v=""/>
    <s v="fly 6"/>
    <s v=""/>
    <s v="Basic Ranged"/>
    <s v="Radiance of Fear"/>
    <s v="standard"/>
    <s v="at-will"/>
    <s v="Psychic"/>
    <s v="Ranged 10"/>
    <n v="15"/>
    <s v="Will"/>
    <s v=""/>
    <s v="The target is pushed 5 squares and dazed (save ends)."/>
    <m/>
    <s v="Melee"/>
    <s v="Soul Burn"/>
    <s v="standard"/>
    <s v="at-will"/>
    <s v="Psychic"/>
    <s v=""/>
    <n v="15"/>
    <s v="Will"/>
    <s v=""/>
    <s v="2d12+5 psychic damage and the target loses one recovery. If the target has no recoveries, they are immune to this power."/>
    <m/>
    <s v=""/>
    <s v="Shadowy Presence"/>
    <s v="swift"/>
    <s v="encounter"/>
    <s v="Illusion"/>
    <s v=""/>
    <s v=""/>
    <s v=""/>
    <s v=""/>
    <s v="The deathgaunt becomes invisible. This effect ends when the deathgaunt is exposed to bright light."/>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Common"/>
    <s v="Perception +19, Stealth +19"/>
    <n v="13"/>
    <n v="15"/>
    <n v="19"/>
    <n v="20"/>
    <n v="19"/>
    <n v="22"/>
    <s v=""/>
    <s v=""/>
    <s v="Realms"/>
    <n v="6"/>
    <n v="7"/>
    <n v="9"/>
    <n v="10"/>
    <n v="9"/>
    <n v="11"/>
  </r>
  <r>
    <x v="24"/>
    <x v="5"/>
    <s v="Gloomwarden"/>
    <s v="Chaotic Evil"/>
    <s v="Medium"/>
    <s v="Shadow"/>
    <s v="Humanoid"/>
    <s v="Undead"/>
    <s v="Spoiler"/>
    <m/>
    <m/>
    <n v="12"/>
    <n v="700"/>
    <n v="17"/>
    <n v="22"/>
    <s v="Darkvision"/>
    <s v="*Dread Presence aura 2* Creatures in the aura receive a -2 penalty to Will defense."/>
    <n v="84"/>
    <n v="42"/>
    <m/>
    <n v="26"/>
    <n v="24"/>
    <n v="23"/>
    <n v="25"/>
    <s v="poison, disease"/>
    <s v="necrotic 10, insubstantial"/>
    <s v="radiant 10"/>
    <s v=""/>
    <s v="fly 6"/>
    <s v=""/>
    <s v="Basic Melee"/>
    <s v="Will Drain"/>
    <s v="standard"/>
    <s v="at-will"/>
    <s v="Fear, Psychic"/>
    <s v=""/>
    <n v="17"/>
    <s v="Will"/>
    <s v=""/>
    <s v="3d8+6 psychic damage and the target suffers a -2 penalty to Will defense (save ends)."/>
    <m/>
    <s v="Near"/>
    <s v="Radiance of Doom"/>
    <s v="standard"/>
    <s v="encounter"/>
    <s v="Fear, Psychic"/>
    <s v="Near burst 3, all non-undead creatures"/>
    <n v="17"/>
    <s v="Will"/>
    <s v=""/>
    <s v="3d8+6 psychic damage and the target is weakened until the end of their next turn."/>
    <m/>
    <s v="Near"/>
    <s v="Shadow Revolt"/>
    <s v="swift"/>
    <s v="encounter"/>
    <s v="Fear, Psychic"/>
    <s v="Near blast 5, all non-undead creatures"/>
    <n v="17"/>
    <s v="Will"/>
    <s v="the target must not be in bright light"/>
    <s v="3d8+6 necrotic damage and the target is immobile (save ends)."/>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Common"/>
    <s v="Perception +22, Stealth +22"/>
    <n v="14"/>
    <n v="16"/>
    <n v="20"/>
    <n v="21"/>
    <n v="20"/>
    <n v="23"/>
    <s v=""/>
    <s v=""/>
    <s v="Realms"/>
    <n v="8"/>
    <n v="9"/>
    <n v="11"/>
    <n v="11"/>
    <n v="11"/>
    <n v="12"/>
  </r>
  <r>
    <x v="25"/>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In cliffside caves and sunken ruins dwell strange beings, servants of the mysterious aboleth. _x000a__x000a_&lt;figure&gt;&lt;img src=&quot;pics\MiguelSantos_BSIYOKOY.png&quot; alt=&quot;Siyokoy by Miguel Santos&quot; style=&quot;zoom: 100%;&quot; /&gt;&lt;figcaption&gt;Siyokoy by Miguel Santos&lt;/figcaption&gt;&lt;/figure&gt;"/>
    <m/>
    <n v="-5"/>
    <n v="-5"/>
    <n v="-5"/>
    <n v="-5"/>
    <n v="-5"/>
    <n v="-5"/>
  </r>
  <r>
    <x v="25"/>
    <x v="0"/>
    <s v="Deepfolk"/>
    <s v="Evil"/>
    <s v="Medium"/>
    <s v="Cosmic"/>
    <s v="Humanoid"/>
    <s v="Aquatic"/>
    <s v="Wrecker"/>
    <m/>
    <m/>
    <n v="6"/>
    <n v="250"/>
    <n v="6"/>
    <n v="9"/>
    <m/>
    <m/>
    <n v="63"/>
    <n v="31"/>
    <m/>
    <n v="18"/>
    <n v="21"/>
    <n v="18"/>
    <n v="15"/>
    <m/>
    <m/>
    <m/>
    <m/>
    <s v="6, swim 8"/>
    <m/>
    <s v="Basic Melee"/>
    <s v="Claw"/>
    <s v="standard"/>
    <s v="at-will"/>
    <m/>
    <m/>
    <n v="11"/>
    <s v="AC"/>
    <m/>
    <s v="1d10+6 damage, and the deepfolk makes a secondary attack against the same target. "/>
    <s v="+7 vs Reflex; the target is grappled."/>
    <s v="Melee"/>
    <s v="Worrying Bite"/>
    <s v="standard"/>
    <s v="at-will"/>
    <m/>
    <m/>
    <n v="11"/>
    <s v="AC"/>
    <s v="must be grappling the target"/>
    <s v="2d8+6 damage, and the target is dazed until the end of the deepfolk’s next turn."/>
    <m/>
    <s v="Ranged"/>
    <s v="Blinding Mucus"/>
    <s v="standard"/>
    <s v="refresh 5, 6"/>
    <m/>
    <s v="Ranged 5"/>
    <n v="9"/>
    <s v="Reflex"/>
    <m/>
    <s v="1d8+3 damage, and the target is blinded until the end of the deepfolk’s next turn."/>
    <m/>
    <m/>
    <m/>
    <m/>
    <m/>
    <m/>
    <m/>
    <s v=""/>
    <m/>
    <m/>
    <m/>
    <m/>
    <m/>
    <m/>
    <m/>
    <m/>
    <m/>
    <m/>
    <s v=""/>
    <m/>
    <m/>
    <m/>
    <m/>
    <m/>
    <m/>
    <m/>
    <m/>
    <m/>
    <m/>
    <s v=""/>
    <m/>
    <m/>
    <m/>
    <m/>
    <m/>
    <m/>
    <m/>
    <m/>
    <m/>
    <m/>
    <s v=""/>
    <m/>
    <m/>
    <m/>
    <m/>
    <m/>
    <m/>
    <m/>
    <m/>
    <m/>
    <m/>
    <s v=""/>
    <m/>
    <m/>
    <m/>
    <m/>
    <m/>
    <m/>
    <m/>
    <m/>
    <m/>
    <m/>
    <s v=""/>
    <m/>
    <m/>
    <m/>
    <m/>
    <m/>
    <m/>
    <m/>
    <m/>
    <m/>
    <m/>
    <s v=""/>
    <m/>
    <m/>
    <m/>
    <m/>
    <s v="Deep Speech"/>
    <s v="Athletics +14, Stealth +11"/>
    <n v="22"/>
    <n v="16"/>
    <n v="16"/>
    <n v="5"/>
    <n v="12"/>
    <n v="6"/>
    <m/>
    <m/>
    <s v="DCC 60"/>
    <n v="9"/>
    <n v="6"/>
    <n v="6"/>
    <n v="0"/>
    <n v="4"/>
    <n v="1"/>
  </r>
  <r>
    <x v="25"/>
    <x v="0"/>
    <s v="Enthralled Servant"/>
    <s v="Chaotic Evil"/>
    <s v="Medium"/>
    <s v="Natural"/>
    <s v="Humanoid"/>
    <m/>
    <s v="Blocker"/>
    <m/>
    <m/>
    <n v="6"/>
    <n v="250"/>
    <n v="7"/>
    <n v="4"/>
    <s v="low-light vision"/>
    <m/>
    <n v="54"/>
    <n v="27"/>
    <m/>
    <n v="22"/>
    <n v="21"/>
    <n v="18"/>
    <n v="17"/>
    <s v="charm"/>
    <m/>
    <m/>
    <m/>
    <s v="7, swim 6"/>
    <m/>
    <s v="Basic Melee"/>
    <s v="Dagger"/>
    <s v="standard"/>
    <s v="at-will"/>
    <s v="Weapon"/>
    <m/>
    <n v="11"/>
    <s v="AC"/>
    <m/>
    <s v="3d4+5 damage, and the target is marked until the end of the encounter."/>
    <m/>
    <s v="Ranged"/>
    <s v="Dagger"/>
    <s v="standard"/>
    <s v="at-will"/>
    <s v="Weapon"/>
    <s v="Ranged 5/10"/>
    <n v="11"/>
    <s v="AC"/>
    <m/>
    <s v="1d4+5 damage."/>
    <m/>
    <m/>
    <s v="Marked Strike"/>
    <m/>
    <m/>
    <m/>
    <m/>
    <s v=""/>
    <m/>
    <m/>
    <s v="An enthralled servant gains a +1 power bonus to attack and damage rolls against a target marked by itself or one of its allies."/>
    <m/>
    <m/>
    <s v="One Mind, One Advantage"/>
    <m/>
    <m/>
    <m/>
    <m/>
    <s v=""/>
    <m/>
    <m/>
    <s v="While an enthralled servant has combat advantage against a target, allies within 5 squares also have combat advantage against that target."/>
    <m/>
    <m/>
    <m/>
    <m/>
    <m/>
    <m/>
    <m/>
    <s v=""/>
    <m/>
    <m/>
    <m/>
    <m/>
    <m/>
    <m/>
    <m/>
    <m/>
    <m/>
    <m/>
    <s v=""/>
    <m/>
    <m/>
    <m/>
    <m/>
    <m/>
    <m/>
    <m/>
    <m/>
    <m/>
    <m/>
    <s v=""/>
    <m/>
    <m/>
    <m/>
    <m/>
    <m/>
    <m/>
    <m/>
    <m/>
    <m/>
    <m/>
    <s v=""/>
    <m/>
    <m/>
    <m/>
    <m/>
    <m/>
    <m/>
    <m/>
    <m/>
    <m/>
    <m/>
    <s v=""/>
    <m/>
    <m/>
    <m/>
    <m/>
    <m/>
    <m/>
    <m/>
    <m/>
    <m/>
    <m/>
    <s v=""/>
    <m/>
    <m/>
    <m/>
    <m/>
    <s v="Common"/>
    <m/>
    <n v="20"/>
    <n v="14"/>
    <n v="14"/>
    <n v="10"/>
    <n v="12"/>
    <n v="10"/>
    <m/>
    <m/>
    <s v="DCC 60"/>
    <n v="8"/>
    <n v="5"/>
    <n v="5"/>
    <n v="3"/>
    <n v="4"/>
    <n v="3"/>
  </r>
  <r>
    <x v="25"/>
    <x v="0"/>
    <s v="Half-Aboleth"/>
    <s v="Chaotic Evil"/>
    <s v="Medium"/>
    <s v="Cosmic"/>
    <s v="Humanoid"/>
    <m/>
    <s v="Wrecker"/>
    <s v="Boss"/>
    <m/>
    <n v="6"/>
    <n v="1250"/>
    <n v="5"/>
    <n v="4"/>
    <s v="Darkvision"/>
    <m/>
    <n v="252"/>
    <n v="126"/>
    <m/>
    <n v="18"/>
    <n v="22"/>
    <n v="18"/>
    <n v="15"/>
    <s v="charm"/>
    <m/>
    <m/>
    <n v="5"/>
    <s v="7, swim 6"/>
    <n v="2"/>
    <s v="Basic Melee"/>
    <s v="Falchion"/>
    <s v="standard"/>
    <s v="at-will"/>
    <s v="Weapon"/>
    <m/>
    <n v="11"/>
    <s v="AC"/>
    <m/>
    <s v="2d4+6 damage (2d4+14 on a critical hit), and the target is marked until the end of the half-aboleth’s next turn."/>
    <m/>
    <s v="Melee"/>
    <s v="Tentacle Rake"/>
    <s v="swift"/>
    <s v="at-will"/>
    <m/>
    <m/>
    <n v="11"/>
    <s v="AC"/>
    <m/>
    <s v="1d4+2 damage, and the target is blinded until the end of the half-aboleth’s next turn."/>
    <m/>
    <s v="Ranged"/>
    <s v="Slimy Spew"/>
    <s v="standard"/>
    <s v="refresh 5, 6"/>
    <s v="Acid"/>
    <s v="Ranged 5"/>
    <n v="9"/>
    <s v="Reflex"/>
    <m/>
    <s v="1d8+2 acid damage, and the target is slowed (save ends)."/>
    <m/>
    <m/>
    <s v="Sure Strike"/>
    <m/>
    <m/>
    <m/>
    <m/>
    <s v=""/>
    <m/>
    <m/>
    <s v="When attacking a marked target, the half-aboleth makes two attack rolls and uses the better result."/>
    <m/>
    <m/>
    <s v="One Mind, One Advantage"/>
    <m/>
    <m/>
    <m/>
    <m/>
    <s v=""/>
    <m/>
    <m/>
    <s v="While a half-aboleth has combat advantage against a target, allies within 5 squares also have combat advantage against that target."/>
    <m/>
    <m/>
    <m/>
    <m/>
    <m/>
    <m/>
    <m/>
    <s v=""/>
    <m/>
    <m/>
    <m/>
    <m/>
    <m/>
    <m/>
    <m/>
    <m/>
    <m/>
    <m/>
    <s v=""/>
    <m/>
    <m/>
    <m/>
    <m/>
    <m/>
    <m/>
    <m/>
    <m/>
    <m/>
    <m/>
    <s v=""/>
    <m/>
    <m/>
    <m/>
    <m/>
    <m/>
    <m/>
    <m/>
    <m/>
    <m/>
    <m/>
    <s v=""/>
    <m/>
    <m/>
    <m/>
    <m/>
    <m/>
    <m/>
    <m/>
    <m/>
    <m/>
    <m/>
    <s v=""/>
    <m/>
    <m/>
    <m/>
    <m/>
    <s v="Common"/>
    <m/>
    <n v="22"/>
    <n v="20"/>
    <n v="14"/>
    <n v="10"/>
    <n v="12"/>
    <n v="10"/>
    <m/>
    <m/>
    <s v="DCC 60"/>
    <n v="9"/>
    <n v="8"/>
    <n v="5"/>
    <n v="3"/>
    <n v="4"/>
    <n v="3"/>
  </r>
  <r>
    <x v="25"/>
    <x v="5"/>
    <s v="Deepfolk Berserker"/>
    <s v="Evil"/>
    <s v="Medium"/>
    <s v="Cosmic"/>
    <s v="Humanoid"/>
    <s v="Aquatic"/>
    <s v="Wrecker"/>
    <m/>
    <m/>
    <n v="8"/>
    <n v="350"/>
    <n v="10"/>
    <n v="7"/>
    <s v="Darkvision"/>
    <s v=""/>
    <n v="75"/>
    <n v="37"/>
    <m/>
    <n v="20"/>
    <n v="21"/>
    <n v="19"/>
    <n v="20"/>
    <s v=""/>
    <s v=""/>
    <s v=""/>
    <s v=""/>
    <s v="6, swim 8"/>
    <s v=""/>
    <s v="Basic Melee"/>
    <s v="Shark-Toothed Longsword"/>
    <s v="standard"/>
    <s v="at-will"/>
    <s v="Weapon"/>
    <s v=""/>
    <n v="13"/>
    <s v="AC"/>
    <s v=""/>
    <s v="2d10 damage and 5 persistent damage (save ends)."/>
    <m/>
    <s v="Basic Ranged"/>
    <s v="Coral Javelin"/>
    <s v="standard"/>
    <s v="at-will"/>
    <s v="Weapon"/>
    <s v="Ranged 5/10"/>
    <n v="13"/>
    <s v="AC"/>
    <s v=""/>
    <s v="1d10+9 damage."/>
    <m/>
    <s v="Melee"/>
    <s v="Ravaging Assault"/>
    <s v="standard"/>
    <s v="at-will"/>
    <s v="Weapon"/>
    <s v=""/>
    <n v="13"/>
    <s v="AC"/>
    <s v=""/>
    <s v="2d10 damage and 10 persistent damage (save ends). *Effect:* The deepfolk berserker grants combat advantage until the end of its next turn.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Deep Speech"/>
    <s v="Athletics +17, Nature +12"/>
    <n v="18"/>
    <n v="12"/>
    <n v="15"/>
    <n v="11"/>
    <n v="8"/>
    <n v="10"/>
    <s v="longsword, small shield, javelins"/>
    <s v=""/>
    <s v="Realms"/>
    <n v="8"/>
    <n v="5"/>
    <n v="6"/>
    <n v="4"/>
    <n v="3"/>
    <n v="4"/>
  </r>
  <r>
    <x v="25"/>
    <x v="0"/>
    <s v="Transformed Servant"/>
    <s v="Chaotic Evil"/>
    <s v="Medium"/>
    <s v="Natural"/>
    <s v="Humanoid"/>
    <s v="Aquatic"/>
    <s v="Blocker"/>
    <m/>
    <m/>
    <n v="8"/>
    <n v="350"/>
    <n v="8"/>
    <n v="5"/>
    <s v="low-light vision"/>
    <m/>
    <n v="64"/>
    <n v="32"/>
    <m/>
    <n v="24"/>
    <n v="23"/>
    <n v="19"/>
    <n v="18"/>
    <s v="charm"/>
    <m/>
    <m/>
    <m/>
    <s v="6, swim 8"/>
    <m/>
    <s v="Basic Melee"/>
    <s v="Greatsword"/>
    <s v="standard"/>
    <s v="at-will"/>
    <s v="Weapon"/>
    <m/>
    <n v="13"/>
    <s v="AC"/>
    <m/>
    <s v="2d10+5 damage, and the target is marked until the end of the encounter."/>
    <m/>
    <s v="Melee"/>
    <s v="Surging Strike"/>
    <s v="standard"/>
    <s v="refresh 5, 6"/>
    <s v="Weapon"/>
    <s v="The transformed servant makes a charge attack while swimming"/>
    <n v="13"/>
    <s v="AC"/>
    <m/>
    <s v="2d10+6 damage, and the target is stunned (save ends)."/>
    <m/>
    <m/>
    <s v="Marked Strike"/>
    <m/>
    <m/>
    <m/>
    <m/>
    <s v=""/>
    <m/>
    <m/>
    <s v="A transformed servant gains a +2 power bonus to attack and damage rolls against a target marked by itself or one of its allies."/>
    <m/>
    <m/>
    <s v="One Mind, One Advantage"/>
    <m/>
    <m/>
    <m/>
    <m/>
    <s v=""/>
    <m/>
    <m/>
    <s v="While a transformed servant has combat advantage against a target, allies within 5 squares also have combat advantage against that target."/>
    <m/>
    <m/>
    <m/>
    <m/>
    <m/>
    <m/>
    <m/>
    <s v=""/>
    <m/>
    <m/>
    <m/>
    <m/>
    <m/>
    <m/>
    <m/>
    <m/>
    <m/>
    <m/>
    <s v=""/>
    <m/>
    <m/>
    <m/>
    <m/>
    <m/>
    <m/>
    <m/>
    <m/>
    <m/>
    <m/>
    <s v=""/>
    <m/>
    <m/>
    <m/>
    <m/>
    <m/>
    <m/>
    <m/>
    <m/>
    <m/>
    <m/>
    <s v=""/>
    <m/>
    <m/>
    <m/>
    <m/>
    <m/>
    <m/>
    <m/>
    <m/>
    <m/>
    <m/>
    <s v=""/>
    <m/>
    <m/>
    <m/>
    <m/>
    <m/>
    <m/>
    <m/>
    <m/>
    <m/>
    <m/>
    <s v=""/>
    <m/>
    <m/>
    <m/>
    <m/>
    <s v="Common"/>
    <m/>
    <n v="22"/>
    <n v="18"/>
    <n v="14"/>
    <n v="10"/>
    <n v="12"/>
    <n v="10"/>
    <m/>
    <m/>
    <s v="DCC 60"/>
    <n v="10"/>
    <n v="8"/>
    <n v="6"/>
    <n v="4"/>
    <n v="5"/>
    <n v="4"/>
  </r>
  <r>
    <x v="25"/>
    <x v="5"/>
    <s v="Veteran Thrall"/>
    <s v="Evil"/>
    <s v="Medium"/>
    <s v="Cosmic"/>
    <s v="Humanoid"/>
    <s v="Aquatic"/>
    <s v="Wrecker"/>
    <m/>
    <m/>
    <n v="8"/>
    <n v="350"/>
    <n v="11"/>
    <n v="8"/>
    <s v="Darkvision"/>
    <s v=""/>
    <n v="75"/>
    <n v="37"/>
    <m/>
    <n v="20"/>
    <n v="21"/>
    <n v="19"/>
    <n v="20"/>
    <s v=""/>
    <s v="radiant 5"/>
    <s v="psychic 5"/>
    <s v=""/>
    <s v="6, swim 4"/>
    <s v=""/>
    <s v="Basic Melee"/>
    <s v="Scimitar"/>
    <s v="standard"/>
    <s v="at-will"/>
    <s v="Weapon"/>
    <s v=""/>
    <n v="13"/>
    <s v="AC"/>
    <s v=""/>
    <s v="2d10+5 damage (+1d10 damage if the target is staggered)."/>
    <m/>
    <s v="Melee"/>
    <s v="Net"/>
    <s v="standard"/>
    <s v="at-will"/>
    <s v="Weapon"/>
    <s v="Reach 2"/>
    <n v="13"/>
    <s v="Reflex"/>
    <s v=""/>
    <s v="The target is slowed until they spend a move action escaping from the net. "/>
    <m/>
    <s v="Melee"/>
    <s v="Subdual Strike"/>
    <s v="standard"/>
    <s v="at-will"/>
    <s v=""/>
    <s v=""/>
    <n v="13"/>
    <s v="Fortitude"/>
    <s v=""/>
    <s v="4 damage and the target is stunned until the end of their next turn."/>
    <m/>
    <s v=""/>
    <s v="Feel No Pain"/>
    <s v=""/>
    <s v=""/>
    <s v=""/>
    <s v=""/>
    <s v=""/>
    <s v=""/>
    <s v=""/>
    <s v="While staggered, the veteran thrall counts as not being staggered for the purpose of any negative effects of being staggered. "/>
    <m/>
    <s v=""/>
    <s v="One Mind, One Advantage "/>
    <s v=""/>
    <s v=""/>
    <s v=""/>
    <s v=""/>
    <s v=""/>
    <s v=""/>
    <s v=""/>
    <s v="While a veteran thrall has combat advantage against a target, allies within 5 squares also have combat advantage against that target."/>
    <m/>
    <s v=""/>
    <s v=""/>
    <s v=""/>
    <s v=""/>
    <s v=""/>
    <s v=""/>
    <s v=""/>
    <s v=""/>
    <s v=""/>
    <s v=""/>
    <m/>
    <s v=""/>
    <s v=""/>
    <s v=""/>
    <s v=""/>
    <s v=""/>
    <s v=""/>
    <s v=""/>
    <s v=""/>
    <s v=""/>
    <s v=""/>
    <m/>
    <s v=""/>
    <s v=""/>
    <s v=""/>
    <s v=""/>
    <s v=""/>
    <s v=""/>
    <s v=""/>
    <s v=""/>
    <s v=""/>
    <s v=""/>
    <m/>
    <s v=""/>
    <s v=""/>
    <s v=""/>
    <s v=""/>
    <s v=""/>
    <s v=""/>
    <s v=""/>
    <s v=""/>
    <s v=""/>
    <s v=""/>
    <m/>
    <s v=""/>
    <s v=""/>
    <s v=""/>
    <s v=""/>
    <s v=""/>
    <s v=""/>
    <s v=""/>
    <s v=""/>
    <s v=""/>
    <s v=""/>
    <m/>
    <s v="Common, Deep Speech"/>
    <s v="Bluff +13, Intimidate +13"/>
    <n v="20"/>
    <n v="17"/>
    <n v="17"/>
    <n v="12"/>
    <n v="10"/>
    <n v="11"/>
    <s v="scimitar, net"/>
    <s v=""/>
    <s v="Realms"/>
    <n v="9"/>
    <n v="7"/>
    <n v="7"/>
    <n v="5"/>
    <n v="4"/>
    <n v="4"/>
  </r>
  <r>
    <x v="25"/>
    <x v="5"/>
    <s v="Deepfolk Hydromancer"/>
    <s v="Evil"/>
    <s v="Medium"/>
    <s v="Cosmic"/>
    <s v="Humanoid"/>
    <s v="Aquatic"/>
    <s v="Spoiler"/>
    <m/>
    <m/>
    <n v="10"/>
    <n v="500"/>
    <n v="11"/>
    <n v="17"/>
    <s v="Darkvision"/>
    <s v=""/>
    <n v="74"/>
    <n v="37"/>
    <m/>
    <n v="24"/>
    <n v="22"/>
    <n v="21"/>
    <n v="23"/>
    <s v=""/>
    <s v=""/>
    <s v=""/>
    <s v=""/>
    <s v="6, swim 8"/>
    <s v=""/>
    <s v="Basic Melee"/>
    <s v="Shark-Toothed Short Sword"/>
    <s v="standard"/>
    <s v="at-will"/>
    <s v="Weapon"/>
    <s v=""/>
    <n v="15"/>
    <s v="AC"/>
    <s v=""/>
    <s v="2d10 damage and 5 persistent damage (save ends)."/>
    <m/>
    <s v="Basic Ranged"/>
    <s v="Coral Javelin"/>
    <s v="standard"/>
    <s v="at-will"/>
    <s v="Weapon"/>
    <s v="Ranged 5/10"/>
    <n v="15"/>
    <s v="AC"/>
    <s v=""/>
    <s v="1d12+5 damage."/>
    <m/>
    <s v="Melee"/>
    <s v="Drowning Grasp"/>
    <s v="standard"/>
    <s v="at-will"/>
    <s v=""/>
    <s v=""/>
    <n v="15"/>
    <s v="Fortitude"/>
    <s v="if the target breathes water, it is immune to this attack"/>
    <s v="The target takes 15 persistent damage (save ends)."/>
    <m/>
    <s v="Near"/>
    <s v="Clatter of a Thousand Maws"/>
    <s v="standard"/>
    <s v="at-will"/>
    <s v=""/>
    <s v="Near blast 5, all creatures currently taking persistent damage"/>
    <n v="15"/>
    <s v="AC"/>
    <s v=""/>
    <s v="2d12+5 damage, and a deepfolk within the area of effect heals 10 damage."/>
    <m/>
    <s v=""/>
    <s v=""/>
    <s v=""/>
    <s v=""/>
    <s v=""/>
    <s v=""/>
    <s v=""/>
    <s v=""/>
    <s v=""/>
    <s v=""/>
    <m/>
    <s v=""/>
    <s v=""/>
    <s v=""/>
    <s v=""/>
    <s v=""/>
    <s v=""/>
    <s v=""/>
    <s v=""/>
    <s v=""/>
    <s v=""/>
    <m/>
    <s v=""/>
    <s v=""/>
    <s v=""/>
    <s v=""/>
    <s v=""/>
    <s v=""/>
    <s v=""/>
    <s v=""/>
    <s v=""/>
    <s v=""/>
    <m/>
    <s v=""/>
    <s v=""/>
    <s v=""/>
    <s v=""/>
    <s v=""/>
    <s v=""/>
    <s v=""/>
    <s v=""/>
    <s v=""/>
    <s v=""/>
    <m/>
    <s v=""/>
    <s v=""/>
    <s v=""/>
    <s v=""/>
    <s v=""/>
    <s v=""/>
    <s v=""/>
    <s v=""/>
    <s v=""/>
    <s v=""/>
    <m/>
    <s v=""/>
    <s v=""/>
    <s v=""/>
    <s v=""/>
    <s v=""/>
    <s v=""/>
    <s v=""/>
    <s v=""/>
    <s v=""/>
    <s v=""/>
    <m/>
    <s v="Deep Speech"/>
    <s v="Arcana +19, Insight +17, Perception +17"/>
    <n v="14"/>
    <n v="9"/>
    <n v="13"/>
    <n v="19"/>
    <n v="14"/>
    <n v="13"/>
    <s v="short sword, arcane focus"/>
    <s v=""/>
    <s v="Realms"/>
    <n v="7"/>
    <n v="4"/>
    <n v="6"/>
    <n v="9"/>
    <n v="7"/>
    <n v="6"/>
  </r>
  <r>
    <x v="25"/>
    <x v="5"/>
    <s v="Thrall Commander"/>
    <s v="Evil"/>
    <s v="Medium"/>
    <s v="Cosmic"/>
    <s v="Humanoid"/>
    <s v="Aquatic"/>
    <s v="Blocker"/>
    <m/>
    <m/>
    <n v="10"/>
    <n v="500"/>
    <n v="14"/>
    <n v="10"/>
    <s v="Darkvision"/>
    <s v=""/>
    <n v="74"/>
    <n v="37"/>
    <m/>
    <n v="26"/>
    <n v="23"/>
    <n v="22"/>
    <n v="22"/>
    <s v=""/>
    <s v="radiant 5"/>
    <s v="psychic 5"/>
    <s v=""/>
    <s v="6, swim 4"/>
    <s v=""/>
    <s v="Basic Melee"/>
    <s v="Scimitar"/>
    <s v="standard"/>
    <s v="at-will"/>
    <s v="Weapon"/>
    <s v=""/>
    <n v="15"/>
    <s v="AC"/>
    <s v=""/>
    <s v="2d12+5 damage."/>
    <m/>
    <s v="Melee"/>
    <s v="Net"/>
    <s v="standard"/>
    <s v="at-will"/>
    <s v="Weapon"/>
    <s v="Reach 2"/>
    <n v="15"/>
    <s v="Reflex"/>
    <s v=""/>
    <s v="The target is slowed until they spend a move action escaping from the net. "/>
    <m/>
    <s v="Melee"/>
    <s v="Subdual Strike"/>
    <s v="standard"/>
    <s v="at-will"/>
    <s v=""/>
    <s v=""/>
    <n v="15"/>
    <s v="Fortitude"/>
    <s v=""/>
    <s v="The target is stunned until the end of their next turn."/>
    <m/>
    <s v=""/>
    <s v="Mob Tactics"/>
    <s v=""/>
    <s v=""/>
    <s v=""/>
    <s v=""/>
    <s v=""/>
    <s v=""/>
    <s v=""/>
    <s v="Allies within 10 squares receive a +1 power bonus on attack rolls. "/>
    <m/>
    <s v=""/>
    <s v=""/>
    <s v=""/>
    <s v=""/>
    <s v=""/>
    <s v=""/>
    <s v=""/>
    <s v=""/>
    <s v=""/>
    <s v=""/>
    <m/>
    <s v=""/>
    <s v=""/>
    <s v=""/>
    <s v=""/>
    <s v=""/>
    <s v=""/>
    <s v=""/>
    <s v=""/>
    <s v=""/>
    <s v=""/>
    <m/>
    <s v=""/>
    <s v="Feel No Pain"/>
    <s v=""/>
    <s v=""/>
    <s v=""/>
    <s v=""/>
    <s v=""/>
    <s v=""/>
    <s v=""/>
    <s v="While staggered, the thrall commander counts as not being staggered for the purpose of any negative effects of being staggered. "/>
    <m/>
    <s v=""/>
    <s v="One Mind, One Advantage "/>
    <s v=""/>
    <s v=""/>
    <s v=""/>
    <s v=""/>
    <s v=""/>
    <s v=""/>
    <s v=""/>
    <s v="While a thrall commander has combat advantage against a target, allies within 5 squares also have combat advantage against that target."/>
    <m/>
    <s v=""/>
    <s v=""/>
    <s v=""/>
    <s v=""/>
    <s v=""/>
    <s v=""/>
    <s v=""/>
    <s v=""/>
    <s v=""/>
    <s v=""/>
    <m/>
    <s v=""/>
    <s v=""/>
    <s v=""/>
    <s v=""/>
    <s v=""/>
    <s v=""/>
    <s v=""/>
    <s v=""/>
    <s v=""/>
    <s v=""/>
    <m/>
    <s v="Common, Deep Speech"/>
    <s v="Bluff +16, Intimidate +16, Nature +15"/>
    <n v="21"/>
    <n v="18"/>
    <n v="18"/>
    <n v="13"/>
    <n v="11"/>
    <n v="12"/>
    <s v="scimitar, net"/>
    <s v=""/>
    <s v="Realms"/>
    <n v="10"/>
    <n v="9"/>
    <n v="9"/>
    <n v="6"/>
    <n v="5"/>
    <n v="6"/>
  </r>
  <r>
    <x v="25"/>
    <x v="5"/>
    <s v="Chuul"/>
    <s v="Chaotic Evil"/>
    <s v="Large"/>
    <s v="Cosmic"/>
    <s v="Monstrosity"/>
    <s v="Aquatic"/>
    <s v="Wrecker"/>
    <m/>
    <m/>
    <n v="14"/>
    <n v="1000"/>
    <n v="17"/>
    <n v="16"/>
    <s v="Darkvision"/>
    <s v=""/>
    <n v="111"/>
    <n v="55"/>
    <m/>
    <n v="26"/>
    <n v="27"/>
    <n v="25"/>
    <n v="26"/>
    <s v=""/>
    <s v=""/>
    <s v=""/>
    <s v=""/>
    <s v="6, swim 4"/>
    <s v=""/>
    <s v="Basic Melee"/>
    <s v="Claw"/>
    <s v="standard"/>
    <s v="at-will"/>
    <s v=""/>
    <s v="Reach 2"/>
    <n v="19"/>
    <s v="AC"/>
    <s v=""/>
    <s v="3d10+5 damage. Make a secondary attack against the target. *Secondary Attack:* +17 vs Fortitude; the target is grappled."/>
    <m/>
    <s v="Melee"/>
    <s v="Paralysing Tentacles"/>
    <s v="standard"/>
    <s v="at-will"/>
    <s v=""/>
    <s v="Reach 2, a grappled target"/>
    <n v="19"/>
    <s v="Fortitude"/>
    <s v=""/>
    <s v="3d10+11 damage and the target is dazed (save ends). If the target is already dazed, it is stunned instead (save ends).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Common, Deep Speech"/>
    <s v="Athletics +24, Stealth +22"/>
    <n v="20"/>
    <n v="18"/>
    <n v="16"/>
    <n v="10"/>
    <n v="14"/>
    <n v="5"/>
    <s v=""/>
    <s v="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
    <n v="0"/>
    <n v="12"/>
    <n v="11"/>
    <n v="10"/>
    <n v="7"/>
    <n v="9"/>
    <n v="4"/>
  </r>
  <r>
    <x v="25"/>
    <x v="5"/>
    <s v="Aboleth"/>
    <s v="Evil"/>
    <s v="Large"/>
    <s v="Cosmic"/>
    <s v="Monstrosity"/>
    <s v="Aquatic"/>
    <s v="Spoiler"/>
    <m/>
    <n v="1"/>
    <n v="18"/>
    <n v="2000"/>
    <n v="19"/>
    <n v="26"/>
    <s v="Darkvision"/>
    <s v="Mucus Cloud aura 1: Make a secondary attack against any creature that begins its turn adjacent to the aboleth while underwater. *Secondary Attack:* +21 vs Fortitude; the creature is exposed to the aboleth slime affliction."/>
    <n v="114"/>
    <n v="57"/>
    <m/>
    <n v="32"/>
    <n v="30"/>
    <n v="29"/>
    <n v="31"/>
    <s v=""/>
    <s v="radiant 10"/>
    <s v="psychic 10"/>
    <s v=""/>
    <s v="2, swim 12"/>
    <s v=""/>
    <s v="Basic Melee"/>
    <s v="Tentacle"/>
    <s v="standard"/>
    <s v="at-will"/>
    <s v=""/>
    <s v="Reach 3"/>
    <n v="23"/>
    <s v="AC"/>
    <s v=""/>
    <s v="4d8+8 damage and make a secondary attack. *Secondary Attack:* +21 vs Fortitude; the target is exposed to the aboleth slime afflication."/>
    <m/>
    <s v="Ranged"/>
    <s v="Domination Gaze"/>
    <s v="standard"/>
    <s v="at-will"/>
    <s v=""/>
    <s v="Ranged 10, a creature afflicted with aboleth slime"/>
    <n v="23"/>
    <s v="Will"/>
    <s v=""/>
    <s v="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
    <m/>
    <s v="Far"/>
    <s v="Hypnotic Pattern"/>
    <s v="standard"/>
    <s v="recharge 4, 5, 6"/>
    <s v=""/>
    <s v="Far burst 2"/>
    <s v=""/>
    <s v=""/>
    <s v=""/>
    <s v="The target is dazed (save ends)."/>
    <m/>
    <s v=""/>
    <s v="Far Voice"/>
    <s v=""/>
    <s v=""/>
    <s v=""/>
    <s v=""/>
    <s v=""/>
    <s v=""/>
    <s v=""/>
    <s v="The aboleth can communicate telepathically with creatures it has dominated regardless of distance."/>
    <m/>
    <s v="Near"/>
    <s v="Mucus Cloud"/>
    <s v="swift"/>
    <s v="at-will"/>
    <s v=""/>
    <s v="Near burst 1"/>
    <n v="23"/>
    <s v="Fortitude"/>
    <s v=""/>
    <s v="The target is exposed to the aboleth slime affliction. "/>
    <m/>
    <s v="Near"/>
    <s v="Roil"/>
    <s v="standard"/>
    <s v="at-will"/>
    <s v=""/>
    <s v="Near burst 10, creatures in water without a swim speeed"/>
    <n v="23"/>
    <s v="Fortitude"/>
    <s v=""/>
    <s v="The target falls prone."/>
    <m/>
    <s v=""/>
    <s v=""/>
    <s v=""/>
    <s v=""/>
    <s v=""/>
    <s v=""/>
    <s v=""/>
    <s v=""/>
    <s v=""/>
    <s v=""/>
    <m/>
    <s v=""/>
    <s v=""/>
    <s v=""/>
    <s v=""/>
    <s v=""/>
    <s v=""/>
    <s v=""/>
    <s v=""/>
    <s v=""/>
    <s v=""/>
    <m/>
    <s v=""/>
    <s v=""/>
    <s v=""/>
    <s v=""/>
    <s v=""/>
    <s v=""/>
    <s v=""/>
    <s v=""/>
    <s v=""/>
    <s v=""/>
    <m/>
    <s v=""/>
    <s v=""/>
    <s v=""/>
    <s v=""/>
    <s v=""/>
    <s v=""/>
    <s v=""/>
    <s v=""/>
    <s v=""/>
    <s v=""/>
    <m/>
    <s v="Common, Deep Speech, telepathy 1 mile"/>
    <s v="Arcana +25, Dungeoneering +25, History +25, Perception +26"/>
    <n v="26"/>
    <n v="20"/>
    <n v="12"/>
    <n v="15"/>
    <n v="17"/>
    <n v="17"/>
    <s v=""/>
    <s v="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
    <n v="0"/>
    <n v="17"/>
    <n v="14"/>
    <n v="10"/>
    <n v="11"/>
    <n v="12"/>
    <n v="12"/>
  </r>
  <r>
    <x v="26"/>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Undead are those creatures that were once alive; whether what remains is the deceased’s body, spirit or soul. _x000a_&lt;figure&gt;&lt;img src=&quot;pics\LuigiCastellani_ETWAR.png&quot; alt=&quot;Undead by Luigi Castellani&quot; style=&quot;zoom: 100%;&quot; /&gt;&lt;figcaption&gt;Undead by Luigi Castellani&lt;/figcaption&gt;&lt;/figure&gt;"/>
    <m/>
    <n v="-5"/>
    <n v="-5"/>
    <n v="-5"/>
    <n v="-5"/>
    <n v="-5"/>
    <n v="-5"/>
  </r>
  <r>
    <x v="26"/>
    <x v="12"/>
    <s v="Sub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Hundreds of years ago, a secret organization in pursuit of power made the mistake of combining two powerful magical items: an *orb of chaos* and the mysterious *necrosis cube*. The result was the creation of the terrifying undead ichor-ghouls._x000a__x000a_Ichor-ghouls that go too long without feeding shrivel and become moribund. Their blood-drenched flesh dries, and they become desiccated husks. The husks' desperate and unquenched need for living energy drives them first to madness and then to near-mindlessness._x000a__x000a_Living creatures too near an ichor-ghoul start sweating blood and their skin becomes coated with a scarlet sheen. Blood flows towards the ichor-ghouls, which grow in strength as they absorb it._x000a__x000a_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
    <m/>
    <n v="-5"/>
    <n v="-5"/>
    <n v="-5"/>
    <n v="-5"/>
    <n v="-5"/>
    <n v="-5"/>
  </r>
  <r>
    <x v="26"/>
    <x v="13"/>
    <s v="Sub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Jiang-shi are hopping vampires._x000a__x000a_&lt;figure&gt;&lt;img src=&quot;pics\LuigiCastellani_CGFIGHTER.png&quot; alt=&quot;Fighter by Luigi Castellani&quot; style=&quot;zoom: 100%;&quot; /&gt;&lt;figcaption&gt;Fighter by Luigi Castellani&lt;/figcaption&gt;&lt;/figure&gt;_x000a__x000a_##### In the World_x000a_**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_x000a__x000a_**One More Breath:** When a jiang-shi is reduced to 0 HP or below, they fall unconscious and awaken in 1 hour with full hit points. The jiang-shi must then focus for 1 minute to fully return from the Beyond. If it fails to do so (for example, because it is counting hen eggs), it is destroyed. _x000a__x000a_**Weaknesses:** Creatures can use a mirror or ringing bell to *repel* a jiang-shi, or an altar heaped with edible offerings to the spirits to *lure* a jiang-shi (see Advanced Combat). _x000a__x000a_**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
    <m/>
    <n v="-5"/>
    <n v="-5"/>
    <n v="-5"/>
    <n v="-5"/>
    <n v="-5"/>
    <n v="-5"/>
  </r>
  <r>
    <x v="26"/>
    <x v="14"/>
    <s v="Sub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s v="&lt;figure&gt;&lt;img src=&quot;pics\EarlGeier_JIANGSHI.bmp&quot; alt=&quot;Jiang-Shi by Earl Geier&quot; style=&quot;zoom: 33%;&quot; /&gt;&lt;figcaption&gt;Jiang-Shi by Earl Geier&lt;/figcaption&gt;&lt;/figure&gt;"/>
    <m/>
    <n v="-5"/>
    <n v="-5"/>
    <n v="-5"/>
    <n v="-5"/>
    <n v="-5"/>
    <n v="-5"/>
  </r>
  <r>
    <x v="26"/>
    <x v="15"/>
    <s v="Skeleton Warrior"/>
    <s v="Unaligned"/>
    <s v="Medium"/>
    <s v="Natural"/>
    <s v="Humanoid"/>
    <s v="Undead"/>
    <s v="Blocker"/>
    <m/>
    <m/>
    <n v="1"/>
    <n v="100"/>
    <n v="0"/>
    <n v="0"/>
    <s v="Darkvision"/>
    <s v=""/>
    <n v="29"/>
    <n v="14"/>
    <m/>
    <n v="17"/>
    <n v="14"/>
    <n v="13"/>
    <n v="13"/>
    <s v=""/>
    <s v="necrotic 5"/>
    <s v="radiant 5"/>
    <s v=""/>
    <s v="6"/>
    <s v=""/>
    <s v="Basic Melee"/>
    <s v="Longsword"/>
    <s v="standard"/>
    <s v="at-will"/>
    <s v="Heavy Blade, Weapon"/>
    <s v=""/>
    <n v="6"/>
    <s v="AC"/>
    <s v=""/>
    <s v="1d10+3 damage. The skeleton warrior may also do 2 damage to a creature adjacent to the skeleton warrior or the target. "/>
    <m/>
    <s v=""/>
    <s v="Reform"/>
    <s v=""/>
    <s v=""/>
    <s v=""/>
    <s v=""/>
    <s v=""/>
    <s v=""/>
    <s v=""/>
    <s v="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n v="10"/>
    <n v="10"/>
    <n v="10"/>
    <n v="2"/>
    <n v="10"/>
    <n v="10"/>
    <s v=""/>
    <s v=""/>
    <n v="0"/>
    <n v="0"/>
    <n v="0"/>
    <n v="0"/>
    <n v="-4"/>
    <n v="0"/>
    <n v="0"/>
  </r>
  <r>
    <x v="26"/>
    <x v="15"/>
    <s v="Zombie"/>
    <s v="Unaligned"/>
    <s v="Medium"/>
    <s v="Natural"/>
    <s v="Humanoid"/>
    <s v="Undead"/>
    <s v="Blocker"/>
    <m/>
    <m/>
    <n v="1"/>
    <n v="100"/>
    <n v="-1"/>
    <n v="0"/>
    <s v="Darkvision"/>
    <s v=""/>
    <n v="29"/>
    <n v="14"/>
    <m/>
    <n v="17"/>
    <n v="14"/>
    <n v="13"/>
    <n v="13"/>
    <s v="disease"/>
    <s v="necrotic 5"/>
    <s v="radiant 5"/>
    <s v=""/>
    <s v="6"/>
    <s v=""/>
    <s v="Basic Melee"/>
    <s v="Slam"/>
    <s v="standard"/>
    <s v="at-will"/>
    <s v=""/>
    <s v=""/>
    <n v="6"/>
    <s v="AC"/>
    <s v=""/>
    <s v="1d10+3 damage and make a secondary attack against the target. *Secondary Attack:* +4 vs Fortitude; the target is grappled. "/>
    <m/>
    <s v=""/>
    <s v="Slow"/>
    <s v=""/>
    <s v=""/>
    <s v=""/>
    <s v=""/>
    <s v=""/>
    <s v=""/>
    <s v=""/>
    <s v="Zombies do not get a move action (though they trade their standard action for a move action). "/>
    <m/>
    <s v=""/>
    <s v="Teamwork"/>
    <s v=""/>
    <s v=""/>
    <s v=""/>
    <s v=""/>
    <s v=""/>
    <s v=""/>
    <s v=""/>
    <s v="The zombie automatically hits creatures that are grappled by an ally. "/>
    <m/>
    <s v=""/>
    <s v="Dinner Rush"/>
    <s v=""/>
    <s v=""/>
    <s v=""/>
    <s v=""/>
    <s v=""/>
    <s v=""/>
    <s v=""/>
    <s v="The zombie's speed on a charge is doubled. "/>
    <m/>
    <s v=""/>
    <s v=""/>
    <s v=""/>
    <s v=""/>
    <s v=""/>
    <s v=""/>
    <s v=""/>
    <s v=""/>
    <s v=""/>
    <s v=""/>
    <m/>
    <s v=""/>
    <s v=""/>
    <s v=""/>
    <s v=""/>
    <s v=""/>
    <s v=""/>
    <s v=""/>
    <s v=""/>
    <s v=""/>
    <s v=""/>
    <m/>
    <s v=""/>
    <s v=""/>
    <s v=""/>
    <s v=""/>
    <s v=""/>
    <s v=""/>
    <s v=""/>
    <s v=""/>
    <s v=""/>
    <s v=""/>
    <m/>
    <s v=""/>
    <s v=""/>
    <s v=""/>
    <s v=""/>
    <s v=""/>
    <s v=""/>
    <s v=""/>
    <s v=""/>
    <s v=""/>
    <s v=""/>
    <m/>
    <s v=""/>
    <s v=""/>
    <s v=""/>
    <s v=""/>
    <s v=""/>
    <s v=""/>
    <s v=""/>
    <s v=""/>
    <s v=""/>
    <s v=""/>
    <m/>
    <s v=""/>
    <s v=""/>
    <s v=""/>
    <s v=""/>
    <s v=""/>
    <s v=""/>
    <s v=""/>
    <s v=""/>
    <s v=""/>
    <s v=""/>
    <m/>
    <s v=""/>
    <s v=""/>
    <n v="12"/>
    <n v="10"/>
    <n v="8"/>
    <n v="2"/>
    <n v="10"/>
    <n v="1"/>
    <s v=""/>
    <s v="##### Variants_x000a_##### Fast Zombie_x000a_Remove the *slow* feature._x000a__x000a_##### Putrid Zombie_x000a_*Stench aura 1* Creatures that begin their turn within the aura grant combat advantage. "/>
    <n v="0"/>
    <n v="1"/>
    <n v="0"/>
    <n v="-1"/>
    <n v="-4"/>
    <n v="0"/>
    <n v="-5"/>
  </r>
  <r>
    <x v="26"/>
    <x v="15"/>
    <s v="Smoldering Skeleton"/>
    <s v="Unaligned"/>
    <s v="Medium"/>
    <s v="Natural"/>
    <s v="Humanoid"/>
    <s v="Undead"/>
    <s v="Archer"/>
    <m/>
    <m/>
    <n v="2"/>
    <n v="125"/>
    <n v="7"/>
    <n v="9"/>
    <s v="low-light vision"/>
    <m/>
    <n v="29"/>
    <n v="14"/>
    <m/>
    <n v="14"/>
    <n v="13"/>
    <n v="14"/>
    <n v="13"/>
    <s v="disease, poison"/>
    <s v="fire 5, necrotic 5"/>
    <s v="radiant 5"/>
    <m/>
    <n v="6"/>
    <m/>
    <s v="Basic Melee"/>
    <s v="Claw"/>
    <s v="standard"/>
    <s v="at-will"/>
    <s v="Fire"/>
    <m/>
    <n v="7"/>
    <s v="AC"/>
    <m/>
    <s v="2d4+4 fire damage."/>
    <m/>
    <s v="Ranged"/>
    <s v="Blazing Orb"/>
    <s v="standard"/>
    <s v="at-will"/>
    <s v="Fire"/>
    <s v="Ranged 10"/>
    <n v="5"/>
    <s v="Reflex"/>
    <m/>
    <s v="1d10+5 fire damage."/>
    <m/>
    <m/>
    <s v="Reform"/>
    <m/>
    <m/>
    <m/>
    <m/>
    <s v=""/>
    <m/>
    <m/>
    <s v="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
    <m/>
    <m/>
    <m/>
    <m/>
    <m/>
    <m/>
    <m/>
    <s v=""/>
    <m/>
    <m/>
    <m/>
    <m/>
    <m/>
    <m/>
    <m/>
    <m/>
    <m/>
    <m/>
    <s v=""/>
    <m/>
    <m/>
    <m/>
    <m/>
    <m/>
    <m/>
    <m/>
    <m/>
    <m/>
    <m/>
    <s v=""/>
    <m/>
    <m/>
    <m/>
    <m/>
    <m/>
    <m/>
    <m/>
    <m/>
    <m/>
    <m/>
    <s v=""/>
    <m/>
    <m/>
    <m/>
    <m/>
    <m/>
    <m/>
    <m/>
    <m/>
    <m/>
    <m/>
    <s v=""/>
    <m/>
    <m/>
    <m/>
    <m/>
    <m/>
    <m/>
    <m/>
    <m/>
    <m/>
    <m/>
    <s v=""/>
    <m/>
    <m/>
    <m/>
    <m/>
    <m/>
    <m/>
    <m/>
    <m/>
    <m/>
    <m/>
    <s v=""/>
    <m/>
    <m/>
    <m/>
    <m/>
    <m/>
    <m/>
    <n v="15"/>
    <n v="13"/>
    <n v="17"/>
    <n v="3"/>
    <n v="14"/>
    <n v="12"/>
    <m/>
    <m/>
    <s v="DCC 53"/>
    <n v="3"/>
    <n v="2"/>
    <n v="4"/>
    <n v="-3"/>
    <n v="3"/>
    <n v="2"/>
  </r>
  <r>
    <x v="26"/>
    <x v="12"/>
    <s v="Desiccated Husk"/>
    <s v="Evil"/>
    <s v="Medium"/>
    <s v="Elemental"/>
    <s v="Humanoid"/>
    <s v="Undead"/>
    <s v="Wrecker"/>
    <m/>
    <m/>
    <n v="3"/>
    <n v="150"/>
    <n v="0"/>
    <n v="1"/>
    <s v="Darkvision"/>
    <s v="*Blood Sweats Aura 4:* A living creature that ends its turn in the aura suffers 3 damage. "/>
    <n v="45"/>
    <n v="22"/>
    <m/>
    <n v="15"/>
    <n v="16"/>
    <n v="14"/>
    <n v="15"/>
    <m/>
    <s v="necrotic 5"/>
    <s v="radiant 5"/>
    <s v=""/>
    <n v="4"/>
    <s v=""/>
    <s v="Basic Melee"/>
    <s v="Claw"/>
    <s v="standard"/>
    <s v="at-will"/>
    <m/>
    <m/>
    <n v="8"/>
    <s v="AC"/>
    <m/>
    <s v="1d12+4 damage."/>
    <m/>
    <m/>
    <s v="Reformation"/>
    <m/>
    <m/>
    <m/>
    <m/>
    <s v=""/>
    <m/>
    <m/>
    <s v="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
    <m/>
    <m/>
    <m/>
    <m/>
    <m/>
    <m/>
    <m/>
    <s v=""/>
    <m/>
    <m/>
    <m/>
    <m/>
    <m/>
    <m/>
    <m/>
    <m/>
    <m/>
    <m/>
    <s v=""/>
    <m/>
    <m/>
    <m/>
    <m/>
    <m/>
    <m/>
    <m/>
    <m/>
    <m/>
    <m/>
    <s v=""/>
    <m/>
    <m/>
    <m/>
    <m/>
    <m/>
    <m/>
    <m/>
    <m/>
    <m/>
    <m/>
    <s v=""/>
    <m/>
    <m/>
    <m/>
    <m/>
    <m/>
    <m/>
    <m/>
    <m/>
    <m/>
    <m/>
    <s v=""/>
    <m/>
    <m/>
    <m/>
    <m/>
    <m/>
    <m/>
    <m/>
    <m/>
    <m/>
    <m/>
    <s v=""/>
    <m/>
    <m/>
    <m/>
    <m/>
    <m/>
    <m/>
    <m/>
    <m/>
    <m/>
    <m/>
    <s v=""/>
    <m/>
    <m/>
    <m/>
    <m/>
    <m/>
    <m/>
    <m/>
    <m/>
    <m/>
    <m/>
    <s v=""/>
    <m/>
    <m/>
    <m/>
    <m/>
    <m/>
    <m/>
    <n v="14"/>
    <n v="10"/>
    <n v="8"/>
    <n v="14"/>
    <n v="10"/>
    <n v="17"/>
    <m/>
    <m/>
    <s v="MA001"/>
    <n v="3"/>
    <n v="1"/>
    <n v="0"/>
    <n v="3"/>
    <n v="1"/>
    <n v="4"/>
  </r>
  <r>
    <x v="26"/>
    <x v="12"/>
    <s v="Bloody Bones"/>
    <s v="Evil"/>
    <s v="Medium"/>
    <s v="Elemental"/>
    <s v="Humanoid"/>
    <s v="Undead"/>
    <s v="Wrecker"/>
    <s v="Elite"/>
    <m/>
    <n v="3"/>
    <n v="300"/>
    <n v="2"/>
    <n v="2"/>
    <s v="Darkvision"/>
    <s v="*Blood Sweats Aura 4:* A living creature that ends its turn in the aura suffers 3 damage. "/>
    <n v="90"/>
    <n v="44"/>
    <m/>
    <n v="15"/>
    <n v="16"/>
    <n v="14"/>
    <n v="15"/>
    <m/>
    <s v="necrotic 5"/>
    <s v="radiant 5"/>
    <n v="2"/>
    <n v="6"/>
    <n v="1"/>
    <s v="Basic Melee"/>
    <s v="Wicked Claw"/>
    <s v="standard"/>
    <s v="at-will"/>
    <m/>
    <m/>
    <n v="8"/>
    <s v="AC"/>
    <m/>
    <s v="1d12+4 damage, and the target takes persistent 5 damage (save ends)."/>
    <m/>
    <m/>
    <s v="Slide Away"/>
    <s v="counter"/>
    <s v="encounter"/>
    <m/>
    <m/>
    <s v=""/>
    <m/>
    <m/>
    <s v="Shift 6."/>
    <m/>
    <m/>
    <m/>
    <m/>
    <m/>
    <m/>
    <m/>
    <s v=""/>
    <m/>
    <m/>
    <m/>
    <m/>
    <m/>
    <m/>
    <m/>
    <m/>
    <m/>
    <m/>
    <s v=""/>
    <m/>
    <m/>
    <m/>
    <m/>
    <m/>
    <m/>
    <m/>
    <m/>
    <m/>
    <m/>
    <s v=""/>
    <m/>
    <m/>
    <m/>
    <m/>
    <m/>
    <m/>
    <m/>
    <m/>
    <m/>
    <m/>
    <s v=""/>
    <m/>
    <m/>
    <m/>
    <m/>
    <m/>
    <m/>
    <m/>
    <m/>
    <m/>
    <m/>
    <s v=""/>
    <m/>
    <m/>
    <m/>
    <m/>
    <m/>
    <m/>
    <m/>
    <m/>
    <m/>
    <m/>
    <s v=""/>
    <m/>
    <m/>
    <m/>
    <m/>
    <m/>
    <m/>
    <m/>
    <m/>
    <m/>
    <m/>
    <s v=""/>
    <m/>
    <m/>
    <m/>
    <m/>
    <m/>
    <m/>
    <m/>
    <m/>
    <m/>
    <m/>
    <s v=""/>
    <m/>
    <m/>
    <m/>
    <m/>
    <m/>
    <m/>
    <n v="14"/>
    <n v="10"/>
    <n v="12"/>
    <n v="14"/>
    <n v="13"/>
    <n v="17"/>
    <m/>
    <s v="*This creature appears as a skeletal humanoid with bits of muscle and sinew hanging from its body. Four long, sinewy tendrils writhe from its midsection. The entire creature constantly oozes a mixture of blood and mucus. Its eye sockets are hollow and show no pupils.*_x000a__x000a_##### Special_x000a_Heroes can either encounter a bloody bones after it emerges from a dessicated husk, or encounter the bloody bones in that form - if it has already achieved its reformation through feeding on the blood of other creatures before the heroes arrived on the scene. "/>
    <s v="TOH"/>
    <n v="3"/>
    <n v="1"/>
    <n v="2"/>
    <n v="3"/>
    <n v="2"/>
    <n v="4"/>
  </r>
  <r>
    <x v="26"/>
    <x v="15"/>
    <s v="Ghoul"/>
    <s v="Unaligned"/>
    <s v="Medium"/>
    <s v="Natural"/>
    <s v="Humanoid"/>
    <s v="Undead"/>
    <s v="Striker"/>
    <m/>
    <m/>
    <n v="5"/>
    <n v="200"/>
    <n v="6"/>
    <n v="6"/>
    <s v="Darkvision"/>
    <s v=""/>
    <n v="49"/>
    <n v="24"/>
    <m/>
    <n v="19"/>
    <n v="16"/>
    <n v="18"/>
    <n v="17"/>
    <s v="disease"/>
    <s v="necrotic 5"/>
    <s v="radiant 5"/>
    <s v=""/>
    <s v="6"/>
    <s v=""/>
    <s v="Basic Melee"/>
    <s v="Claw"/>
    <s v="standard"/>
    <s v="at-will"/>
    <s v=""/>
    <s v=""/>
    <n v="10"/>
    <s v="AC"/>
    <s v=""/>
    <s v="2d8+4 damage and the target is immobile until the end of its next turn. If the target is already immobile, it loses 1 recovery. If the target loses all their recoveries, they turn into a ghoul after their next long rest. "/>
    <m/>
    <s v=""/>
    <s v="Shuffle"/>
    <s v="swift"/>
    <s v="at-will"/>
    <s v=""/>
    <s v=""/>
    <s v=""/>
    <s v=""/>
    <s v=""/>
    <s v="The ghoul shifts 1 space."/>
    <m/>
    <s v=""/>
    <s v="Easy Pickings"/>
    <s v=""/>
    <s v=""/>
    <s v=""/>
    <s v=""/>
    <s v=""/>
    <s v=""/>
    <s v=""/>
    <s v="The ghoul automatically hits creatures that are immobile.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Acrobatics +11, Athletics +10, Stealth +11"/>
    <n v="13"/>
    <n v="10"/>
    <n v="15"/>
    <n v="13"/>
    <n v="14"/>
    <n v="12"/>
    <s v=""/>
    <s v="##### Variants_x000a_##### Lacedon_x000a_Medium natural humanoid (aquatic, undead)_x000a_**Speed** 6, swim 6"/>
    <n v="0"/>
    <n v="3"/>
    <n v="2"/>
    <n v="4"/>
    <n v="3"/>
    <n v="4"/>
    <n v="3"/>
  </r>
  <r>
    <x v="26"/>
    <x v="15"/>
    <s v="Failed Sacrifice"/>
    <s v="Chaotic Evil"/>
    <s v="Medium"/>
    <s v="Natural"/>
    <s v="Humanoid"/>
    <s v="Undead"/>
    <s v="Wrecker"/>
    <m/>
    <m/>
    <n v="6"/>
    <n v="250"/>
    <n v="5"/>
    <n v="3"/>
    <s v="Darkvision"/>
    <m/>
    <n v="63"/>
    <n v="31"/>
    <m/>
    <n v="18"/>
    <n v="20"/>
    <n v="17"/>
    <n v="16"/>
    <s v="disease, poison"/>
    <s v="necrotic 10"/>
    <s v="radiant 5"/>
    <m/>
    <n v="6"/>
    <m/>
    <s v="Basic Melee"/>
    <s v="Claw"/>
    <s v="standard"/>
    <s v="at-will"/>
    <m/>
    <m/>
    <n v="11"/>
    <s v="AC"/>
    <m/>
    <s v="1d8+5 damage, and the target is weakened (save ends)."/>
    <m/>
    <s v="Melee"/>
    <s v="Flesh Ripper"/>
    <s v="standard"/>
    <s v="refresh 5, 6"/>
    <s v="Healing"/>
    <m/>
    <s v=""/>
    <m/>
    <m/>
    <s v="The failed sacrifice makes two *claw* attacks against a single target. If both attacks hit, the target takes an additional 5 damage and the failed sacrifice heals 5 hit points."/>
    <m/>
    <m/>
    <s v="Blooded Frenzy"/>
    <m/>
    <m/>
    <m/>
    <m/>
    <s v=""/>
    <m/>
    <m/>
    <s v="While staggered, the failed sacrifice has a +2 power bonus to attack rolls."/>
    <m/>
    <m/>
    <m/>
    <m/>
    <m/>
    <m/>
    <m/>
    <s v=""/>
    <m/>
    <m/>
    <m/>
    <m/>
    <m/>
    <m/>
    <m/>
    <m/>
    <m/>
    <m/>
    <s v=""/>
    <m/>
    <m/>
    <m/>
    <m/>
    <m/>
    <m/>
    <m/>
    <m/>
    <m/>
    <m/>
    <s v=""/>
    <m/>
    <m/>
    <m/>
    <m/>
    <m/>
    <m/>
    <m/>
    <m/>
    <m/>
    <m/>
    <s v=""/>
    <m/>
    <m/>
    <m/>
    <m/>
    <m/>
    <m/>
    <m/>
    <m/>
    <m/>
    <m/>
    <s v=""/>
    <m/>
    <m/>
    <m/>
    <m/>
    <m/>
    <m/>
    <m/>
    <m/>
    <m/>
    <m/>
    <s v=""/>
    <m/>
    <m/>
    <m/>
    <m/>
    <m/>
    <m/>
    <m/>
    <m/>
    <m/>
    <m/>
    <s v=""/>
    <m/>
    <m/>
    <m/>
    <m/>
    <s v="Common"/>
    <s v="Stealth +10"/>
    <n v="20"/>
    <n v="17"/>
    <n v="15"/>
    <n v="8"/>
    <n v="10"/>
    <n v="12"/>
    <m/>
    <m/>
    <s v="DCC 58"/>
    <n v="8"/>
    <n v="6"/>
    <n v="5"/>
    <n v="2"/>
    <n v="3"/>
    <n v="4"/>
  </r>
  <r>
    <x v="26"/>
    <x v="14"/>
    <s v="Specter of Chivalry"/>
    <s v="Unaligned"/>
    <s v="Medium"/>
    <s v="Shadow"/>
    <s v="Humanoid"/>
    <s v="Undead"/>
    <s v="Blocker"/>
    <m/>
    <m/>
    <n v="6"/>
    <n v="250"/>
    <n v="6"/>
    <n v="10"/>
    <s v="Darkvision"/>
    <m/>
    <n v="54"/>
    <n v="27"/>
    <m/>
    <n v="22"/>
    <n v="19"/>
    <n v="17"/>
    <n v="19"/>
    <s v="disease, poison"/>
    <s v="incorporeal"/>
    <m/>
    <m/>
    <s v="6, fly 6 (hover), phasing"/>
    <m/>
    <s v="Basic Melee"/>
    <s v="Ghostly Sword"/>
    <s v="standard"/>
    <s v="at-will"/>
    <s v="Necrotic, Weapon"/>
    <m/>
    <n v="9"/>
    <s v="Reflex"/>
    <m/>
    <s v="2d8+4 necrotic damage, and the target is marked until the end of the specter's next turn."/>
    <m/>
    <m/>
    <s v="Knightly Tactics"/>
    <m/>
    <m/>
    <m/>
    <m/>
    <s v=""/>
    <m/>
    <m/>
    <s v="A specter has combat advantage against any target marked by any *ghostly sword* power."/>
    <m/>
    <m/>
    <m/>
    <m/>
    <m/>
    <m/>
    <m/>
    <s v=""/>
    <m/>
    <m/>
    <m/>
    <m/>
    <m/>
    <m/>
    <m/>
    <m/>
    <m/>
    <m/>
    <s v=""/>
    <m/>
    <m/>
    <m/>
    <m/>
    <m/>
    <m/>
    <m/>
    <m/>
    <m/>
    <m/>
    <s v=""/>
    <m/>
    <m/>
    <m/>
    <m/>
    <m/>
    <m/>
    <m/>
    <m/>
    <m/>
    <m/>
    <s v=""/>
    <m/>
    <m/>
    <m/>
    <m/>
    <m/>
    <m/>
    <m/>
    <m/>
    <m/>
    <m/>
    <s v=""/>
    <m/>
    <m/>
    <m/>
    <m/>
    <m/>
    <m/>
    <m/>
    <m/>
    <m/>
    <m/>
    <s v=""/>
    <m/>
    <m/>
    <m/>
    <m/>
    <m/>
    <m/>
    <m/>
    <m/>
    <m/>
    <m/>
    <s v=""/>
    <m/>
    <m/>
    <m/>
    <m/>
    <m/>
    <m/>
    <m/>
    <m/>
    <m/>
    <m/>
    <s v=""/>
    <m/>
    <m/>
    <m/>
    <m/>
    <s v="Common"/>
    <m/>
    <n v="14"/>
    <n v="12"/>
    <n v="12"/>
    <n v="10"/>
    <n v="11"/>
    <n v="14"/>
    <m/>
    <m/>
    <s v="DCC 61"/>
    <n v="5"/>
    <n v="4"/>
    <n v="4"/>
    <n v="3"/>
    <n v="3"/>
    <n v="5"/>
  </r>
  <r>
    <x v="26"/>
    <x v="14"/>
    <s v="Specter of Sorrow"/>
    <s v="Chaotic Evil"/>
    <s v="Medium"/>
    <s v="Shadow"/>
    <s v="Humanoid"/>
    <s v="Undead"/>
    <s v="Spoiler"/>
    <m/>
    <m/>
    <n v="6"/>
    <n v="250"/>
    <n v="8"/>
    <n v="6"/>
    <s v="Darkvision"/>
    <s v="*Regretful Whispers (Psychic) aura 1:* Any enemy that enters or starts its turn in the aura takes 5 psychic damage and cannot shift until the start of its next turn. If the specter of sorrow takes radiant damage, the aura is negated until the end of its next turn."/>
    <n v="54"/>
    <n v="27"/>
    <m/>
    <n v="20"/>
    <n v="16"/>
    <n v="20"/>
    <n v="19"/>
    <s v="disease, poison"/>
    <s v="necrotic 10, incorporeal"/>
    <s v="radiant 5"/>
    <m/>
    <s v="fly 6 (hover), phasing"/>
    <m/>
    <s v="Basic Melee"/>
    <s v="Touch of Misery"/>
    <s v="standard"/>
    <s v="at-will"/>
    <s v="Psychic"/>
    <m/>
    <n v="9"/>
    <s v="Reflex"/>
    <m/>
    <s v="1d6+5 psychic damage, and the target takes a -2 penalty to Will defense (save ends)."/>
    <m/>
    <s v="Melee"/>
    <s v="Touch of Grief"/>
    <s v="standard"/>
    <s v="refresh 5, 6"/>
    <s v="Psychic"/>
    <m/>
    <n v="9"/>
    <s v="Reflex"/>
    <m/>
    <s v="2d6+4 psychic damage, and target is weakened (save ends)."/>
    <m/>
    <m/>
    <s v="Spawn Wraith "/>
    <m/>
    <m/>
    <m/>
    <m/>
    <s v=""/>
    <m/>
    <m/>
    <s v="Any humanoid killed by a specter of sorrow rises as a free-willed basic specter (use these stats, but without the *regretful whispers* power) at the start of its creator’s next turn, appearing in the space where it died (or nearest unoccupied space)."/>
    <m/>
    <m/>
    <m/>
    <m/>
    <m/>
    <m/>
    <m/>
    <s v=""/>
    <m/>
    <m/>
    <m/>
    <m/>
    <m/>
    <m/>
    <m/>
    <m/>
    <m/>
    <m/>
    <s v=""/>
    <m/>
    <m/>
    <m/>
    <m/>
    <m/>
    <m/>
    <m/>
    <m/>
    <m/>
    <m/>
    <s v=""/>
    <m/>
    <m/>
    <m/>
    <m/>
    <m/>
    <m/>
    <m/>
    <m/>
    <m/>
    <m/>
    <s v=""/>
    <m/>
    <m/>
    <m/>
    <m/>
    <m/>
    <m/>
    <m/>
    <m/>
    <m/>
    <m/>
    <s v=""/>
    <m/>
    <m/>
    <m/>
    <m/>
    <m/>
    <m/>
    <m/>
    <m/>
    <m/>
    <m/>
    <s v=""/>
    <m/>
    <m/>
    <m/>
    <m/>
    <m/>
    <m/>
    <m/>
    <m/>
    <m/>
    <m/>
    <s v=""/>
    <m/>
    <m/>
    <m/>
    <m/>
    <s v="Common"/>
    <m/>
    <n v="6"/>
    <n v="12"/>
    <n v="20"/>
    <n v="11"/>
    <n v="6"/>
    <n v="19"/>
    <m/>
    <m/>
    <s v="DCC 61"/>
    <n v="1"/>
    <n v="4"/>
    <n v="8"/>
    <n v="3"/>
    <n v="1"/>
    <n v="7"/>
  </r>
  <r>
    <x v="26"/>
    <x v="15"/>
    <s v="Revenant Skeleton"/>
    <s v="Evil"/>
    <s v="Medium"/>
    <s v="Natural"/>
    <s v="Humanoid"/>
    <s v="Undead"/>
    <s v="Wrecker"/>
    <s v="Elite"/>
    <m/>
    <n v="6"/>
    <n v="500"/>
    <n v="5"/>
    <n v="4"/>
    <s v="Darkvision"/>
    <m/>
    <n v="126"/>
    <n v="63"/>
    <m/>
    <n v="18"/>
    <n v="20"/>
    <n v="19"/>
    <n v="15"/>
    <m/>
    <s v="necrotic 15"/>
    <s v="radiant 5"/>
    <n v="2"/>
    <n v="8"/>
    <n v="1"/>
    <s v="Basic Melee"/>
    <s v="Claw"/>
    <s v="standard"/>
    <s v="at-will"/>
    <s v="Necrotic"/>
    <m/>
    <n v="11"/>
    <s v="AC"/>
    <m/>
    <s v="1d6+5 damage, and the target takes persistent 5 necrotic damage (save ends)."/>
    <m/>
    <s v="Melee"/>
    <s v="Claw Fury"/>
    <s v="standard"/>
    <s v="at-will"/>
    <s v="Necrotic"/>
    <m/>
    <s v=""/>
    <m/>
    <m/>
    <s v="The revenant skeleton makes two *claw* attacks. If both attacks hit the same target, the target is knocked prone."/>
    <m/>
    <s v="Near"/>
    <s v="Shadowswarm"/>
    <s v="standard"/>
    <s v="encounter"/>
    <s v="Zone"/>
    <m/>
    <s v=""/>
    <m/>
    <m/>
    <s v="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
    <m/>
    <m/>
    <s v="Reform"/>
    <m/>
    <m/>
    <m/>
    <m/>
    <s v=""/>
    <m/>
    <m/>
    <s v="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
    <m/>
    <m/>
    <m/>
    <m/>
    <m/>
    <m/>
    <m/>
    <s v=""/>
    <m/>
    <m/>
    <m/>
    <m/>
    <m/>
    <m/>
    <m/>
    <m/>
    <m/>
    <m/>
    <s v=""/>
    <m/>
    <m/>
    <m/>
    <m/>
    <m/>
    <m/>
    <m/>
    <m/>
    <m/>
    <m/>
    <s v=""/>
    <m/>
    <m/>
    <m/>
    <m/>
    <m/>
    <m/>
    <m/>
    <m/>
    <m/>
    <m/>
    <s v=""/>
    <m/>
    <m/>
    <m/>
    <m/>
    <m/>
    <m/>
    <m/>
    <m/>
    <m/>
    <m/>
    <s v=""/>
    <m/>
    <m/>
    <m/>
    <m/>
    <m/>
    <m/>
    <m/>
    <m/>
    <m/>
    <m/>
    <s v=""/>
    <m/>
    <m/>
    <m/>
    <m/>
    <s v="Common"/>
    <m/>
    <n v="19"/>
    <n v="14"/>
    <n v="16"/>
    <n v="11"/>
    <n v="12"/>
    <n v="10"/>
    <m/>
    <m/>
    <s v="DCC 54"/>
    <n v="7"/>
    <n v="5"/>
    <n v="6"/>
    <n v="3"/>
    <n v="4"/>
    <n v="3"/>
  </r>
  <r>
    <x v="26"/>
    <x v="15"/>
    <s v="Zombified Wyvern"/>
    <s v="Evil"/>
    <s v="Large"/>
    <s v="Natural"/>
    <s v="Automaton"/>
    <s v="Undead"/>
    <s v="Wrecker"/>
    <m/>
    <m/>
    <n v="7"/>
    <n v="300"/>
    <n v="4"/>
    <n v="4"/>
    <s v="Darkvision"/>
    <m/>
    <n v="69"/>
    <n v="34"/>
    <m/>
    <n v="19"/>
    <n v="22"/>
    <n v="17"/>
    <n v="17"/>
    <s v="disease, poison"/>
    <s v="necrotic 10"/>
    <s v="radiant 10"/>
    <m/>
    <s v="3, fly 6 (hover)"/>
    <m/>
    <s v="Basic Melee"/>
    <s v="Bite "/>
    <s v="standard"/>
    <s v="at-will"/>
    <m/>
    <s v="Reach 2"/>
    <n v="12"/>
    <s v="AC"/>
    <m/>
    <s v="2d6+5 damage."/>
    <m/>
    <s v="Basic Melee"/>
    <s v="Claws"/>
    <s v="standard"/>
    <s v="at-will"/>
    <m/>
    <s v="The zombified wyvern can attack with its claws only while flying"/>
    <n v="12"/>
    <s v="AC"/>
    <m/>
    <s v="1d10+5 damage, and the target is knocked prone."/>
    <m/>
    <s v="Melee"/>
    <s v="Necrotic Sting"/>
    <s v="standard"/>
    <s v="at-will"/>
    <s v="Necrotic"/>
    <s v="Reach 2"/>
    <n v="12"/>
    <s v="AC"/>
    <m/>
    <s v="1d8+5 damage, and the target takes persistent 5 necrotic damage (save ends)."/>
    <m/>
    <m/>
    <m/>
    <m/>
    <m/>
    <m/>
    <m/>
    <s v=""/>
    <m/>
    <m/>
    <m/>
    <m/>
    <m/>
    <m/>
    <m/>
    <m/>
    <m/>
    <m/>
    <s v=""/>
    <m/>
    <m/>
    <m/>
    <m/>
    <m/>
    <m/>
    <m/>
    <m/>
    <m/>
    <m/>
    <s v=""/>
    <m/>
    <m/>
    <m/>
    <m/>
    <m/>
    <m/>
    <m/>
    <m/>
    <m/>
    <m/>
    <s v=""/>
    <m/>
    <m/>
    <m/>
    <m/>
    <m/>
    <m/>
    <m/>
    <m/>
    <m/>
    <m/>
    <s v=""/>
    <m/>
    <m/>
    <m/>
    <m/>
    <m/>
    <m/>
    <m/>
    <m/>
    <m/>
    <m/>
    <s v=""/>
    <m/>
    <m/>
    <m/>
    <m/>
    <m/>
    <m/>
    <m/>
    <m/>
    <m/>
    <m/>
    <s v=""/>
    <m/>
    <m/>
    <m/>
    <m/>
    <m/>
    <m/>
    <n v="21"/>
    <n v="18"/>
    <n v="12"/>
    <n v="5"/>
    <n v="12"/>
    <n v="6"/>
    <m/>
    <m/>
    <s v="DCC 57"/>
    <n v="8"/>
    <n v="7"/>
    <n v="4"/>
    <n v="0"/>
    <n v="4"/>
    <n v="1"/>
  </r>
  <r>
    <x v="26"/>
    <x v="13"/>
    <s v="Jiang-Shi Scholar"/>
    <s v="Evil"/>
    <s v="Medium"/>
    <s v="Natural"/>
    <s v="Humanoid"/>
    <s v="Undead"/>
    <s v="Striker"/>
    <s v="Boss"/>
    <n v="1"/>
    <n v="8"/>
    <n v="1750"/>
    <n v="8"/>
    <n v="12"/>
    <s v="blind, breathsense 12"/>
    <s v=""/>
    <n v="256"/>
    <n v="128"/>
    <m/>
    <n v="22"/>
    <n v="19"/>
    <n v="21"/>
    <n v="20"/>
    <s v="prone"/>
    <s v="necrotic 5"/>
    <s v="radiant 5"/>
    <n v="5"/>
    <s v="6 (versatile stride)"/>
    <n v="2"/>
    <s v="Basic Melee"/>
    <s v="Bite"/>
    <s v="standard"/>
    <s v="at-will"/>
    <s v=""/>
    <m/>
    <n v="13"/>
    <s v="AC"/>
    <m/>
    <s v="2d10+5 damage."/>
    <m/>
    <s v="Melee"/>
    <s v="Claw"/>
    <s v="standard"/>
    <s v="at-will"/>
    <s v=""/>
    <m/>
    <n v="13"/>
    <s v="AC"/>
    <m/>
    <s v="1d10+5 damage, and the target is grappled. "/>
    <m/>
    <s v=""/>
    <s v="Multiattack"/>
    <s v="standard"/>
    <s v="at-will"/>
    <s v=""/>
    <m/>
    <s v=""/>
    <m/>
    <m/>
    <s v="Make a *claw* and a *bite* attack."/>
    <m/>
    <s v=""/>
    <s v="Special Scroll"/>
    <s v=""/>
    <s v=""/>
    <s v="Healing"/>
    <m/>
    <s v=""/>
    <m/>
    <m/>
    <s v="While the jiang-shi is not staggered, it has regeneration 5 and a +4 power bonus to defenses against Arcane attacks."/>
    <m/>
    <s v="Melee"/>
    <s v="Drink Breath"/>
    <s v="swift"/>
    <s v="at-will"/>
    <s v=""/>
    <m/>
    <n v="11"/>
    <s v="Fortitude"/>
    <s v="must be grappling the target"/>
    <s v="3d10+5 necrotic damage, and the target is weakened (save ends), though no longer grappled. *Sudden leap* refreshes."/>
    <m/>
    <s v=""/>
    <s v="Sudden Leap"/>
    <s v="counter"/>
    <s v="refresh special"/>
    <s v=""/>
    <m/>
    <s v=""/>
    <m/>
    <m/>
    <s v="Triggered when the jiang-shi is the target of a melee attack; the jiang-shi grapples the attacker and jumps 6 squares. The attacker can then make their attack if able to do so."/>
    <m/>
    <s v=""/>
    <s v="Breathsense"/>
    <s v=""/>
    <s v=""/>
    <s v=""/>
    <m/>
    <s v=""/>
    <m/>
    <m/>
    <s v="As truesight, except that a living creature who holds their breath is invisible to the jiang-shi for as long as they hold their breath. To hold their breath in this way, a creature must have one hand free to fully plug their nose or cover their mouth."/>
    <m/>
    <s v=""/>
    <s v=""/>
    <s v=""/>
    <s v=""/>
    <s v=""/>
    <m/>
    <s v=""/>
    <m/>
    <m/>
    <s v=""/>
    <m/>
    <s v=""/>
    <s v=""/>
    <s v=""/>
    <s v=""/>
    <s v=""/>
    <s v=""/>
    <s v=""/>
    <m/>
    <m/>
    <s v=""/>
    <m/>
    <s v=""/>
    <s v=""/>
    <s v=""/>
    <s v=""/>
    <s v=""/>
    <s v=""/>
    <s v=""/>
    <m/>
    <m/>
    <s v=""/>
    <m/>
    <s v="Common"/>
    <s v="Acrobatics +13, Athletics +10, Insight +12, Perception +12, Stealth +13"/>
    <n v="12"/>
    <n v="12"/>
    <n v="18"/>
    <n v="12"/>
    <n v="16"/>
    <n v="14"/>
    <m/>
    <m/>
    <s v="P167"/>
    <n v="5"/>
    <n v="5"/>
    <n v="8"/>
    <n v="5"/>
    <n v="7"/>
    <n v="6"/>
  </r>
  <r>
    <x v="26"/>
    <x v="15"/>
    <s v="Ghast"/>
    <s v="Unaligned"/>
    <s v="Medium"/>
    <s v="Natural"/>
    <s v="Humanoid"/>
    <s v="Undead"/>
    <s v="Striker"/>
    <m/>
    <m/>
    <n v="9"/>
    <n v="400"/>
    <n v="11"/>
    <n v="10"/>
    <s v="Darkvision"/>
    <s v="*Stench aura 1* Creatures that begin their turn in the aura grant combat advantage until the end of their next turn. "/>
    <n v="69"/>
    <n v="34"/>
    <m/>
    <n v="23"/>
    <n v="20"/>
    <n v="22"/>
    <n v="21"/>
    <s v="disease"/>
    <s v="necrotic 5"/>
    <s v="radiant 5"/>
    <s v=""/>
    <s v="6"/>
    <s v=""/>
    <s v="Basic Melee"/>
    <s v="Claw"/>
    <s v="standard"/>
    <s v="at-will"/>
    <s v=""/>
    <s v=""/>
    <n v="14"/>
    <s v="AC"/>
    <s v=""/>
    <s v="2d12+4 damage and the target is immobile until the end of its next turn. If the target is already immobile, it loses 1 recovery. If the target loses all their recoveries, they turn into a ghast after their next long rest. "/>
    <m/>
    <s v=""/>
    <s v="Shuffle"/>
    <s v="swift"/>
    <s v="at-will"/>
    <s v=""/>
    <s v=""/>
    <s v=""/>
    <s v=""/>
    <s v=""/>
    <s v="The ghast shifts 1 space."/>
    <m/>
    <s v=""/>
    <s v="Easy Pickings"/>
    <s v=""/>
    <s v=""/>
    <s v=""/>
    <s v=""/>
    <s v=""/>
    <s v=""/>
    <s v=""/>
    <s v="The ghast automatically hits creatures that are immobile. "/>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Acrobatics +16, Athletics +16, Stealth +16"/>
    <n v="17"/>
    <n v="10"/>
    <n v="17"/>
    <n v="13"/>
    <n v="14"/>
    <n v="16"/>
    <s v=""/>
    <s v="##### Variants_x000a_##### Lacedon Ghast_x000a_Medium natural humanoid (aquatic, undead)_x000a_**Speed** 6, swim 6"/>
    <n v="0"/>
    <n v="7"/>
    <n v="4"/>
    <n v="7"/>
    <n v="5"/>
    <n v="6"/>
    <n v="7"/>
  </r>
  <r>
    <x v="26"/>
    <x v="13"/>
    <s v="Jiang-Shi Magistrate"/>
    <s v="Evil"/>
    <s v="Medium"/>
    <s v="Natural"/>
    <s v="Humanoid"/>
    <s v="Undead"/>
    <s v="Striker"/>
    <s v="Boss"/>
    <n v="1"/>
    <n v="11"/>
    <n v="3000"/>
    <n v="10"/>
    <n v="14"/>
    <s v="blind, breathsense 18"/>
    <s v=""/>
    <n v="316"/>
    <n v="158"/>
    <m/>
    <n v="25"/>
    <n v="22"/>
    <n v="24"/>
    <n v="23"/>
    <s v="prone"/>
    <s v="necrotic 10"/>
    <s v="radiant 10"/>
    <n v="5"/>
    <s v="8 (versatile stride, water walk)"/>
    <n v="2"/>
    <s v="Basic Melee"/>
    <s v="Bite"/>
    <s v="standard"/>
    <s v="at-will"/>
    <s v=""/>
    <m/>
    <n v="16"/>
    <s v="AC"/>
    <m/>
    <s v="3d8+5 damage."/>
    <m/>
    <s v="Melee"/>
    <s v="Claw"/>
    <s v="standard"/>
    <s v="at-will"/>
    <s v=""/>
    <s v="Reach 1"/>
    <n v="16"/>
    <s v="AC"/>
    <m/>
    <s v="2d8+5 damage, and the target is grappled. "/>
    <m/>
    <s v=""/>
    <s v="Multiattack"/>
    <s v="standard"/>
    <s v="at-will"/>
    <s v=""/>
    <m/>
    <s v=""/>
    <m/>
    <m/>
    <s v="Make a *claw* and a *bite* attack."/>
    <m/>
    <s v=""/>
    <s v="Special Scroll"/>
    <s v=""/>
    <s v=""/>
    <s v="Healing"/>
    <m/>
    <s v=""/>
    <m/>
    <m/>
    <s v="While the jiang-shi is not staggered, it has regeneration 10 and a +4 power bonus to defenses against Arcane attacks."/>
    <m/>
    <s v="Melee"/>
    <s v="Drink Breath"/>
    <s v="swift"/>
    <s v="at-will"/>
    <s v=""/>
    <m/>
    <n v="14"/>
    <s v="Fortitude"/>
    <s v="must be grappling the target"/>
    <s v="6d6+4 necrotic damage, and the target is weakened (save ends) and still grappled. *Sudden leap* refreshes."/>
    <m/>
    <s v=""/>
    <s v="Sudden Leap"/>
    <s v="counter"/>
    <s v="refresh special"/>
    <s v=""/>
    <m/>
    <s v=""/>
    <m/>
    <m/>
    <s v="Triggered when the jiang-shi is the target of a melee attack; the jiang-shi grapples the attacker and jumps 8 squares. The attacker’s attack fails."/>
    <m/>
    <s v=""/>
    <s v="Breathsense"/>
    <s v=""/>
    <s v=""/>
    <s v=""/>
    <m/>
    <s v=""/>
    <m/>
    <m/>
    <s v="As truesight, except that a living creature who holds their breath is invisible to the jiang-shi for as long as they hold their breath. To hold their breath in this way, a creature must have one hand free to fully plug their nose or cover their mouth."/>
    <m/>
    <s v=""/>
    <s v="Water Walk"/>
    <s v=""/>
    <s v=""/>
    <s v=""/>
    <m/>
    <s v=""/>
    <m/>
    <m/>
    <s v="The jiang-shi can walk across the surface of water as if it were solid ground. "/>
    <m/>
    <s v=""/>
    <s v=""/>
    <s v=""/>
    <s v=""/>
    <s v=""/>
    <s v=""/>
    <s v=""/>
    <m/>
    <m/>
    <s v=""/>
    <m/>
    <s v=""/>
    <s v=""/>
    <s v=""/>
    <s v=""/>
    <s v=""/>
    <s v=""/>
    <s v=""/>
    <m/>
    <m/>
    <s v=""/>
    <m/>
    <s v="Common"/>
    <s v="Acrobatics +15, Athletics +12, History +12, Insight +14, Perception +14, Stealth +15"/>
    <n v="14"/>
    <n v="14"/>
    <n v="20"/>
    <n v="14"/>
    <n v="18"/>
    <n v="16"/>
    <m/>
    <m/>
    <s v="P167"/>
    <n v="7"/>
    <n v="7"/>
    <n v="10"/>
    <n v="7"/>
    <n v="9"/>
    <n v="8"/>
  </r>
  <r>
    <x v="26"/>
    <x v="15"/>
    <s v="Greater Failed Sacrifice"/>
    <s v="Chaotic Evil"/>
    <s v="Medium"/>
    <s v="Natural"/>
    <s v="Humanoid"/>
    <s v="Undead"/>
    <s v="Wrecker"/>
    <m/>
    <m/>
    <n v="14"/>
    <n v="1000"/>
    <n v="11"/>
    <n v="9"/>
    <s v="Darkvision"/>
    <m/>
    <n v="111"/>
    <n v="55"/>
    <m/>
    <n v="26"/>
    <n v="29"/>
    <n v="26"/>
    <n v="24"/>
    <s v="disease, poison"/>
    <s v="necrotic 15"/>
    <s v="radiant 10"/>
    <m/>
    <n v="8"/>
    <m/>
    <s v="Basic Melee"/>
    <s v="Claw"/>
    <s v="standard"/>
    <s v="at-will"/>
    <m/>
    <m/>
    <n v="19"/>
    <s v="AC"/>
    <m/>
    <s v="2d8+10 damage, and the target is weakened (save ends) and grappled."/>
    <m/>
    <s v="Melee"/>
    <s v="Heart Ripper"/>
    <s v="standard"/>
    <s v="refresh 5, 6"/>
    <s v="Healing"/>
    <m/>
    <n v="17"/>
    <s v="Fortitude "/>
    <s v="must be grappling the target"/>
    <s v="4d8+7 damage, and the greater failed sacrifice heals 10 hit points. If this power reduces a target to 0 hit points or below, the greater failed sacrifice rips out the target’s heart, killing it instantly."/>
    <m/>
    <m/>
    <s v="Blooded Frenzy"/>
    <m/>
    <m/>
    <m/>
    <m/>
    <s v=""/>
    <m/>
    <m/>
    <s v="While staggered, the greater failed sacrifice gains a +2 bonus to attack rolls and can take an additional standard action each round."/>
    <m/>
    <m/>
    <m/>
    <m/>
    <m/>
    <m/>
    <m/>
    <s v=""/>
    <m/>
    <m/>
    <m/>
    <m/>
    <m/>
    <m/>
    <m/>
    <m/>
    <m/>
    <m/>
    <s v=""/>
    <m/>
    <m/>
    <m/>
    <m/>
    <m/>
    <m/>
    <m/>
    <m/>
    <m/>
    <m/>
    <s v=""/>
    <m/>
    <m/>
    <m/>
    <m/>
    <m/>
    <m/>
    <m/>
    <m/>
    <m/>
    <m/>
    <s v=""/>
    <m/>
    <m/>
    <m/>
    <m/>
    <m/>
    <m/>
    <m/>
    <m/>
    <m/>
    <m/>
    <s v=""/>
    <m/>
    <m/>
    <m/>
    <m/>
    <m/>
    <m/>
    <m/>
    <m/>
    <m/>
    <m/>
    <s v=""/>
    <m/>
    <m/>
    <m/>
    <m/>
    <m/>
    <m/>
    <m/>
    <m/>
    <m/>
    <m/>
    <s v=""/>
    <m/>
    <m/>
    <m/>
    <m/>
    <s v="Common"/>
    <s v="Athletics +19, Stealth +16"/>
    <n v="24"/>
    <n v="20"/>
    <n v="19"/>
    <n v="11"/>
    <n v="14"/>
    <n v="15"/>
    <m/>
    <m/>
    <s v="DCC 58"/>
    <n v="14"/>
    <n v="12"/>
    <n v="11"/>
    <n v="7"/>
    <n v="9"/>
    <n v="9"/>
  </r>
  <r>
    <x v="26"/>
    <x v="5"/>
    <s v="Undying"/>
    <s v="Unaligned"/>
    <s v="Medium"/>
    <s v="Fey"/>
    <s v="Humanoid"/>
    <s v="Undead"/>
    <s v="Skulker"/>
    <m/>
    <m/>
    <n v="20"/>
    <n v="2800"/>
    <n v="25"/>
    <n v="23"/>
    <s v="Darkvision"/>
    <s v=""/>
    <n v="147"/>
    <n v="73"/>
    <m/>
    <n v="32"/>
    <n v="33"/>
    <n v="31"/>
    <n v="32"/>
    <s v="disease, poison"/>
    <s v="10 necrotic"/>
    <s v="10 radiant"/>
    <s v=""/>
    <s v="8"/>
    <s v=""/>
    <s v="Basic Melee"/>
    <s v="Claws"/>
    <s v="standard"/>
    <s v="at-will"/>
    <s v="Necrotic"/>
    <s v=""/>
    <n v="25"/>
    <s v="AC"/>
    <s v=""/>
    <s v="6d6+7 necrotic damage and the target grants combat advantage until the end of its next turn. "/>
    <m/>
    <s v="Basic Ranged"/>
    <s v="Blight"/>
    <s v="standard"/>
    <s v="refresh 5, 6"/>
    <s v="Necrotic"/>
    <s v="Ranged 10"/>
    <n v="25"/>
    <s v="Fortitude"/>
    <s v=""/>
    <s v="6d6+7 necrotic damage and the target is placed under lifewatch until the end of the encounter. If a creature under lifewatch heals or receives healing, it is weakened (save ends)."/>
    <m/>
    <s v="Melee"/>
    <s v="Mesmerising Touch"/>
    <s v="swift"/>
    <s v="refresh 5, 6"/>
    <s v="Charm, Psychic"/>
    <s v=""/>
    <n v="25"/>
    <s v="Will"/>
    <s v=""/>
    <s v="The target is dazed until the end of its next turn, and placed under lifewatch until the end of the encounter. If the target is already under lifewatch, they are stunned instead of dazed. "/>
    <m/>
    <s v=""/>
    <s v="Provisional Healing"/>
    <s v="swift"/>
    <s v="encounter"/>
    <s v="Healing"/>
    <s v=""/>
    <s v=""/>
    <s v=""/>
    <s v=""/>
    <s v="An adjacent creature not under lifewatch heals equal to its recovery value. It is then under lifewatch until the end of the encounter. "/>
    <m/>
    <s v=""/>
    <s v="Weakened by Sunlight"/>
    <s v=""/>
    <s v=""/>
    <s v=""/>
    <s v=""/>
    <s v=""/>
    <s v=""/>
    <s v=""/>
    <s v="While in bright light, the Undying grants combat advantage."/>
    <m/>
    <s v=""/>
    <s v=""/>
    <s v=""/>
    <s v=""/>
    <s v=""/>
    <s v=""/>
    <s v=""/>
    <s v=""/>
    <s v=""/>
    <s v=""/>
    <m/>
    <s v=""/>
    <s v=""/>
    <s v=""/>
    <s v=""/>
    <s v=""/>
    <s v=""/>
    <s v=""/>
    <s v=""/>
    <s v=""/>
    <s v=""/>
    <m/>
    <s v=""/>
    <s v=""/>
    <s v=""/>
    <s v=""/>
    <s v=""/>
    <s v=""/>
    <s v=""/>
    <s v=""/>
    <s v=""/>
    <s v=""/>
    <m/>
    <s v=""/>
    <s v=""/>
    <s v=""/>
    <s v=""/>
    <s v=""/>
    <s v=""/>
    <s v=""/>
    <s v=""/>
    <s v=""/>
    <s v=""/>
    <m/>
    <s v=""/>
    <s v=""/>
    <s v=""/>
    <s v=""/>
    <s v=""/>
    <s v=""/>
    <s v=""/>
    <s v=""/>
    <s v=""/>
    <s v=""/>
    <m/>
    <s v="Common, Elven, Sylvan"/>
    <s v="Arcana +28, Bluff +32, Nature +28, Sleight of Hand +30, Stealth +30"/>
    <n v="21"/>
    <n v="18"/>
    <n v="20"/>
    <n v="17"/>
    <n v="16"/>
    <n v="24"/>
    <s v=""/>
    <s v="The Undying are elves and fey who attempted to extend their lifespans by unnatural means, and were struck down by the god Enoran as punishment. Now they hunt those who would prolong their lives."/>
    <s v="Realms"/>
    <n v="15"/>
    <n v="14"/>
    <n v="15"/>
    <n v="13"/>
    <n v="13"/>
    <n v="17"/>
  </r>
  <r>
    <x v="26"/>
    <x v="15"/>
    <s v="Subchapt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7"/>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n v="-5"/>
    <n v="-5"/>
    <n v="-5"/>
    <n v="-5"/>
    <n v="-5"/>
  </r>
  <r>
    <x v="27"/>
    <x v="5"/>
    <s v="Ettercap"/>
    <s v="Unaligned"/>
    <s v="Medium"/>
    <s v="Natural"/>
    <s v="Humanoid"/>
    <s v="Spider"/>
    <s v="Skulker"/>
    <m/>
    <m/>
    <n v="4"/>
    <n v="175"/>
    <n v="7"/>
    <n v="6"/>
    <s v="darkvision, tremorsense 12 (creatures touching its web)"/>
    <s v=""/>
    <n v="51"/>
    <n v="25"/>
    <m/>
    <n v="16"/>
    <n v="17"/>
    <n v="15"/>
    <n v="16"/>
    <s v=""/>
    <s v="poison 5"/>
    <s v=""/>
    <s v=""/>
    <s v="6 (web stride), climb 6 (wall-climber)"/>
    <s v=""/>
    <s v="Basic Melee"/>
    <s v="Fangs"/>
    <s v="standard"/>
    <s v="at-will"/>
    <s v=""/>
    <s v=""/>
    <n v="9"/>
    <s v="AC"/>
    <s v=""/>
    <s v="1d12+5 damage and the target is slowed (save ends)."/>
    <m/>
    <s v="Melee"/>
    <s v="Claws"/>
    <s v="standard"/>
    <s v="at-will"/>
    <s v=""/>
    <s v=""/>
    <s v=""/>
    <s v=""/>
    <s v=""/>
    <s v="The target must be immobile or restrained: 2d12+3 damage."/>
    <m/>
    <s v="Ranged"/>
    <s v="Web Trap"/>
    <s v="standard"/>
    <s v="at-will"/>
    <s v=""/>
    <s v=""/>
    <n v="9"/>
    <s v="AC"/>
    <s v=""/>
    <s v="The target is immobile (save ends)."/>
    <m/>
    <s v=""/>
    <s v="Spring Upon Prey"/>
    <s v="reaction"/>
    <s v="encounter"/>
    <s v=""/>
    <s v=""/>
    <s v=""/>
    <s v=""/>
    <s v=""/>
    <s v="A creature touches the ettercap's web while the ettercap is on it: The ettercap moves its speed towards the triggering creature and makes a basic melee attack. "/>
    <m/>
    <s v=""/>
    <s v="Speak with Spiders"/>
    <s v=""/>
    <s v=""/>
    <s v=""/>
    <s v=""/>
    <s v=""/>
    <s v=""/>
    <s v=""/>
    <s v="The ettercap can speak with spiders."/>
    <m/>
    <s v=""/>
    <s v=""/>
    <s v=""/>
    <s v=""/>
    <s v=""/>
    <s v=""/>
    <s v=""/>
    <s v=""/>
    <s v=""/>
    <s v=""/>
    <m/>
    <s v=""/>
    <s v=""/>
    <s v=""/>
    <s v=""/>
    <s v=""/>
    <s v=""/>
    <s v=""/>
    <s v=""/>
    <s v=""/>
    <s v=""/>
    <m/>
    <s v=""/>
    <s v=""/>
    <s v=""/>
    <s v=""/>
    <s v=""/>
    <s v=""/>
    <s v=""/>
    <s v=""/>
    <s v=""/>
    <s v=""/>
    <m/>
    <s v=""/>
    <s v=""/>
    <s v=""/>
    <s v=""/>
    <s v=""/>
    <s v=""/>
    <s v=""/>
    <s v=""/>
    <s v=""/>
    <s v=""/>
    <m/>
    <s v=""/>
    <s v=""/>
    <s v=""/>
    <s v=""/>
    <s v=""/>
    <s v=""/>
    <s v=""/>
    <s v=""/>
    <s v=""/>
    <s v=""/>
    <m/>
    <s v="Common"/>
    <s v="Athletics +11, Stealth +12"/>
    <n v="14"/>
    <n v="13"/>
    <n v="17"/>
    <n v="6"/>
    <n v="15"/>
    <n v="8"/>
    <s v=""/>
    <s v="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
    <m/>
    <n v="4"/>
    <n v="3"/>
    <n v="5"/>
    <n v="0"/>
    <n v="4"/>
    <n v="1"/>
  </r>
  <r>
    <x v="27"/>
    <x v="0"/>
    <s v="Stygira"/>
    <s v="Evil"/>
    <s v="Medium"/>
    <s v="Fey"/>
    <s v="Humanoid"/>
    <s v="Earth"/>
    <s v="Spoiler"/>
    <s v="Elite"/>
    <m/>
    <n v="7"/>
    <n v="600"/>
    <n v="6"/>
    <n v="6"/>
    <s v="gemsight"/>
    <s v=""/>
    <n v="118"/>
    <n v="59"/>
    <m/>
    <n v="21"/>
    <n v="19"/>
    <n v="18"/>
    <n v="20"/>
    <s v=""/>
    <s v=""/>
    <s v=""/>
    <n v="2"/>
    <s v="5"/>
    <n v="1"/>
    <s v="Basic Melee"/>
    <s v="Claw"/>
    <s v="standard"/>
    <s v="at-will"/>
    <m/>
    <m/>
    <n v="12"/>
    <s v="AC"/>
    <m/>
    <s v="2d10+4 damage and target slowed (save ends). If target already slowed, immobile instead (save ends). If target already immobile, petrified instead (indefinitely)."/>
    <m/>
    <s v="Ranged"/>
    <s v="Gem Gaze"/>
    <s v="standard"/>
    <s v="at-will"/>
    <s v="Psychic, Fear"/>
    <m/>
    <n v="10"/>
    <s v="Will"/>
    <m/>
    <s v="2d10+4 psychic damage, and the target is pushed 2."/>
    <m/>
    <s v="Ranged"/>
    <s v="Earthbind"/>
    <s v="swift"/>
    <s v="refresh 5, 6"/>
    <s v="Psychic"/>
    <s v="Ranged 10"/>
    <n v="10"/>
    <s v="Fortitude"/>
    <m/>
    <s v="target is lowered safely to the ground, and cannot fly, levitate or climb (save ends)."/>
    <m/>
    <s v=""/>
    <s v="Light Sickness"/>
    <s v=""/>
    <s v=""/>
    <s v=""/>
    <m/>
    <s v=""/>
    <m/>
    <m/>
    <s v="If the stygia is exposed to bright light, it is dazed (save ends)."/>
    <m/>
    <s v=""/>
    <s v="Gemsight"/>
    <s v=""/>
    <s v=""/>
    <s v=""/>
    <m/>
    <s v=""/>
    <m/>
    <m/>
    <s v="As long as the stygira holds a gemstone, they can see through the gem with darkvision and truesight. The stygira is blind when they are not holding a gem."/>
    <m/>
    <s v=""/>
    <s v=""/>
    <s v=""/>
    <s v=""/>
    <s v=""/>
    <m/>
    <s v=""/>
    <m/>
    <m/>
    <m/>
    <m/>
    <s v=""/>
    <s v=""/>
    <s v=""/>
    <s v=""/>
    <s v=""/>
    <m/>
    <s v=""/>
    <m/>
    <m/>
    <s v=""/>
    <m/>
    <s v=""/>
    <s v=""/>
    <s v=""/>
    <s v=""/>
    <s v=""/>
    <m/>
    <s v=""/>
    <m/>
    <m/>
    <s v=""/>
    <m/>
    <s v=""/>
    <s v=""/>
    <s v=""/>
    <s v=""/>
    <s v=""/>
    <s v=""/>
    <s v=""/>
    <m/>
    <m/>
    <s v=""/>
    <m/>
    <s v=""/>
    <s v=""/>
    <s v=""/>
    <s v=""/>
    <s v=""/>
    <s v=""/>
    <s v=""/>
    <m/>
    <m/>
    <s v=""/>
    <m/>
    <s v="Common, Deep Speech, Giant, Primordial"/>
    <s v="Arcana +10, Bluff +8, Dungeoneering +11"/>
    <n v="12"/>
    <n v="10"/>
    <n v="16"/>
    <n v="14"/>
    <n v="16"/>
    <n v="10"/>
    <s v="gemstone"/>
    <s v="A hooded humanoid that sees only through a crystal it holds in its hand, able to paralyze its prey before carting them off to be rendered down in the vast vats of their subterranean lairs._x000a__x000a_##### In the World_x000a_**Stone Curse:** Wounds dealt by the stygira’s claws leave the flesh bleached of color and turn the blood that runs from them dark gray. A creature petrified by the stone curse that spends 8 hours in direct sunlight can attempt a new saving throw to remove the effects of stone curse._x000a__x000a_**Oracles:** Stygira know divination magic pertaining to reading omens, clairaudience, reading auras and auguries. _x000a__x000a_##### Special_x000a_Those stygira with particularly precious gemstones may have different gaze attacks."/>
    <s v="PF2B3"/>
    <n v="4"/>
    <n v="3"/>
    <n v="6"/>
    <n v="5"/>
    <n v="6"/>
    <n v="3"/>
  </r>
  <r>
    <x v="27"/>
    <x v="0"/>
    <s v="Bauble Beast"/>
    <s v="Unaligned"/>
    <s v="Large"/>
    <s v="Natural"/>
    <s v="Monstrosity"/>
    <s v="Earth"/>
    <s v="Blocker"/>
    <s v="Elite"/>
    <m/>
    <n v="9"/>
    <n v="800"/>
    <n v="8"/>
    <n v="7"/>
    <s v="Darkvision"/>
    <s v=""/>
    <n v="138"/>
    <n v="69"/>
    <m/>
    <n v="25"/>
    <n v="22"/>
    <n v="21"/>
    <n v="21"/>
    <s v=""/>
    <s v=""/>
    <s v=""/>
    <n v="2"/>
    <s v="6, climb 2"/>
    <n v="1"/>
    <s v="Basic Melee"/>
    <s v="Leg"/>
    <s v="standard"/>
    <s v="at-will"/>
    <m/>
    <m/>
    <n v="14"/>
    <s v="AC"/>
    <m/>
    <s v="2d12+4 damage."/>
    <m/>
    <s v="Melee"/>
    <s v="Jaws"/>
    <s v="standard"/>
    <s v="refresh 4, 5, 6"/>
    <s v="Acid"/>
    <m/>
    <n v="14"/>
    <s v="AC"/>
    <m/>
    <s v="4d8+5 acid damage and target is overly-generous (save ends). "/>
    <m/>
    <s v="Near"/>
    <s v="Bile"/>
    <s v="standard"/>
    <s v="refresh 4, 5, 6"/>
    <s v="Acid"/>
    <s v="Near arc 3"/>
    <n v="12"/>
    <s v="Fortitude"/>
    <m/>
    <s v="2d12+4 acid damage and target is overly-generous (save ends)."/>
    <m/>
    <s v="Ranged"/>
    <s v="Item Toss"/>
    <s v="reaction"/>
    <s v="at-will"/>
    <s v=""/>
    <s v="Bauble beast is handed a gift: Ranged 10"/>
    <n v="14"/>
    <s v="AC"/>
    <m/>
    <s v="4d8+5 damage and the gift lands in the target’s space. "/>
    <m/>
    <s v=""/>
    <s v="Bile Duct"/>
    <s v="reaction"/>
    <s v="encounter"/>
    <s v=""/>
    <s v="When first staggered"/>
    <s v=""/>
    <m/>
    <m/>
    <s v="Make an immediate *bile* attack, whether or not it is refreshed."/>
    <m/>
    <m/>
    <m/>
    <m/>
    <m/>
    <m/>
    <m/>
    <s v=""/>
    <m/>
    <m/>
    <m/>
    <m/>
    <m/>
    <m/>
    <m/>
    <m/>
    <m/>
    <m/>
    <s v=""/>
    <m/>
    <m/>
    <m/>
    <m/>
    <m/>
    <m/>
    <m/>
    <m/>
    <m/>
    <m/>
    <s v=""/>
    <m/>
    <m/>
    <m/>
    <m/>
    <m/>
    <m/>
    <m/>
    <m/>
    <m/>
    <m/>
    <s v=""/>
    <m/>
    <m/>
    <m/>
    <m/>
    <m/>
    <m/>
    <m/>
    <m/>
    <m/>
    <m/>
    <s v=""/>
    <m/>
    <m/>
    <m/>
    <m/>
    <s v="Common, Deep Speech, Dwarvish"/>
    <s v="Acrobatics +13, Bluff +13, Sleight of Hand +13"/>
    <n v="18"/>
    <n v="16"/>
    <n v="18"/>
    <n v="12"/>
    <n v="16"/>
    <n v="18"/>
    <s v=""/>
    <s v="*A four-legged creature with two small and graceful arms and a blocky head, the beast’s mustard-yellow hide is spotted with what appears to be precious stones.*_x000a__x000a_##### Tactics_x000a_The bauble beast attacks until it has been given enough valuable items, then it runs away. _x000a__x000a_##### In the World_x000a_**Forge Jewelry:** The bauble beast creates imitation jewelry within its digestive system. Anyone who dons the imitation jewelry is attacked:_x000a_+14 vs Will; the target learns where the fake jewelry was created and is compelled for one hour to collect their valuable belongings and bring them to that location. Removing the imitation jewelry ends the effect immediately, but the target can't take it off voluntarily._x000a__x000a_##### Special_x000a_The bauble beast introduces a new condition: _x000a__x000a_**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
    <s v="PF2B3"/>
    <n v="8"/>
    <n v="7"/>
    <n v="8"/>
    <n v="5"/>
    <n v="7"/>
    <n v="8"/>
  </r>
  <r>
    <x v="27"/>
    <x v="5"/>
    <s v="Otyugh"/>
    <s v="Unaligned"/>
    <s v="Large"/>
    <s v="Cosmic"/>
    <s v="Monstrosity"/>
    <s v=""/>
    <s v="Striker"/>
    <m/>
    <m/>
    <n v="12"/>
    <n v="700"/>
    <n v="12"/>
    <n v="13"/>
    <s v="Darkvision"/>
    <s v="*Stench aura 1* Creatures that enter or begin their turn within the aura grant combat advantage. "/>
    <n v="84"/>
    <n v="42"/>
    <m/>
    <n v="26"/>
    <n v="23"/>
    <n v="25"/>
    <n v="24"/>
    <s v="disease"/>
    <s v=""/>
    <s v=""/>
    <s v=""/>
    <s v="4"/>
    <s v=""/>
    <s v="Basic Melee"/>
    <s v="Tentacle"/>
    <s v="standard"/>
    <s v="at-will"/>
    <s v=""/>
    <s v="Reach 3"/>
    <n v="17"/>
    <s v="AC"/>
    <s v=""/>
    <s v="3d8+6 damage and the target is grappled. The otyugh can grapple up to three creatures."/>
    <m/>
    <s v="Melee"/>
    <s v="Bite"/>
    <s v="standard"/>
    <s v="at-will"/>
    <s v=""/>
    <s v=""/>
    <n v="17"/>
    <s v="AC"/>
    <s v="The target must be grappled."/>
    <s v="6d6+6 damage and the target is exposed to sewer plague. "/>
    <m/>
    <s v=""/>
    <s v=""/>
    <s v=""/>
    <s v=""/>
    <s v=""/>
    <s v=""/>
    <s v=""/>
    <s v=""/>
    <s v=""/>
    <s v=""/>
    <m/>
    <s v="Melee"/>
    <s v="Tentacle Smash"/>
    <s v="swift"/>
    <s v="at-will"/>
    <s v=""/>
    <s v=""/>
    <s v=""/>
    <s v=""/>
    <s v=""/>
    <s v="Move each grappled creature to an unoccupied space within reach. If two or more creatures are grappled, they are all dazed until the end of their next turn. "/>
    <m/>
    <s v=""/>
    <s v=""/>
    <s v=""/>
    <s v=""/>
    <s v=""/>
    <s v=""/>
    <s v=""/>
    <s v=""/>
    <s v=""/>
    <s v=""/>
    <m/>
    <s v=""/>
    <s v=""/>
    <s v=""/>
    <s v=""/>
    <s v=""/>
    <s v=""/>
    <s v=""/>
    <s v=""/>
    <s v=""/>
    <s v=""/>
    <m/>
    <s v=""/>
    <s v=""/>
    <s v=""/>
    <s v=""/>
    <s v=""/>
    <s v=""/>
    <s v=""/>
    <s v=""/>
    <s v=""/>
    <s v=""/>
    <m/>
    <s v=""/>
    <s v=""/>
    <s v=""/>
    <s v=""/>
    <s v=""/>
    <s v=""/>
    <s v=""/>
    <s v=""/>
    <s v=""/>
    <s v=""/>
    <m/>
    <s v=""/>
    <s v=""/>
    <s v=""/>
    <s v=""/>
    <s v=""/>
    <s v=""/>
    <s v=""/>
    <s v=""/>
    <s v=""/>
    <s v=""/>
    <m/>
    <s v=""/>
    <s v=""/>
    <s v=""/>
    <s v=""/>
    <s v=""/>
    <s v=""/>
    <s v=""/>
    <s v=""/>
    <s v=""/>
    <s v=""/>
    <m/>
    <s v="Common"/>
    <s v=""/>
    <n v="16"/>
    <n v="19"/>
    <n v="11"/>
    <n v="6"/>
    <n v="13"/>
    <n v="6"/>
    <s v=""/>
    <s v=""/>
    <m/>
    <n v="9"/>
    <n v="10"/>
    <n v="6"/>
    <n v="4"/>
    <n v="7"/>
    <n v="4"/>
  </r>
  <r>
    <x v="27"/>
    <x v="0"/>
    <s v="Tunnel Brute"/>
    <s v="Unaligned"/>
    <s v="Large"/>
    <s v="Natural"/>
    <s v="Monstrosity"/>
    <m/>
    <s v="Wrecker"/>
    <m/>
    <m/>
    <n v="16"/>
    <n v="1400"/>
    <n v="13"/>
    <n v="8"/>
    <s v="darkvision, tremorsense 12"/>
    <s v="*Miasma of Despair (Fear) aura 1:* While a creature is in the aura, it suffers a -2 penalty to defences, on attack rolls and on skill checks."/>
    <n v="123"/>
    <n v="69"/>
    <m/>
    <n v="28"/>
    <n v="29"/>
    <n v="27"/>
    <n v="28"/>
    <m/>
    <m/>
    <m/>
    <s v=""/>
    <s v="4, burrow 4, climb 2"/>
    <s v=""/>
    <s v="Basic Melee"/>
    <s v="Sting"/>
    <s v="standard"/>
    <s v="at-will"/>
    <s v="Poison"/>
    <m/>
    <n v="21"/>
    <s v="AC"/>
    <m/>
    <s v="3d10+13 poison damage."/>
    <m/>
    <s v="Melee"/>
    <s v="All-Out Attack"/>
    <s v="standard"/>
    <s v="encounter"/>
    <m/>
    <m/>
    <n v="21"/>
    <s v="AC"/>
    <m/>
    <s v="7d6+13 damage."/>
    <m/>
    <m/>
    <m/>
    <m/>
    <m/>
    <m/>
    <m/>
    <s v=""/>
    <m/>
    <m/>
    <m/>
    <m/>
    <m/>
    <m/>
    <m/>
    <m/>
    <m/>
    <m/>
    <s v=""/>
    <m/>
    <m/>
    <m/>
    <m/>
    <m/>
    <m/>
    <m/>
    <m/>
    <m/>
    <m/>
    <s v=""/>
    <m/>
    <m/>
    <m/>
    <m/>
    <m/>
    <m/>
    <m/>
    <m/>
    <m/>
    <m/>
    <s v=""/>
    <m/>
    <m/>
    <m/>
    <m/>
    <m/>
    <m/>
    <m/>
    <m/>
    <m/>
    <m/>
    <s v=""/>
    <m/>
    <m/>
    <m/>
    <m/>
    <m/>
    <m/>
    <m/>
    <m/>
    <m/>
    <m/>
    <s v=""/>
    <m/>
    <m/>
    <m/>
    <m/>
    <m/>
    <m/>
    <m/>
    <m/>
    <m/>
    <m/>
    <s v=""/>
    <m/>
    <m/>
    <m/>
    <m/>
    <m/>
    <m/>
    <m/>
    <m/>
    <m/>
    <m/>
    <s v=""/>
    <m/>
    <m/>
    <m/>
    <m/>
    <m/>
    <m/>
    <n v="24"/>
    <n v="21"/>
    <n v="21"/>
    <n v="10"/>
    <n v="11"/>
    <n v="21"/>
    <m/>
    <s v="*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_x000a__x000a_&lt;figure&gt;&lt;img src=&quot;pics\Tunnel Brute.png&quot; alt=&quot;Tunnel Brute by Beth Trott&quot; style=&quot;zoom: 33%;&quot; /&gt;&lt;figcaption&gt;Tunnel Brute by Beth Trott&lt;/figcaption&gt;&lt;/figure&gt;"/>
    <s v="TIB"/>
    <n v="15"/>
    <n v="13"/>
    <n v="13"/>
    <n v="8"/>
    <n v="8"/>
    <n v="13"/>
  </r>
  <r>
    <x v="27"/>
    <x v="0"/>
    <s v="Phrenic Scourge"/>
    <s v="Evil"/>
    <s v="Medium"/>
    <s v="Cosmic"/>
    <s v="Monstrosity"/>
    <m/>
    <s v="Spoiler"/>
    <s v="Elite"/>
    <m/>
    <n v="16"/>
    <n v="2800"/>
    <n v="11"/>
    <n v="13"/>
    <s v="Darkvision"/>
    <m/>
    <n v="208"/>
    <n v="76"/>
    <m/>
    <n v="30"/>
    <n v="28"/>
    <n v="27"/>
    <n v="29"/>
    <m/>
    <s v="radiant 10"/>
    <s v="psychic 10"/>
    <n v="2"/>
    <s v="6 (compress), burrow 3, climb 6"/>
    <n v="1"/>
    <s v="Basic Melee"/>
    <s v="Tendril Cluster"/>
    <s v="standard"/>
    <s v="at-will"/>
    <m/>
    <m/>
    <n v="21"/>
    <s v="AC"/>
    <m/>
    <s v="3d10+7 psychic damage, and the target is grappled."/>
    <m/>
    <s v="Melee"/>
    <s v="Implant Larva"/>
    <s v="swift"/>
    <s v="refresh 5, 6"/>
    <s v="Psychic, Disease"/>
    <m/>
    <n v="19"/>
    <s v="Will"/>
    <s v="must be grappling the target"/>
    <s v="grapple ends; 3d10+7 psychic damage, and the target is dominated (save ends)."/>
    <m/>
    <s v="Far"/>
    <s v="Sap Will"/>
    <s v="standard"/>
    <s v="encounter"/>
    <s v="Psychic"/>
    <s v="Far burst 1 within 6"/>
    <n v="19"/>
    <s v="Will"/>
    <m/>
    <s v="the target is stunned (save ends)."/>
    <m/>
    <s v="Ranged"/>
    <s v="Suggestion"/>
    <s v="swift"/>
    <s v="encounter"/>
    <s v="Psychic, Charm"/>
    <s v="Ranged 10"/>
    <n v="19"/>
    <s v="Will"/>
    <m/>
    <s v="2d10+7 psychic damage and shunt target 5."/>
    <m/>
    <s v="Far"/>
    <s v="Mandatory Slumber"/>
    <s v="standard"/>
    <s v="at-will"/>
    <s v="Psychic"/>
    <s v="Far burst 1 within 6"/>
    <n v="19"/>
    <s v="Will"/>
    <m/>
    <s v="2d10+7 psychic damage, and the target is knocked prone."/>
    <m/>
    <m/>
    <s v="Teleport"/>
    <s v="move"/>
    <s v="encounter"/>
    <s v="Teleportation"/>
    <m/>
    <s v=""/>
    <m/>
    <m/>
    <s v="Teleport up to 6."/>
    <m/>
    <m/>
    <m/>
    <m/>
    <m/>
    <m/>
    <m/>
    <s v=""/>
    <m/>
    <m/>
    <m/>
    <m/>
    <m/>
    <m/>
    <m/>
    <m/>
    <m/>
    <m/>
    <s v=""/>
    <m/>
    <m/>
    <m/>
    <m/>
    <m/>
    <m/>
    <m/>
    <m/>
    <m/>
    <m/>
    <s v=""/>
    <m/>
    <m/>
    <m/>
    <m/>
    <m/>
    <m/>
    <m/>
    <m/>
    <m/>
    <m/>
    <s v=""/>
    <m/>
    <m/>
    <m/>
    <m/>
    <s v="Common, Deep Speech; telepathy 20"/>
    <s v="Bluff +15, Dungeoneering +20, Insight +18"/>
    <n v="10"/>
    <n v="21"/>
    <n v="16"/>
    <n v="24"/>
    <n v="21"/>
    <n v="15"/>
    <m/>
    <s v="*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_x000a__x000a_&lt;figure&gt;&lt;img src=&quot;pics\Phrenic Scourge.jpg&quot; alt=&quot;Phrenic Scourge by Beth Trott&quot; style=&quot;zoom: 33%;&quot; /&gt;&lt;figcaption&gt;Phrenic Scourge by Beth Trott&lt;/figcaption&gt;&lt;/figure&gt;"/>
    <s v="TIB"/>
    <n v="8"/>
    <n v="13"/>
    <n v="11"/>
    <n v="15"/>
    <n v="13"/>
    <n v="10"/>
  </r>
  <r>
    <x v="27"/>
    <x v="0"/>
    <s v="Evil Eye"/>
    <s v="Evil"/>
    <s v="Large"/>
    <s v="Cosmic"/>
    <s v="Monstrosity"/>
    <m/>
    <s v="Wrecker"/>
    <s v="Boss"/>
    <m/>
    <n v="16"/>
    <n v="5600"/>
    <n v="10"/>
    <n v="13"/>
    <s v="all-around vision, darkvision, truesight"/>
    <m/>
    <n v="492"/>
    <n v="208"/>
    <m/>
    <n v="28"/>
    <n v="28"/>
    <n v="27"/>
    <n v="29"/>
    <m/>
    <s v="radiant 10"/>
    <s v="psychic 10"/>
    <n v="5"/>
    <s v="fly 6 (hover)"/>
    <n v="2"/>
    <s v="Basic Melee"/>
    <s v="Lash"/>
    <s v="standard"/>
    <s v="at-will"/>
    <m/>
    <m/>
    <n v="21"/>
    <s v="AC"/>
    <m/>
    <s v="4d10+8 damage."/>
    <m/>
    <s v="Near"/>
    <s v="Gaze Attack"/>
    <s v="standard"/>
    <s v="at-will"/>
    <s v="Psychic, Fire"/>
    <s v="Near arc 6"/>
    <n v="19"/>
    <s v="Will"/>
    <m/>
    <s v="the evil eye chooses one effect. It cannot choose one that it has used since the beginning of its last turn.  _x000a_1\. *Charm:* +13 vs Will; the target is dominated (save ends).  _x000a_2\. *Confuse:* +13 vs Will; 2d10+7 psychic damage, and the target cannot use encounter or daily powers (save ends).  _x000a_3\. *Death:* +13 vs Fortitude; 3d10+7 damage.  _x000a_4\. *Enervate:* +13 vs Fortitude; 2d10+7 psychic damage, and the target is weakened (save ends).  _x000a_5\. *Immolate:* +13 vs Reflex; 2d10+7 fire damage.   _x000a_6\. *Paralyze:* +13 vs Will; 2d10+7 psychic damage, and the target is immobile (save ends).  _x000a_7\. *Petrify:* +13 vs Fortitude; the target is petrified (save ends).  _x000a_8\. *Sleep:* +13 vs Will; 2d10+7 psychic damage, and the target is knocked prone (save ends).  "/>
    <m/>
    <m/>
    <s v="All-Out"/>
    <s v="standard"/>
    <s v="encounter"/>
    <m/>
    <m/>
    <s v=""/>
    <m/>
    <m/>
    <s v="Use *gaze attack* twice (evil eye chooses the effect each time). This power refreshes when the evil eye is first staggered."/>
    <m/>
    <m/>
    <s v="Lash Out"/>
    <s v="reaction"/>
    <s v="refresh 4, 5, 6"/>
    <m/>
    <m/>
    <s v=""/>
    <m/>
    <m/>
    <s v="The evil eye is hit by an attack; the evil eye makes a *gaze attack*, with the effect chosen randomly."/>
    <m/>
    <m/>
    <m/>
    <m/>
    <m/>
    <m/>
    <m/>
    <s v=""/>
    <m/>
    <m/>
    <m/>
    <m/>
    <m/>
    <m/>
    <m/>
    <m/>
    <m/>
    <m/>
    <s v=""/>
    <m/>
    <m/>
    <m/>
    <m/>
    <m/>
    <m/>
    <m/>
    <m/>
    <m/>
    <m/>
    <s v=""/>
    <m/>
    <m/>
    <m/>
    <m/>
    <m/>
    <m/>
    <m/>
    <m/>
    <m/>
    <m/>
    <s v=""/>
    <m/>
    <m/>
    <m/>
    <m/>
    <m/>
    <m/>
    <m/>
    <m/>
    <m/>
    <m/>
    <s v=""/>
    <m/>
    <m/>
    <m/>
    <m/>
    <m/>
    <m/>
    <m/>
    <m/>
    <m/>
    <m/>
    <s v=""/>
    <m/>
    <m/>
    <m/>
    <m/>
    <m/>
    <m/>
    <n v="8"/>
    <n v="21"/>
    <n v="14"/>
    <n v="24"/>
    <n v="21"/>
    <n v="16"/>
    <m/>
    <s v="*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
    <s v="TIB"/>
    <n v="7"/>
    <n v="13"/>
    <n v="10"/>
    <n v="15"/>
    <n v="13"/>
    <n v="11"/>
  </r>
  <r>
    <x v="28"/>
    <x v="0"/>
    <s v="Chapter"/>
    <m/>
    <m/>
    <m/>
    <m/>
    <m/>
    <m/>
    <m/>
    <m/>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n v="-5"/>
    <n v="-5"/>
    <n v="-5"/>
    <n v="-5"/>
    <n v="-5"/>
  </r>
  <r>
    <x v="28"/>
    <x v="0"/>
    <s v="Scavenger Worm"/>
    <s v="Unaligned"/>
    <s v="Large"/>
    <s v="Cosmic"/>
    <s v="Monstrosity"/>
    <s v=""/>
    <s v="Blocker"/>
    <m/>
    <m/>
    <n v="8"/>
    <n v="350"/>
    <n v="13"/>
    <n v="13"/>
    <s v="blindsight 12"/>
    <s v=""/>
    <n v="64"/>
    <n v="32"/>
    <m/>
    <n v="24"/>
    <n v="21"/>
    <n v="20"/>
    <n v="20"/>
    <s v=""/>
    <s v="radiant 10"/>
    <s v="psychic 10"/>
    <s v=""/>
    <s v="6, climb 4"/>
    <s v=""/>
    <s v="Basic Melee"/>
    <s v="Bite"/>
    <s v="standard"/>
    <s v="at-will"/>
    <s v="Acid"/>
    <s v=""/>
    <n v="13"/>
    <s v="AC"/>
    <s v=""/>
    <s v="2d10+5 acid damage."/>
    <m/>
    <s v="Near"/>
    <s v="Tranquilizing Spray"/>
    <s v="standard"/>
    <s v="encounter"/>
    <s v="Acid, Psychic"/>
    <s v="Near arc 2"/>
    <n v="11"/>
    <s v="Fortitude"/>
    <s v=""/>
    <s v="2d10+5 acid damage and the target falls prone."/>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s v=""/>
    <s v=""/>
    <s v=""/>
    <s v=""/>
    <s v=""/>
    <s v=""/>
    <s v=""/>
    <s v=""/>
    <m/>
    <s v=""/>
    <s v=""/>
    <n v="14"/>
    <n v="24"/>
    <n v="21"/>
    <n v="1"/>
    <n v="21"/>
    <n v="6"/>
    <s v=""/>
    <s v="*This insectoid creature might be mistaken for a simple giant centipede, were it not for the circular, moray-like maw, the hard reflective chitin that clicks as it moves, and its complete lack of eyes. Something green and foul-smelling trickles from its mouth.*"/>
    <s v="TIB"/>
    <n v="6"/>
    <n v="11"/>
    <n v="9"/>
    <n v="-1"/>
    <n v="9"/>
    <n v="2"/>
  </r>
  <r>
    <x v="28"/>
    <x v="0"/>
    <s v="Burrower Worm"/>
    <s v="Evil"/>
    <s v="Huge"/>
    <s v="Cosmic"/>
    <s v="Monstrosity"/>
    <m/>
    <s v="Striker"/>
    <s v="Elite"/>
    <m/>
    <n v="10"/>
    <n v="1000"/>
    <n v="12"/>
    <n v="13"/>
    <m/>
    <m/>
    <n v="148"/>
    <n v="74"/>
    <m/>
    <n v="24"/>
    <n v="23"/>
    <n v="23"/>
    <n v="21"/>
    <m/>
    <m/>
    <m/>
    <n v="2"/>
    <s v="8, burrow 8"/>
    <n v="1"/>
    <s v="Basic Melee"/>
    <s v="Bite "/>
    <s v="standard"/>
    <s v="at-will"/>
    <m/>
    <s v="Reach 2"/>
    <n v="15"/>
    <s v="AC"/>
    <m/>
    <s v="2d8+6 damage, and the target is knocked prone"/>
    <m/>
    <s v="Melee"/>
    <s v="Death from Below"/>
    <s v="standard"/>
    <s v="at-will"/>
    <m/>
    <m/>
    <s v=""/>
    <m/>
    <m/>
    <s v="The worm moves below the surface up to its burrow speed, avoiding opportunity attacks, and then bursts up from the ground and makes a secondary attack with combat advantage."/>
    <s v="+17 vs AC; 2d8+6 damage, and the target is grappled."/>
    <s v="Near"/>
    <s v="Acidic Spew"/>
    <s v="swift"/>
    <s v="refresh 4, 5, 6"/>
    <s v="Acid"/>
    <s v="Far burst 1 within 10"/>
    <n v="15"/>
    <s v="AC"/>
    <m/>
    <s v="1d8+5 damage."/>
    <m/>
    <m/>
    <m/>
    <m/>
    <m/>
    <m/>
    <m/>
    <s v=""/>
    <m/>
    <m/>
    <m/>
    <m/>
    <m/>
    <m/>
    <m/>
    <m/>
    <m/>
    <m/>
    <s v=""/>
    <m/>
    <m/>
    <m/>
    <m/>
    <m/>
    <m/>
    <m/>
    <m/>
    <m/>
    <m/>
    <s v=""/>
    <m/>
    <m/>
    <m/>
    <m/>
    <m/>
    <m/>
    <m/>
    <m/>
    <m/>
    <m/>
    <s v=""/>
    <m/>
    <m/>
    <m/>
    <m/>
    <m/>
    <m/>
    <m/>
    <m/>
    <m/>
    <m/>
    <s v=""/>
    <m/>
    <m/>
    <m/>
    <m/>
    <m/>
    <m/>
    <m/>
    <m/>
    <m/>
    <m/>
    <s v=""/>
    <m/>
    <m/>
    <m/>
    <m/>
    <m/>
    <m/>
    <m/>
    <m/>
    <m/>
    <m/>
    <s v=""/>
    <m/>
    <m/>
    <m/>
    <m/>
    <m/>
    <s v="Stealth +15"/>
    <n v="21"/>
    <n v="17"/>
    <n v="20"/>
    <n v="4"/>
    <n v="17"/>
    <n v="12"/>
    <m/>
    <m/>
    <s v="MD M2"/>
    <n v="10"/>
    <n v="8"/>
    <n v="10"/>
    <n v="2"/>
    <n v="8"/>
    <n v="6"/>
  </r>
  <r>
    <x v="29"/>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9"/>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9"/>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9"/>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02943-11C1-42B7-AE2C-C8FA3EB441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6" firstHeaderRow="1" firstDataRow="1" firstDataCol="1"/>
  <pivotFields count="157">
    <pivotField axis="axisRow" showAll="0">
      <items count="34">
        <item x="0"/>
        <item x="1"/>
        <item x="2"/>
        <item x="3"/>
        <item x="4"/>
        <item m="1" x="30"/>
        <item x="5"/>
        <item x="6"/>
        <item x="7"/>
        <item x="8"/>
        <item m="1" x="31"/>
        <item x="9"/>
        <item x="10"/>
        <item x="11"/>
        <item x="12"/>
        <item x="13"/>
        <item x="14"/>
        <item x="15"/>
        <item x="16"/>
        <item x="17"/>
        <item x="18"/>
        <item x="19"/>
        <item x="20"/>
        <item x="21"/>
        <item x="22"/>
        <item x="23"/>
        <item x="24"/>
        <item x="25"/>
        <item x="26"/>
        <item x="27"/>
        <item m="1" x="32"/>
        <item x="28"/>
        <item x="29"/>
        <item t="default"/>
      </items>
    </pivotField>
    <pivotField axis="axisRow" showAll="0">
      <items count="17">
        <item x="5"/>
        <item x="1"/>
        <item x="15"/>
        <item x="7"/>
        <item x="12"/>
        <item x="13"/>
        <item x="8"/>
        <item x="10"/>
        <item x="3"/>
        <item x="4"/>
        <item x="14"/>
        <item x="11"/>
        <item x="9"/>
        <item x="2"/>
        <item x="0"/>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83">
    <i>
      <x/>
    </i>
    <i r="1">
      <x v="14"/>
    </i>
    <i>
      <x v="1"/>
    </i>
    <i r="1">
      <x/>
    </i>
    <i r="1">
      <x v="1"/>
    </i>
    <i r="1">
      <x v="8"/>
    </i>
    <i r="1">
      <x v="9"/>
    </i>
    <i r="1">
      <x v="13"/>
    </i>
    <i r="1">
      <x v="14"/>
    </i>
    <i>
      <x v="2"/>
    </i>
    <i r="1">
      <x v="14"/>
    </i>
    <i>
      <x v="3"/>
    </i>
    <i r="1">
      <x v="14"/>
    </i>
    <i>
      <x v="4"/>
    </i>
    <i r="1">
      <x/>
    </i>
    <i r="1">
      <x v="14"/>
    </i>
    <i>
      <x v="6"/>
    </i>
    <i r="1">
      <x/>
    </i>
    <i r="1">
      <x v="14"/>
    </i>
    <i>
      <x v="7"/>
    </i>
    <i r="1">
      <x/>
    </i>
    <i>
      <x v="8"/>
    </i>
    <i r="1">
      <x v="14"/>
    </i>
    <i>
      <x v="9"/>
    </i>
    <i r="1">
      <x/>
    </i>
    <i r="1">
      <x v="14"/>
    </i>
    <i>
      <x v="11"/>
    </i>
    <i r="1">
      <x v="14"/>
    </i>
    <i r="1">
      <x v="15"/>
    </i>
    <i>
      <x v="12"/>
    </i>
    <i r="1">
      <x/>
    </i>
    <i r="1">
      <x v="14"/>
    </i>
    <i>
      <x v="13"/>
    </i>
    <i r="1">
      <x v="14"/>
    </i>
    <i>
      <x v="14"/>
    </i>
    <i r="1">
      <x v="3"/>
    </i>
    <i r="1">
      <x v="6"/>
    </i>
    <i r="1">
      <x v="7"/>
    </i>
    <i r="1">
      <x v="11"/>
    </i>
    <i r="1">
      <x v="12"/>
    </i>
    <i r="1">
      <x v="14"/>
    </i>
    <i>
      <x v="15"/>
    </i>
    <i r="1">
      <x/>
    </i>
    <i>
      <x v="16"/>
    </i>
    <i r="1">
      <x v="14"/>
    </i>
    <i>
      <x v="17"/>
    </i>
    <i r="1">
      <x v="14"/>
    </i>
    <i>
      <x v="18"/>
    </i>
    <i r="1">
      <x v="14"/>
    </i>
    <i>
      <x v="19"/>
    </i>
    <i r="1">
      <x/>
    </i>
    <i>
      <x v="20"/>
    </i>
    <i r="1">
      <x v="14"/>
    </i>
    <i>
      <x v="21"/>
    </i>
    <i r="1">
      <x v="14"/>
    </i>
    <i>
      <x v="22"/>
    </i>
    <i r="1">
      <x v="14"/>
    </i>
    <i>
      <x v="23"/>
    </i>
    <i r="1">
      <x v="14"/>
    </i>
    <i>
      <x v="24"/>
    </i>
    <i r="1">
      <x v="14"/>
    </i>
    <i>
      <x v="25"/>
    </i>
    <i r="1">
      <x v="14"/>
    </i>
    <i>
      <x v="26"/>
    </i>
    <i r="1">
      <x/>
    </i>
    <i>
      <x v="27"/>
    </i>
    <i r="1">
      <x/>
    </i>
    <i r="1">
      <x v="14"/>
    </i>
    <i>
      <x v="28"/>
    </i>
    <i r="1">
      <x/>
    </i>
    <i r="1">
      <x v="2"/>
    </i>
    <i r="1">
      <x v="4"/>
    </i>
    <i r="1">
      <x v="5"/>
    </i>
    <i r="1">
      <x v="10"/>
    </i>
    <i r="1">
      <x v="14"/>
    </i>
    <i>
      <x v="29"/>
    </i>
    <i r="1">
      <x/>
    </i>
    <i r="1">
      <x v="14"/>
    </i>
    <i>
      <x v="31"/>
    </i>
    <i r="1">
      <x v="14"/>
    </i>
    <i>
      <x v="32"/>
    </i>
    <i r="1">
      <x v="14"/>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188E-F624-405A-8DFB-54BEF89F456A}">
  <dimension ref="A3:B86"/>
  <sheetViews>
    <sheetView workbookViewId="0">
      <selection activeCell="A21" sqref="A21"/>
    </sheetView>
  </sheetViews>
  <sheetFormatPr defaultRowHeight="14.4" x14ac:dyDescent="0.3"/>
  <cols>
    <col min="1" max="1" width="21.77734375" bestFit="1" customWidth="1"/>
    <col min="2" max="2" width="13.88671875" bestFit="1" customWidth="1"/>
    <col min="3" max="3" width="4.77734375" bestFit="1" customWidth="1"/>
    <col min="4" max="4" width="4.5546875" bestFit="1" customWidth="1"/>
    <col min="5" max="5" width="6" bestFit="1" customWidth="1"/>
    <col min="6" max="6" width="7" bestFit="1" customWidth="1"/>
    <col min="7" max="8" width="10.77734375" bestFit="1" customWidth="1"/>
    <col min="9" max="9" width="7" bestFit="1" customWidth="1"/>
    <col min="10" max="10" width="10.77734375" bestFit="1" customWidth="1"/>
  </cols>
  <sheetData>
    <row r="3" spans="1:2" x14ac:dyDescent="0.3">
      <c r="A3" s="5" t="s">
        <v>2453</v>
      </c>
      <c r="B3" t="s">
        <v>2456</v>
      </c>
    </row>
    <row r="4" spans="1:2" x14ac:dyDescent="0.3">
      <c r="A4" s="6" t="s">
        <v>1143</v>
      </c>
      <c r="B4">
        <v>1</v>
      </c>
    </row>
    <row r="5" spans="1:2" x14ac:dyDescent="0.3">
      <c r="A5" s="7" t="s">
        <v>2454</v>
      </c>
      <c r="B5">
        <v>1</v>
      </c>
    </row>
    <row r="6" spans="1:2" x14ac:dyDescent="0.3">
      <c r="A6" s="6" t="s">
        <v>114</v>
      </c>
      <c r="B6">
        <v>48</v>
      </c>
    </row>
    <row r="7" spans="1:2" x14ac:dyDescent="0.3">
      <c r="A7" s="7"/>
      <c r="B7">
        <v>1</v>
      </c>
    </row>
    <row r="8" spans="1:2" x14ac:dyDescent="0.3">
      <c r="A8" s="7" t="s">
        <v>1677</v>
      </c>
      <c r="B8">
        <v>5</v>
      </c>
    </row>
    <row r="9" spans="1:2" x14ac:dyDescent="0.3">
      <c r="A9" s="7" t="s">
        <v>1920</v>
      </c>
      <c r="B9">
        <v>2</v>
      </c>
    </row>
    <row r="10" spans="1:2" x14ac:dyDescent="0.3">
      <c r="A10" s="7" t="s">
        <v>1923</v>
      </c>
      <c r="B10">
        <v>6</v>
      </c>
    </row>
    <row r="11" spans="1:2" x14ac:dyDescent="0.3">
      <c r="A11" s="7" t="s">
        <v>2008</v>
      </c>
      <c r="B11">
        <v>17</v>
      </c>
    </row>
    <row r="12" spans="1:2" x14ac:dyDescent="0.3">
      <c r="A12" s="7" t="s">
        <v>2454</v>
      </c>
      <c r="B12">
        <v>17</v>
      </c>
    </row>
    <row r="13" spans="1:2" x14ac:dyDescent="0.3">
      <c r="A13" s="6" t="s">
        <v>1194</v>
      </c>
      <c r="B13">
        <v>3</v>
      </c>
    </row>
    <row r="14" spans="1:2" x14ac:dyDescent="0.3">
      <c r="A14" s="7" t="s">
        <v>2454</v>
      </c>
      <c r="B14">
        <v>3</v>
      </c>
    </row>
    <row r="15" spans="1:2" x14ac:dyDescent="0.3">
      <c r="A15" s="6" t="s">
        <v>1260</v>
      </c>
      <c r="B15">
        <v>5</v>
      </c>
    </row>
    <row r="16" spans="1:2" x14ac:dyDescent="0.3">
      <c r="A16" s="7" t="s">
        <v>2454</v>
      </c>
      <c r="B16">
        <v>5</v>
      </c>
    </row>
    <row r="17" spans="1:2" x14ac:dyDescent="0.3">
      <c r="A17" s="6" t="s">
        <v>2180</v>
      </c>
      <c r="B17">
        <v>3</v>
      </c>
    </row>
    <row r="18" spans="1:2" x14ac:dyDescent="0.3">
      <c r="A18" s="7"/>
      <c r="B18">
        <v>2</v>
      </c>
    </row>
    <row r="19" spans="1:2" x14ac:dyDescent="0.3">
      <c r="A19" s="7" t="s">
        <v>2454</v>
      </c>
      <c r="B19">
        <v>1</v>
      </c>
    </row>
    <row r="20" spans="1:2" x14ac:dyDescent="0.3">
      <c r="A20" s="6" t="s">
        <v>1282</v>
      </c>
      <c r="B20">
        <v>15</v>
      </c>
    </row>
    <row r="21" spans="1:2" x14ac:dyDescent="0.3">
      <c r="A21" s="7"/>
      <c r="B21">
        <v>12</v>
      </c>
    </row>
    <row r="22" spans="1:2" x14ac:dyDescent="0.3">
      <c r="A22" s="7" t="s">
        <v>2454</v>
      </c>
      <c r="B22">
        <v>3</v>
      </c>
    </row>
    <row r="23" spans="1:2" x14ac:dyDescent="0.3">
      <c r="A23" s="6" t="s">
        <v>2309</v>
      </c>
      <c r="B23">
        <v>1</v>
      </c>
    </row>
    <row r="24" spans="1:2" x14ac:dyDescent="0.3">
      <c r="A24" s="7"/>
      <c r="B24">
        <v>1</v>
      </c>
    </row>
    <row r="25" spans="1:2" x14ac:dyDescent="0.3">
      <c r="A25" s="6" t="s">
        <v>173</v>
      </c>
      <c r="B25">
        <v>2</v>
      </c>
    </row>
    <row r="26" spans="1:2" x14ac:dyDescent="0.3">
      <c r="A26" s="7" t="s">
        <v>2454</v>
      </c>
      <c r="B26">
        <v>2</v>
      </c>
    </row>
    <row r="27" spans="1:2" x14ac:dyDescent="0.3">
      <c r="A27" s="6" t="s">
        <v>856</v>
      </c>
      <c r="B27">
        <v>21</v>
      </c>
    </row>
    <row r="28" spans="1:2" x14ac:dyDescent="0.3">
      <c r="A28" s="7"/>
      <c r="B28">
        <v>1</v>
      </c>
    </row>
    <row r="29" spans="1:2" x14ac:dyDescent="0.3">
      <c r="A29" s="7" t="s">
        <v>2454</v>
      </c>
      <c r="B29">
        <v>20</v>
      </c>
    </row>
    <row r="30" spans="1:2" x14ac:dyDescent="0.3">
      <c r="A30" s="6" t="s">
        <v>1707</v>
      </c>
      <c r="B30">
        <v>11</v>
      </c>
    </row>
    <row r="31" spans="1:2" x14ac:dyDescent="0.3">
      <c r="A31" s="7" t="s">
        <v>2454</v>
      </c>
      <c r="B31">
        <v>7</v>
      </c>
    </row>
    <row r="32" spans="1:2" x14ac:dyDescent="0.3">
      <c r="A32" s="7" t="s">
        <v>2323</v>
      </c>
      <c r="B32">
        <v>4</v>
      </c>
    </row>
    <row r="33" spans="1:2" x14ac:dyDescent="0.3">
      <c r="A33" s="6" t="s">
        <v>373</v>
      </c>
      <c r="B33">
        <v>7</v>
      </c>
    </row>
    <row r="34" spans="1:2" x14ac:dyDescent="0.3">
      <c r="A34" s="7"/>
      <c r="B34">
        <v>3</v>
      </c>
    </row>
    <row r="35" spans="1:2" x14ac:dyDescent="0.3">
      <c r="A35" s="7" t="s">
        <v>2454</v>
      </c>
      <c r="B35">
        <v>4</v>
      </c>
    </row>
    <row r="36" spans="1:2" x14ac:dyDescent="0.3">
      <c r="A36" s="6" t="s">
        <v>404</v>
      </c>
      <c r="B36">
        <v>3</v>
      </c>
    </row>
    <row r="37" spans="1:2" x14ac:dyDescent="0.3">
      <c r="A37" s="7" t="s">
        <v>2454</v>
      </c>
      <c r="B37">
        <v>3</v>
      </c>
    </row>
    <row r="38" spans="1:2" x14ac:dyDescent="0.3">
      <c r="A38" s="6" t="s">
        <v>1656</v>
      </c>
      <c r="B38">
        <v>41</v>
      </c>
    </row>
    <row r="39" spans="1:2" x14ac:dyDescent="0.3">
      <c r="A39" s="7" t="s">
        <v>1665</v>
      </c>
      <c r="B39">
        <v>9</v>
      </c>
    </row>
    <row r="40" spans="1:2" x14ac:dyDescent="0.3">
      <c r="A40" s="7" t="s">
        <v>1667</v>
      </c>
      <c r="B40">
        <v>8</v>
      </c>
    </row>
    <row r="41" spans="1:2" x14ac:dyDescent="0.3">
      <c r="A41" s="7" t="s">
        <v>1671</v>
      </c>
      <c r="B41">
        <v>5</v>
      </c>
    </row>
    <row r="42" spans="1:2" x14ac:dyDescent="0.3">
      <c r="A42" s="7" t="s">
        <v>2178</v>
      </c>
      <c r="B42">
        <v>10</v>
      </c>
    </row>
    <row r="43" spans="1:2" x14ac:dyDescent="0.3">
      <c r="A43" s="7" t="s">
        <v>1669</v>
      </c>
      <c r="B43">
        <v>8</v>
      </c>
    </row>
    <row r="44" spans="1:2" x14ac:dyDescent="0.3">
      <c r="A44" s="7" t="s">
        <v>2454</v>
      </c>
      <c r="B44">
        <v>1</v>
      </c>
    </row>
    <row r="45" spans="1:2" x14ac:dyDescent="0.3">
      <c r="A45" s="6" t="s">
        <v>1991</v>
      </c>
      <c r="B45">
        <v>1</v>
      </c>
    </row>
    <row r="46" spans="1:2" x14ac:dyDescent="0.3">
      <c r="A46" s="7"/>
      <c r="B46">
        <v>1</v>
      </c>
    </row>
    <row r="47" spans="1:2" x14ac:dyDescent="0.3">
      <c r="A47" s="6" t="s">
        <v>613</v>
      </c>
      <c r="B47">
        <v>6</v>
      </c>
    </row>
    <row r="48" spans="1:2" x14ac:dyDescent="0.3">
      <c r="A48" s="7" t="s">
        <v>2454</v>
      </c>
      <c r="B48">
        <v>6</v>
      </c>
    </row>
    <row r="49" spans="1:2" x14ac:dyDescent="0.3">
      <c r="A49" s="6" t="s">
        <v>646</v>
      </c>
      <c r="B49">
        <v>9</v>
      </c>
    </row>
    <row r="50" spans="1:2" x14ac:dyDescent="0.3">
      <c r="A50" s="7" t="s">
        <v>2454</v>
      </c>
      <c r="B50">
        <v>9</v>
      </c>
    </row>
    <row r="51" spans="1:2" x14ac:dyDescent="0.3">
      <c r="A51" s="6" t="s">
        <v>710</v>
      </c>
      <c r="B51">
        <v>5</v>
      </c>
    </row>
    <row r="52" spans="1:2" x14ac:dyDescent="0.3">
      <c r="A52" s="7" t="s">
        <v>2454</v>
      </c>
      <c r="B52">
        <v>5</v>
      </c>
    </row>
    <row r="53" spans="1:2" x14ac:dyDescent="0.3">
      <c r="A53" s="6" t="s">
        <v>2240</v>
      </c>
      <c r="B53">
        <v>4</v>
      </c>
    </row>
    <row r="54" spans="1:2" x14ac:dyDescent="0.3">
      <c r="A54" s="7"/>
      <c r="B54">
        <v>4</v>
      </c>
    </row>
    <row r="55" spans="1:2" x14ac:dyDescent="0.3">
      <c r="A55" s="6" t="s">
        <v>748</v>
      </c>
      <c r="B55">
        <v>4</v>
      </c>
    </row>
    <row r="56" spans="1:2" x14ac:dyDescent="0.3">
      <c r="A56" s="7" t="s">
        <v>2454</v>
      </c>
      <c r="B56">
        <v>4</v>
      </c>
    </row>
    <row r="57" spans="1:2" x14ac:dyDescent="0.3">
      <c r="A57" s="6" t="s">
        <v>2111</v>
      </c>
      <c r="B57">
        <v>1</v>
      </c>
    </row>
    <row r="58" spans="1:2" x14ac:dyDescent="0.3">
      <c r="A58" s="7" t="s">
        <v>2454</v>
      </c>
      <c r="B58">
        <v>1</v>
      </c>
    </row>
    <row r="59" spans="1:2" x14ac:dyDescent="0.3">
      <c r="A59" s="6" t="s">
        <v>1192</v>
      </c>
      <c r="B59">
        <v>4</v>
      </c>
    </row>
    <row r="60" spans="1:2" x14ac:dyDescent="0.3">
      <c r="A60" s="7" t="s">
        <v>2454</v>
      </c>
      <c r="B60">
        <v>4</v>
      </c>
    </row>
    <row r="61" spans="1:2" x14ac:dyDescent="0.3">
      <c r="A61" s="6" t="s">
        <v>1191</v>
      </c>
      <c r="B61">
        <v>6</v>
      </c>
    </row>
    <row r="62" spans="1:2" x14ac:dyDescent="0.3">
      <c r="A62" s="7" t="s">
        <v>2454</v>
      </c>
      <c r="B62">
        <v>6</v>
      </c>
    </row>
    <row r="63" spans="1:2" x14ac:dyDescent="0.3">
      <c r="A63" s="6" t="s">
        <v>774</v>
      </c>
      <c r="B63">
        <v>6</v>
      </c>
    </row>
    <row r="64" spans="1:2" x14ac:dyDescent="0.3">
      <c r="A64" s="7" t="s">
        <v>2454</v>
      </c>
      <c r="B64">
        <v>6</v>
      </c>
    </row>
    <row r="65" spans="1:2" x14ac:dyDescent="0.3">
      <c r="A65" s="6" t="s">
        <v>1197</v>
      </c>
      <c r="B65">
        <v>3</v>
      </c>
    </row>
    <row r="66" spans="1:2" x14ac:dyDescent="0.3">
      <c r="A66" s="7" t="s">
        <v>2454</v>
      </c>
      <c r="B66">
        <v>3</v>
      </c>
    </row>
    <row r="67" spans="1:2" x14ac:dyDescent="0.3">
      <c r="A67" s="6" t="s">
        <v>1674</v>
      </c>
      <c r="B67">
        <v>3</v>
      </c>
    </row>
    <row r="68" spans="1:2" x14ac:dyDescent="0.3">
      <c r="A68" s="7"/>
      <c r="B68">
        <v>3</v>
      </c>
    </row>
    <row r="69" spans="1:2" x14ac:dyDescent="0.3">
      <c r="A69" s="6" t="s">
        <v>1911</v>
      </c>
      <c r="B69">
        <v>11</v>
      </c>
    </row>
    <row r="70" spans="1:2" x14ac:dyDescent="0.3">
      <c r="A70" s="7"/>
      <c r="B70">
        <v>6</v>
      </c>
    </row>
    <row r="71" spans="1:2" x14ac:dyDescent="0.3">
      <c r="A71" s="7" t="s">
        <v>2454</v>
      </c>
      <c r="B71">
        <v>5</v>
      </c>
    </row>
    <row r="72" spans="1:2" x14ac:dyDescent="0.3">
      <c r="A72" s="6" t="s">
        <v>408</v>
      </c>
      <c r="B72">
        <v>21</v>
      </c>
    </row>
    <row r="73" spans="1:2" x14ac:dyDescent="0.3">
      <c r="A73" s="7"/>
      <c r="B73">
        <v>1</v>
      </c>
    </row>
    <row r="74" spans="1:2" x14ac:dyDescent="0.3">
      <c r="A74" s="7" t="s">
        <v>1675</v>
      </c>
      <c r="B74">
        <v>10</v>
      </c>
    </row>
    <row r="75" spans="1:2" x14ac:dyDescent="0.3">
      <c r="A75" s="7" t="s">
        <v>1435</v>
      </c>
      <c r="B75">
        <v>3</v>
      </c>
    </row>
    <row r="76" spans="1:2" x14ac:dyDescent="0.3">
      <c r="A76" s="7" t="s">
        <v>1443</v>
      </c>
      <c r="B76">
        <v>3</v>
      </c>
    </row>
    <row r="77" spans="1:2" x14ac:dyDescent="0.3">
      <c r="A77" s="7" t="s">
        <v>1674</v>
      </c>
      <c r="B77">
        <v>3</v>
      </c>
    </row>
    <row r="78" spans="1:2" x14ac:dyDescent="0.3">
      <c r="A78" s="7" t="s">
        <v>2454</v>
      </c>
      <c r="B78">
        <v>1</v>
      </c>
    </row>
    <row r="79" spans="1:2" x14ac:dyDescent="0.3">
      <c r="A79" s="6" t="s">
        <v>917</v>
      </c>
      <c r="B79">
        <v>8</v>
      </c>
    </row>
    <row r="80" spans="1:2" x14ac:dyDescent="0.3">
      <c r="A80" s="7"/>
      <c r="B80">
        <v>2</v>
      </c>
    </row>
    <row r="81" spans="1:2" x14ac:dyDescent="0.3">
      <c r="A81" s="7" t="s">
        <v>2454</v>
      </c>
      <c r="B81">
        <v>6</v>
      </c>
    </row>
    <row r="82" spans="1:2" x14ac:dyDescent="0.3">
      <c r="A82" s="6" t="s">
        <v>1653</v>
      </c>
      <c r="B82">
        <v>3</v>
      </c>
    </row>
    <row r="83" spans="1:2" x14ac:dyDescent="0.3">
      <c r="A83" s="7" t="s">
        <v>2454</v>
      </c>
      <c r="B83">
        <v>3</v>
      </c>
    </row>
    <row r="84" spans="1:2" x14ac:dyDescent="0.3">
      <c r="A84" s="6" t="s">
        <v>2454</v>
      </c>
    </row>
    <row r="85" spans="1:2" x14ac:dyDescent="0.3">
      <c r="A85" s="7" t="s">
        <v>2454</v>
      </c>
    </row>
    <row r="86" spans="1:2" x14ac:dyDescent="0.3">
      <c r="A86" s="6" t="s">
        <v>2455</v>
      </c>
      <c r="B86">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57"/>
  <sheetViews>
    <sheetView tabSelected="1" workbookViewId="0">
      <pane xSplit="3" ySplit="1" topLeftCell="J15" activePane="bottomRight" state="frozen"/>
      <selection pane="topRight" activeCell="C1" sqref="C1"/>
      <selection pane="bottomLeft" activeCell="A2" sqref="A2"/>
      <selection pane="bottomRight" activeCell="C27" sqref="C27"/>
    </sheetView>
  </sheetViews>
  <sheetFormatPr defaultColWidth="12.109375" defaultRowHeight="15" customHeight="1" x14ac:dyDescent="0.3"/>
  <cols>
    <col min="13" max="13" width="12.109375" style="1"/>
  </cols>
  <sheetData>
    <row r="1" spans="1:157" ht="15" customHeight="1" x14ac:dyDescent="0.3">
      <c r="A1" t="s">
        <v>0</v>
      </c>
      <c r="B1" t="s">
        <v>1657</v>
      </c>
      <c r="C1" t="s">
        <v>1</v>
      </c>
      <c r="D1" t="s">
        <v>2</v>
      </c>
      <c r="E1" t="s">
        <v>3</v>
      </c>
      <c r="F1" t="s">
        <v>4</v>
      </c>
      <c r="G1" t="s">
        <v>5</v>
      </c>
      <c r="H1" t="s">
        <v>6</v>
      </c>
      <c r="I1" t="s">
        <v>8</v>
      </c>
      <c r="J1" t="s">
        <v>1058</v>
      </c>
      <c r="K1" t="s">
        <v>1059</v>
      </c>
      <c r="L1" t="s">
        <v>7</v>
      </c>
      <c r="M1" s="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1070</v>
      </c>
      <c r="AK1" t="s">
        <v>1071</v>
      </c>
      <c r="AL1" t="s">
        <v>1072</v>
      </c>
      <c r="AM1" t="s">
        <v>1141</v>
      </c>
      <c r="AN1" t="s">
        <v>32</v>
      </c>
      <c r="AO1" t="s">
        <v>33</v>
      </c>
      <c r="AP1" t="s">
        <v>34</v>
      </c>
      <c r="AQ1" t="s">
        <v>35</v>
      </c>
      <c r="AR1" t="s">
        <v>36</v>
      </c>
      <c r="AS1" t="s">
        <v>37</v>
      </c>
      <c r="AT1" t="s">
        <v>38</v>
      </c>
      <c r="AU1" t="s">
        <v>1084</v>
      </c>
      <c r="AV1" t="s">
        <v>1085</v>
      </c>
      <c r="AW1" t="s">
        <v>1086</v>
      </c>
      <c r="AX1" t="s">
        <v>1127</v>
      </c>
      <c r="AY1" t="s">
        <v>39</v>
      </c>
      <c r="AZ1" t="s">
        <v>40</v>
      </c>
      <c r="BA1" t="s">
        <v>41</v>
      </c>
      <c r="BB1" t="s">
        <v>42</v>
      </c>
      <c r="BC1" t="s">
        <v>43</v>
      </c>
      <c r="BD1" t="s">
        <v>44</v>
      </c>
      <c r="BE1" t="s">
        <v>45</v>
      </c>
      <c r="BF1" t="s">
        <v>1095</v>
      </c>
      <c r="BG1" t="s">
        <v>1096</v>
      </c>
      <c r="BH1" t="s">
        <v>1097</v>
      </c>
      <c r="BI1" t="s">
        <v>1142</v>
      </c>
      <c r="BJ1" t="s">
        <v>46</v>
      </c>
      <c r="BK1" t="s">
        <v>47</v>
      </c>
      <c r="BL1" t="s">
        <v>48</v>
      </c>
      <c r="BM1" t="s">
        <v>49</v>
      </c>
      <c r="BN1" t="s">
        <v>50</v>
      </c>
      <c r="BO1" t="s">
        <v>51</v>
      </c>
      <c r="BP1" t="s">
        <v>52</v>
      </c>
      <c r="BQ1" t="s">
        <v>1102</v>
      </c>
      <c r="BR1" t="s">
        <v>1103</v>
      </c>
      <c r="BS1" t="s">
        <v>1104</v>
      </c>
      <c r="BT1" t="s">
        <v>1131</v>
      </c>
      <c r="BU1" t="s">
        <v>53</v>
      </c>
      <c r="BV1" t="s">
        <v>54</v>
      </c>
      <c r="BW1" t="s">
        <v>55</v>
      </c>
      <c r="BX1" t="s">
        <v>56</v>
      </c>
      <c r="BY1" t="s">
        <v>57</v>
      </c>
      <c r="BZ1" t="s">
        <v>58</v>
      </c>
      <c r="CA1" t="s">
        <v>59</v>
      </c>
      <c r="CB1" t="s">
        <v>1106</v>
      </c>
      <c r="CC1" t="s">
        <v>1107</v>
      </c>
      <c r="CD1" t="s">
        <v>1108</v>
      </c>
      <c r="CE1" t="s">
        <v>1135</v>
      </c>
      <c r="CF1" t="s">
        <v>60</v>
      </c>
      <c r="CG1" t="s">
        <v>61</v>
      </c>
      <c r="CH1" t="s">
        <v>62</v>
      </c>
      <c r="CI1" t="s">
        <v>63</v>
      </c>
      <c r="CJ1" t="s">
        <v>64</v>
      </c>
      <c r="CK1" t="s">
        <v>65</v>
      </c>
      <c r="CL1" t="s">
        <v>66</v>
      </c>
      <c r="CM1" t="s">
        <v>1109</v>
      </c>
      <c r="CN1" t="s">
        <v>1110</v>
      </c>
      <c r="CO1" t="s">
        <v>1111</v>
      </c>
      <c r="CP1" t="s">
        <v>1136</v>
      </c>
      <c r="CQ1" t="s">
        <v>67</v>
      </c>
      <c r="CR1" t="s">
        <v>68</v>
      </c>
      <c r="CS1" t="s">
        <v>69</v>
      </c>
      <c r="CT1" t="s">
        <v>70</v>
      </c>
      <c r="CU1" t="s">
        <v>71</v>
      </c>
      <c r="CV1" t="s">
        <v>72</v>
      </c>
      <c r="CW1" t="s">
        <v>73</v>
      </c>
      <c r="CX1" t="s">
        <v>1112</v>
      </c>
      <c r="CY1" t="s">
        <v>1113</v>
      </c>
      <c r="CZ1" t="s">
        <v>1114</v>
      </c>
      <c r="DA1" t="s">
        <v>1137</v>
      </c>
      <c r="DB1" t="s">
        <v>74</v>
      </c>
      <c r="DC1" t="s">
        <v>75</v>
      </c>
      <c r="DD1" t="s">
        <v>76</v>
      </c>
      <c r="DE1" t="s">
        <v>77</v>
      </c>
      <c r="DF1" t="s">
        <v>78</v>
      </c>
      <c r="DG1" t="s">
        <v>79</v>
      </c>
      <c r="DH1" t="s">
        <v>80</v>
      </c>
      <c r="DI1" t="s">
        <v>1115</v>
      </c>
      <c r="DJ1" t="s">
        <v>1116</v>
      </c>
      <c r="DK1" t="s">
        <v>1117</v>
      </c>
      <c r="DL1" t="s">
        <v>1138</v>
      </c>
      <c r="DM1" t="s">
        <v>81</v>
      </c>
      <c r="DN1" t="s">
        <v>82</v>
      </c>
      <c r="DO1" t="s">
        <v>83</v>
      </c>
      <c r="DP1" t="s">
        <v>84</v>
      </c>
      <c r="DQ1" t="s">
        <v>85</v>
      </c>
      <c r="DR1" t="s">
        <v>86</v>
      </c>
      <c r="DS1" t="s">
        <v>87</v>
      </c>
      <c r="DT1" t="s">
        <v>1118</v>
      </c>
      <c r="DU1" t="s">
        <v>1119</v>
      </c>
      <c r="DV1" t="s">
        <v>1120</v>
      </c>
      <c r="DW1" t="s">
        <v>1139</v>
      </c>
      <c r="DX1" t="s">
        <v>88</v>
      </c>
      <c r="DY1" t="s">
        <v>89</v>
      </c>
      <c r="DZ1" t="s">
        <v>90</v>
      </c>
      <c r="EA1" t="s">
        <v>91</v>
      </c>
      <c r="EB1" t="s">
        <v>92</v>
      </c>
      <c r="EC1" t="s">
        <v>93</v>
      </c>
      <c r="ED1" t="s">
        <v>94</v>
      </c>
      <c r="EE1" t="s">
        <v>1121</v>
      </c>
      <c r="EF1" t="s">
        <v>1122</v>
      </c>
      <c r="EG1" t="s">
        <v>1123</v>
      </c>
      <c r="EH1" t="s">
        <v>1140</v>
      </c>
      <c r="EI1" t="s">
        <v>95</v>
      </c>
      <c r="EJ1" t="s">
        <v>96</v>
      </c>
      <c r="EK1" t="s">
        <v>97</v>
      </c>
      <c r="EL1" t="s">
        <v>98</v>
      </c>
      <c r="EM1" t="s">
        <v>99</v>
      </c>
      <c r="EN1" t="s">
        <v>100</v>
      </c>
      <c r="EO1" t="s">
        <v>101</v>
      </c>
      <c r="EP1" t="s">
        <v>102</v>
      </c>
      <c r="EQ1" t="s">
        <v>103</v>
      </c>
      <c r="ER1" t="s">
        <v>104</v>
      </c>
      <c r="ES1" t="s">
        <v>105</v>
      </c>
      <c r="ET1" t="s">
        <v>106</v>
      </c>
      <c r="EU1" t="s">
        <v>107</v>
      </c>
      <c r="EV1" t="s">
        <v>108</v>
      </c>
      <c r="EW1" t="s">
        <v>109</v>
      </c>
      <c r="EX1" t="s">
        <v>110</v>
      </c>
      <c r="EY1" t="s">
        <v>111</v>
      </c>
      <c r="EZ1" t="s">
        <v>112</v>
      </c>
      <c r="FA1" t="s">
        <v>113</v>
      </c>
    </row>
    <row r="2" spans="1:157" ht="15" customHeight="1" x14ac:dyDescent="0.3">
      <c r="A2" t="s">
        <v>1143</v>
      </c>
      <c r="C2" t="s">
        <v>1143</v>
      </c>
      <c r="D2" t="s">
        <v>1143</v>
      </c>
      <c r="E2" t="s">
        <v>1143</v>
      </c>
      <c r="F2" t="s">
        <v>1143</v>
      </c>
      <c r="G2" t="s">
        <v>1143</v>
      </c>
      <c r="H2" t="s">
        <v>1143</v>
      </c>
      <c r="I2" t="s">
        <v>1143</v>
      </c>
      <c r="J2" t="s">
        <v>1143</v>
      </c>
      <c r="K2" t="s">
        <v>1143</v>
      </c>
      <c r="L2" t="s">
        <v>1143</v>
      </c>
      <c r="M2" t="s">
        <v>1143</v>
      </c>
      <c r="N2" t="s">
        <v>1143</v>
      </c>
      <c r="O2" t="s">
        <v>1143</v>
      </c>
      <c r="P2" t="s">
        <v>1143</v>
      </c>
      <c r="Q2" t="s">
        <v>1143</v>
      </c>
      <c r="R2" t="s">
        <v>1143</v>
      </c>
      <c r="S2" t="s">
        <v>1143</v>
      </c>
      <c r="T2" t="s">
        <v>1143</v>
      </c>
      <c r="U2" t="s">
        <v>1143</v>
      </c>
      <c r="V2" t="s">
        <v>1143</v>
      </c>
      <c r="W2" t="s">
        <v>1143</v>
      </c>
      <c r="X2" t="s">
        <v>1143</v>
      </c>
      <c r="Y2" t="s">
        <v>1143</v>
      </c>
      <c r="Z2" t="s">
        <v>1143</v>
      </c>
      <c r="AA2" t="s">
        <v>1143</v>
      </c>
      <c r="AB2" t="s">
        <v>1143</v>
      </c>
      <c r="AC2" t="s">
        <v>1143</v>
      </c>
      <c r="AD2" t="s">
        <v>1143</v>
      </c>
      <c r="AE2" t="s">
        <v>1143</v>
      </c>
      <c r="AF2" t="s">
        <v>1143</v>
      </c>
      <c r="AG2" t="s">
        <v>1143</v>
      </c>
      <c r="AH2" t="s">
        <v>1143</v>
      </c>
      <c r="AI2" t="s">
        <v>1143</v>
      </c>
      <c r="AJ2" t="s">
        <v>1143</v>
      </c>
      <c r="AK2" s="2" t="e">
        <f>IF(AL2="AC",5+$L2,3+$L2)</f>
        <v>#VALUE!</v>
      </c>
      <c r="AL2" t="s">
        <v>1143</v>
      </c>
      <c r="AM2" t="s">
        <v>1143</v>
      </c>
      <c r="AN2" t="s">
        <v>1143</v>
      </c>
      <c r="AO2" t="s">
        <v>1143</v>
      </c>
      <c r="AP2" t="s">
        <v>1143</v>
      </c>
      <c r="AQ2" t="s">
        <v>1143</v>
      </c>
      <c r="AR2" t="s">
        <v>1143</v>
      </c>
      <c r="AS2" t="s">
        <v>1143</v>
      </c>
      <c r="AT2" t="s">
        <v>1143</v>
      </c>
      <c r="AU2" t="s">
        <v>1143</v>
      </c>
      <c r="AV2" t="s">
        <v>1143</v>
      </c>
      <c r="AW2" t="s">
        <v>1143</v>
      </c>
      <c r="AX2" t="s">
        <v>1143</v>
      </c>
      <c r="AY2" t="s">
        <v>1143</v>
      </c>
      <c r="AZ2" t="s">
        <v>1143</v>
      </c>
      <c r="BA2" t="s">
        <v>1143</v>
      </c>
      <c r="BB2" t="s">
        <v>1143</v>
      </c>
      <c r="BC2" t="s">
        <v>1143</v>
      </c>
      <c r="BD2" t="s">
        <v>1143</v>
      </c>
      <c r="BE2" t="s">
        <v>1143</v>
      </c>
      <c r="BF2" t="s">
        <v>1143</v>
      </c>
      <c r="BG2" t="s">
        <v>1143</v>
      </c>
      <c r="BH2" t="s">
        <v>1143</v>
      </c>
      <c r="BI2" t="s">
        <v>1143</v>
      </c>
      <c r="BJ2" t="s">
        <v>1143</v>
      </c>
      <c r="BK2" t="s">
        <v>1143</v>
      </c>
      <c r="BL2" t="s">
        <v>1143</v>
      </c>
      <c r="BM2" t="s">
        <v>1143</v>
      </c>
      <c r="BN2" t="s">
        <v>1143</v>
      </c>
      <c r="BO2" t="s">
        <v>1143</v>
      </c>
      <c r="BP2" t="s">
        <v>1143</v>
      </c>
      <c r="BQ2" t="s">
        <v>1143</v>
      </c>
      <c r="BR2" t="s">
        <v>1143</v>
      </c>
      <c r="BS2" t="s">
        <v>1143</v>
      </c>
      <c r="BT2" t="s">
        <v>1143</v>
      </c>
      <c r="BU2" t="s">
        <v>1143</v>
      </c>
      <c r="BV2" t="s">
        <v>1143</v>
      </c>
      <c r="BW2" t="s">
        <v>1143</v>
      </c>
      <c r="BX2" t="s">
        <v>1143</v>
      </c>
      <c r="BY2" t="s">
        <v>1143</v>
      </c>
      <c r="BZ2" t="s">
        <v>1143</v>
      </c>
      <c r="CA2" t="s">
        <v>1143</v>
      </c>
      <c r="CB2" t="s">
        <v>1143</v>
      </c>
      <c r="CC2" t="s">
        <v>1143</v>
      </c>
      <c r="CD2" t="s">
        <v>1143</v>
      </c>
      <c r="CE2" t="s">
        <v>1143</v>
      </c>
      <c r="CF2" t="s">
        <v>1143</v>
      </c>
      <c r="CG2" t="s">
        <v>1143</v>
      </c>
      <c r="CH2" t="s">
        <v>1143</v>
      </c>
      <c r="CI2" t="s">
        <v>1143</v>
      </c>
      <c r="CJ2" t="s">
        <v>1143</v>
      </c>
      <c r="CK2" t="s">
        <v>1143</v>
      </c>
      <c r="CL2" t="s">
        <v>1143</v>
      </c>
      <c r="CM2" t="s">
        <v>1143</v>
      </c>
      <c r="CN2" t="s">
        <v>1143</v>
      </c>
      <c r="CO2" t="s">
        <v>1143</v>
      </c>
      <c r="CP2" t="s">
        <v>1143</v>
      </c>
      <c r="CQ2" t="s">
        <v>1143</v>
      </c>
      <c r="CR2" t="s">
        <v>1143</v>
      </c>
      <c r="CS2" t="s">
        <v>1143</v>
      </c>
      <c r="CT2" t="s">
        <v>1143</v>
      </c>
      <c r="CU2" t="s">
        <v>1143</v>
      </c>
      <c r="CV2" t="s">
        <v>1143</v>
      </c>
      <c r="CW2" t="s">
        <v>1143</v>
      </c>
      <c r="CX2" t="s">
        <v>1143</v>
      </c>
      <c r="CY2" t="s">
        <v>1143</v>
      </c>
      <c r="CZ2" t="s">
        <v>1143</v>
      </c>
      <c r="DA2" t="s">
        <v>1143</v>
      </c>
      <c r="DB2" t="s">
        <v>1143</v>
      </c>
      <c r="DC2" t="s">
        <v>1143</v>
      </c>
      <c r="DD2" t="s">
        <v>1143</v>
      </c>
      <c r="DE2" t="s">
        <v>1143</v>
      </c>
      <c r="DF2" t="s">
        <v>1143</v>
      </c>
      <c r="DG2" t="s">
        <v>1143</v>
      </c>
      <c r="DH2" t="s">
        <v>1143</v>
      </c>
      <c r="DI2" t="s">
        <v>1143</v>
      </c>
      <c r="DJ2" t="s">
        <v>1143</v>
      </c>
      <c r="DK2" t="s">
        <v>1143</v>
      </c>
      <c r="DL2" t="s">
        <v>1143</v>
      </c>
      <c r="DM2" t="s">
        <v>1143</v>
      </c>
      <c r="DN2" t="s">
        <v>1143</v>
      </c>
      <c r="DO2" t="s">
        <v>1143</v>
      </c>
      <c r="DP2" t="s">
        <v>1143</v>
      </c>
      <c r="DQ2" t="s">
        <v>1143</v>
      </c>
      <c r="DR2" t="s">
        <v>1143</v>
      </c>
      <c r="DS2" t="s">
        <v>1143</v>
      </c>
      <c r="DT2" t="s">
        <v>1143</v>
      </c>
      <c r="DU2" t="s">
        <v>1143</v>
      </c>
      <c r="DV2" t="s">
        <v>1143</v>
      </c>
      <c r="DW2" t="s">
        <v>1143</v>
      </c>
      <c r="DX2" t="s">
        <v>1143</v>
      </c>
      <c r="DY2" t="s">
        <v>1143</v>
      </c>
      <c r="DZ2" t="s">
        <v>1143</v>
      </c>
      <c r="EA2" t="s">
        <v>1143</v>
      </c>
      <c r="EB2" t="s">
        <v>1143</v>
      </c>
      <c r="EC2" t="s">
        <v>1143</v>
      </c>
      <c r="ED2" t="s">
        <v>1143</v>
      </c>
      <c r="EE2" t="s">
        <v>1143</v>
      </c>
      <c r="EF2" t="s">
        <v>1143</v>
      </c>
      <c r="EG2" t="s">
        <v>1143</v>
      </c>
      <c r="EH2" t="s">
        <v>1143</v>
      </c>
      <c r="EI2" t="s">
        <v>1143</v>
      </c>
      <c r="EJ2" t="s">
        <v>1143</v>
      </c>
      <c r="EK2" t="s">
        <v>1143</v>
      </c>
      <c r="EL2" t="s">
        <v>1143</v>
      </c>
      <c r="EM2" t="s">
        <v>1143</v>
      </c>
      <c r="EN2" t="s">
        <v>1143</v>
      </c>
      <c r="EO2" t="s">
        <v>1143</v>
      </c>
      <c r="EP2" t="s">
        <v>1143</v>
      </c>
      <c r="EQ2" t="s">
        <v>1143</v>
      </c>
      <c r="ER2" t="s">
        <v>1143</v>
      </c>
      <c r="ES2" t="s">
        <v>1143</v>
      </c>
      <c r="ET2" t="s">
        <v>1143</v>
      </c>
      <c r="EU2" t="s">
        <v>1143</v>
      </c>
      <c r="EV2" t="s">
        <v>1143</v>
      </c>
      <c r="EW2" t="s">
        <v>1143</v>
      </c>
      <c r="EX2" t="s">
        <v>1143</v>
      </c>
      <c r="EY2" t="s">
        <v>1143</v>
      </c>
      <c r="EZ2" t="s">
        <v>1143</v>
      </c>
      <c r="FA2" t="s">
        <v>1143</v>
      </c>
    </row>
    <row r="3" spans="1:157" ht="15" customHeight="1" x14ac:dyDescent="0.3">
      <c r="A3" t="s">
        <v>114</v>
      </c>
      <c r="B3" t="s">
        <v>184</v>
      </c>
      <c r="C3" t="s">
        <v>183</v>
      </c>
      <c r="D3" t="s">
        <v>117</v>
      </c>
      <c r="E3" t="s">
        <v>138</v>
      </c>
      <c r="F3" t="s">
        <v>119</v>
      </c>
      <c r="G3" t="s">
        <v>120</v>
      </c>
      <c r="H3" t="s">
        <v>184</v>
      </c>
      <c r="I3" t="s">
        <v>121</v>
      </c>
      <c r="L3">
        <v>4</v>
      </c>
      <c r="M3" s="1">
        <v>175</v>
      </c>
      <c r="N3">
        <v>6</v>
      </c>
      <c r="O3">
        <v>9</v>
      </c>
      <c r="P3" t="s">
        <v>122</v>
      </c>
      <c r="R3">
        <v>44</v>
      </c>
      <c r="S3">
        <f>IF(R3=1,"",ROUNDDOWN(R3/2,0))</f>
        <v>22</v>
      </c>
      <c r="U3">
        <v>18</v>
      </c>
      <c r="V3">
        <v>17</v>
      </c>
      <c r="W3">
        <v>16</v>
      </c>
      <c r="X3">
        <v>15</v>
      </c>
      <c r="AC3" s="2" t="s">
        <v>185</v>
      </c>
      <c r="AE3" t="s">
        <v>124</v>
      </c>
      <c r="AF3" t="s">
        <v>142</v>
      </c>
      <c r="AG3" t="s">
        <v>126</v>
      </c>
      <c r="AH3" t="s">
        <v>127</v>
      </c>
      <c r="AK3" s="2">
        <f>IF(AL3="AC",5+$L3,3+$L3)</f>
        <v>9</v>
      </c>
      <c r="AL3" t="s">
        <v>17</v>
      </c>
      <c r="AN3" t="s">
        <v>143</v>
      </c>
      <c r="AP3" t="s">
        <v>129</v>
      </c>
      <c r="AQ3" t="s">
        <v>186</v>
      </c>
      <c r="AR3" t="s">
        <v>126</v>
      </c>
      <c r="AS3" t="s">
        <v>127</v>
      </c>
      <c r="AV3" t="str">
        <f t="shared" ref="AV3:AV10" si="0">IF(AW3="","",IF(AW3="AC",5+$L3,3+$L3))</f>
        <v/>
      </c>
      <c r="AY3" t="s">
        <v>1254</v>
      </c>
      <c r="BB3" t="s">
        <v>187</v>
      </c>
      <c r="BG3" t="str">
        <f t="shared" ref="BG3:BG11" si="1">IF(BH3="","",IF(BH3="AC",5+$L3,3+$L3))</f>
        <v/>
      </c>
      <c r="BJ3" t="s">
        <v>1240</v>
      </c>
      <c r="BR3" t="str">
        <f t="shared" ref="BR3:BR12" si="2">IF(BS3="","",IF(BS3="AC",5+$L3,3+$L3))</f>
        <v/>
      </c>
      <c r="CC3" t="str">
        <f t="shared" ref="CC3:CC12" si="3">IF(CD3="","",IF(CD3="AC",5+$L3,3+$L3))</f>
        <v/>
      </c>
      <c r="CN3" t="str">
        <f t="shared" ref="CN3:CN12" si="4">IF(CO3="","",IF(CO3="AC",5+$L3,3+$L3))</f>
        <v/>
      </c>
      <c r="CY3" t="str">
        <f t="shared" ref="CY3:CY12" si="5">IF(CZ3="","",IF(CZ3="AC",5+$L3,3+$L3))</f>
        <v/>
      </c>
      <c r="DJ3" t="str">
        <f t="shared" ref="DJ3:DJ12" si="6">IF(DK3="","",IF(DK3="AC",5+$L3,3+$L3))</f>
        <v/>
      </c>
      <c r="DU3" t="str">
        <f t="shared" ref="DU3:DU12" si="7">IF(DV3="","",IF(DV3="AC",5+$L3,3+$L3))</f>
        <v/>
      </c>
      <c r="EF3" t="str">
        <f t="shared" ref="EF3:EF12" si="8">IF(EG3="","",IF(EG3="AC",5+$L3,3+$L3))</f>
        <v/>
      </c>
      <c r="EM3">
        <v>18</v>
      </c>
      <c r="EN3">
        <v>15</v>
      </c>
      <c r="EO3">
        <v>15</v>
      </c>
      <c r="EP3">
        <v>2</v>
      </c>
      <c r="EQ3">
        <v>15</v>
      </c>
      <c r="ER3">
        <v>6</v>
      </c>
      <c r="EU3" t="s">
        <v>188</v>
      </c>
      <c r="EV3">
        <f t="shared" ref="EV3:FA5" si="9">ROUNDDOWN((EM3/2),0)-5+ROUNDDOWN(($L3/2),0)</f>
        <v>6</v>
      </c>
      <c r="EW3">
        <f t="shared" si="9"/>
        <v>4</v>
      </c>
      <c r="EX3">
        <f t="shared" si="9"/>
        <v>4</v>
      </c>
      <c r="EY3">
        <f t="shared" si="9"/>
        <v>-2</v>
      </c>
      <c r="EZ3">
        <f t="shared" si="9"/>
        <v>4</v>
      </c>
      <c r="FA3">
        <f t="shared" si="9"/>
        <v>0</v>
      </c>
    </row>
    <row r="4" spans="1:157" ht="15" customHeight="1" x14ac:dyDescent="0.3">
      <c r="A4" t="s">
        <v>114</v>
      </c>
      <c r="B4" t="s">
        <v>184</v>
      </c>
      <c r="C4" t="s">
        <v>221</v>
      </c>
      <c r="D4" t="s">
        <v>117</v>
      </c>
      <c r="E4" t="s">
        <v>138</v>
      </c>
      <c r="F4" t="s">
        <v>119</v>
      </c>
      <c r="G4" t="s">
        <v>120</v>
      </c>
      <c r="H4" t="s">
        <v>222</v>
      </c>
      <c r="I4" t="s">
        <v>121</v>
      </c>
      <c r="L4">
        <v>6</v>
      </c>
      <c r="M4" s="1">
        <v>250</v>
      </c>
      <c r="N4">
        <v>9</v>
      </c>
      <c r="O4">
        <v>3</v>
      </c>
      <c r="P4" t="s">
        <v>122</v>
      </c>
      <c r="Q4" t="s">
        <v>1246</v>
      </c>
      <c r="R4">
        <v>54</v>
      </c>
      <c r="S4">
        <f>IF(R4=1,"",ROUNDDOWN(R4/2,0))</f>
        <v>27</v>
      </c>
      <c r="U4">
        <v>20</v>
      </c>
      <c r="V4">
        <v>18</v>
      </c>
      <c r="W4">
        <v>20</v>
      </c>
      <c r="X4">
        <v>16</v>
      </c>
      <c r="Z4" t="s">
        <v>150</v>
      </c>
      <c r="AA4" t="s">
        <v>223</v>
      </c>
      <c r="AC4" t="s">
        <v>224</v>
      </c>
      <c r="AE4" t="s">
        <v>124</v>
      </c>
      <c r="AF4" t="s">
        <v>225</v>
      </c>
      <c r="AG4" t="s">
        <v>126</v>
      </c>
      <c r="AH4" t="s">
        <v>127</v>
      </c>
      <c r="AK4" s="2">
        <f>IF(AL4="AC",5+$L4,3+$L4)</f>
        <v>11</v>
      </c>
      <c r="AL4" t="s">
        <v>17</v>
      </c>
      <c r="AN4" t="s">
        <v>226</v>
      </c>
      <c r="AV4" t="str">
        <f t="shared" si="0"/>
        <v/>
      </c>
      <c r="BG4" t="str">
        <f t="shared" si="1"/>
        <v/>
      </c>
      <c r="BR4" t="str">
        <f t="shared" si="2"/>
        <v/>
      </c>
      <c r="CC4" t="str">
        <f t="shared" si="3"/>
        <v/>
      </c>
      <c r="CN4" t="str">
        <f t="shared" si="4"/>
        <v/>
      </c>
      <c r="CY4" t="str">
        <f t="shared" si="5"/>
        <v/>
      </c>
      <c r="DJ4" t="str">
        <f t="shared" si="6"/>
        <v/>
      </c>
      <c r="DU4" t="str">
        <f t="shared" si="7"/>
        <v/>
      </c>
      <c r="EF4" t="str">
        <f t="shared" si="8"/>
        <v/>
      </c>
      <c r="EM4">
        <v>12</v>
      </c>
      <c r="EN4">
        <v>16</v>
      </c>
      <c r="EO4">
        <v>19</v>
      </c>
      <c r="EP4">
        <v>1</v>
      </c>
      <c r="EQ4">
        <v>10</v>
      </c>
      <c r="ER4">
        <v>12</v>
      </c>
      <c r="EU4" t="s">
        <v>182</v>
      </c>
      <c r="EV4">
        <f t="shared" si="9"/>
        <v>4</v>
      </c>
      <c r="EW4">
        <f t="shared" si="9"/>
        <v>6</v>
      </c>
      <c r="EX4">
        <f t="shared" si="9"/>
        <v>7</v>
      </c>
      <c r="EY4">
        <f t="shared" si="9"/>
        <v>-2</v>
      </c>
      <c r="EZ4">
        <f t="shared" si="9"/>
        <v>3</v>
      </c>
      <c r="FA4">
        <f t="shared" si="9"/>
        <v>4</v>
      </c>
    </row>
    <row r="5" spans="1:157" ht="15" customHeight="1" x14ac:dyDescent="0.3">
      <c r="A5" t="s">
        <v>114</v>
      </c>
      <c r="B5" t="s">
        <v>184</v>
      </c>
      <c r="C5" t="s">
        <v>227</v>
      </c>
      <c r="D5" t="s">
        <v>117</v>
      </c>
      <c r="E5" t="s">
        <v>228</v>
      </c>
      <c r="F5" t="s">
        <v>119</v>
      </c>
      <c r="G5" t="s">
        <v>120</v>
      </c>
      <c r="H5" t="s">
        <v>229</v>
      </c>
      <c r="I5" t="s">
        <v>140</v>
      </c>
      <c r="L5">
        <v>10</v>
      </c>
      <c r="M5" s="1">
        <v>500</v>
      </c>
      <c r="N5">
        <v>7</v>
      </c>
      <c r="O5">
        <v>8</v>
      </c>
      <c r="P5" t="s">
        <v>122</v>
      </c>
      <c r="R5">
        <v>87</v>
      </c>
      <c r="S5">
        <f>IF(R5=1,"",ROUNDDOWN(R5/2,0))</f>
        <v>43</v>
      </c>
      <c r="U5">
        <v>22</v>
      </c>
      <c r="V5">
        <v>24</v>
      </c>
      <c r="W5">
        <v>21</v>
      </c>
      <c r="X5">
        <v>22</v>
      </c>
      <c r="AC5" t="s">
        <v>230</v>
      </c>
      <c r="AE5" t="s">
        <v>124</v>
      </c>
      <c r="AF5" t="s">
        <v>142</v>
      </c>
      <c r="AG5" t="s">
        <v>126</v>
      </c>
      <c r="AH5" t="s">
        <v>127</v>
      </c>
      <c r="AJ5" t="s">
        <v>1061</v>
      </c>
      <c r="AK5" s="2">
        <f>IF(AL5="AC",5+$L5,3+$L5)</f>
        <v>15</v>
      </c>
      <c r="AL5" t="s">
        <v>17</v>
      </c>
      <c r="AN5" t="s">
        <v>231</v>
      </c>
      <c r="AP5" t="s">
        <v>129</v>
      </c>
      <c r="AQ5" t="s">
        <v>232</v>
      </c>
      <c r="AR5" t="s">
        <v>1387</v>
      </c>
      <c r="AS5" t="s">
        <v>127</v>
      </c>
      <c r="AU5" t="s">
        <v>1241</v>
      </c>
      <c r="AV5">
        <f t="shared" si="0"/>
        <v>15</v>
      </c>
      <c r="AW5" t="s">
        <v>17</v>
      </c>
      <c r="AY5" t="s">
        <v>1242</v>
      </c>
      <c r="BA5" t="s">
        <v>129</v>
      </c>
      <c r="BB5" t="s">
        <v>233</v>
      </c>
      <c r="BC5" t="s">
        <v>126</v>
      </c>
      <c r="BD5" t="s">
        <v>234</v>
      </c>
      <c r="BF5" t="s">
        <v>1079</v>
      </c>
      <c r="BG5">
        <f t="shared" si="1"/>
        <v>13</v>
      </c>
      <c r="BH5" t="s">
        <v>1069</v>
      </c>
      <c r="BJ5" t="s">
        <v>235</v>
      </c>
      <c r="BR5" t="str">
        <f t="shared" si="2"/>
        <v/>
      </c>
      <c r="CC5" t="str">
        <f t="shared" si="3"/>
        <v/>
      </c>
      <c r="CN5" t="str">
        <f t="shared" si="4"/>
        <v/>
      </c>
      <c r="CY5" t="str">
        <f t="shared" si="5"/>
        <v/>
      </c>
      <c r="DJ5" t="str">
        <f t="shared" si="6"/>
        <v/>
      </c>
      <c r="DU5" t="str">
        <f t="shared" si="7"/>
        <v/>
      </c>
      <c r="EF5" t="str">
        <f t="shared" si="8"/>
        <v/>
      </c>
      <c r="EM5">
        <v>22</v>
      </c>
      <c r="EN5">
        <v>20</v>
      </c>
      <c r="EO5">
        <v>15</v>
      </c>
      <c r="EP5">
        <v>2</v>
      </c>
      <c r="EQ5">
        <v>17</v>
      </c>
      <c r="ER5">
        <v>8</v>
      </c>
      <c r="EU5" t="s">
        <v>188</v>
      </c>
      <c r="EV5">
        <f t="shared" si="9"/>
        <v>11</v>
      </c>
      <c r="EW5">
        <f t="shared" si="9"/>
        <v>10</v>
      </c>
      <c r="EX5">
        <f t="shared" si="9"/>
        <v>7</v>
      </c>
      <c r="EY5">
        <f t="shared" si="9"/>
        <v>1</v>
      </c>
      <c r="EZ5">
        <f t="shared" si="9"/>
        <v>8</v>
      </c>
      <c r="FA5">
        <f t="shared" si="9"/>
        <v>4</v>
      </c>
    </row>
    <row r="6" spans="1:157" ht="15" customHeight="1" x14ac:dyDescent="0.3">
      <c r="A6" t="s">
        <v>114</v>
      </c>
      <c r="B6" t="s">
        <v>1677</v>
      </c>
      <c r="C6" t="s">
        <v>1664</v>
      </c>
      <c r="L6">
        <v>0</v>
      </c>
      <c r="AV6" t="str">
        <f t="shared" si="0"/>
        <v/>
      </c>
      <c r="BG6" t="str">
        <f t="shared" si="1"/>
        <v/>
      </c>
      <c r="BR6" t="str">
        <f t="shared" si="2"/>
        <v/>
      </c>
      <c r="CC6" t="str">
        <f t="shared" si="3"/>
        <v/>
      </c>
      <c r="CN6" t="str">
        <f t="shared" si="4"/>
        <v/>
      </c>
      <c r="CY6" t="str">
        <f t="shared" si="5"/>
        <v/>
      </c>
      <c r="DJ6" t="str">
        <f t="shared" si="6"/>
        <v/>
      </c>
      <c r="DU6" t="str">
        <f t="shared" si="7"/>
        <v/>
      </c>
      <c r="EF6" t="str">
        <f t="shared" si="8"/>
        <v/>
      </c>
    </row>
    <row r="7" spans="1:157" ht="15" customHeight="1" x14ac:dyDescent="0.3">
      <c r="A7" t="s">
        <v>114</v>
      </c>
      <c r="B7" t="s">
        <v>1677</v>
      </c>
      <c r="C7" t="s">
        <v>1678</v>
      </c>
      <c r="D7" t="s">
        <v>117</v>
      </c>
      <c r="E7" t="s">
        <v>118</v>
      </c>
      <c r="F7" t="s">
        <v>119</v>
      </c>
      <c r="G7" t="s">
        <v>120</v>
      </c>
      <c r="H7" t="s">
        <v>933</v>
      </c>
      <c r="I7" t="s">
        <v>121</v>
      </c>
      <c r="L7">
        <v>1</v>
      </c>
      <c r="M7">
        <v>100</v>
      </c>
      <c r="N7">
        <v>2</v>
      </c>
      <c r="O7">
        <v>6</v>
      </c>
      <c r="P7" t="s">
        <v>122</v>
      </c>
      <c r="Q7" t="s">
        <v>933</v>
      </c>
      <c r="R7">
        <v>29</v>
      </c>
      <c r="S7">
        <v>14</v>
      </c>
      <c r="U7">
        <v>15</v>
      </c>
      <c r="V7">
        <v>12</v>
      </c>
      <c r="W7">
        <v>14</v>
      </c>
      <c r="X7">
        <v>13</v>
      </c>
      <c r="Y7" t="s">
        <v>933</v>
      </c>
      <c r="Z7" t="s">
        <v>933</v>
      </c>
      <c r="AA7" t="s">
        <v>933</v>
      </c>
      <c r="AB7" t="s">
        <v>933</v>
      </c>
      <c r="AC7" t="s">
        <v>1536</v>
      </c>
      <c r="AD7" t="s">
        <v>933</v>
      </c>
      <c r="AE7" t="s">
        <v>124</v>
      </c>
      <c r="AF7" t="s">
        <v>935</v>
      </c>
      <c r="AG7" t="s">
        <v>126</v>
      </c>
      <c r="AH7" t="s">
        <v>127</v>
      </c>
      <c r="AI7" t="s">
        <v>933</v>
      </c>
      <c r="AJ7" t="s">
        <v>933</v>
      </c>
      <c r="AK7" s="2">
        <f t="shared" ref="AK7:AK12" si="10">IF(AL7="AC",5+$L7,3+$L7)</f>
        <v>6</v>
      </c>
      <c r="AL7" t="s">
        <v>17</v>
      </c>
      <c r="AM7" t="s">
        <v>933</v>
      </c>
      <c r="AN7" t="s">
        <v>1679</v>
      </c>
      <c r="AP7" t="s">
        <v>933</v>
      </c>
      <c r="AQ7" t="s">
        <v>1680</v>
      </c>
      <c r="AR7" t="s">
        <v>933</v>
      </c>
      <c r="AS7" t="s">
        <v>933</v>
      </c>
      <c r="AT7" t="s">
        <v>933</v>
      </c>
      <c r="AU7" t="s">
        <v>933</v>
      </c>
      <c r="AV7" t="str">
        <f t="shared" si="0"/>
        <v/>
      </c>
      <c r="AW7" t="s">
        <v>933</v>
      </c>
      <c r="AX7" t="s">
        <v>933</v>
      </c>
      <c r="AY7" t="s">
        <v>1681</v>
      </c>
      <c r="BA7" t="s">
        <v>933</v>
      </c>
      <c r="BB7" t="s">
        <v>933</v>
      </c>
      <c r="BC7" t="s">
        <v>933</v>
      </c>
      <c r="BD7" t="s">
        <v>933</v>
      </c>
      <c r="BE7" t="s">
        <v>933</v>
      </c>
      <c r="BF7" t="s">
        <v>933</v>
      </c>
      <c r="BG7" t="str">
        <f t="shared" si="1"/>
        <v/>
      </c>
      <c r="BH7" t="s">
        <v>933</v>
      </c>
      <c r="BI7" t="s">
        <v>933</v>
      </c>
      <c r="BJ7" t="s">
        <v>933</v>
      </c>
      <c r="BL7" t="s">
        <v>933</v>
      </c>
      <c r="BM7" t="s">
        <v>933</v>
      </c>
      <c r="BN7" t="s">
        <v>933</v>
      </c>
      <c r="BO7" t="s">
        <v>933</v>
      </c>
      <c r="BP7" t="s">
        <v>933</v>
      </c>
      <c r="BQ7" t="s">
        <v>933</v>
      </c>
      <c r="BR7" t="str">
        <f t="shared" si="2"/>
        <v/>
      </c>
      <c r="BS7" t="s">
        <v>933</v>
      </c>
      <c r="BT7" t="s">
        <v>933</v>
      </c>
      <c r="BU7" t="s">
        <v>933</v>
      </c>
      <c r="BW7" t="s">
        <v>933</v>
      </c>
      <c r="BX7" t="s">
        <v>933</v>
      </c>
      <c r="BY7" t="s">
        <v>933</v>
      </c>
      <c r="BZ7" t="s">
        <v>933</v>
      </c>
      <c r="CA7" t="s">
        <v>933</v>
      </c>
      <c r="CB7" t="s">
        <v>933</v>
      </c>
      <c r="CC7" t="str">
        <f t="shared" si="3"/>
        <v/>
      </c>
      <c r="CD7" t="s">
        <v>933</v>
      </c>
      <c r="CE7" t="s">
        <v>933</v>
      </c>
      <c r="CF7" t="s">
        <v>933</v>
      </c>
      <c r="CH7" t="s">
        <v>933</v>
      </c>
      <c r="CI7" t="s">
        <v>933</v>
      </c>
      <c r="CJ7" t="s">
        <v>933</v>
      </c>
      <c r="CK7" t="s">
        <v>933</v>
      </c>
      <c r="CL7" t="s">
        <v>933</v>
      </c>
      <c r="CM7" t="s">
        <v>933</v>
      </c>
      <c r="CN7" t="str">
        <f t="shared" si="4"/>
        <v/>
      </c>
      <c r="CO7" t="s">
        <v>933</v>
      </c>
      <c r="CP7" t="s">
        <v>933</v>
      </c>
      <c r="CQ7" t="s">
        <v>933</v>
      </c>
      <c r="CS7" t="s">
        <v>933</v>
      </c>
      <c r="CT7" t="s">
        <v>933</v>
      </c>
      <c r="CU7" t="s">
        <v>933</v>
      </c>
      <c r="CV7" t="s">
        <v>933</v>
      </c>
      <c r="CW7" t="s">
        <v>933</v>
      </c>
      <c r="CX7" t="s">
        <v>933</v>
      </c>
      <c r="CY7" t="str">
        <f t="shared" si="5"/>
        <v/>
      </c>
      <c r="CZ7" t="s">
        <v>933</v>
      </c>
      <c r="DA7" t="s">
        <v>933</v>
      </c>
      <c r="DB7" t="s">
        <v>933</v>
      </c>
      <c r="DD7" t="s">
        <v>933</v>
      </c>
      <c r="DE7" t="s">
        <v>933</v>
      </c>
      <c r="DF7" t="s">
        <v>933</v>
      </c>
      <c r="DG7" t="s">
        <v>933</v>
      </c>
      <c r="DH7" t="s">
        <v>933</v>
      </c>
      <c r="DI7" t="s">
        <v>933</v>
      </c>
      <c r="DJ7" t="str">
        <f t="shared" si="6"/>
        <v/>
      </c>
      <c r="DK7" t="s">
        <v>933</v>
      </c>
      <c r="DL7" t="s">
        <v>933</v>
      </c>
      <c r="DM7" t="s">
        <v>933</v>
      </c>
      <c r="DO7" t="s">
        <v>933</v>
      </c>
      <c r="DP7" t="s">
        <v>933</v>
      </c>
      <c r="DQ7" t="s">
        <v>933</v>
      </c>
      <c r="DR7" t="s">
        <v>933</v>
      </c>
      <c r="DS7" t="s">
        <v>933</v>
      </c>
      <c r="DT7" t="s">
        <v>933</v>
      </c>
      <c r="DU7" t="str">
        <f t="shared" si="7"/>
        <v/>
      </c>
      <c r="DV7" t="s">
        <v>933</v>
      </c>
      <c r="DW7" t="s">
        <v>933</v>
      </c>
      <c r="DX7" t="s">
        <v>933</v>
      </c>
      <c r="DZ7" t="s">
        <v>933</v>
      </c>
      <c r="EA7" t="s">
        <v>933</v>
      </c>
      <c r="EB7" t="s">
        <v>933</v>
      </c>
      <c r="EC7" t="s">
        <v>933</v>
      </c>
      <c r="ED7" t="s">
        <v>933</v>
      </c>
      <c r="EE7" t="s">
        <v>933</v>
      </c>
      <c r="EF7" t="str">
        <f t="shared" si="8"/>
        <v/>
      </c>
      <c r="EG7" t="s">
        <v>933</v>
      </c>
      <c r="EH7" t="s">
        <v>933</v>
      </c>
      <c r="EI7" t="s">
        <v>933</v>
      </c>
      <c r="EK7" t="s">
        <v>933</v>
      </c>
      <c r="EL7" t="s">
        <v>1682</v>
      </c>
      <c r="EM7">
        <v>13</v>
      </c>
      <c r="EN7">
        <v>17</v>
      </c>
      <c r="EO7">
        <v>15</v>
      </c>
      <c r="EP7">
        <v>2</v>
      </c>
      <c r="EQ7">
        <v>12</v>
      </c>
      <c r="ER7">
        <v>6</v>
      </c>
      <c r="ES7" t="s">
        <v>933</v>
      </c>
      <c r="ET7" t="s">
        <v>933</v>
      </c>
      <c r="EU7">
        <v>0</v>
      </c>
      <c r="EV7">
        <v>1</v>
      </c>
      <c r="EW7">
        <v>3</v>
      </c>
      <c r="EX7">
        <v>2</v>
      </c>
      <c r="EY7">
        <v>-4</v>
      </c>
      <c r="EZ7">
        <v>1</v>
      </c>
      <c r="FA7">
        <v>-2</v>
      </c>
    </row>
    <row r="8" spans="1:157" ht="15" customHeight="1" x14ac:dyDescent="0.3">
      <c r="A8" t="s">
        <v>114</v>
      </c>
      <c r="B8" t="s">
        <v>1677</v>
      </c>
      <c r="C8" t="s">
        <v>1683</v>
      </c>
      <c r="D8" t="s">
        <v>117</v>
      </c>
      <c r="E8" t="s">
        <v>138</v>
      </c>
      <c r="F8" t="s">
        <v>119</v>
      </c>
      <c r="G8" t="s">
        <v>120</v>
      </c>
      <c r="H8" t="s">
        <v>933</v>
      </c>
      <c r="I8" t="s">
        <v>121</v>
      </c>
      <c r="L8">
        <v>3</v>
      </c>
      <c r="M8">
        <v>150</v>
      </c>
      <c r="N8">
        <v>4</v>
      </c>
      <c r="O8">
        <v>8</v>
      </c>
      <c r="P8" t="s">
        <v>122</v>
      </c>
      <c r="Q8" t="s">
        <v>933</v>
      </c>
      <c r="R8">
        <v>39</v>
      </c>
      <c r="S8">
        <v>19</v>
      </c>
      <c r="U8">
        <v>17</v>
      </c>
      <c r="V8">
        <v>14</v>
      </c>
      <c r="W8">
        <v>16</v>
      </c>
      <c r="X8">
        <v>15</v>
      </c>
      <c r="Y8" t="s">
        <v>933</v>
      </c>
      <c r="Z8" t="s">
        <v>933</v>
      </c>
      <c r="AA8" t="s">
        <v>933</v>
      </c>
      <c r="AB8" t="s">
        <v>933</v>
      </c>
      <c r="AC8" t="s">
        <v>1536</v>
      </c>
      <c r="AD8" t="s">
        <v>933</v>
      </c>
      <c r="AE8" t="s">
        <v>124</v>
      </c>
      <c r="AF8" t="s">
        <v>935</v>
      </c>
      <c r="AG8" t="s">
        <v>126</v>
      </c>
      <c r="AH8" t="s">
        <v>127</v>
      </c>
      <c r="AI8" t="s">
        <v>933</v>
      </c>
      <c r="AJ8" t="s">
        <v>933</v>
      </c>
      <c r="AK8" s="2">
        <f t="shared" si="10"/>
        <v>8</v>
      </c>
      <c r="AL8" t="s">
        <v>17</v>
      </c>
      <c r="AM8" t="s">
        <v>933</v>
      </c>
      <c r="AN8" t="s">
        <v>1684</v>
      </c>
      <c r="AP8" t="s">
        <v>933</v>
      </c>
      <c r="AQ8" t="s">
        <v>1680</v>
      </c>
      <c r="AR8" t="s">
        <v>933</v>
      </c>
      <c r="AS8" t="s">
        <v>933</v>
      </c>
      <c r="AT8" t="s">
        <v>933</v>
      </c>
      <c r="AU8" t="s">
        <v>933</v>
      </c>
      <c r="AV8" t="str">
        <f t="shared" si="0"/>
        <v/>
      </c>
      <c r="AW8" t="s">
        <v>933</v>
      </c>
      <c r="AX8" t="s">
        <v>933</v>
      </c>
      <c r="AY8" t="s">
        <v>1685</v>
      </c>
      <c r="BA8" t="s">
        <v>933</v>
      </c>
      <c r="BB8" t="s">
        <v>933</v>
      </c>
      <c r="BC8" t="s">
        <v>933</v>
      </c>
      <c r="BD8" t="s">
        <v>933</v>
      </c>
      <c r="BE8" t="s">
        <v>933</v>
      </c>
      <c r="BF8" t="s">
        <v>933</v>
      </c>
      <c r="BG8" t="str">
        <f t="shared" si="1"/>
        <v/>
      </c>
      <c r="BH8" t="s">
        <v>933</v>
      </c>
      <c r="BI8" t="s">
        <v>933</v>
      </c>
      <c r="BJ8" t="s">
        <v>933</v>
      </c>
      <c r="BL8" t="s">
        <v>933</v>
      </c>
      <c r="BM8" t="s">
        <v>933</v>
      </c>
      <c r="BN8" t="s">
        <v>933</v>
      </c>
      <c r="BO8" t="s">
        <v>933</v>
      </c>
      <c r="BP8" t="s">
        <v>933</v>
      </c>
      <c r="BQ8" t="s">
        <v>933</v>
      </c>
      <c r="BR8" t="str">
        <f t="shared" si="2"/>
        <v/>
      </c>
      <c r="BS8" t="s">
        <v>933</v>
      </c>
      <c r="BT8" t="s">
        <v>933</v>
      </c>
      <c r="BU8" t="s">
        <v>933</v>
      </c>
      <c r="BW8" t="s">
        <v>933</v>
      </c>
      <c r="BX8" t="s">
        <v>933</v>
      </c>
      <c r="BY8" t="s">
        <v>933</v>
      </c>
      <c r="BZ8" t="s">
        <v>933</v>
      </c>
      <c r="CA8" t="s">
        <v>933</v>
      </c>
      <c r="CB8" t="s">
        <v>933</v>
      </c>
      <c r="CC8" t="str">
        <f t="shared" si="3"/>
        <v/>
      </c>
      <c r="CD8" t="s">
        <v>933</v>
      </c>
      <c r="CE8" t="s">
        <v>933</v>
      </c>
      <c r="CF8" t="s">
        <v>933</v>
      </c>
      <c r="CH8" t="s">
        <v>933</v>
      </c>
      <c r="CI8" t="s">
        <v>933</v>
      </c>
      <c r="CJ8" t="s">
        <v>933</v>
      </c>
      <c r="CK8" t="s">
        <v>933</v>
      </c>
      <c r="CL8" t="s">
        <v>933</v>
      </c>
      <c r="CM8" t="s">
        <v>933</v>
      </c>
      <c r="CN8" t="str">
        <f t="shared" si="4"/>
        <v/>
      </c>
      <c r="CO8" t="s">
        <v>933</v>
      </c>
      <c r="CP8" t="s">
        <v>933</v>
      </c>
      <c r="CQ8" t="s">
        <v>933</v>
      </c>
      <c r="CS8" t="s">
        <v>933</v>
      </c>
      <c r="CT8" t="s">
        <v>933</v>
      </c>
      <c r="CU8" t="s">
        <v>933</v>
      </c>
      <c r="CV8" t="s">
        <v>933</v>
      </c>
      <c r="CW8" t="s">
        <v>933</v>
      </c>
      <c r="CX8" t="s">
        <v>933</v>
      </c>
      <c r="CY8" t="str">
        <f t="shared" si="5"/>
        <v/>
      </c>
      <c r="CZ8" t="s">
        <v>933</v>
      </c>
      <c r="DA8" t="s">
        <v>933</v>
      </c>
      <c r="DB8" t="s">
        <v>933</v>
      </c>
      <c r="DD8" t="s">
        <v>933</v>
      </c>
      <c r="DE8" t="s">
        <v>933</v>
      </c>
      <c r="DF8" t="s">
        <v>933</v>
      </c>
      <c r="DG8" t="s">
        <v>933</v>
      </c>
      <c r="DH8" t="s">
        <v>933</v>
      </c>
      <c r="DI8" t="s">
        <v>933</v>
      </c>
      <c r="DJ8" t="str">
        <f t="shared" si="6"/>
        <v/>
      </c>
      <c r="DK8" t="s">
        <v>933</v>
      </c>
      <c r="DL8" t="s">
        <v>933</v>
      </c>
      <c r="DM8" t="s">
        <v>933</v>
      </c>
      <c r="DO8" t="s">
        <v>933</v>
      </c>
      <c r="DP8" t="s">
        <v>933</v>
      </c>
      <c r="DQ8" t="s">
        <v>933</v>
      </c>
      <c r="DR8" t="s">
        <v>933</v>
      </c>
      <c r="DS8" t="s">
        <v>933</v>
      </c>
      <c r="DT8" t="s">
        <v>933</v>
      </c>
      <c r="DU8" t="str">
        <f t="shared" si="7"/>
        <v/>
      </c>
      <c r="DV8" t="s">
        <v>933</v>
      </c>
      <c r="DW8" t="s">
        <v>933</v>
      </c>
      <c r="DX8" t="s">
        <v>933</v>
      </c>
      <c r="DZ8" t="s">
        <v>933</v>
      </c>
      <c r="EA8" t="s">
        <v>933</v>
      </c>
      <c r="EB8" t="s">
        <v>933</v>
      </c>
      <c r="EC8" t="s">
        <v>933</v>
      </c>
      <c r="ED8" t="s">
        <v>933</v>
      </c>
      <c r="EE8" t="s">
        <v>933</v>
      </c>
      <c r="EF8" t="str">
        <f t="shared" si="8"/>
        <v/>
      </c>
      <c r="EG8" t="s">
        <v>933</v>
      </c>
      <c r="EH8" t="s">
        <v>933</v>
      </c>
      <c r="EI8" t="s">
        <v>933</v>
      </c>
      <c r="EK8" t="s">
        <v>933</v>
      </c>
      <c r="EL8" t="s">
        <v>1686</v>
      </c>
      <c r="EM8">
        <v>13</v>
      </c>
      <c r="EN8">
        <v>15</v>
      </c>
      <c r="EO8">
        <v>15</v>
      </c>
      <c r="EP8">
        <v>2</v>
      </c>
      <c r="EQ8">
        <v>12</v>
      </c>
      <c r="ER8">
        <v>6</v>
      </c>
      <c r="ES8" t="s">
        <v>933</v>
      </c>
      <c r="ET8" t="s">
        <v>1687</v>
      </c>
      <c r="EU8">
        <v>0</v>
      </c>
      <c r="EV8">
        <v>2</v>
      </c>
      <c r="EW8">
        <v>3</v>
      </c>
      <c r="EX8">
        <v>3</v>
      </c>
      <c r="EY8">
        <v>-3</v>
      </c>
      <c r="EZ8">
        <v>2</v>
      </c>
      <c r="FA8">
        <v>-1</v>
      </c>
    </row>
    <row r="9" spans="1:157" ht="15" customHeight="1" x14ac:dyDescent="0.3">
      <c r="A9" t="s">
        <v>114</v>
      </c>
      <c r="B9" t="s">
        <v>1677</v>
      </c>
      <c r="C9" t="s">
        <v>1688</v>
      </c>
      <c r="D9" t="s">
        <v>117</v>
      </c>
      <c r="E9" t="s">
        <v>165</v>
      </c>
      <c r="F9" t="s">
        <v>119</v>
      </c>
      <c r="G9" t="s">
        <v>120</v>
      </c>
      <c r="H9" t="s">
        <v>933</v>
      </c>
      <c r="I9" t="s">
        <v>121</v>
      </c>
      <c r="L9">
        <v>7</v>
      </c>
      <c r="M9">
        <v>300</v>
      </c>
      <c r="N9">
        <v>9</v>
      </c>
      <c r="O9">
        <v>12</v>
      </c>
      <c r="P9" t="s">
        <v>122</v>
      </c>
      <c r="Q9" t="s">
        <v>933</v>
      </c>
      <c r="R9">
        <v>59</v>
      </c>
      <c r="S9">
        <v>29</v>
      </c>
      <c r="U9">
        <v>21</v>
      </c>
      <c r="V9">
        <v>18</v>
      </c>
      <c r="W9">
        <v>20</v>
      </c>
      <c r="X9">
        <v>19</v>
      </c>
      <c r="Y9" t="s">
        <v>933</v>
      </c>
      <c r="Z9" t="s">
        <v>933</v>
      </c>
      <c r="AA9" t="s">
        <v>933</v>
      </c>
      <c r="AB9" t="s">
        <v>933</v>
      </c>
      <c r="AC9" t="s">
        <v>1536</v>
      </c>
      <c r="AD9" t="s">
        <v>933</v>
      </c>
      <c r="AE9" t="s">
        <v>124</v>
      </c>
      <c r="AF9" t="s">
        <v>935</v>
      </c>
      <c r="AG9" t="s">
        <v>126</v>
      </c>
      <c r="AH9" t="s">
        <v>127</v>
      </c>
      <c r="AI9" t="s">
        <v>933</v>
      </c>
      <c r="AJ9" t="s">
        <v>933</v>
      </c>
      <c r="AK9" s="2">
        <f t="shared" si="10"/>
        <v>12</v>
      </c>
      <c r="AL9" t="s">
        <v>17</v>
      </c>
      <c r="AM9" t="s">
        <v>933</v>
      </c>
      <c r="AN9" t="s">
        <v>1689</v>
      </c>
      <c r="AP9" t="s">
        <v>933</v>
      </c>
      <c r="AQ9" t="s">
        <v>1680</v>
      </c>
      <c r="AR9" t="s">
        <v>933</v>
      </c>
      <c r="AS9" t="s">
        <v>933</v>
      </c>
      <c r="AT9" t="s">
        <v>933</v>
      </c>
      <c r="AU9" t="s">
        <v>933</v>
      </c>
      <c r="AV9" t="str">
        <f t="shared" si="0"/>
        <v/>
      </c>
      <c r="AW9" t="s">
        <v>933</v>
      </c>
      <c r="AX9" t="s">
        <v>933</v>
      </c>
      <c r="AY9" t="s">
        <v>1690</v>
      </c>
      <c r="BA9" t="s">
        <v>933</v>
      </c>
      <c r="BB9" t="s">
        <v>933</v>
      </c>
      <c r="BC9" t="s">
        <v>933</v>
      </c>
      <c r="BD9" t="s">
        <v>933</v>
      </c>
      <c r="BE9" t="s">
        <v>933</v>
      </c>
      <c r="BF9" t="s">
        <v>933</v>
      </c>
      <c r="BG9" t="str">
        <f t="shared" si="1"/>
        <v/>
      </c>
      <c r="BH9" t="s">
        <v>933</v>
      </c>
      <c r="BI9" t="s">
        <v>933</v>
      </c>
      <c r="BJ9" t="s">
        <v>933</v>
      </c>
      <c r="BL9" t="s">
        <v>933</v>
      </c>
      <c r="BM9" t="s">
        <v>933</v>
      </c>
      <c r="BN9" t="s">
        <v>933</v>
      </c>
      <c r="BO9" t="s">
        <v>933</v>
      </c>
      <c r="BP9" t="s">
        <v>933</v>
      </c>
      <c r="BQ9" t="s">
        <v>933</v>
      </c>
      <c r="BR9" t="str">
        <f t="shared" si="2"/>
        <v/>
      </c>
      <c r="BS9" t="s">
        <v>933</v>
      </c>
      <c r="BT9" t="s">
        <v>933</v>
      </c>
      <c r="BU9" t="s">
        <v>933</v>
      </c>
      <c r="BW9" t="s">
        <v>933</v>
      </c>
      <c r="BX9" t="s">
        <v>933</v>
      </c>
      <c r="BY9" t="s">
        <v>933</v>
      </c>
      <c r="BZ9" t="s">
        <v>933</v>
      </c>
      <c r="CA9" t="s">
        <v>933</v>
      </c>
      <c r="CB9" t="s">
        <v>933</v>
      </c>
      <c r="CC9" t="str">
        <f t="shared" si="3"/>
        <v/>
      </c>
      <c r="CD9" t="s">
        <v>933</v>
      </c>
      <c r="CE9" t="s">
        <v>933</v>
      </c>
      <c r="CF9" t="s">
        <v>933</v>
      </c>
      <c r="CH9" t="s">
        <v>933</v>
      </c>
      <c r="CI9" t="s">
        <v>933</v>
      </c>
      <c r="CJ9" t="s">
        <v>933</v>
      </c>
      <c r="CK9" t="s">
        <v>933</v>
      </c>
      <c r="CL9" t="s">
        <v>933</v>
      </c>
      <c r="CM9" t="s">
        <v>933</v>
      </c>
      <c r="CN9" t="str">
        <f t="shared" si="4"/>
        <v/>
      </c>
      <c r="CO9" t="s">
        <v>933</v>
      </c>
      <c r="CP9" t="s">
        <v>933</v>
      </c>
      <c r="CQ9" t="s">
        <v>933</v>
      </c>
      <c r="CS9" t="s">
        <v>933</v>
      </c>
      <c r="CT9" t="s">
        <v>933</v>
      </c>
      <c r="CU9" t="s">
        <v>933</v>
      </c>
      <c r="CV9" t="s">
        <v>933</v>
      </c>
      <c r="CW9" t="s">
        <v>933</v>
      </c>
      <c r="CX9" t="s">
        <v>933</v>
      </c>
      <c r="CY9" t="str">
        <f t="shared" si="5"/>
        <v/>
      </c>
      <c r="CZ9" t="s">
        <v>933</v>
      </c>
      <c r="DA9" t="s">
        <v>933</v>
      </c>
      <c r="DB9" t="s">
        <v>933</v>
      </c>
      <c r="DD9" t="s">
        <v>933</v>
      </c>
      <c r="DE9" t="s">
        <v>933</v>
      </c>
      <c r="DF9" t="s">
        <v>933</v>
      </c>
      <c r="DG9" t="s">
        <v>933</v>
      </c>
      <c r="DH9" t="s">
        <v>933</v>
      </c>
      <c r="DI9" t="s">
        <v>933</v>
      </c>
      <c r="DJ9" t="str">
        <f t="shared" si="6"/>
        <v/>
      </c>
      <c r="DK9" t="s">
        <v>933</v>
      </c>
      <c r="DL9" t="s">
        <v>933</v>
      </c>
      <c r="DM9" t="s">
        <v>933</v>
      </c>
      <c r="DO9" t="s">
        <v>933</v>
      </c>
      <c r="DP9" t="s">
        <v>933</v>
      </c>
      <c r="DQ9" t="s">
        <v>933</v>
      </c>
      <c r="DR9" t="s">
        <v>933</v>
      </c>
      <c r="DS9" t="s">
        <v>933</v>
      </c>
      <c r="DT9" t="s">
        <v>933</v>
      </c>
      <c r="DU9" t="str">
        <f t="shared" si="7"/>
        <v/>
      </c>
      <c r="DV9" t="s">
        <v>933</v>
      </c>
      <c r="DW9" t="s">
        <v>933</v>
      </c>
      <c r="DX9" t="s">
        <v>933</v>
      </c>
      <c r="DZ9" t="s">
        <v>933</v>
      </c>
      <c r="EA9" t="s">
        <v>933</v>
      </c>
      <c r="EB9" t="s">
        <v>933</v>
      </c>
      <c r="EC9" t="s">
        <v>933</v>
      </c>
      <c r="ED9" t="s">
        <v>933</v>
      </c>
      <c r="EE9" t="s">
        <v>933</v>
      </c>
      <c r="EF9" t="str">
        <f t="shared" si="8"/>
        <v/>
      </c>
      <c r="EG9" t="s">
        <v>933</v>
      </c>
      <c r="EH9" t="s">
        <v>933</v>
      </c>
      <c r="EI9" t="s">
        <v>933</v>
      </c>
      <c r="EK9" t="s">
        <v>933</v>
      </c>
      <c r="EL9" t="s">
        <v>1691</v>
      </c>
      <c r="EM9">
        <v>25</v>
      </c>
      <c r="EN9">
        <v>15</v>
      </c>
      <c r="EO9">
        <v>17</v>
      </c>
      <c r="EP9">
        <v>2</v>
      </c>
      <c r="EQ9">
        <v>12</v>
      </c>
      <c r="ER9">
        <v>10</v>
      </c>
      <c r="ES9" t="s">
        <v>933</v>
      </c>
      <c r="ET9" t="s">
        <v>1692</v>
      </c>
      <c r="EU9">
        <v>0</v>
      </c>
      <c r="EV9">
        <v>10</v>
      </c>
      <c r="EW9">
        <v>5</v>
      </c>
      <c r="EX9">
        <v>6</v>
      </c>
      <c r="EY9">
        <v>-1</v>
      </c>
      <c r="EZ9">
        <v>4</v>
      </c>
      <c r="FA9">
        <v>3</v>
      </c>
    </row>
    <row r="10" spans="1:157" ht="15" customHeight="1" x14ac:dyDescent="0.3">
      <c r="A10" t="s">
        <v>114</v>
      </c>
      <c r="B10" t="s">
        <v>1677</v>
      </c>
      <c r="C10" t="s">
        <v>1693</v>
      </c>
      <c r="D10" t="s">
        <v>117</v>
      </c>
      <c r="E10" t="s">
        <v>165</v>
      </c>
      <c r="F10" t="s">
        <v>119</v>
      </c>
      <c r="G10" t="s">
        <v>120</v>
      </c>
      <c r="H10" t="s">
        <v>933</v>
      </c>
      <c r="I10" t="s">
        <v>121</v>
      </c>
      <c r="L10">
        <v>11</v>
      </c>
      <c r="M10">
        <v>600</v>
      </c>
      <c r="N10">
        <v>12</v>
      </c>
      <c r="O10">
        <v>17</v>
      </c>
      <c r="P10" t="s">
        <v>122</v>
      </c>
      <c r="Q10" t="s">
        <v>933</v>
      </c>
      <c r="R10">
        <v>79</v>
      </c>
      <c r="S10">
        <v>39</v>
      </c>
      <c r="U10">
        <v>25</v>
      </c>
      <c r="V10">
        <v>22</v>
      </c>
      <c r="W10">
        <v>24</v>
      </c>
      <c r="X10">
        <v>23</v>
      </c>
      <c r="Y10" t="s">
        <v>933</v>
      </c>
      <c r="Z10" t="s">
        <v>933</v>
      </c>
      <c r="AA10" t="s">
        <v>933</v>
      </c>
      <c r="AB10" t="s">
        <v>933</v>
      </c>
      <c r="AC10" t="s">
        <v>1536</v>
      </c>
      <c r="AD10" t="s">
        <v>933</v>
      </c>
      <c r="AE10" t="s">
        <v>124</v>
      </c>
      <c r="AF10" t="s">
        <v>935</v>
      </c>
      <c r="AG10" t="s">
        <v>126</v>
      </c>
      <c r="AH10" t="s">
        <v>127</v>
      </c>
      <c r="AI10" t="s">
        <v>933</v>
      </c>
      <c r="AJ10" t="s">
        <v>933</v>
      </c>
      <c r="AK10" s="2">
        <f t="shared" si="10"/>
        <v>16</v>
      </c>
      <c r="AL10" t="s">
        <v>17</v>
      </c>
      <c r="AM10" t="s">
        <v>933</v>
      </c>
      <c r="AN10" t="s">
        <v>1694</v>
      </c>
      <c r="AP10" t="s">
        <v>933</v>
      </c>
      <c r="AQ10" t="s">
        <v>1680</v>
      </c>
      <c r="AR10" t="s">
        <v>933</v>
      </c>
      <c r="AS10" t="s">
        <v>933</v>
      </c>
      <c r="AT10" t="s">
        <v>933</v>
      </c>
      <c r="AU10" t="s">
        <v>933</v>
      </c>
      <c r="AV10" t="str">
        <f t="shared" si="0"/>
        <v/>
      </c>
      <c r="AW10" t="s">
        <v>933</v>
      </c>
      <c r="AX10" t="s">
        <v>933</v>
      </c>
      <c r="AY10" t="s">
        <v>1695</v>
      </c>
      <c r="BA10" t="s">
        <v>933</v>
      </c>
      <c r="BB10" t="s">
        <v>933</v>
      </c>
      <c r="BC10" t="s">
        <v>933</v>
      </c>
      <c r="BD10" t="s">
        <v>933</v>
      </c>
      <c r="BE10" t="s">
        <v>933</v>
      </c>
      <c r="BF10" t="s">
        <v>933</v>
      </c>
      <c r="BG10" t="str">
        <f t="shared" si="1"/>
        <v/>
      </c>
      <c r="BH10" t="s">
        <v>933</v>
      </c>
      <c r="BI10" t="s">
        <v>933</v>
      </c>
      <c r="BJ10" t="s">
        <v>933</v>
      </c>
      <c r="BL10" t="s">
        <v>933</v>
      </c>
      <c r="BM10" t="s">
        <v>933</v>
      </c>
      <c r="BN10" t="s">
        <v>933</v>
      </c>
      <c r="BO10" t="s">
        <v>933</v>
      </c>
      <c r="BP10" t="s">
        <v>933</v>
      </c>
      <c r="BQ10" t="s">
        <v>933</v>
      </c>
      <c r="BR10" t="str">
        <f t="shared" si="2"/>
        <v/>
      </c>
      <c r="BS10" t="s">
        <v>933</v>
      </c>
      <c r="BT10" t="s">
        <v>933</v>
      </c>
      <c r="BU10" t="s">
        <v>933</v>
      </c>
      <c r="BW10" t="s">
        <v>933</v>
      </c>
      <c r="BX10" t="s">
        <v>933</v>
      </c>
      <c r="BY10" t="s">
        <v>933</v>
      </c>
      <c r="BZ10" t="s">
        <v>933</v>
      </c>
      <c r="CA10" t="s">
        <v>933</v>
      </c>
      <c r="CB10" t="s">
        <v>933</v>
      </c>
      <c r="CC10" t="str">
        <f t="shared" si="3"/>
        <v/>
      </c>
      <c r="CD10" t="s">
        <v>933</v>
      </c>
      <c r="CE10" t="s">
        <v>933</v>
      </c>
      <c r="CF10" t="s">
        <v>933</v>
      </c>
      <c r="CH10" t="s">
        <v>933</v>
      </c>
      <c r="CI10" t="s">
        <v>933</v>
      </c>
      <c r="CJ10" t="s">
        <v>933</v>
      </c>
      <c r="CK10" t="s">
        <v>933</v>
      </c>
      <c r="CL10" t="s">
        <v>933</v>
      </c>
      <c r="CM10" t="s">
        <v>933</v>
      </c>
      <c r="CN10" t="str">
        <f t="shared" si="4"/>
        <v/>
      </c>
      <c r="CO10" t="s">
        <v>933</v>
      </c>
      <c r="CP10" t="s">
        <v>933</v>
      </c>
      <c r="CQ10" t="s">
        <v>933</v>
      </c>
      <c r="CS10" t="s">
        <v>933</v>
      </c>
      <c r="CT10" t="s">
        <v>933</v>
      </c>
      <c r="CU10" t="s">
        <v>933</v>
      </c>
      <c r="CV10" t="s">
        <v>933</v>
      </c>
      <c r="CW10" t="s">
        <v>933</v>
      </c>
      <c r="CX10" t="s">
        <v>933</v>
      </c>
      <c r="CY10" t="str">
        <f t="shared" si="5"/>
        <v/>
      </c>
      <c r="CZ10" t="s">
        <v>933</v>
      </c>
      <c r="DA10" t="s">
        <v>933</v>
      </c>
      <c r="DB10" t="s">
        <v>933</v>
      </c>
      <c r="DD10" t="s">
        <v>933</v>
      </c>
      <c r="DE10" t="s">
        <v>933</v>
      </c>
      <c r="DF10" t="s">
        <v>933</v>
      </c>
      <c r="DG10" t="s">
        <v>933</v>
      </c>
      <c r="DH10" t="s">
        <v>933</v>
      </c>
      <c r="DI10" t="s">
        <v>933</v>
      </c>
      <c r="DJ10" t="str">
        <f t="shared" si="6"/>
        <v/>
      </c>
      <c r="DK10" t="s">
        <v>933</v>
      </c>
      <c r="DL10" t="s">
        <v>933</v>
      </c>
      <c r="DM10" t="s">
        <v>933</v>
      </c>
      <c r="DP10" t="s">
        <v>933</v>
      </c>
      <c r="DQ10" t="s">
        <v>933</v>
      </c>
      <c r="DR10" t="s">
        <v>933</v>
      </c>
      <c r="DS10" t="s">
        <v>933</v>
      </c>
      <c r="DT10" t="s">
        <v>933</v>
      </c>
      <c r="DU10" t="str">
        <f t="shared" si="7"/>
        <v/>
      </c>
      <c r="DV10" t="s">
        <v>933</v>
      </c>
      <c r="DW10" t="s">
        <v>933</v>
      </c>
      <c r="DX10" t="s">
        <v>933</v>
      </c>
      <c r="DZ10" t="s">
        <v>933</v>
      </c>
      <c r="EA10" t="s">
        <v>933</v>
      </c>
      <c r="EB10" t="s">
        <v>933</v>
      </c>
      <c r="EC10" t="s">
        <v>933</v>
      </c>
      <c r="ED10" t="s">
        <v>933</v>
      </c>
      <c r="EE10" t="s">
        <v>933</v>
      </c>
      <c r="EF10" t="str">
        <f t="shared" si="8"/>
        <v/>
      </c>
      <c r="EG10" t="s">
        <v>933</v>
      </c>
      <c r="EH10" t="s">
        <v>933</v>
      </c>
      <c r="EI10" t="s">
        <v>933</v>
      </c>
      <c r="EK10" t="s">
        <v>933</v>
      </c>
      <c r="EL10" t="s">
        <v>1696</v>
      </c>
      <c r="EM10">
        <v>17</v>
      </c>
      <c r="EN10">
        <v>15</v>
      </c>
      <c r="EO10">
        <v>15</v>
      </c>
      <c r="EP10">
        <v>6</v>
      </c>
      <c r="EQ10">
        <v>14</v>
      </c>
      <c r="ER10">
        <v>10</v>
      </c>
      <c r="ES10" t="s">
        <v>933</v>
      </c>
      <c r="ET10" s="3" t="s">
        <v>1776</v>
      </c>
      <c r="EU10">
        <v>0</v>
      </c>
      <c r="EV10">
        <v>8</v>
      </c>
      <c r="EW10">
        <v>7</v>
      </c>
      <c r="EX10">
        <v>7</v>
      </c>
      <c r="EY10">
        <v>3</v>
      </c>
      <c r="EZ10">
        <v>7</v>
      </c>
      <c r="FA10">
        <v>5</v>
      </c>
    </row>
    <row r="11" spans="1:157" ht="15" customHeight="1" x14ac:dyDescent="0.3">
      <c r="A11" t="s">
        <v>114</v>
      </c>
      <c r="B11" t="s">
        <v>1920</v>
      </c>
      <c r="C11" t="s">
        <v>1532</v>
      </c>
      <c r="D11" t="s">
        <v>117</v>
      </c>
      <c r="E11" t="s">
        <v>165</v>
      </c>
      <c r="F11" t="s">
        <v>119</v>
      </c>
      <c r="G11" t="s">
        <v>120</v>
      </c>
      <c r="H11" t="s">
        <v>1043</v>
      </c>
      <c r="I11" t="s">
        <v>140</v>
      </c>
      <c r="L11">
        <v>1</v>
      </c>
      <c r="M11" s="1">
        <v>100</v>
      </c>
      <c r="N11">
        <v>3</v>
      </c>
      <c r="O11">
        <v>2</v>
      </c>
      <c r="R11">
        <v>33</v>
      </c>
      <c r="S11">
        <f>IF(R11=1,"",ROUNDDOWN(R11/2,0))</f>
        <v>16</v>
      </c>
      <c r="U11">
        <v>13</v>
      </c>
      <c r="V11">
        <v>14</v>
      </c>
      <c r="W11">
        <v>12</v>
      </c>
      <c r="X11">
        <v>13</v>
      </c>
      <c r="AC11">
        <v>10</v>
      </c>
      <c r="AE11" t="s">
        <v>124</v>
      </c>
      <c r="AF11" t="s">
        <v>1533</v>
      </c>
      <c r="AG11" t="s">
        <v>126</v>
      </c>
      <c r="AH11" t="s">
        <v>127</v>
      </c>
      <c r="AK11" s="2">
        <f t="shared" si="10"/>
        <v>6</v>
      </c>
      <c r="AL11" t="s">
        <v>17</v>
      </c>
      <c r="AN11" t="s">
        <v>208</v>
      </c>
      <c r="AQ11" t="s">
        <v>1919</v>
      </c>
      <c r="AR11" t="s">
        <v>933</v>
      </c>
      <c r="AS11" t="s">
        <v>933</v>
      </c>
      <c r="AT11" t="s">
        <v>1043</v>
      </c>
      <c r="AU11" t="s">
        <v>933</v>
      </c>
      <c r="AV11" t="s">
        <v>933</v>
      </c>
      <c r="AW11" t="s">
        <v>933</v>
      </c>
      <c r="AX11" t="s">
        <v>933</v>
      </c>
      <c r="AY11" t="s">
        <v>1922</v>
      </c>
      <c r="BG11" t="str">
        <f t="shared" si="1"/>
        <v/>
      </c>
      <c r="BR11" t="str">
        <f t="shared" si="2"/>
        <v/>
      </c>
      <c r="CC11" t="str">
        <f t="shared" si="3"/>
        <v/>
      </c>
      <c r="CN11" t="str">
        <f t="shared" si="4"/>
        <v/>
      </c>
      <c r="CY11" t="str">
        <f t="shared" si="5"/>
        <v/>
      </c>
      <c r="DJ11" t="str">
        <f t="shared" si="6"/>
        <v/>
      </c>
      <c r="DU11" t="str">
        <f t="shared" si="7"/>
        <v/>
      </c>
      <c r="EF11" t="str">
        <f t="shared" si="8"/>
        <v/>
      </c>
      <c r="EL11" t="s">
        <v>1534</v>
      </c>
      <c r="EM11">
        <v>18</v>
      </c>
      <c r="EN11">
        <v>18</v>
      </c>
      <c r="EO11">
        <v>16</v>
      </c>
      <c r="EP11">
        <v>2</v>
      </c>
      <c r="EQ11">
        <v>14</v>
      </c>
      <c r="ER11">
        <v>2</v>
      </c>
      <c r="EV11">
        <f t="shared" ref="EV11:FA12" si="11">ROUNDDOWN((EM11/2),0)-5+ROUNDDOWN(($L11/2),0)</f>
        <v>4</v>
      </c>
      <c r="EW11">
        <f t="shared" si="11"/>
        <v>4</v>
      </c>
      <c r="EX11">
        <f t="shared" si="11"/>
        <v>3</v>
      </c>
      <c r="EY11">
        <f t="shared" si="11"/>
        <v>-4</v>
      </c>
      <c r="EZ11">
        <f t="shared" si="11"/>
        <v>2</v>
      </c>
      <c r="FA11">
        <f t="shared" si="11"/>
        <v>-4</v>
      </c>
    </row>
    <row r="12" spans="1:157" ht="15" customHeight="1" x14ac:dyDescent="0.3">
      <c r="A12" t="s">
        <v>114</v>
      </c>
      <c r="B12" t="s">
        <v>1923</v>
      </c>
      <c r="C12" t="s">
        <v>1535</v>
      </c>
      <c r="D12" t="s">
        <v>117</v>
      </c>
      <c r="E12" t="s">
        <v>165</v>
      </c>
      <c r="F12" t="s">
        <v>119</v>
      </c>
      <c r="G12" t="s">
        <v>120</v>
      </c>
      <c r="H12" t="s">
        <v>1043</v>
      </c>
      <c r="I12" t="s">
        <v>140</v>
      </c>
      <c r="L12">
        <v>2</v>
      </c>
      <c r="M12">
        <v>125</v>
      </c>
      <c r="N12">
        <v>4</v>
      </c>
      <c r="O12">
        <v>3</v>
      </c>
      <c r="P12" t="s">
        <v>933</v>
      </c>
      <c r="Q12" t="s">
        <v>933</v>
      </c>
      <c r="R12">
        <v>39</v>
      </c>
      <c r="S12">
        <v>19</v>
      </c>
      <c r="U12">
        <v>14</v>
      </c>
      <c r="V12">
        <v>15</v>
      </c>
      <c r="W12">
        <v>13</v>
      </c>
      <c r="X12">
        <v>14</v>
      </c>
      <c r="Y12" t="s">
        <v>933</v>
      </c>
      <c r="Z12" t="s">
        <v>933</v>
      </c>
      <c r="AA12" t="s">
        <v>933</v>
      </c>
      <c r="AB12" t="s">
        <v>933</v>
      </c>
      <c r="AC12" t="s">
        <v>1536</v>
      </c>
      <c r="AD12" t="s">
        <v>933</v>
      </c>
      <c r="AE12" t="s">
        <v>124</v>
      </c>
      <c r="AF12" t="s">
        <v>1533</v>
      </c>
      <c r="AG12" t="s">
        <v>126</v>
      </c>
      <c r="AH12" t="s">
        <v>127</v>
      </c>
      <c r="AK12" s="2">
        <f t="shared" si="10"/>
        <v>7</v>
      </c>
      <c r="AL12" t="s">
        <v>17</v>
      </c>
      <c r="AN12" t="s">
        <v>1537</v>
      </c>
      <c r="AQ12" t="s">
        <v>191</v>
      </c>
      <c r="AR12" t="s">
        <v>126</v>
      </c>
      <c r="AS12" t="s">
        <v>127</v>
      </c>
      <c r="AV12" t="str">
        <f>IF(AW12="","",IF(AW12="AC",5+$L12,3+$L12))</f>
        <v/>
      </c>
      <c r="AY12" t="s">
        <v>1913</v>
      </c>
      <c r="BB12" t="s">
        <v>1919</v>
      </c>
      <c r="BC12" t="s">
        <v>933</v>
      </c>
      <c r="BD12" t="s">
        <v>933</v>
      </c>
      <c r="BE12" t="s">
        <v>1043</v>
      </c>
      <c r="BF12" t="s">
        <v>933</v>
      </c>
      <c r="BG12" t="s">
        <v>933</v>
      </c>
      <c r="BH12" t="s">
        <v>933</v>
      </c>
      <c r="BI12" t="s">
        <v>933</v>
      </c>
      <c r="BJ12" t="s">
        <v>1921</v>
      </c>
      <c r="BR12" t="str">
        <f t="shared" si="2"/>
        <v/>
      </c>
      <c r="CC12" t="str">
        <f t="shared" si="3"/>
        <v/>
      </c>
      <c r="CN12" t="str">
        <f t="shared" si="4"/>
        <v/>
      </c>
      <c r="CY12" t="str">
        <f t="shared" si="5"/>
        <v/>
      </c>
      <c r="DJ12" t="str">
        <f t="shared" si="6"/>
        <v/>
      </c>
      <c r="DU12" t="str">
        <f t="shared" si="7"/>
        <v/>
      </c>
      <c r="EF12" t="str">
        <f t="shared" si="8"/>
        <v/>
      </c>
      <c r="EL12" t="s">
        <v>1538</v>
      </c>
      <c r="EM12">
        <v>20</v>
      </c>
      <c r="EN12">
        <v>18</v>
      </c>
      <c r="EO12">
        <v>16</v>
      </c>
      <c r="EP12">
        <v>2</v>
      </c>
      <c r="EQ12">
        <v>14</v>
      </c>
      <c r="ER12">
        <v>2</v>
      </c>
      <c r="ES12" t="s">
        <v>933</v>
      </c>
      <c r="ET12" t="s">
        <v>933</v>
      </c>
      <c r="EU12" t="s">
        <v>933</v>
      </c>
      <c r="EV12">
        <f t="shared" si="11"/>
        <v>6</v>
      </c>
      <c r="EW12">
        <f t="shared" si="11"/>
        <v>5</v>
      </c>
      <c r="EX12">
        <f t="shared" si="11"/>
        <v>4</v>
      </c>
      <c r="EY12">
        <f t="shared" si="11"/>
        <v>-3</v>
      </c>
      <c r="EZ12">
        <f t="shared" si="11"/>
        <v>3</v>
      </c>
      <c r="FA12">
        <f t="shared" si="11"/>
        <v>-3</v>
      </c>
    </row>
    <row r="13" spans="1:157" ht="15" customHeight="1" x14ac:dyDescent="0.3">
      <c r="A13" t="s">
        <v>114</v>
      </c>
      <c r="B13" t="s">
        <v>1923</v>
      </c>
      <c r="C13" t="s">
        <v>1924</v>
      </c>
      <c r="D13" t="s">
        <v>117</v>
      </c>
      <c r="E13" t="s">
        <v>138</v>
      </c>
      <c r="F13" t="s">
        <v>119</v>
      </c>
      <c r="G13" t="s">
        <v>120</v>
      </c>
      <c r="H13" t="s">
        <v>933</v>
      </c>
      <c r="I13" t="s">
        <v>140</v>
      </c>
      <c r="L13">
        <v>4</v>
      </c>
      <c r="M13">
        <v>175</v>
      </c>
      <c r="N13">
        <v>4</v>
      </c>
      <c r="O13">
        <v>5</v>
      </c>
      <c r="P13" t="s">
        <v>122</v>
      </c>
      <c r="Q13" t="s">
        <v>933</v>
      </c>
      <c r="R13">
        <v>51</v>
      </c>
      <c r="S13">
        <v>25</v>
      </c>
      <c r="U13">
        <v>16</v>
      </c>
      <c r="V13">
        <v>17</v>
      </c>
      <c r="W13">
        <v>15</v>
      </c>
      <c r="X13">
        <v>16</v>
      </c>
      <c r="Y13" t="s">
        <v>933</v>
      </c>
      <c r="Z13" t="s">
        <v>933</v>
      </c>
      <c r="AA13" t="s">
        <v>933</v>
      </c>
      <c r="AB13" t="s">
        <v>933</v>
      </c>
      <c r="AC13" t="s">
        <v>1536</v>
      </c>
      <c r="AD13" t="s">
        <v>933</v>
      </c>
      <c r="AE13" t="s">
        <v>124</v>
      </c>
      <c r="AF13" t="s">
        <v>1925</v>
      </c>
      <c r="AG13" t="s">
        <v>126</v>
      </c>
      <c r="AH13" t="s">
        <v>127</v>
      </c>
      <c r="AI13" t="s">
        <v>933</v>
      </c>
      <c r="AJ13" t="s">
        <v>933</v>
      </c>
      <c r="AK13">
        <v>9</v>
      </c>
      <c r="AL13" t="s">
        <v>17</v>
      </c>
      <c r="AM13" t="s">
        <v>933</v>
      </c>
      <c r="AN13" t="s">
        <v>1926</v>
      </c>
      <c r="AP13" t="s">
        <v>933</v>
      </c>
      <c r="AQ13" t="s">
        <v>1927</v>
      </c>
      <c r="AR13" t="s">
        <v>933</v>
      </c>
      <c r="AS13" t="s">
        <v>933</v>
      </c>
      <c r="AT13" t="s">
        <v>933</v>
      </c>
      <c r="AU13" t="s">
        <v>933</v>
      </c>
      <c r="AV13" t="s">
        <v>933</v>
      </c>
      <c r="AW13" t="s">
        <v>933</v>
      </c>
      <c r="AX13" t="s">
        <v>933</v>
      </c>
      <c r="AY13" t="s">
        <v>1928</v>
      </c>
      <c r="BA13" t="s">
        <v>933</v>
      </c>
      <c r="BB13" t="s">
        <v>933</v>
      </c>
      <c r="BC13" t="s">
        <v>933</v>
      </c>
      <c r="BD13" t="s">
        <v>933</v>
      </c>
      <c r="BE13" t="s">
        <v>933</v>
      </c>
      <c r="BF13" t="s">
        <v>933</v>
      </c>
      <c r="BG13" t="s">
        <v>933</v>
      </c>
      <c r="BH13" t="s">
        <v>933</v>
      </c>
      <c r="BI13" t="s">
        <v>933</v>
      </c>
      <c r="BJ13" t="s">
        <v>933</v>
      </c>
      <c r="BL13" t="s">
        <v>933</v>
      </c>
      <c r="BM13" t="s">
        <v>933</v>
      </c>
      <c r="BN13" t="s">
        <v>933</v>
      </c>
      <c r="BO13" t="s">
        <v>933</v>
      </c>
      <c r="BP13" t="s">
        <v>933</v>
      </c>
      <c r="BQ13" t="s">
        <v>933</v>
      </c>
      <c r="BR13" t="s">
        <v>933</v>
      </c>
      <c r="BS13" t="s">
        <v>933</v>
      </c>
      <c r="BT13" t="s">
        <v>933</v>
      </c>
      <c r="BU13" t="s">
        <v>933</v>
      </c>
      <c r="BW13" t="s">
        <v>933</v>
      </c>
      <c r="BX13" t="s">
        <v>933</v>
      </c>
      <c r="BY13" t="s">
        <v>933</v>
      </c>
      <c r="BZ13" t="s">
        <v>933</v>
      </c>
      <c r="CA13" t="s">
        <v>933</v>
      </c>
      <c r="CB13" t="s">
        <v>933</v>
      </c>
      <c r="CC13" t="s">
        <v>933</v>
      </c>
      <c r="CD13" t="s">
        <v>933</v>
      </c>
      <c r="CE13" t="s">
        <v>933</v>
      </c>
      <c r="CF13" t="s">
        <v>933</v>
      </c>
      <c r="CH13" t="s">
        <v>933</v>
      </c>
      <c r="CI13" t="s">
        <v>933</v>
      </c>
      <c r="CJ13" t="s">
        <v>933</v>
      </c>
      <c r="CK13" t="s">
        <v>933</v>
      </c>
      <c r="CL13" t="s">
        <v>933</v>
      </c>
      <c r="CM13" t="s">
        <v>933</v>
      </c>
      <c r="CN13" t="s">
        <v>933</v>
      </c>
      <c r="CO13" t="s">
        <v>933</v>
      </c>
      <c r="CP13" t="s">
        <v>933</v>
      </c>
      <c r="CQ13" t="s">
        <v>933</v>
      </c>
      <c r="CS13" t="s">
        <v>933</v>
      </c>
      <c r="CT13" t="s">
        <v>933</v>
      </c>
      <c r="CU13" t="s">
        <v>933</v>
      </c>
      <c r="CV13" t="s">
        <v>933</v>
      </c>
      <c r="CW13" t="s">
        <v>933</v>
      </c>
      <c r="CX13" t="s">
        <v>933</v>
      </c>
      <c r="CY13" t="s">
        <v>933</v>
      </c>
      <c r="CZ13" t="s">
        <v>933</v>
      </c>
      <c r="DA13" t="s">
        <v>933</v>
      </c>
      <c r="DB13" t="s">
        <v>933</v>
      </c>
      <c r="DD13" t="s">
        <v>933</v>
      </c>
      <c r="DE13" t="s">
        <v>933</v>
      </c>
      <c r="DF13" t="s">
        <v>933</v>
      </c>
      <c r="DG13" t="s">
        <v>933</v>
      </c>
      <c r="DH13" t="s">
        <v>933</v>
      </c>
      <c r="DI13" t="s">
        <v>933</v>
      </c>
      <c r="DJ13" t="s">
        <v>933</v>
      </c>
      <c r="DK13" t="s">
        <v>933</v>
      </c>
      <c r="DL13" t="s">
        <v>933</v>
      </c>
      <c r="DM13" t="s">
        <v>933</v>
      </c>
      <c r="DO13" t="s">
        <v>933</v>
      </c>
      <c r="DP13" t="s">
        <v>933</v>
      </c>
      <c r="DQ13" t="s">
        <v>933</v>
      </c>
      <c r="DR13" t="s">
        <v>933</v>
      </c>
      <c r="DS13" t="s">
        <v>933</v>
      </c>
      <c r="DT13" t="s">
        <v>933</v>
      </c>
      <c r="DU13" t="s">
        <v>933</v>
      </c>
      <c r="DV13" t="s">
        <v>933</v>
      </c>
      <c r="DW13" t="s">
        <v>933</v>
      </c>
      <c r="DX13" t="s">
        <v>933</v>
      </c>
      <c r="DZ13" t="s">
        <v>933</v>
      </c>
      <c r="EA13" t="s">
        <v>933</v>
      </c>
      <c r="EB13" t="s">
        <v>933</v>
      </c>
      <c r="EC13" t="s">
        <v>933</v>
      </c>
      <c r="ED13" t="s">
        <v>933</v>
      </c>
      <c r="EE13" t="s">
        <v>933</v>
      </c>
      <c r="EF13" t="s">
        <v>933</v>
      </c>
      <c r="EG13" t="s">
        <v>933</v>
      </c>
      <c r="EH13" t="s">
        <v>933</v>
      </c>
      <c r="EI13" t="s">
        <v>933</v>
      </c>
      <c r="EK13" t="s">
        <v>933</v>
      </c>
      <c r="EL13" t="s">
        <v>933</v>
      </c>
      <c r="EM13">
        <v>15</v>
      </c>
      <c r="EN13">
        <v>17</v>
      </c>
      <c r="EO13">
        <v>10</v>
      </c>
      <c r="EP13">
        <v>2</v>
      </c>
      <c r="EQ13">
        <v>13</v>
      </c>
      <c r="ER13">
        <v>4</v>
      </c>
      <c r="ES13" t="s">
        <v>933</v>
      </c>
      <c r="ET13" t="s">
        <v>933</v>
      </c>
      <c r="EU13">
        <v>0</v>
      </c>
      <c r="EV13">
        <v>4</v>
      </c>
      <c r="EW13">
        <v>5</v>
      </c>
      <c r="EX13">
        <v>2</v>
      </c>
      <c r="EY13">
        <v>-2</v>
      </c>
      <c r="EZ13">
        <v>3</v>
      </c>
      <c r="FA13">
        <v>-1</v>
      </c>
    </row>
    <row r="14" spans="1:157" ht="15" customHeight="1" x14ac:dyDescent="0.3">
      <c r="A14" t="s">
        <v>114</v>
      </c>
      <c r="B14" t="s">
        <v>1923</v>
      </c>
      <c r="C14" t="s">
        <v>1941</v>
      </c>
      <c r="D14" t="s">
        <v>727</v>
      </c>
      <c r="E14" t="s">
        <v>165</v>
      </c>
      <c r="F14" t="s">
        <v>119</v>
      </c>
      <c r="G14" t="s">
        <v>120</v>
      </c>
      <c r="H14" t="s">
        <v>1043</v>
      </c>
      <c r="I14" t="s">
        <v>121</v>
      </c>
      <c r="L14">
        <v>8</v>
      </c>
      <c r="M14">
        <v>350</v>
      </c>
      <c r="N14">
        <v>10</v>
      </c>
      <c r="O14">
        <v>14</v>
      </c>
      <c r="P14" t="s">
        <v>284</v>
      </c>
      <c r="Q14" t="s">
        <v>933</v>
      </c>
      <c r="R14">
        <v>64</v>
      </c>
      <c r="S14">
        <v>32</v>
      </c>
      <c r="U14">
        <v>22</v>
      </c>
      <c r="V14">
        <v>19</v>
      </c>
      <c r="W14">
        <v>21</v>
      </c>
      <c r="X14">
        <v>20</v>
      </c>
      <c r="Y14" t="s">
        <v>933</v>
      </c>
      <c r="Z14" t="s">
        <v>933</v>
      </c>
      <c r="AA14" t="s">
        <v>933</v>
      </c>
      <c r="AB14" t="s">
        <v>933</v>
      </c>
      <c r="AC14" t="s">
        <v>1942</v>
      </c>
      <c r="AD14" t="s">
        <v>933</v>
      </c>
      <c r="AE14" t="s">
        <v>124</v>
      </c>
      <c r="AF14" t="s">
        <v>1533</v>
      </c>
      <c r="AG14" t="s">
        <v>126</v>
      </c>
      <c r="AH14" t="s">
        <v>127</v>
      </c>
      <c r="AI14" t="s">
        <v>933</v>
      </c>
      <c r="AJ14" t="s">
        <v>933</v>
      </c>
      <c r="AK14">
        <v>13</v>
      </c>
      <c r="AL14" t="s">
        <v>17</v>
      </c>
      <c r="AM14" t="s">
        <v>933</v>
      </c>
      <c r="AN14" t="s">
        <v>1932</v>
      </c>
      <c r="AP14" t="s">
        <v>933</v>
      </c>
      <c r="AQ14" t="s">
        <v>130</v>
      </c>
      <c r="AR14" t="s">
        <v>933</v>
      </c>
      <c r="AS14" t="s">
        <v>933</v>
      </c>
      <c r="AT14" t="s">
        <v>933</v>
      </c>
      <c r="AU14" t="s">
        <v>933</v>
      </c>
      <c r="AV14" t="s">
        <v>933</v>
      </c>
      <c r="AW14" t="s">
        <v>933</v>
      </c>
      <c r="AX14" t="s">
        <v>933</v>
      </c>
      <c r="AY14" t="s">
        <v>1943</v>
      </c>
      <c r="BA14" t="s">
        <v>933</v>
      </c>
      <c r="BB14" t="s">
        <v>933</v>
      </c>
      <c r="BC14" t="s">
        <v>933</v>
      </c>
      <c r="BD14" t="s">
        <v>933</v>
      </c>
      <c r="BE14" t="s">
        <v>933</v>
      </c>
      <c r="BF14" t="s">
        <v>933</v>
      </c>
      <c r="BG14" t="s">
        <v>933</v>
      </c>
      <c r="BH14" t="s">
        <v>933</v>
      </c>
      <c r="BI14" t="s">
        <v>933</v>
      </c>
      <c r="BJ14" t="s">
        <v>933</v>
      </c>
      <c r="BL14" t="s">
        <v>933</v>
      </c>
      <c r="BM14" t="s">
        <v>933</v>
      </c>
      <c r="BN14" t="s">
        <v>933</v>
      </c>
      <c r="BO14" t="s">
        <v>933</v>
      </c>
      <c r="BP14" t="s">
        <v>933</v>
      </c>
      <c r="BQ14" t="s">
        <v>933</v>
      </c>
      <c r="BR14" t="s">
        <v>933</v>
      </c>
      <c r="BS14" t="s">
        <v>933</v>
      </c>
      <c r="BT14" t="s">
        <v>933</v>
      </c>
      <c r="BU14" t="s">
        <v>933</v>
      </c>
      <c r="BW14" t="s">
        <v>933</v>
      </c>
      <c r="BX14" t="s">
        <v>1944</v>
      </c>
      <c r="BY14" t="s">
        <v>933</v>
      </c>
      <c r="BZ14" t="s">
        <v>933</v>
      </c>
      <c r="CA14" t="s">
        <v>1043</v>
      </c>
      <c r="CB14" t="s">
        <v>933</v>
      </c>
      <c r="CC14" t="s">
        <v>933</v>
      </c>
      <c r="CD14" t="s">
        <v>933</v>
      </c>
      <c r="CE14" t="s">
        <v>933</v>
      </c>
      <c r="CF14" t="s">
        <v>1945</v>
      </c>
      <c r="CH14" t="s">
        <v>933</v>
      </c>
      <c r="CI14" t="s">
        <v>933</v>
      </c>
      <c r="CJ14" t="s">
        <v>933</v>
      </c>
      <c r="CK14" t="s">
        <v>933</v>
      </c>
      <c r="CL14" t="s">
        <v>933</v>
      </c>
      <c r="CM14" t="s">
        <v>933</v>
      </c>
      <c r="CN14" t="s">
        <v>933</v>
      </c>
      <c r="CO14" t="s">
        <v>933</v>
      </c>
      <c r="CP14" t="s">
        <v>933</v>
      </c>
      <c r="CQ14" t="s">
        <v>933</v>
      </c>
      <c r="CS14" t="s">
        <v>933</v>
      </c>
      <c r="CT14" t="s">
        <v>933</v>
      </c>
      <c r="CU14" t="s">
        <v>933</v>
      </c>
      <c r="CV14" t="s">
        <v>933</v>
      </c>
      <c r="CW14" t="s">
        <v>933</v>
      </c>
      <c r="CX14" t="s">
        <v>933</v>
      </c>
      <c r="CY14" t="s">
        <v>933</v>
      </c>
      <c r="CZ14" t="s">
        <v>933</v>
      </c>
      <c r="DA14" t="s">
        <v>933</v>
      </c>
      <c r="DB14" t="s">
        <v>933</v>
      </c>
      <c r="DD14" t="s">
        <v>933</v>
      </c>
      <c r="DE14" t="s">
        <v>933</v>
      </c>
      <c r="DF14" t="s">
        <v>933</v>
      </c>
      <c r="DG14" t="s">
        <v>933</v>
      </c>
      <c r="DH14" t="s">
        <v>933</v>
      </c>
      <c r="DI14" t="s">
        <v>933</v>
      </c>
      <c r="DJ14" t="s">
        <v>933</v>
      </c>
      <c r="DK14" t="s">
        <v>933</v>
      </c>
      <c r="DL14" t="s">
        <v>933</v>
      </c>
      <c r="DM14" t="s">
        <v>933</v>
      </c>
      <c r="DO14" t="s">
        <v>933</v>
      </c>
      <c r="DP14" t="s">
        <v>933</v>
      </c>
      <c r="DQ14" t="s">
        <v>933</v>
      </c>
      <c r="DR14" t="s">
        <v>933</v>
      </c>
      <c r="DS14" t="s">
        <v>933</v>
      </c>
      <c r="DT14" t="s">
        <v>933</v>
      </c>
      <c r="DU14" t="s">
        <v>933</v>
      </c>
      <c r="DV14" t="s">
        <v>933</v>
      </c>
      <c r="DW14" t="s">
        <v>933</v>
      </c>
      <c r="DX14" t="s">
        <v>933</v>
      </c>
      <c r="DZ14" t="s">
        <v>933</v>
      </c>
      <c r="EA14" t="s">
        <v>933</v>
      </c>
      <c r="EB14" t="s">
        <v>933</v>
      </c>
      <c r="EC14" t="s">
        <v>933</v>
      </c>
      <c r="ED14" t="s">
        <v>933</v>
      </c>
      <c r="EE14" t="s">
        <v>933</v>
      </c>
      <c r="EF14" t="s">
        <v>933</v>
      </c>
      <c r="EG14" t="s">
        <v>933</v>
      </c>
      <c r="EH14" t="s">
        <v>933</v>
      </c>
      <c r="EI14" t="s">
        <v>933</v>
      </c>
      <c r="EK14" t="s">
        <v>203</v>
      </c>
      <c r="EL14" t="s">
        <v>1946</v>
      </c>
      <c r="EM14">
        <v>18</v>
      </c>
      <c r="EN14">
        <v>16</v>
      </c>
      <c r="EO14">
        <v>15</v>
      </c>
      <c r="EP14">
        <v>10</v>
      </c>
      <c r="EQ14">
        <v>13</v>
      </c>
      <c r="ER14">
        <v>13</v>
      </c>
      <c r="ES14" t="s">
        <v>933</v>
      </c>
      <c r="ET14" t="s">
        <v>1947</v>
      </c>
      <c r="EU14">
        <v>0</v>
      </c>
      <c r="EV14">
        <v>8</v>
      </c>
      <c r="EW14">
        <v>7</v>
      </c>
      <c r="EX14">
        <v>6</v>
      </c>
      <c r="EY14">
        <v>4</v>
      </c>
      <c r="EZ14">
        <v>5</v>
      </c>
      <c r="FA14">
        <v>5</v>
      </c>
    </row>
    <row r="15" spans="1:157" ht="15" customHeight="1" x14ac:dyDescent="0.3">
      <c r="A15" t="s">
        <v>114</v>
      </c>
      <c r="B15" t="s">
        <v>1923</v>
      </c>
      <c r="C15" t="s">
        <v>1929</v>
      </c>
      <c r="D15" t="s">
        <v>727</v>
      </c>
      <c r="E15" t="s">
        <v>165</v>
      </c>
      <c r="F15" t="s">
        <v>119</v>
      </c>
      <c r="G15" t="s">
        <v>120</v>
      </c>
      <c r="H15" t="s">
        <v>933</v>
      </c>
      <c r="I15" t="s">
        <v>121</v>
      </c>
      <c r="L15">
        <v>8</v>
      </c>
      <c r="M15">
        <v>350</v>
      </c>
      <c r="N15">
        <v>11</v>
      </c>
      <c r="O15">
        <v>13</v>
      </c>
      <c r="P15" t="s">
        <v>122</v>
      </c>
      <c r="Q15" t="s">
        <v>1930</v>
      </c>
      <c r="R15">
        <v>64</v>
      </c>
      <c r="S15">
        <v>32</v>
      </c>
      <c r="U15">
        <v>22</v>
      </c>
      <c r="V15">
        <v>19</v>
      </c>
      <c r="W15">
        <v>21</v>
      </c>
      <c r="X15">
        <v>20</v>
      </c>
      <c r="Y15" t="s">
        <v>933</v>
      </c>
      <c r="Z15" t="s">
        <v>933</v>
      </c>
      <c r="AA15" t="s">
        <v>933</v>
      </c>
      <c r="AB15" t="s">
        <v>933</v>
      </c>
      <c r="AC15" t="s">
        <v>1931</v>
      </c>
      <c r="AD15" t="s">
        <v>933</v>
      </c>
      <c r="AE15" t="s">
        <v>124</v>
      </c>
      <c r="AF15" t="s">
        <v>1533</v>
      </c>
      <c r="AG15" t="s">
        <v>126</v>
      </c>
      <c r="AH15" t="s">
        <v>127</v>
      </c>
      <c r="AI15" t="s">
        <v>933</v>
      </c>
      <c r="AJ15" t="s">
        <v>933</v>
      </c>
      <c r="AK15">
        <v>13</v>
      </c>
      <c r="AL15" t="s">
        <v>17</v>
      </c>
      <c r="AM15" t="s">
        <v>933</v>
      </c>
      <c r="AN15" t="s">
        <v>1932</v>
      </c>
      <c r="AP15" t="s">
        <v>933</v>
      </c>
      <c r="AQ15" t="s">
        <v>191</v>
      </c>
      <c r="AR15" t="s">
        <v>933</v>
      </c>
      <c r="AS15" t="s">
        <v>933</v>
      </c>
      <c r="AT15" t="s">
        <v>933</v>
      </c>
      <c r="AU15" t="s">
        <v>933</v>
      </c>
      <c r="AV15" t="s">
        <v>933</v>
      </c>
      <c r="AW15" t="s">
        <v>933</v>
      </c>
      <c r="AX15" t="s">
        <v>933</v>
      </c>
      <c r="AY15" t="s">
        <v>1933</v>
      </c>
      <c r="BA15" t="s">
        <v>933</v>
      </c>
      <c r="BB15" t="s">
        <v>1934</v>
      </c>
      <c r="BC15" t="s">
        <v>159</v>
      </c>
      <c r="BD15" t="s">
        <v>127</v>
      </c>
      <c r="BE15" t="s">
        <v>260</v>
      </c>
      <c r="BF15" t="s">
        <v>933</v>
      </c>
      <c r="BG15" t="s">
        <v>933</v>
      </c>
      <c r="BH15" t="s">
        <v>933</v>
      </c>
      <c r="BI15" t="s">
        <v>933</v>
      </c>
      <c r="BJ15" t="s">
        <v>1935</v>
      </c>
      <c r="BL15" t="s">
        <v>933</v>
      </c>
      <c r="BM15" t="s">
        <v>926</v>
      </c>
      <c r="BN15" t="s">
        <v>161</v>
      </c>
      <c r="BO15" t="s">
        <v>1476</v>
      </c>
      <c r="BP15" t="s">
        <v>313</v>
      </c>
      <c r="BQ15" t="s">
        <v>933</v>
      </c>
      <c r="BR15" t="s">
        <v>933</v>
      </c>
      <c r="BS15" t="s">
        <v>933</v>
      </c>
      <c r="BT15" t="s">
        <v>933</v>
      </c>
      <c r="BU15" t="s">
        <v>1936</v>
      </c>
      <c r="BW15" t="s">
        <v>933</v>
      </c>
      <c r="BX15" t="s">
        <v>1919</v>
      </c>
      <c r="BY15" t="s">
        <v>933</v>
      </c>
      <c r="BZ15" t="s">
        <v>933</v>
      </c>
      <c r="CA15" t="s">
        <v>1043</v>
      </c>
      <c r="CB15" t="s">
        <v>933</v>
      </c>
      <c r="CC15" t="s">
        <v>933</v>
      </c>
      <c r="CD15" t="s">
        <v>933</v>
      </c>
      <c r="CE15" t="s">
        <v>933</v>
      </c>
      <c r="CF15" t="s">
        <v>1937</v>
      </c>
      <c r="CH15" t="s">
        <v>933</v>
      </c>
      <c r="CI15" t="s">
        <v>933</v>
      </c>
      <c r="CJ15" t="s">
        <v>933</v>
      </c>
      <c r="CK15" t="s">
        <v>933</v>
      </c>
      <c r="CL15" t="s">
        <v>933</v>
      </c>
      <c r="CM15" t="s">
        <v>933</v>
      </c>
      <c r="CN15" t="s">
        <v>933</v>
      </c>
      <c r="CO15" t="s">
        <v>933</v>
      </c>
      <c r="CP15" t="s">
        <v>933</v>
      </c>
      <c r="CQ15" t="s">
        <v>933</v>
      </c>
      <c r="CS15" t="s">
        <v>933</v>
      </c>
      <c r="CT15" t="s">
        <v>933</v>
      </c>
      <c r="CU15" t="s">
        <v>933</v>
      </c>
      <c r="CV15" t="s">
        <v>933</v>
      </c>
      <c r="CW15" t="s">
        <v>933</v>
      </c>
      <c r="CX15" t="s">
        <v>933</v>
      </c>
      <c r="CY15" t="s">
        <v>933</v>
      </c>
      <c r="CZ15" t="s">
        <v>933</v>
      </c>
      <c r="DA15" t="s">
        <v>933</v>
      </c>
      <c r="DB15" t="s">
        <v>933</v>
      </c>
      <c r="DD15" t="s">
        <v>933</v>
      </c>
      <c r="DE15" t="s">
        <v>933</v>
      </c>
      <c r="DF15" t="s">
        <v>933</v>
      </c>
      <c r="DG15" t="s">
        <v>933</v>
      </c>
      <c r="DH15" t="s">
        <v>933</v>
      </c>
      <c r="DI15" t="s">
        <v>933</v>
      </c>
      <c r="DJ15" t="s">
        <v>933</v>
      </c>
      <c r="DK15" t="s">
        <v>933</v>
      </c>
      <c r="DL15" t="s">
        <v>933</v>
      </c>
      <c r="DM15" t="s">
        <v>933</v>
      </c>
      <c r="DO15" t="s">
        <v>933</v>
      </c>
      <c r="DP15" t="s">
        <v>933</v>
      </c>
      <c r="DQ15" t="s">
        <v>933</v>
      </c>
      <c r="DR15" t="s">
        <v>933</v>
      </c>
      <c r="DS15" t="s">
        <v>933</v>
      </c>
      <c r="DT15" t="s">
        <v>933</v>
      </c>
      <c r="DU15" t="s">
        <v>933</v>
      </c>
      <c r="DV15" t="s">
        <v>933</v>
      </c>
      <c r="DW15" t="s">
        <v>933</v>
      </c>
      <c r="DX15" t="s">
        <v>933</v>
      </c>
      <c r="DZ15" t="s">
        <v>933</v>
      </c>
      <c r="EA15" t="s">
        <v>933</v>
      </c>
      <c r="EB15" t="s">
        <v>933</v>
      </c>
      <c r="EC15" t="s">
        <v>933</v>
      </c>
      <c r="ED15" t="s">
        <v>933</v>
      </c>
      <c r="EE15" t="s">
        <v>933</v>
      </c>
      <c r="EF15" t="s">
        <v>933</v>
      </c>
      <c r="EG15" t="s">
        <v>933</v>
      </c>
      <c r="EH15" t="s">
        <v>933</v>
      </c>
      <c r="EI15" t="s">
        <v>933</v>
      </c>
      <c r="EK15" t="s">
        <v>1938</v>
      </c>
      <c r="EL15" t="s">
        <v>1939</v>
      </c>
      <c r="EM15">
        <v>20</v>
      </c>
      <c r="EN15">
        <v>21</v>
      </c>
      <c r="EO15">
        <v>17</v>
      </c>
      <c r="EP15">
        <v>10</v>
      </c>
      <c r="EQ15">
        <v>21</v>
      </c>
      <c r="ER15">
        <v>24</v>
      </c>
      <c r="ES15" t="s">
        <v>933</v>
      </c>
      <c r="ET15" s="3" t="s">
        <v>1940</v>
      </c>
      <c r="EU15">
        <v>0</v>
      </c>
      <c r="EV15">
        <v>9</v>
      </c>
      <c r="EW15">
        <v>9</v>
      </c>
      <c r="EX15">
        <v>7</v>
      </c>
      <c r="EY15">
        <v>4</v>
      </c>
      <c r="EZ15">
        <v>9</v>
      </c>
      <c r="FA15">
        <v>11</v>
      </c>
    </row>
    <row r="16" spans="1:157" ht="15" customHeight="1" x14ac:dyDescent="0.3">
      <c r="A16" t="s">
        <v>114</v>
      </c>
      <c r="B16" t="s">
        <v>1923</v>
      </c>
      <c r="C16" t="s">
        <v>1948</v>
      </c>
      <c r="D16" t="s">
        <v>325</v>
      </c>
      <c r="E16" t="s">
        <v>165</v>
      </c>
      <c r="F16" t="s">
        <v>119</v>
      </c>
      <c r="G16" t="s">
        <v>120</v>
      </c>
      <c r="H16" t="s">
        <v>1043</v>
      </c>
      <c r="I16" t="s">
        <v>121</v>
      </c>
      <c r="L16">
        <v>12</v>
      </c>
      <c r="M16">
        <v>700</v>
      </c>
      <c r="N16">
        <v>14</v>
      </c>
      <c r="O16">
        <v>13</v>
      </c>
      <c r="P16" t="s">
        <v>284</v>
      </c>
      <c r="Q16" t="s">
        <v>1949</v>
      </c>
      <c r="R16">
        <v>84</v>
      </c>
      <c r="S16">
        <v>42</v>
      </c>
      <c r="U16">
        <v>26</v>
      </c>
      <c r="V16">
        <v>23</v>
      </c>
      <c r="W16">
        <v>25</v>
      </c>
      <c r="X16">
        <v>24</v>
      </c>
      <c r="Y16" t="s">
        <v>933</v>
      </c>
      <c r="Z16" t="s">
        <v>933</v>
      </c>
      <c r="AA16" t="s">
        <v>933</v>
      </c>
      <c r="AB16" t="s">
        <v>933</v>
      </c>
      <c r="AC16" t="s">
        <v>1950</v>
      </c>
      <c r="AD16" t="s">
        <v>933</v>
      </c>
      <c r="AE16" t="s">
        <v>124</v>
      </c>
      <c r="AF16" t="s">
        <v>1533</v>
      </c>
      <c r="AG16" t="s">
        <v>126</v>
      </c>
      <c r="AH16" t="s">
        <v>127</v>
      </c>
      <c r="AI16" t="s">
        <v>933</v>
      </c>
      <c r="AJ16" t="s">
        <v>933</v>
      </c>
      <c r="AK16">
        <v>17</v>
      </c>
      <c r="AL16" t="s">
        <v>17</v>
      </c>
      <c r="AM16" t="s">
        <v>933</v>
      </c>
      <c r="AN16" t="s">
        <v>1951</v>
      </c>
      <c r="AP16" t="s">
        <v>933</v>
      </c>
      <c r="AQ16" t="s">
        <v>130</v>
      </c>
      <c r="AR16" t="s">
        <v>933</v>
      </c>
      <c r="AS16" t="s">
        <v>933</v>
      </c>
      <c r="AT16" t="s">
        <v>933</v>
      </c>
      <c r="AU16" t="s">
        <v>933</v>
      </c>
      <c r="AV16" t="s">
        <v>933</v>
      </c>
      <c r="AW16" t="s">
        <v>933</v>
      </c>
      <c r="AX16" t="s">
        <v>933</v>
      </c>
      <c r="AY16" t="s">
        <v>1952</v>
      </c>
      <c r="BA16" t="s">
        <v>933</v>
      </c>
      <c r="BB16" t="s">
        <v>1953</v>
      </c>
      <c r="BC16" t="s">
        <v>159</v>
      </c>
      <c r="BD16" t="s">
        <v>127</v>
      </c>
      <c r="BE16" t="s">
        <v>1954</v>
      </c>
      <c r="BF16" t="s">
        <v>933</v>
      </c>
      <c r="BG16" t="s">
        <v>933</v>
      </c>
      <c r="BH16" t="s">
        <v>933</v>
      </c>
      <c r="BI16" t="s">
        <v>933</v>
      </c>
      <c r="BJ16" t="s">
        <v>1955</v>
      </c>
      <c r="BL16" t="s">
        <v>933</v>
      </c>
      <c r="BM16" t="s">
        <v>933</v>
      </c>
      <c r="BN16" t="s">
        <v>933</v>
      </c>
      <c r="BO16" t="s">
        <v>933</v>
      </c>
      <c r="BP16" t="s">
        <v>933</v>
      </c>
      <c r="BQ16" t="s">
        <v>933</v>
      </c>
      <c r="BR16" t="s">
        <v>933</v>
      </c>
      <c r="BS16" t="s">
        <v>933</v>
      </c>
      <c r="BT16" t="s">
        <v>933</v>
      </c>
      <c r="BU16" t="s">
        <v>933</v>
      </c>
      <c r="BW16" t="s">
        <v>933</v>
      </c>
      <c r="BX16" t="s">
        <v>1944</v>
      </c>
      <c r="BY16" t="s">
        <v>933</v>
      </c>
      <c r="BZ16" t="s">
        <v>933</v>
      </c>
      <c r="CA16" t="s">
        <v>1043</v>
      </c>
      <c r="CB16" t="s">
        <v>933</v>
      </c>
      <c r="CC16" t="s">
        <v>933</v>
      </c>
      <c r="CD16" t="s">
        <v>933</v>
      </c>
      <c r="CE16" t="s">
        <v>933</v>
      </c>
      <c r="CF16" t="s">
        <v>1956</v>
      </c>
      <c r="CH16" t="s">
        <v>933</v>
      </c>
      <c r="CI16" t="s">
        <v>933</v>
      </c>
      <c r="CJ16" t="s">
        <v>933</v>
      </c>
      <c r="CK16" t="s">
        <v>933</v>
      </c>
      <c r="CL16" t="s">
        <v>933</v>
      </c>
      <c r="CM16" t="s">
        <v>933</v>
      </c>
      <c r="CN16" t="s">
        <v>933</v>
      </c>
      <c r="CO16" t="s">
        <v>933</v>
      </c>
      <c r="CP16" t="s">
        <v>933</v>
      </c>
      <c r="CQ16" t="s">
        <v>933</v>
      </c>
      <c r="CS16" t="s">
        <v>933</v>
      </c>
      <c r="CT16" t="s">
        <v>933</v>
      </c>
      <c r="CU16" t="s">
        <v>933</v>
      </c>
      <c r="CV16" t="s">
        <v>933</v>
      </c>
      <c r="CW16" t="s">
        <v>933</v>
      </c>
      <c r="CX16" t="s">
        <v>933</v>
      </c>
      <c r="CY16" t="s">
        <v>933</v>
      </c>
      <c r="CZ16" t="s">
        <v>933</v>
      </c>
      <c r="DA16" t="s">
        <v>933</v>
      </c>
      <c r="DB16" t="s">
        <v>933</v>
      </c>
      <c r="DD16" t="s">
        <v>933</v>
      </c>
      <c r="DE16" t="s">
        <v>933</v>
      </c>
      <c r="DF16" t="s">
        <v>933</v>
      </c>
      <c r="DG16" t="s">
        <v>933</v>
      </c>
      <c r="DH16" t="s">
        <v>933</v>
      </c>
      <c r="DI16" t="s">
        <v>933</v>
      </c>
      <c r="DJ16" t="s">
        <v>933</v>
      </c>
      <c r="DK16" t="s">
        <v>933</v>
      </c>
      <c r="DL16" t="s">
        <v>933</v>
      </c>
      <c r="DM16" t="s">
        <v>933</v>
      </c>
      <c r="DO16" t="s">
        <v>933</v>
      </c>
      <c r="DP16" t="s">
        <v>933</v>
      </c>
      <c r="DQ16" t="s">
        <v>933</v>
      </c>
      <c r="DR16" t="s">
        <v>933</v>
      </c>
      <c r="DS16" t="s">
        <v>933</v>
      </c>
      <c r="DT16" t="s">
        <v>933</v>
      </c>
      <c r="DU16" t="s">
        <v>933</v>
      </c>
      <c r="DV16" t="s">
        <v>933</v>
      </c>
      <c r="DW16" t="s">
        <v>933</v>
      </c>
      <c r="DX16" t="s">
        <v>933</v>
      </c>
      <c r="DZ16" t="s">
        <v>933</v>
      </c>
      <c r="EA16" t="s">
        <v>933</v>
      </c>
      <c r="EB16" t="s">
        <v>933</v>
      </c>
      <c r="EC16" t="s">
        <v>933</v>
      </c>
      <c r="ED16" t="s">
        <v>933</v>
      </c>
      <c r="EE16" t="s">
        <v>933</v>
      </c>
      <c r="EF16" t="s">
        <v>933</v>
      </c>
      <c r="EG16" t="s">
        <v>933</v>
      </c>
      <c r="EH16" t="s">
        <v>933</v>
      </c>
      <c r="EI16" t="s">
        <v>933</v>
      </c>
      <c r="EK16" t="s">
        <v>933</v>
      </c>
      <c r="EL16" t="s">
        <v>1957</v>
      </c>
      <c r="EM16">
        <v>18</v>
      </c>
      <c r="EN16">
        <v>16</v>
      </c>
      <c r="EO16">
        <v>15</v>
      </c>
      <c r="EP16">
        <v>13</v>
      </c>
      <c r="EQ16">
        <v>13</v>
      </c>
      <c r="ER16">
        <v>12</v>
      </c>
      <c r="ES16" t="s">
        <v>933</v>
      </c>
      <c r="ET16" t="s">
        <v>1958</v>
      </c>
      <c r="EU16">
        <v>0</v>
      </c>
      <c r="EV16">
        <v>10</v>
      </c>
      <c r="EW16">
        <v>9</v>
      </c>
      <c r="EX16">
        <v>8</v>
      </c>
      <c r="EY16">
        <v>7</v>
      </c>
      <c r="EZ16">
        <v>7</v>
      </c>
      <c r="FA16">
        <v>7</v>
      </c>
    </row>
    <row r="17" spans="1:157" ht="15" customHeight="1" x14ac:dyDescent="0.3">
      <c r="A17" t="s">
        <v>114</v>
      </c>
      <c r="B17" t="s">
        <v>1923</v>
      </c>
      <c r="C17" t="s">
        <v>1959</v>
      </c>
      <c r="D17" t="s">
        <v>117</v>
      </c>
      <c r="E17" t="s">
        <v>228</v>
      </c>
      <c r="F17" t="s">
        <v>119</v>
      </c>
      <c r="G17" t="s">
        <v>120</v>
      </c>
      <c r="H17" t="s">
        <v>933</v>
      </c>
      <c r="I17" t="s">
        <v>242</v>
      </c>
      <c r="L17">
        <v>13</v>
      </c>
      <c r="M17">
        <v>800</v>
      </c>
      <c r="N17">
        <v>12</v>
      </c>
      <c r="O17">
        <v>18</v>
      </c>
      <c r="P17" t="s">
        <v>122</v>
      </c>
      <c r="Q17" t="s">
        <v>933</v>
      </c>
      <c r="R17">
        <v>89</v>
      </c>
      <c r="S17">
        <v>44</v>
      </c>
      <c r="U17">
        <v>29</v>
      </c>
      <c r="V17">
        <v>26</v>
      </c>
      <c r="W17">
        <v>25</v>
      </c>
      <c r="X17">
        <v>25</v>
      </c>
      <c r="Y17" t="s">
        <v>933</v>
      </c>
      <c r="Z17" t="s">
        <v>933</v>
      </c>
      <c r="AA17" t="s">
        <v>933</v>
      </c>
      <c r="AB17" t="s">
        <v>933</v>
      </c>
      <c r="AC17" t="s">
        <v>1536</v>
      </c>
      <c r="AD17" t="s">
        <v>933</v>
      </c>
      <c r="AE17" t="s">
        <v>124</v>
      </c>
      <c r="AF17" t="s">
        <v>1960</v>
      </c>
      <c r="AG17" t="s">
        <v>126</v>
      </c>
      <c r="AH17" t="s">
        <v>127</v>
      </c>
      <c r="AI17" t="s">
        <v>933</v>
      </c>
      <c r="AJ17" t="s">
        <v>933</v>
      </c>
      <c r="AK17">
        <v>18</v>
      </c>
      <c r="AL17" t="s">
        <v>17</v>
      </c>
      <c r="AM17" t="s">
        <v>933</v>
      </c>
      <c r="AN17" t="s">
        <v>960</v>
      </c>
      <c r="AP17" t="s">
        <v>129</v>
      </c>
      <c r="AQ17" t="s">
        <v>1925</v>
      </c>
      <c r="AR17" t="s">
        <v>126</v>
      </c>
      <c r="AS17" t="s">
        <v>127</v>
      </c>
      <c r="AT17" t="s">
        <v>933</v>
      </c>
      <c r="AU17" t="s">
        <v>933</v>
      </c>
      <c r="AV17">
        <v>18</v>
      </c>
      <c r="AW17" t="s">
        <v>17</v>
      </c>
      <c r="AX17" t="s">
        <v>933</v>
      </c>
      <c r="AY17" t="s">
        <v>1961</v>
      </c>
      <c r="BA17" t="s">
        <v>129</v>
      </c>
      <c r="BB17" t="s">
        <v>1962</v>
      </c>
      <c r="BC17" t="s">
        <v>159</v>
      </c>
      <c r="BD17" t="s">
        <v>127</v>
      </c>
      <c r="BE17" t="s">
        <v>933</v>
      </c>
      <c r="BF17" t="s">
        <v>933</v>
      </c>
      <c r="BG17">
        <v>18</v>
      </c>
      <c r="BH17" t="s">
        <v>1069</v>
      </c>
      <c r="BI17" t="s">
        <v>933</v>
      </c>
      <c r="BJ17" t="s">
        <v>1963</v>
      </c>
      <c r="BL17" t="s">
        <v>933</v>
      </c>
      <c r="BM17" t="s">
        <v>191</v>
      </c>
      <c r="BN17" t="s">
        <v>933</v>
      </c>
      <c r="BO17" t="s">
        <v>933</v>
      </c>
      <c r="BP17" t="s">
        <v>933</v>
      </c>
      <c r="BQ17" t="s">
        <v>933</v>
      </c>
      <c r="BR17" t="s">
        <v>933</v>
      </c>
      <c r="BS17" t="s">
        <v>933</v>
      </c>
      <c r="BT17" t="s">
        <v>933</v>
      </c>
      <c r="BU17" t="s">
        <v>1964</v>
      </c>
      <c r="BW17" t="s">
        <v>933</v>
      </c>
      <c r="BX17" t="s">
        <v>933</v>
      </c>
      <c r="BY17" t="s">
        <v>933</v>
      </c>
      <c r="BZ17" t="s">
        <v>933</v>
      </c>
      <c r="CA17" t="s">
        <v>933</v>
      </c>
      <c r="CB17" t="s">
        <v>933</v>
      </c>
      <c r="CC17" t="s">
        <v>933</v>
      </c>
      <c r="CD17" t="s">
        <v>933</v>
      </c>
      <c r="CE17" t="s">
        <v>933</v>
      </c>
      <c r="CF17" t="s">
        <v>933</v>
      </c>
      <c r="CH17" t="s">
        <v>933</v>
      </c>
      <c r="CI17" t="s">
        <v>933</v>
      </c>
      <c r="CJ17" t="s">
        <v>933</v>
      </c>
      <c r="CK17" t="s">
        <v>933</v>
      </c>
      <c r="CL17" t="s">
        <v>933</v>
      </c>
      <c r="CM17" t="s">
        <v>933</v>
      </c>
      <c r="CN17" t="s">
        <v>933</v>
      </c>
      <c r="CO17" t="s">
        <v>933</v>
      </c>
      <c r="CP17" t="s">
        <v>933</v>
      </c>
      <c r="CQ17" t="s">
        <v>933</v>
      </c>
      <c r="CS17" t="s">
        <v>933</v>
      </c>
      <c r="CT17" t="s">
        <v>933</v>
      </c>
      <c r="CU17" t="s">
        <v>933</v>
      </c>
      <c r="CV17" t="s">
        <v>933</v>
      </c>
      <c r="CW17" t="s">
        <v>933</v>
      </c>
      <c r="CX17" t="s">
        <v>933</v>
      </c>
      <c r="CY17" t="s">
        <v>933</v>
      </c>
      <c r="CZ17" t="s">
        <v>933</v>
      </c>
      <c r="DA17" t="s">
        <v>933</v>
      </c>
      <c r="DB17" t="s">
        <v>933</v>
      </c>
      <c r="DD17" t="s">
        <v>933</v>
      </c>
      <c r="DE17" t="s">
        <v>933</v>
      </c>
      <c r="DF17" t="s">
        <v>933</v>
      </c>
      <c r="DG17" t="s">
        <v>933</v>
      </c>
      <c r="DH17" t="s">
        <v>933</v>
      </c>
      <c r="DI17" t="s">
        <v>933</v>
      </c>
      <c r="DJ17" t="s">
        <v>933</v>
      </c>
      <c r="DK17" t="s">
        <v>933</v>
      </c>
      <c r="DL17" t="s">
        <v>933</v>
      </c>
      <c r="DM17" t="s">
        <v>933</v>
      </c>
      <c r="DO17" t="s">
        <v>933</v>
      </c>
      <c r="DP17" t="s">
        <v>933</v>
      </c>
      <c r="DQ17" t="s">
        <v>933</v>
      </c>
      <c r="DR17" t="s">
        <v>933</v>
      </c>
      <c r="DS17" t="s">
        <v>933</v>
      </c>
      <c r="DT17" t="s">
        <v>933</v>
      </c>
      <c r="DU17" t="s">
        <v>933</v>
      </c>
      <c r="DV17" t="s">
        <v>933</v>
      </c>
      <c r="DW17" t="s">
        <v>933</v>
      </c>
      <c r="DX17" t="s">
        <v>933</v>
      </c>
      <c r="DZ17" t="s">
        <v>933</v>
      </c>
      <c r="EA17" t="s">
        <v>933</v>
      </c>
      <c r="EB17" t="s">
        <v>933</v>
      </c>
      <c r="EC17" t="s">
        <v>933</v>
      </c>
      <c r="ED17" t="s">
        <v>933</v>
      </c>
      <c r="EE17" t="s">
        <v>933</v>
      </c>
      <c r="EF17" t="s">
        <v>933</v>
      </c>
      <c r="EG17" t="s">
        <v>933</v>
      </c>
      <c r="EH17" t="s">
        <v>933</v>
      </c>
      <c r="EI17" t="s">
        <v>933</v>
      </c>
      <c r="EK17" t="s">
        <v>933</v>
      </c>
      <c r="EL17" t="s">
        <v>1965</v>
      </c>
      <c r="EM17">
        <v>30</v>
      </c>
      <c r="EN17">
        <v>21</v>
      </c>
      <c r="EO17">
        <v>10</v>
      </c>
      <c r="EP17">
        <v>2</v>
      </c>
      <c r="EQ17">
        <v>13</v>
      </c>
      <c r="ER17">
        <v>7</v>
      </c>
      <c r="ES17" t="s">
        <v>933</v>
      </c>
      <c r="ET17" t="s">
        <v>1966</v>
      </c>
      <c r="EU17">
        <v>0</v>
      </c>
      <c r="EV17">
        <v>16</v>
      </c>
      <c r="EW17">
        <v>11</v>
      </c>
      <c r="EX17">
        <v>6</v>
      </c>
      <c r="EY17">
        <v>2</v>
      </c>
      <c r="EZ17">
        <v>7</v>
      </c>
      <c r="FA17">
        <v>4</v>
      </c>
    </row>
    <row r="18" spans="1:157" ht="15" customHeight="1" x14ac:dyDescent="0.3">
      <c r="A18" t="s">
        <v>114</v>
      </c>
      <c r="B18" t="s">
        <v>1923</v>
      </c>
      <c r="C18" t="s">
        <v>1967</v>
      </c>
      <c r="D18" t="s">
        <v>117</v>
      </c>
      <c r="E18" t="s">
        <v>228</v>
      </c>
      <c r="F18" t="s">
        <v>119</v>
      </c>
      <c r="G18" t="s">
        <v>120</v>
      </c>
      <c r="H18" t="s">
        <v>933</v>
      </c>
      <c r="I18" t="s">
        <v>242</v>
      </c>
      <c r="L18">
        <v>17</v>
      </c>
      <c r="M18">
        <v>1600</v>
      </c>
      <c r="N18">
        <v>16</v>
      </c>
      <c r="O18">
        <v>22</v>
      </c>
      <c r="P18" t="s">
        <v>122</v>
      </c>
      <c r="Q18" t="s">
        <v>933</v>
      </c>
      <c r="R18">
        <v>109</v>
      </c>
      <c r="S18">
        <v>54</v>
      </c>
      <c r="U18">
        <v>33</v>
      </c>
      <c r="V18">
        <v>30</v>
      </c>
      <c r="W18">
        <v>29</v>
      </c>
      <c r="X18">
        <v>29</v>
      </c>
      <c r="Y18" t="s">
        <v>933</v>
      </c>
      <c r="Z18" t="s">
        <v>870</v>
      </c>
      <c r="AA18" t="s">
        <v>933</v>
      </c>
      <c r="AB18" t="s">
        <v>933</v>
      </c>
      <c r="AC18" t="s">
        <v>1968</v>
      </c>
      <c r="AD18" t="s">
        <v>933</v>
      </c>
      <c r="AE18" t="s">
        <v>124</v>
      </c>
      <c r="AF18" t="s">
        <v>1960</v>
      </c>
      <c r="AG18" t="s">
        <v>126</v>
      </c>
      <c r="AH18" t="s">
        <v>127</v>
      </c>
      <c r="AI18" t="s">
        <v>933</v>
      </c>
      <c r="AJ18" t="s">
        <v>933</v>
      </c>
      <c r="AK18">
        <v>22</v>
      </c>
      <c r="AL18" t="s">
        <v>17</v>
      </c>
      <c r="AM18" t="s">
        <v>933</v>
      </c>
      <c r="AN18" t="s">
        <v>1969</v>
      </c>
      <c r="AP18" t="s">
        <v>144</v>
      </c>
      <c r="AQ18" t="s">
        <v>1970</v>
      </c>
      <c r="AR18" t="s">
        <v>126</v>
      </c>
      <c r="AS18" t="s">
        <v>127</v>
      </c>
      <c r="AT18" t="s">
        <v>933</v>
      </c>
      <c r="AU18" t="s">
        <v>1080</v>
      </c>
      <c r="AV18">
        <v>22</v>
      </c>
      <c r="AW18" t="s">
        <v>17</v>
      </c>
      <c r="AX18" t="s">
        <v>933</v>
      </c>
      <c r="AY18" t="s">
        <v>1971</v>
      </c>
      <c r="BA18" t="s">
        <v>129</v>
      </c>
      <c r="BB18" t="s">
        <v>1962</v>
      </c>
      <c r="BC18" t="s">
        <v>159</v>
      </c>
      <c r="BD18" t="s">
        <v>127</v>
      </c>
      <c r="BE18" t="s">
        <v>933</v>
      </c>
      <c r="BF18" t="s">
        <v>933</v>
      </c>
      <c r="BG18">
        <v>22</v>
      </c>
      <c r="BH18" t="s">
        <v>1069</v>
      </c>
      <c r="BI18" t="s">
        <v>933</v>
      </c>
      <c r="BJ18" t="s">
        <v>1972</v>
      </c>
      <c r="BL18" t="s">
        <v>933</v>
      </c>
      <c r="BM18" t="s">
        <v>191</v>
      </c>
      <c r="BN18" t="s">
        <v>933</v>
      </c>
      <c r="BO18" t="s">
        <v>933</v>
      </c>
      <c r="BP18" t="s">
        <v>933</v>
      </c>
      <c r="BQ18" t="s">
        <v>933</v>
      </c>
      <c r="BR18" t="s">
        <v>933</v>
      </c>
      <c r="BS18" t="s">
        <v>933</v>
      </c>
      <c r="BT18" t="s">
        <v>933</v>
      </c>
      <c r="BU18" t="s">
        <v>1973</v>
      </c>
      <c r="BW18" t="s">
        <v>933</v>
      </c>
      <c r="BX18" t="s">
        <v>933</v>
      </c>
      <c r="BY18" t="s">
        <v>933</v>
      </c>
      <c r="BZ18" t="s">
        <v>933</v>
      </c>
      <c r="CA18" t="s">
        <v>933</v>
      </c>
      <c r="CB18" t="s">
        <v>933</v>
      </c>
      <c r="CC18" t="s">
        <v>933</v>
      </c>
      <c r="CD18" t="s">
        <v>933</v>
      </c>
      <c r="CE18" t="s">
        <v>933</v>
      </c>
      <c r="CF18" t="s">
        <v>933</v>
      </c>
      <c r="CH18" t="s">
        <v>933</v>
      </c>
      <c r="CI18" t="s">
        <v>933</v>
      </c>
      <c r="CJ18" t="s">
        <v>933</v>
      </c>
      <c r="CK18" t="s">
        <v>933</v>
      </c>
      <c r="CL18" t="s">
        <v>933</v>
      </c>
      <c r="CM18" t="s">
        <v>933</v>
      </c>
      <c r="CN18" t="s">
        <v>933</v>
      </c>
      <c r="CO18" t="s">
        <v>933</v>
      </c>
      <c r="CP18" t="s">
        <v>933</v>
      </c>
      <c r="CQ18" t="s">
        <v>933</v>
      </c>
      <c r="CS18" t="s">
        <v>933</v>
      </c>
      <c r="CT18" t="s">
        <v>933</v>
      </c>
      <c r="CU18" t="s">
        <v>933</v>
      </c>
      <c r="CV18" t="s">
        <v>933</v>
      </c>
      <c r="CW18" t="s">
        <v>933</v>
      </c>
      <c r="CX18" t="s">
        <v>933</v>
      </c>
      <c r="CY18" t="s">
        <v>933</v>
      </c>
      <c r="CZ18" t="s">
        <v>933</v>
      </c>
      <c r="DA18" t="s">
        <v>933</v>
      </c>
      <c r="DB18" t="s">
        <v>933</v>
      </c>
      <c r="DD18" t="s">
        <v>933</v>
      </c>
      <c r="DE18" t="s">
        <v>933</v>
      </c>
      <c r="DF18" t="s">
        <v>933</v>
      </c>
      <c r="DG18" t="s">
        <v>933</v>
      </c>
      <c r="DH18" t="s">
        <v>933</v>
      </c>
      <c r="DI18" t="s">
        <v>933</v>
      </c>
      <c r="DJ18" t="s">
        <v>933</v>
      </c>
      <c r="DK18" t="s">
        <v>933</v>
      </c>
      <c r="DL18" t="s">
        <v>933</v>
      </c>
      <c r="DM18" t="s">
        <v>933</v>
      </c>
      <c r="DO18" t="s">
        <v>933</v>
      </c>
      <c r="DP18" t="s">
        <v>933</v>
      </c>
      <c r="DQ18" t="s">
        <v>933</v>
      </c>
      <c r="DR18" t="s">
        <v>933</v>
      </c>
      <c r="DS18" t="s">
        <v>933</v>
      </c>
      <c r="DT18" t="s">
        <v>933</v>
      </c>
      <c r="DU18" t="s">
        <v>933</v>
      </c>
      <c r="DV18" t="s">
        <v>933</v>
      </c>
      <c r="DW18" t="s">
        <v>933</v>
      </c>
      <c r="DX18" t="s">
        <v>933</v>
      </c>
      <c r="DZ18" t="s">
        <v>933</v>
      </c>
      <c r="EA18" t="s">
        <v>933</v>
      </c>
      <c r="EB18" t="s">
        <v>933</v>
      </c>
      <c r="EC18" t="s">
        <v>933</v>
      </c>
      <c r="ED18" t="s">
        <v>933</v>
      </c>
      <c r="EE18" t="s">
        <v>933</v>
      </c>
      <c r="EF18" t="s">
        <v>933</v>
      </c>
      <c r="EG18" t="s">
        <v>933</v>
      </c>
      <c r="EH18" t="s">
        <v>933</v>
      </c>
      <c r="EI18" t="s">
        <v>933</v>
      </c>
      <c r="EK18" t="s">
        <v>933</v>
      </c>
      <c r="EL18" t="s">
        <v>1974</v>
      </c>
      <c r="EM18">
        <v>30</v>
      </c>
      <c r="EN18">
        <v>21</v>
      </c>
      <c r="EO18">
        <v>10</v>
      </c>
      <c r="EP18">
        <v>2</v>
      </c>
      <c r="EQ18">
        <v>13</v>
      </c>
      <c r="ER18">
        <v>7</v>
      </c>
      <c r="ES18" t="s">
        <v>933</v>
      </c>
      <c r="ET18" t="s">
        <v>933</v>
      </c>
      <c r="EU18">
        <v>0</v>
      </c>
      <c r="EV18">
        <v>18</v>
      </c>
      <c r="EW18">
        <v>13</v>
      </c>
      <c r="EX18">
        <v>8</v>
      </c>
      <c r="EY18">
        <v>4</v>
      </c>
      <c r="EZ18">
        <v>9</v>
      </c>
      <c r="FA18">
        <v>6</v>
      </c>
    </row>
    <row r="19" spans="1:157" ht="15" customHeight="1" x14ac:dyDescent="0.3">
      <c r="A19" t="s">
        <v>114</v>
      </c>
      <c r="B19" t="s">
        <v>2008</v>
      </c>
      <c r="C19" t="s">
        <v>2106</v>
      </c>
      <c r="D19" t="s">
        <v>117</v>
      </c>
      <c r="E19" t="s">
        <v>118</v>
      </c>
      <c r="F19" t="s">
        <v>119</v>
      </c>
      <c r="G19" t="s">
        <v>120</v>
      </c>
      <c r="H19" t="s">
        <v>2008</v>
      </c>
      <c r="I19" t="s">
        <v>751</v>
      </c>
      <c r="L19">
        <v>1</v>
      </c>
      <c r="M19">
        <v>100</v>
      </c>
      <c r="N19">
        <v>2</v>
      </c>
      <c r="O19">
        <v>2</v>
      </c>
      <c r="P19" t="s">
        <v>122</v>
      </c>
      <c r="Q19" t="s">
        <v>2107</v>
      </c>
      <c r="R19">
        <v>29</v>
      </c>
      <c r="S19">
        <v>14</v>
      </c>
      <c r="U19">
        <v>15</v>
      </c>
      <c r="V19">
        <v>13</v>
      </c>
      <c r="W19">
        <v>12</v>
      </c>
      <c r="X19">
        <v>14</v>
      </c>
      <c r="Y19" t="s">
        <v>933</v>
      </c>
      <c r="Z19" t="s">
        <v>933</v>
      </c>
      <c r="AA19" t="s">
        <v>933</v>
      </c>
      <c r="AB19" t="s">
        <v>933</v>
      </c>
      <c r="AC19" t="s">
        <v>1602</v>
      </c>
      <c r="AD19" t="s">
        <v>933</v>
      </c>
      <c r="AE19" t="s">
        <v>124</v>
      </c>
      <c r="AF19" t="s">
        <v>935</v>
      </c>
      <c r="AG19" t="s">
        <v>126</v>
      </c>
      <c r="AH19" t="s">
        <v>127</v>
      </c>
      <c r="AI19" t="s">
        <v>933</v>
      </c>
      <c r="AJ19" t="s">
        <v>933</v>
      </c>
      <c r="AK19">
        <v>6</v>
      </c>
      <c r="AL19" t="s">
        <v>17</v>
      </c>
      <c r="AM19" t="s">
        <v>933</v>
      </c>
      <c r="AN19" t="s">
        <v>2108</v>
      </c>
      <c r="AP19" t="s">
        <v>144</v>
      </c>
      <c r="AQ19" t="s">
        <v>2109</v>
      </c>
      <c r="AR19" t="s">
        <v>126</v>
      </c>
      <c r="AS19" t="s">
        <v>146</v>
      </c>
      <c r="AT19" t="s">
        <v>933</v>
      </c>
      <c r="AU19" t="s">
        <v>1081</v>
      </c>
      <c r="AV19">
        <v>6</v>
      </c>
      <c r="AW19" t="s">
        <v>1090</v>
      </c>
      <c r="AX19" t="s">
        <v>933</v>
      </c>
      <c r="AY19" t="s">
        <v>2110</v>
      </c>
      <c r="BA19" t="s">
        <v>933</v>
      </c>
      <c r="BB19" t="s">
        <v>933</v>
      </c>
      <c r="BC19" t="s">
        <v>933</v>
      </c>
      <c r="BD19" t="s">
        <v>933</v>
      </c>
      <c r="BE19" t="s">
        <v>933</v>
      </c>
      <c r="BF19" t="s">
        <v>933</v>
      </c>
      <c r="BG19" t="s">
        <v>933</v>
      </c>
      <c r="BH19" t="s">
        <v>933</v>
      </c>
      <c r="BI19" t="s">
        <v>933</v>
      </c>
      <c r="BJ19" t="s">
        <v>933</v>
      </c>
      <c r="BL19" t="s">
        <v>933</v>
      </c>
      <c r="BM19" t="s">
        <v>933</v>
      </c>
      <c r="BN19" t="s">
        <v>933</v>
      </c>
      <c r="BO19" t="s">
        <v>933</v>
      </c>
      <c r="BP19" t="s">
        <v>933</v>
      </c>
      <c r="BQ19" t="s">
        <v>933</v>
      </c>
      <c r="BR19" t="s">
        <v>933</v>
      </c>
      <c r="BS19" t="s">
        <v>933</v>
      </c>
      <c r="BT19" t="s">
        <v>933</v>
      </c>
      <c r="BU19" t="s">
        <v>933</v>
      </c>
      <c r="BW19" t="s">
        <v>933</v>
      </c>
      <c r="BX19" t="s">
        <v>933</v>
      </c>
      <c r="BY19" t="s">
        <v>933</v>
      </c>
      <c r="BZ19" t="s">
        <v>933</v>
      </c>
      <c r="CA19" t="s">
        <v>933</v>
      </c>
      <c r="CB19" t="s">
        <v>933</v>
      </c>
      <c r="CC19" t="s">
        <v>933</v>
      </c>
      <c r="CD19" t="s">
        <v>933</v>
      </c>
      <c r="CE19" t="s">
        <v>933</v>
      </c>
      <c r="CF19" t="s">
        <v>933</v>
      </c>
      <c r="CH19" t="s">
        <v>933</v>
      </c>
      <c r="CI19" t="s">
        <v>933</v>
      </c>
      <c r="CJ19" t="s">
        <v>933</v>
      </c>
      <c r="CK19" t="s">
        <v>933</v>
      </c>
      <c r="CL19" t="s">
        <v>933</v>
      </c>
      <c r="CM19" t="s">
        <v>933</v>
      </c>
      <c r="CN19" t="s">
        <v>933</v>
      </c>
      <c r="CO19" t="s">
        <v>933</v>
      </c>
      <c r="CP19" t="s">
        <v>933</v>
      </c>
      <c r="CQ19" t="s">
        <v>933</v>
      </c>
      <c r="CS19" t="s">
        <v>933</v>
      </c>
      <c r="CT19" t="s">
        <v>933</v>
      </c>
      <c r="CU19" t="s">
        <v>933</v>
      </c>
      <c r="CV19" t="s">
        <v>933</v>
      </c>
      <c r="CW19" t="s">
        <v>933</v>
      </c>
      <c r="CX19" t="s">
        <v>933</v>
      </c>
      <c r="CY19" t="s">
        <v>933</v>
      </c>
      <c r="CZ19" t="s">
        <v>933</v>
      </c>
      <c r="DA19" t="s">
        <v>933</v>
      </c>
      <c r="DB19" t="s">
        <v>933</v>
      </c>
      <c r="DD19" t="s">
        <v>933</v>
      </c>
      <c r="DE19" t="s">
        <v>933</v>
      </c>
      <c r="DF19" t="s">
        <v>933</v>
      </c>
      <c r="DG19" t="s">
        <v>933</v>
      </c>
      <c r="DH19" t="s">
        <v>933</v>
      </c>
      <c r="DI19" t="s">
        <v>933</v>
      </c>
      <c r="DJ19" t="s">
        <v>933</v>
      </c>
      <c r="DK19" t="s">
        <v>933</v>
      </c>
      <c r="DL19" t="s">
        <v>933</v>
      </c>
      <c r="DM19" t="s">
        <v>933</v>
      </c>
      <c r="DO19" t="s">
        <v>933</v>
      </c>
      <c r="DP19" t="s">
        <v>933</v>
      </c>
      <c r="DQ19" t="s">
        <v>933</v>
      </c>
      <c r="DR19" t="s">
        <v>933</v>
      </c>
      <c r="DS19" t="s">
        <v>933</v>
      </c>
      <c r="DT19" t="s">
        <v>933</v>
      </c>
      <c r="DU19" t="s">
        <v>933</v>
      </c>
      <c r="DV19" t="s">
        <v>933</v>
      </c>
      <c r="DW19" t="s">
        <v>933</v>
      </c>
      <c r="DX19" t="s">
        <v>933</v>
      </c>
      <c r="DZ19" t="s">
        <v>933</v>
      </c>
      <c r="EA19" t="s">
        <v>933</v>
      </c>
      <c r="EB19" t="s">
        <v>933</v>
      </c>
      <c r="EC19" t="s">
        <v>933</v>
      </c>
      <c r="ED19" t="s">
        <v>933</v>
      </c>
      <c r="EE19" t="s">
        <v>933</v>
      </c>
      <c r="EF19" t="s">
        <v>933</v>
      </c>
      <c r="EG19" t="s">
        <v>933</v>
      </c>
      <c r="EH19" t="s">
        <v>933</v>
      </c>
      <c r="EI19" t="s">
        <v>933</v>
      </c>
      <c r="EK19" t="s">
        <v>933</v>
      </c>
      <c r="EL19" t="s">
        <v>933</v>
      </c>
      <c r="EM19">
        <v>14</v>
      </c>
      <c r="EN19">
        <v>15</v>
      </c>
      <c r="EO19">
        <v>15</v>
      </c>
      <c r="EP19">
        <v>2</v>
      </c>
      <c r="EQ19">
        <v>14</v>
      </c>
      <c r="ER19">
        <v>11</v>
      </c>
      <c r="ES19" t="s">
        <v>933</v>
      </c>
      <c r="ET19" t="s">
        <v>933</v>
      </c>
      <c r="EU19" t="s">
        <v>2105</v>
      </c>
      <c r="EV19">
        <v>2</v>
      </c>
      <c r="EW19">
        <v>2</v>
      </c>
      <c r="EX19">
        <v>2</v>
      </c>
      <c r="EY19">
        <v>-4</v>
      </c>
      <c r="EZ19">
        <v>2</v>
      </c>
      <c r="FA19">
        <v>0</v>
      </c>
    </row>
    <row r="20" spans="1:157" ht="15" customHeight="1" x14ac:dyDescent="0.3">
      <c r="A20" t="s">
        <v>114</v>
      </c>
      <c r="B20" t="s">
        <v>2008</v>
      </c>
      <c r="C20" t="s">
        <v>2136</v>
      </c>
      <c r="D20" t="s">
        <v>117</v>
      </c>
      <c r="E20" t="s">
        <v>138</v>
      </c>
      <c r="F20" t="s">
        <v>119</v>
      </c>
      <c r="G20" t="s">
        <v>120</v>
      </c>
      <c r="H20" t="s">
        <v>2008</v>
      </c>
      <c r="I20" t="s">
        <v>121</v>
      </c>
      <c r="L20">
        <v>1</v>
      </c>
      <c r="M20">
        <v>100</v>
      </c>
      <c r="N20">
        <v>1</v>
      </c>
      <c r="O20">
        <v>0</v>
      </c>
      <c r="P20" t="s">
        <v>2137</v>
      </c>
      <c r="Q20" t="s">
        <v>933</v>
      </c>
      <c r="R20">
        <v>29</v>
      </c>
      <c r="S20">
        <v>14</v>
      </c>
      <c r="U20">
        <v>15</v>
      </c>
      <c r="V20">
        <v>12</v>
      </c>
      <c r="W20">
        <v>14</v>
      </c>
      <c r="X20">
        <v>13</v>
      </c>
      <c r="Y20" t="s">
        <v>933</v>
      </c>
      <c r="Z20" t="s">
        <v>933</v>
      </c>
      <c r="AA20" t="s">
        <v>933</v>
      </c>
      <c r="AB20" t="s">
        <v>933</v>
      </c>
      <c r="AC20" t="s">
        <v>1536</v>
      </c>
      <c r="AD20" t="s">
        <v>933</v>
      </c>
      <c r="AE20" t="s">
        <v>124</v>
      </c>
      <c r="AF20" t="s">
        <v>198</v>
      </c>
      <c r="AG20" t="s">
        <v>126</v>
      </c>
      <c r="AH20" t="s">
        <v>127</v>
      </c>
      <c r="AI20" t="s">
        <v>933</v>
      </c>
      <c r="AJ20" t="s">
        <v>933</v>
      </c>
      <c r="AK20">
        <v>6</v>
      </c>
      <c r="AL20" t="s">
        <v>17</v>
      </c>
      <c r="AM20" t="s">
        <v>933</v>
      </c>
      <c r="AN20" t="s">
        <v>2108</v>
      </c>
      <c r="AP20" t="s">
        <v>129</v>
      </c>
      <c r="AQ20" t="s">
        <v>2138</v>
      </c>
      <c r="AR20" t="s">
        <v>126</v>
      </c>
      <c r="AS20" t="s">
        <v>127</v>
      </c>
      <c r="AT20" t="s">
        <v>933</v>
      </c>
      <c r="AU20" t="s">
        <v>1202</v>
      </c>
      <c r="AV20">
        <v>6</v>
      </c>
      <c r="AW20" t="s">
        <v>17</v>
      </c>
      <c r="AX20" t="s">
        <v>933</v>
      </c>
      <c r="AY20" t="s">
        <v>2139</v>
      </c>
      <c r="BA20" t="s">
        <v>129</v>
      </c>
      <c r="BB20" t="s">
        <v>2140</v>
      </c>
      <c r="BC20" t="s">
        <v>126</v>
      </c>
      <c r="BD20" t="s">
        <v>127</v>
      </c>
      <c r="BE20" t="s">
        <v>933</v>
      </c>
      <c r="BF20" t="s">
        <v>1202</v>
      </c>
      <c r="BG20">
        <v>6</v>
      </c>
      <c r="BH20" t="s">
        <v>17</v>
      </c>
      <c r="BI20" t="s">
        <v>933</v>
      </c>
      <c r="BJ20" t="s">
        <v>2141</v>
      </c>
      <c r="BL20" t="s">
        <v>129</v>
      </c>
      <c r="BM20" t="s">
        <v>1016</v>
      </c>
      <c r="BN20" t="s">
        <v>126</v>
      </c>
      <c r="BO20" t="s">
        <v>127</v>
      </c>
      <c r="BP20" t="s">
        <v>933</v>
      </c>
      <c r="BQ20" t="s">
        <v>933</v>
      </c>
      <c r="BR20" t="s">
        <v>933</v>
      </c>
      <c r="BS20" t="s">
        <v>933</v>
      </c>
      <c r="BT20" t="s">
        <v>2142</v>
      </c>
      <c r="BU20" t="s">
        <v>2143</v>
      </c>
      <c r="BW20" t="s">
        <v>933</v>
      </c>
      <c r="BX20" t="s">
        <v>933</v>
      </c>
      <c r="BY20" t="s">
        <v>933</v>
      </c>
      <c r="BZ20" t="s">
        <v>933</v>
      </c>
      <c r="CA20" t="s">
        <v>933</v>
      </c>
      <c r="CB20" t="s">
        <v>933</v>
      </c>
      <c r="CC20" t="s">
        <v>933</v>
      </c>
      <c r="CD20" t="s">
        <v>933</v>
      </c>
      <c r="CE20" t="s">
        <v>933</v>
      </c>
      <c r="CF20" t="s">
        <v>933</v>
      </c>
      <c r="CH20" t="s">
        <v>933</v>
      </c>
      <c r="CI20" t="s">
        <v>933</v>
      </c>
      <c r="CJ20" t="s">
        <v>933</v>
      </c>
      <c r="CK20" t="s">
        <v>933</v>
      </c>
      <c r="CL20" t="s">
        <v>933</v>
      </c>
      <c r="CM20" t="s">
        <v>933</v>
      </c>
      <c r="CN20" t="s">
        <v>933</v>
      </c>
      <c r="CO20" t="s">
        <v>933</v>
      </c>
      <c r="CP20" t="s">
        <v>933</v>
      </c>
      <c r="CQ20" t="s">
        <v>933</v>
      </c>
      <c r="CS20" t="s">
        <v>933</v>
      </c>
      <c r="CT20" t="s">
        <v>933</v>
      </c>
      <c r="CU20" t="s">
        <v>933</v>
      </c>
      <c r="CV20" t="s">
        <v>933</v>
      </c>
      <c r="CW20" t="s">
        <v>933</v>
      </c>
      <c r="CX20" t="s">
        <v>933</v>
      </c>
      <c r="CY20" t="s">
        <v>933</v>
      </c>
      <c r="CZ20" t="s">
        <v>933</v>
      </c>
      <c r="DA20" t="s">
        <v>933</v>
      </c>
      <c r="DB20" t="s">
        <v>933</v>
      </c>
      <c r="DD20" t="s">
        <v>933</v>
      </c>
      <c r="DE20" t="s">
        <v>933</v>
      </c>
      <c r="DF20" t="s">
        <v>933</v>
      </c>
      <c r="DG20" t="s">
        <v>933</v>
      </c>
      <c r="DH20" t="s">
        <v>933</v>
      </c>
      <c r="DI20" t="s">
        <v>933</v>
      </c>
      <c r="DJ20" t="s">
        <v>933</v>
      </c>
      <c r="DK20" t="s">
        <v>933</v>
      </c>
      <c r="DL20" t="s">
        <v>933</v>
      </c>
      <c r="DM20" t="s">
        <v>933</v>
      </c>
      <c r="DO20" t="s">
        <v>933</v>
      </c>
      <c r="DP20" t="s">
        <v>933</v>
      </c>
      <c r="DQ20" t="s">
        <v>933</v>
      </c>
      <c r="DR20" t="s">
        <v>933</v>
      </c>
      <c r="DS20" t="s">
        <v>933</v>
      </c>
      <c r="DT20" t="s">
        <v>933</v>
      </c>
      <c r="DU20" t="s">
        <v>933</v>
      </c>
      <c r="DV20" t="s">
        <v>933</v>
      </c>
      <c r="DW20" t="s">
        <v>933</v>
      </c>
      <c r="DX20" t="s">
        <v>933</v>
      </c>
      <c r="DZ20" t="s">
        <v>933</v>
      </c>
      <c r="EA20" t="s">
        <v>933</v>
      </c>
      <c r="EB20" t="s">
        <v>933</v>
      </c>
      <c r="EC20" t="s">
        <v>933</v>
      </c>
      <c r="ED20" t="s">
        <v>933</v>
      </c>
      <c r="EE20" t="s">
        <v>933</v>
      </c>
      <c r="EF20" t="s">
        <v>933</v>
      </c>
      <c r="EG20" t="s">
        <v>933</v>
      </c>
      <c r="EH20" t="s">
        <v>933</v>
      </c>
      <c r="EI20" t="s">
        <v>933</v>
      </c>
      <c r="EK20" t="s">
        <v>933</v>
      </c>
      <c r="EL20" t="s">
        <v>2144</v>
      </c>
      <c r="EM20">
        <v>11</v>
      </c>
      <c r="EN20">
        <v>12</v>
      </c>
      <c r="EO20">
        <v>12</v>
      </c>
      <c r="EP20">
        <v>2</v>
      </c>
      <c r="EQ20">
        <v>10</v>
      </c>
      <c r="ER20">
        <v>2</v>
      </c>
      <c r="ES20" t="s">
        <v>933</v>
      </c>
      <c r="ET20" t="s">
        <v>2145</v>
      </c>
      <c r="EU20" t="s">
        <v>2105</v>
      </c>
      <c r="EV20">
        <v>0</v>
      </c>
      <c r="EW20">
        <v>1</v>
      </c>
      <c r="EX20">
        <v>1</v>
      </c>
      <c r="EY20">
        <v>-4</v>
      </c>
      <c r="EZ20">
        <v>0</v>
      </c>
      <c r="FA20">
        <v>-4</v>
      </c>
    </row>
    <row r="21" spans="1:157" ht="15" customHeight="1" x14ac:dyDescent="0.3">
      <c r="A21" t="s">
        <v>114</v>
      </c>
      <c r="B21" t="s">
        <v>2008</v>
      </c>
      <c r="C21" t="s">
        <v>2077</v>
      </c>
      <c r="D21" t="s">
        <v>117</v>
      </c>
      <c r="E21" t="s">
        <v>118</v>
      </c>
      <c r="F21" t="s">
        <v>119</v>
      </c>
      <c r="G21" t="s">
        <v>120</v>
      </c>
      <c r="H21" t="s">
        <v>139</v>
      </c>
      <c r="I21" t="s">
        <v>1151</v>
      </c>
      <c r="L21">
        <v>1</v>
      </c>
      <c r="M21">
        <v>100</v>
      </c>
      <c r="N21">
        <v>3</v>
      </c>
      <c r="O21">
        <v>0</v>
      </c>
      <c r="P21" t="s">
        <v>2078</v>
      </c>
      <c r="Q21" t="s">
        <v>933</v>
      </c>
      <c r="R21">
        <v>33</v>
      </c>
      <c r="S21">
        <v>16</v>
      </c>
      <c r="U21">
        <v>13</v>
      </c>
      <c r="V21">
        <v>14</v>
      </c>
      <c r="W21">
        <v>12</v>
      </c>
      <c r="X21">
        <v>13</v>
      </c>
      <c r="Y21" t="s">
        <v>933</v>
      </c>
      <c r="Z21" t="s">
        <v>933</v>
      </c>
      <c r="AA21" t="s">
        <v>933</v>
      </c>
      <c r="AB21" t="s">
        <v>933</v>
      </c>
      <c r="AC21" t="s">
        <v>2079</v>
      </c>
      <c r="AD21" t="s">
        <v>933</v>
      </c>
      <c r="AE21" t="s">
        <v>124</v>
      </c>
      <c r="AF21" t="s">
        <v>198</v>
      </c>
      <c r="AG21" t="s">
        <v>126</v>
      </c>
      <c r="AH21" t="s">
        <v>127</v>
      </c>
      <c r="AI21" t="s">
        <v>154</v>
      </c>
      <c r="AJ21" t="s">
        <v>933</v>
      </c>
      <c r="AK21">
        <v>6</v>
      </c>
      <c r="AL21" t="s">
        <v>17</v>
      </c>
      <c r="AM21" t="s">
        <v>933</v>
      </c>
      <c r="AN21" t="s">
        <v>2080</v>
      </c>
      <c r="AP21" t="s">
        <v>129</v>
      </c>
      <c r="AQ21" t="s">
        <v>935</v>
      </c>
      <c r="AR21" t="s">
        <v>126</v>
      </c>
      <c r="AS21" t="s">
        <v>127</v>
      </c>
      <c r="AT21" t="s">
        <v>933</v>
      </c>
      <c r="AU21" t="s">
        <v>933</v>
      </c>
      <c r="AV21" t="s">
        <v>933</v>
      </c>
      <c r="AW21" t="s">
        <v>933</v>
      </c>
      <c r="AX21" t="s">
        <v>933</v>
      </c>
      <c r="AY21" t="s">
        <v>2081</v>
      </c>
      <c r="BA21" t="s">
        <v>933</v>
      </c>
      <c r="BB21" t="s">
        <v>933</v>
      </c>
      <c r="BC21" t="s">
        <v>933</v>
      </c>
      <c r="BD21" t="s">
        <v>933</v>
      </c>
      <c r="BE21" t="s">
        <v>933</v>
      </c>
      <c r="BF21" t="s">
        <v>933</v>
      </c>
      <c r="BG21" t="s">
        <v>933</v>
      </c>
      <c r="BH21" t="s">
        <v>933</v>
      </c>
      <c r="BI21" t="s">
        <v>933</v>
      </c>
      <c r="BJ21" t="s">
        <v>933</v>
      </c>
      <c r="BL21" t="s">
        <v>933</v>
      </c>
      <c r="BM21" t="s">
        <v>2082</v>
      </c>
      <c r="BN21" t="s">
        <v>1387</v>
      </c>
      <c r="BO21" t="s">
        <v>127</v>
      </c>
      <c r="BP21" t="s">
        <v>933</v>
      </c>
      <c r="BQ21" t="s">
        <v>933</v>
      </c>
      <c r="BR21" t="s">
        <v>933</v>
      </c>
      <c r="BS21" t="s">
        <v>933</v>
      </c>
      <c r="BT21" t="s">
        <v>933</v>
      </c>
      <c r="BU21" t="s">
        <v>2083</v>
      </c>
      <c r="BW21" t="s">
        <v>933</v>
      </c>
      <c r="BX21" t="s">
        <v>933</v>
      </c>
      <c r="BY21" t="s">
        <v>933</v>
      </c>
      <c r="BZ21" t="s">
        <v>933</v>
      </c>
      <c r="CA21" t="s">
        <v>933</v>
      </c>
      <c r="CB21" t="s">
        <v>933</v>
      </c>
      <c r="CC21" t="s">
        <v>933</v>
      </c>
      <c r="CD21" t="s">
        <v>933</v>
      </c>
      <c r="CE21" t="s">
        <v>933</v>
      </c>
      <c r="CF21" t="s">
        <v>933</v>
      </c>
      <c r="CH21" t="s">
        <v>933</v>
      </c>
      <c r="CI21" t="s">
        <v>933</v>
      </c>
      <c r="CJ21" t="s">
        <v>933</v>
      </c>
      <c r="CK21" t="s">
        <v>933</v>
      </c>
      <c r="CL21" t="s">
        <v>933</v>
      </c>
      <c r="CM21" t="s">
        <v>933</v>
      </c>
      <c r="CN21" t="s">
        <v>933</v>
      </c>
      <c r="CO21" t="s">
        <v>933</v>
      </c>
      <c r="CP21" t="s">
        <v>933</v>
      </c>
      <c r="CQ21" t="s">
        <v>933</v>
      </c>
      <c r="CS21" t="s">
        <v>933</v>
      </c>
      <c r="CT21" t="s">
        <v>933</v>
      </c>
      <c r="CU21" t="s">
        <v>933</v>
      </c>
      <c r="CV21" t="s">
        <v>933</v>
      </c>
      <c r="CW21" t="s">
        <v>933</v>
      </c>
      <c r="CX21" t="s">
        <v>933</v>
      </c>
      <c r="CY21" t="s">
        <v>933</v>
      </c>
      <c r="CZ21" t="s">
        <v>933</v>
      </c>
      <c r="DA21" t="s">
        <v>933</v>
      </c>
      <c r="DB21" t="s">
        <v>933</v>
      </c>
      <c r="DD21" t="s">
        <v>933</v>
      </c>
      <c r="DE21" t="s">
        <v>933</v>
      </c>
      <c r="DF21" t="s">
        <v>933</v>
      </c>
      <c r="DG21" t="s">
        <v>933</v>
      </c>
      <c r="DH21" t="s">
        <v>933</v>
      </c>
      <c r="DI21" t="s">
        <v>933</v>
      </c>
      <c r="DJ21" t="s">
        <v>933</v>
      </c>
      <c r="DK21" t="s">
        <v>933</v>
      </c>
      <c r="DL21" t="s">
        <v>933</v>
      </c>
      <c r="DM21" t="s">
        <v>933</v>
      </c>
      <c r="DO21" t="s">
        <v>933</v>
      </c>
      <c r="DP21" t="s">
        <v>933</v>
      </c>
      <c r="DQ21" t="s">
        <v>933</v>
      </c>
      <c r="DR21" t="s">
        <v>933</v>
      </c>
      <c r="DS21" t="s">
        <v>933</v>
      </c>
      <c r="DT21" t="s">
        <v>933</v>
      </c>
      <c r="DU21" t="s">
        <v>933</v>
      </c>
      <c r="DV21" t="s">
        <v>933</v>
      </c>
      <c r="DW21" t="s">
        <v>933</v>
      </c>
      <c r="DX21" t="s">
        <v>933</v>
      </c>
      <c r="DZ21" t="s">
        <v>933</v>
      </c>
      <c r="EA21" t="s">
        <v>933</v>
      </c>
      <c r="EB21" t="s">
        <v>933</v>
      </c>
      <c r="EC21" t="s">
        <v>933</v>
      </c>
      <c r="ED21" t="s">
        <v>933</v>
      </c>
      <c r="EE21" t="s">
        <v>933</v>
      </c>
      <c r="EF21" t="s">
        <v>933</v>
      </c>
      <c r="EG21" t="s">
        <v>933</v>
      </c>
      <c r="EH21" t="s">
        <v>933</v>
      </c>
      <c r="EI21" t="s">
        <v>933</v>
      </c>
      <c r="EK21" t="s">
        <v>933</v>
      </c>
      <c r="EL21" t="s">
        <v>2031</v>
      </c>
      <c r="EM21">
        <v>7</v>
      </c>
      <c r="EN21">
        <v>10</v>
      </c>
      <c r="EO21">
        <v>17</v>
      </c>
      <c r="EP21">
        <v>2</v>
      </c>
      <c r="EQ21">
        <v>10</v>
      </c>
      <c r="ER21">
        <v>2</v>
      </c>
      <c r="ES21" t="s">
        <v>933</v>
      </c>
      <c r="ET21" t="s">
        <v>933</v>
      </c>
      <c r="EV21">
        <v>-2</v>
      </c>
      <c r="EW21">
        <v>0</v>
      </c>
      <c r="EX21">
        <v>3</v>
      </c>
      <c r="EY21">
        <v>-4</v>
      </c>
      <c r="EZ21">
        <v>0</v>
      </c>
      <c r="FA21">
        <v>-4</v>
      </c>
    </row>
    <row r="22" spans="1:157" ht="15" customHeight="1" x14ac:dyDescent="0.3">
      <c r="A22" t="s">
        <v>114</v>
      </c>
      <c r="B22" t="s">
        <v>2008</v>
      </c>
      <c r="C22" t="s">
        <v>2059</v>
      </c>
      <c r="D22" t="s">
        <v>117</v>
      </c>
      <c r="E22" t="s">
        <v>118</v>
      </c>
      <c r="F22" t="s">
        <v>119</v>
      </c>
      <c r="G22" t="s">
        <v>120</v>
      </c>
      <c r="H22" t="s">
        <v>139</v>
      </c>
      <c r="I22" t="s">
        <v>121</v>
      </c>
      <c r="L22">
        <v>1</v>
      </c>
      <c r="M22">
        <v>100</v>
      </c>
      <c r="N22">
        <v>3</v>
      </c>
      <c r="O22">
        <v>0</v>
      </c>
      <c r="P22" t="s">
        <v>2010</v>
      </c>
      <c r="Q22" t="s">
        <v>933</v>
      </c>
      <c r="R22">
        <v>29</v>
      </c>
      <c r="S22">
        <v>14</v>
      </c>
      <c r="U22">
        <v>15</v>
      </c>
      <c r="V22">
        <v>12</v>
      </c>
      <c r="W22">
        <v>14</v>
      </c>
      <c r="X22">
        <v>13</v>
      </c>
      <c r="Y22" t="s">
        <v>933</v>
      </c>
      <c r="Z22" t="s">
        <v>933</v>
      </c>
      <c r="AA22" t="s">
        <v>933</v>
      </c>
      <c r="AB22" t="s">
        <v>933</v>
      </c>
      <c r="AC22" t="s">
        <v>2011</v>
      </c>
      <c r="AD22" t="s">
        <v>933</v>
      </c>
      <c r="AE22" t="s">
        <v>124</v>
      </c>
      <c r="AF22" t="s">
        <v>935</v>
      </c>
      <c r="AG22" t="s">
        <v>126</v>
      </c>
      <c r="AH22" t="s">
        <v>127</v>
      </c>
      <c r="AI22" t="s">
        <v>933</v>
      </c>
      <c r="AJ22" t="s">
        <v>933</v>
      </c>
      <c r="AK22">
        <v>6</v>
      </c>
      <c r="AL22" t="s">
        <v>17</v>
      </c>
      <c r="AM22" t="s">
        <v>933</v>
      </c>
      <c r="AN22" t="s">
        <v>2012</v>
      </c>
      <c r="AP22" t="s">
        <v>933</v>
      </c>
      <c r="AQ22" t="s">
        <v>933</v>
      </c>
      <c r="AR22" t="s">
        <v>933</v>
      </c>
      <c r="AS22" t="s">
        <v>933</v>
      </c>
      <c r="AT22" t="s">
        <v>933</v>
      </c>
      <c r="AU22" t="s">
        <v>933</v>
      </c>
      <c r="AV22" t="s">
        <v>933</v>
      </c>
      <c r="AW22" t="s">
        <v>933</v>
      </c>
      <c r="AX22" t="s">
        <v>933</v>
      </c>
      <c r="AY22" t="s">
        <v>933</v>
      </c>
      <c r="BA22" t="s">
        <v>129</v>
      </c>
      <c r="BB22" t="s">
        <v>2015</v>
      </c>
      <c r="BC22" t="s">
        <v>126</v>
      </c>
      <c r="BD22" t="s">
        <v>127</v>
      </c>
      <c r="BE22" t="s">
        <v>154</v>
      </c>
      <c r="BF22" t="s">
        <v>933</v>
      </c>
      <c r="BG22">
        <v>6</v>
      </c>
      <c r="BH22" t="s">
        <v>17</v>
      </c>
      <c r="BI22" t="s">
        <v>933</v>
      </c>
      <c r="BJ22" t="s">
        <v>2016</v>
      </c>
      <c r="BL22" t="s">
        <v>144</v>
      </c>
      <c r="BM22" t="s">
        <v>2060</v>
      </c>
      <c r="BN22" t="s">
        <v>159</v>
      </c>
      <c r="BO22" t="s">
        <v>146</v>
      </c>
      <c r="BP22" t="s">
        <v>401</v>
      </c>
      <c r="BQ22" t="s">
        <v>2061</v>
      </c>
      <c r="BR22">
        <v>6</v>
      </c>
      <c r="BS22" t="s">
        <v>20</v>
      </c>
      <c r="BT22" t="s">
        <v>933</v>
      </c>
      <c r="BU22" t="s">
        <v>2062</v>
      </c>
      <c r="BW22" t="s">
        <v>933</v>
      </c>
      <c r="BX22" t="s">
        <v>2063</v>
      </c>
      <c r="BY22" t="s">
        <v>159</v>
      </c>
      <c r="BZ22" t="s">
        <v>127</v>
      </c>
      <c r="CA22" t="s">
        <v>2064</v>
      </c>
      <c r="CB22" t="s">
        <v>933</v>
      </c>
      <c r="CC22" t="s">
        <v>933</v>
      </c>
      <c r="CD22" t="s">
        <v>933</v>
      </c>
      <c r="CE22" t="s">
        <v>933</v>
      </c>
      <c r="CF22" t="s">
        <v>2065</v>
      </c>
      <c r="CH22" t="s">
        <v>933</v>
      </c>
      <c r="CI22" t="s">
        <v>2066</v>
      </c>
      <c r="CJ22" t="s">
        <v>1387</v>
      </c>
      <c r="CK22" t="s">
        <v>146</v>
      </c>
      <c r="CL22" t="s">
        <v>933</v>
      </c>
      <c r="CM22" t="s">
        <v>933</v>
      </c>
      <c r="CN22" t="s">
        <v>933</v>
      </c>
      <c r="CO22" t="s">
        <v>933</v>
      </c>
      <c r="CP22" t="s">
        <v>933</v>
      </c>
      <c r="CQ22" t="s">
        <v>2067</v>
      </c>
      <c r="CS22" t="s">
        <v>144</v>
      </c>
      <c r="CT22" t="s">
        <v>2068</v>
      </c>
      <c r="CU22" t="s">
        <v>159</v>
      </c>
      <c r="CV22" t="s">
        <v>146</v>
      </c>
      <c r="CW22" t="s">
        <v>154</v>
      </c>
      <c r="CX22" t="s">
        <v>2061</v>
      </c>
      <c r="CY22">
        <v>6</v>
      </c>
      <c r="CZ22" t="s">
        <v>1069</v>
      </c>
      <c r="DA22" t="s">
        <v>933</v>
      </c>
      <c r="DB22" t="s">
        <v>2069</v>
      </c>
      <c r="DD22" t="s">
        <v>933</v>
      </c>
      <c r="DE22" t="s">
        <v>933</v>
      </c>
      <c r="DF22" t="s">
        <v>933</v>
      </c>
      <c r="DG22" t="s">
        <v>933</v>
      </c>
      <c r="DH22" t="s">
        <v>933</v>
      </c>
      <c r="DI22" t="s">
        <v>933</v>
      </c>
      <c r="DJ22" t="s">
        <v>933</v>
      </c>
      <c r="DK22" t="s">
        <v>933</v>
      </c>
      <c r="DL22" t="s">
        <v>933</v>
      </c>
      <c r="DM22" t="s">
        <v>933</v>
      </c>
      <c r="DO22" t="s">
        <v>933</v>
      </c>
      <c r="DP22" t="s">
        <v>933</v>
      </c>
      <c r="DQ22" t="s">
        <v>933</v>
      </c>
      <c r="DR22" t="s">
        <v>933</v>
      </c>
      <c r="DS22" t="s">
        <v>933</v>
      </c>
      <c r="DT22" t="s">
        <v>933</v>
      </c>
      <c r="DU22" t="s">
        <v>933</v>
      </c>
      <c r="DV22" t="s">
        <v>933</v>
      </c>
      <c r="DW22" t="s">
        <v>933</v>
      </c>
      <c r="DX22" t="s">
        <v>933</v>
      </c>
      <c r="DZ22" t="s">
        <v>933</v>
      </c>
      <c r="EA22" t="s">
        <v>933</v>
      </c>
      <c r="EB22" t="s">
        <v>933</v>
      </c>
      <c r="EC22" t="s">
        <v>933</v>
      </c>
      <c r="ED22" t="s">
        <v>933</v>
      </c>
      <c r="EE22" t="s">
        <v>933</v>
      </c>
      <c r="EF22" t="s">
        <v>933</v>
      </c>
      <c r="EG22" t="s">
        <v>933</v>
      </c>
      <c r="EH22" t="s">
        <v>933</v>
      </c>
      <c r="EI22" t="s">
        <v>933</v>
      </c>
      <c r="EK22" t="s">
        <v>933</v>
      </c>
      <c r="EL22" t="s">
        <v>2031</v>
      </c>
      <c r="EM22">
        <v>7</v>
      </c>
      <c r="EN22">
        <v>10</v>
      </c>
      <c r="EO22">
        <v>17</v>
      </c>
      <c r="EP22">
        <v>2</v>
      </c>
      <c r="EQ22">
        <v>10</v>
      </c>
      <c r="ER22">
        <v>2</v>
      </c>
      <c r="ES22" t="s">
        <v>933</v>
      </c>
      <c r="ET22" t="s">
        <v>2070</v>
      </c>
      <c r="EV22">
        <v>-2</v>
      </c>
      <c r="EW22">
        <v>0</v>
      </c>
      <c r="EX22">
        <v>3</v>
      </c>
      <c r="EY22">
        <v>-4</v>
      </c>
      <c r="EZ22">
        <v>0</v>
      </c>
      <c r="FA22">
        <v>-4</v>
      </c>
    </row>
    <row r="23" spans="1:157" ht="15" customHeight="1" x14ac:dyDescent="0.3">
      <c r="A23" t="s">
        <v>114</v>
      </c>
      <c r="B23" t="s">
        <v>2008</v>
      </c>
      <c r="C23" t="s">
        <v>2009</v>
      </c>
      <c r="D23" t="s">
        <v>117</v>
      </c>
      <c r="E23" t="s">
        <v>118</v>
      </c>
      <c r="F23" t="s">
        <v>119</v>
      </c>
      <c r="G23" t="s">
        <v>120</v>
      </c>
      <c r="H23" t="s">
        <v>139</v>
      </c>
      <c r="I23" t="s">
        <v>1151</v>
      </c>
      <c r="L23">
        <v>1</v>
      </c>
      <c r="M23">
        <v>100</v>
      </c>
      <c r="N23">
        <v>3</v>
      </c>
      <c r="O23">
        <v>0</v>
      </c>
      <c r="P23" t="s">
        <v>2010</v>
      </c>
      <c r="Q23" t="s">
        <v>933</v>
      </c>
      <c r="R23">
        <v>33</v>
      </c>
      <c r="S23">
        <v>16</v>
      </c>
      <c r="U23">
        <v>13</v>
      </c>
      <c r="V23">
        <v>14</v>
      </c>
      <c r="W23">
        <v>12</v>
      </c>
      <c r="X23">
        <v>13</v>
      </c>
      <c r="Y23" t="s">
        <v>933</v>
      </c>
      <c r="Z23" t="s">
        <v>933</v>
      </c>
      <c r="AA23" t="s">
        <v>933</v>
      </c>
      <c r="AB23" t="s">
        <v>933</v>
      </c>
      <c r="AC23" t="s">
        <v>2011</v>
      </c>
      <c r="AD23" t="s">
        <v>933</v>
      </c>
      <c r="AE23" t="s">
        <v>124</v>
      </c>
      <c r="AF23" t="s">
        <v>935</v>
      </c>
      <c r="AG23" t="s">
        <v>126</v>
      </c>
      <c r="AH23" t="s">
        <v>127</v>
      </c>
      <c r="AI23" t="s">
        <v>933</v>
      </c>
      <c r="AJ23" t="s">
        <v>933</v>
      </c>
      <c r="AK23">
        <v>6</v>
      </c>
      <c r="AL23" t="s">
        <v>17</v>
      </c>
      <c r="AM23" t="s">
        <v>933</v>
      </c>
      <c r="AN23" t="s">
        <v>2012</v>
      </c>
      <c r="AP23" t="s">
        <v>129</v>
      </c>
      <c r="AQ23" t="s">
        <v>2013</v>
      </c>
      <c r="AR23" t="s">
        <v>126</v>
      </c>
      <c r="AS23" t="s">
        <v>127</v>
      </c>
      <c r="AT23" t="s">
        <v>413</v>
      </c>
      <c r="AU23" t="s">
        <v>933</v>
      </c>
      <c r="AV23">
        <v>6</v>
      </c>
      <c r="AW23" t="s">
        <v>17</v>
      </c>
      <c r="AX23" t="s">
        <v>933</v>
      </c>
      <c r="AY23" t="s">
        <v>2014</v>
      </c>
      <c r="BA23" t="s">
        <v>129</v>
      </c>
      <c r="BB23" t="s">
        <v>2015</v>
      </c>
      <c r="BC23" t="s">
        <v>126</v>
      </c>
      <c r="BD23" t="s">
        <v>127</v>
      </c>
      <c r="BE23" t="s">
        <v>154</v>
      </c>
      <c r="BF23" t="s">
        <v>933</v>
      </c>
      <c r="BG23">
        <v>6</v>
      </c>
      <c r="BH23" t="s">
        <v>17</v>
      </c>
      <c r="BI23" t="s">
        <v>933</v>
      </c>
      <c r="BJ23" t="s">
        <v>2016</v>
      </c>
      <c r="BL23" t="s">
        <v>129</v>
      </c>
      <c r="BM23" t="s">
        <v>2017</v>
      </c>
      <c r="BN23" t="s">
        <v>126</v>
      </c>
      <c r="BO23" t="s">
        <v>127</v>
      </c>
      <c r="BP23" t="s">
        <v>348</v>
      </c>
      <c r="BQ23" t="s">
        <v>933</v>
      </c>
      <c r="BR23" t="s">
        <v>933</v>
      </c>
      <c r="BS23" t="s">
        <v>933</v>
      </c>
      <c r="BT23" t="s">
        <v>933</v>
      </c>
      <c r="BU23" t="s">
        <v>2018</v>
      </c>
      <c r="BW23" t="s">
        <v>129</v>
      </c>
      <c r="BX23" t="s">
        <v>2019</v>
      </c>
      <c r="BY23" t="s">
        <v>126</v>
      </c>
      <c r="BZ23" t="s">
        <v>127</v>
      </c>
      <c r="CA23" t="s">
        <v>933</v>
      </c>
      <c r="CB23" t="s">
        <v>933</v>
      </c>
      <c r="CC23">
        <v>6</v>
      </c>
      <c r="CD23" t="s">
        <v>1069</v>
      </c>
      <c r="CE23" t="s">
        <v>933</v>
      </c>
      <c r="CF23" t="s">
        <v>2020</v>
      </c>
      <c r="CH23" t="s">
        <v>933</v>
      </c>
      <c r="CI23" t="s">
        <v>2021</v>
      </c>
      <c r="CJ23" t="s">
        <v>159</v>
      </c>
      <c r="CK23" t="s">
        <v>127</v>
      </c>
      <c r="CL23" t="s">
        <v>707</v>
      </c>
      <c r="CM23" t="s">
        <v>933</v>
      </c>
      <c r="CN23" t="s">
        <v>933</v>
      </c>
      <c r="CO23" t="s">
        <v>933</v>
      </c>
      <c r="CP23" t="s">
        <v>933</v>
      </c>
      <c r="CQ23" t="s">
        <v>2022</v>
      </c>
      <c r="CS23" t="s">
        <v>933</v>
      </c>
      <c r="CT23" t="s">
        <v>2023</v>
      </c>
      <c r="CU23" t="s">
        <v>161</v>
      </c>
      <c r="CV23" t="s">
        <v>127</v>
      </c>
      <c r="CW23" t="s">
        <v>933</v>
      </c>
      <c r="CX23" t="s">
        <v>933</v>
      </c>
      <c r="CY23" t="s">
        <v>933</v>
      </c>
      <c r="CZ23" t="s">
        <v>933</v>
      </c>
      <c r="DA23" t="s">
        <v>933</v>
      </c>
      <c r="DB23" t="s">
        <v>2024</v>
      </c>
      <c r="DD23" t="s">
        <v>129</v>
      </c>
      <c r="DE23" t="s">
        <v>2025</v>
      </c>
      <c r="DF23" t="s">
        <v>126</v>
      </c>
      <c r="DG23" t="s">
        <v>234</v>
      </c>
      <c r="DH23" t="s">
        <v>933</v>
      </c>
      <c r="DI23" t="s">
        <v>933</v>
      </c>
      <c r="DJ23">
        <v>6</v>
      </c>
      <c r="DK23" t="s">
        <v>1069</v>
      </c>
      <c r="DL23" t="s">
        <v>933</v>
      </c>
      <c r="DM23" t="s">
        <v>2020</v>
      </c>
      <c r="DO23" t="s">
        <v>129</v>
      </c>
      <c r="DP23" t="s">
        <v>2026</v>
      </c>
      <c r="DQ23" t="s">
        <v>159</v>
      </c>
      <c r="DR23" t="s">
        <v>127</v>
      </c>
      <c r="DS23" t="s">
        <v>933</v>
      </c>
      <c r="DT23" t="s">
        <v>2027</v>
      </c>
      <c r="DU23">
        <v>6</v>
      </c>
      <c r="DV23" t="s">
        <v>1069</v>
      </c>
      <c r="DW23" t="s">
        <v>933</v>
      </c>
      <c r="DX23" t="s">
        <v>2020</v>
      </c>
      <c r="DZ23" t="s">
        <v>144</v>
      </c>
      <c r="EA23" t="s">
        <v>2028</v>
      </c>
      <c r="EB23" t="s">
        <v>126</v>
      </c>
      <c r="EC23" t="s">
        <v>146</v>
      </c>
      <c r="ED23" t="s">
        <v>154</v>
      </c>
      <c r="EE23" t="s">
        <v>2029</v>
      </c>
      <c r="EF23">
        <v>6</v>
      </c>
      <c r="EG23" t="s">
        <v>1090</v>
      </c>
      <c r="EH23" t="s">
        <v>933</v>
      </c>
      <c r="EI23" t="s">
        <v>2030</v>
      </c>
      <c r="EK23" t="s">
        <v>933</v>
      </c>
      <c r="EL23" t="s">
        <v>2031</v>
      </c>
      <c r="EM23">
        <v>7</v>
      </c>
      <c r="EN23">
        <v>10</v>
      </c>
      <c r="EO23">
        <v>17</v>
      </c>
      <c r="EP23">
        <v>2</v>
      </c>
      <c r="EQ23">
        <v>10</v>
      </c>
      <c r="ER23">
        <v>2</v>
      </c>
      <c r="ES23" t="s">
        <v>933</v>
      </c>
      <c r="ET23" t="s">
        <v>2032</v>
      </c>
      <c r="EV23">
        <v>-2</v>
      </c>
      <c r="EW23">
        <v>0</v>
      </c>
      <c r="EX23">
        <v>3</v>
      </c>
      <c r="EY23">
        <v>-4</v>
      </c>
      <c r="EZ23">
        <v>0</v>
      </c>
      <c r="FA23">
        <v>-4</v>
      </c>
    </row>
    <row r="24" spans="1:157" ht="15" customHeight="1" x14ac:dyDescent="0.3">
      <c r="A24" t="s">
        <v>2157</v>
      </c>
      <c r="C24" t="s">
        <v>2168</v>
      </c>
      <c r="D24" t="s">
        <v>117</v>
      </c>
      <c r="E24" t="s">
        <v>118</v>
      </c>
      <c r="F24" t="s">
        <v>119</v>
      </c>
      <c r="G24" t="s">
        <v>120</v>
      </c>
      <c r="H24" t="s">
        <v>2008</v>
      </c>
      <c r="I24" t="s">
        <v>121</v>
      </c>
      <c r="J24" t="s">
        <v>249</v>
      </c>
      <c r="L24">
        <v>2</v>
      </c>
      <c r="M24">
        <v>31.25</v>
      </c>
      <c r="N24">
        <v>4</v>
      </c>
      <c r="O24">
        <v>-2</v>
      </c>
      <c r="P24" t="s">
        <v>2096</v>
      </c>
      <c r="Q24" t="s">
        <v>933</v>
      </c>
      <c r="R24">
        <v>1</v>
      </c>
      <c r="S24" t="s">
        <v>933</v>
      </c>
      <c r="U24">
        <v>14</v>
      </c>
      <c r="V24">
        <v>15</v>
      </c>
      <c r="W24">
        <v>13</v>
      </c>
      <c r="X24">
        <v>14</v>
      </c>
      <c r="Y24" t="s">
        <v>933</v>
      </c>
      <c r="Z24" t="s">
        <v>933</v>
      </c>
      <c r="AA24" t="s">
        <v>2158</v>
      </c>
      <c r="AB24" t="s">
        <v>933</v>
      </c>
      <c r="AC24" t="s">
        <v>1630</v>
      </c>
      <c r="AD24" t="s">
        <v>933</v>
      </c>
      <c r="AE24" t="s">
        <v>124</v>
      </c>
      <c r="AF24" t="s">
        <v>935</v>
      </c>
      <c r="AG24" t="s">
        <v>126</v>
      </c>
      <c r="AH24" t="s">
        <v>127</v>
      </c>
      <c r="AI24" t="s">
        <v>933</v>
      </c>
      <c r="AJ24" t="s">
        <v>933</v>
      </c>
      <c r="AK24">
        <v>7</v>
      </c>
      <c r="AL24" t="s">
        <v>17</v>
      </c>
      <c r="AM24" t="s">
        <v>933</v>
      </c>
      <c r="AN24" t="s">
        <v>2169</v>
      </c>
      <c r="AP24" t="s">
        <v>933</v>
      </c>
      <c r="AQ24" t="s">
        <v>933</v>
      </c>
      <c r="AR24" t="s">
        <v>933</v>
      </c>
      <c r="AS24" t="s">
        <v>933</v>
      </c>
      <c r="AT24" t="s">
        <v>933</v>
      </c>
      <c r="AU24" t="s">
        <v>933</v>
      </c>
      <c r="AV24" t="s">
        <v>933</v>
      </c>
      <c r="AW24" t="s">
        <v>933</v>
      </c>
      <c r="AX24" t="s">
        <v>933</v>
      </c>
      <c r="AY24" t="s">
        <v>933</v>
      </c>
      <c r="BA24" t="s">
        <v>933</v>
      </c>
      <c r="BB24" t="s">
        <v>933</v>
      </c>
      <c r="BC24" t="s">
        <v>933</v>
      </c>
      <c r="BD24" t="s">
        <v>933</v>
      </c>
      <c r="BE24" t="s">
        <v>933</v>
      </c>
      <c r="BF24" t="s">
        <v>933</v>
      </c>
      <c r="BG24" t="s">
        <v>933</v>
      </c>
      <c r="BH24" t="s">
        <v>933</v>
      </c>
      <c r="BI24" t="s">
        <v>933</v>
      </c>
      <c r="BJ24" t="s">
        <v>933</v>
      </c>
      <c r="BL24" t="s">
        <v>933</v>
      </c>
      <c r="BM24" t="s">
        <v>2164</v>
      </c>
      <c r="BN24" t="s">
        <v>933</v>
      </c>
      <c r="BO24" t="s">
        <v>933</v>
      </c>
      <c r="BP24" t="s">
        <v>933</v>
      </c>
      <c r="BQ24" t="s">
        <v>933</v>
      </c>
      <c r="BR24" t="s">
        <v>933</v>
      </c>
      <c r="BS24" t="s">
        <v>933</v>
      </c>
      <c r="BT24" t="s">
        <v>933</v>
      </c>
      <c r="BU24" t="s">
        <v>2165</v>
      </c>
      <c r="BW24" t="s">
        <v>933</v>
      </c>
      <c r="BX24" t="s">
        <v>933</v>
      </c>
      <c r="BY24" t="s">
        <v>933</v>
      </c>
      <c r="BZ24" t="s">
        <v>933</v>
      </c>
      <c r="CA24" t="s">
        <v>933</v>
      </c>
      <c r="CB24" t="s">
        <v>933</v>
      </c>
      <c r="CC24" t="s">
        <v>933</v>
      </c>
      <c r="CD24" t="s">
        <v>933</v>
      </c>
      <c r="CE24" t="s">
        <v>933</v>
      </c>
      <c r="CF24" t="s">
        <v>933</v>
      </c>
      <c r="CH24" t="s">
        <v>933</v>
      </c>
      <c r="CI24" t="s">
        <v>933</v>
      </c>
      <c r="CJ24" t="s">
        <v>933</v>
      </c>
      <c r="CK24" t="s">
        <v>933</v>
      </c>
      <c r="CL24" t="s">
        <v>933</v>
      </c>
      <c r="CM24" t="s">
        <v>933</v>
      </c>
      <c r="CN24" t="s">
        <v>933</v>
      </c>
      <c r="CO24" t="s">
        <v>933</v>
      </c>
      <c r="CP24" t="s">
        <v>933</v>
      </c>
      <c r="CQ24" t="s">
        <v>933</v>
      </c>
      <c r="CS24" t="s">
        <v>933</v>
      </c>
      <c r="CT24" t="s">
        <v>933</v>
      </c>
      <c r="CU24" t="s">
        <v>933</v>
      </c>
      <c r="CV24" t="s">
        <v>933</v>
      </c>
      <c r="CW24" t="s">
        <v>933</v>
      </c>
      <c r="CX24" t="s">
        <v>933</v>
      </c>
      <c r="CY24" t="s">
        <v>933</v>
      </c>
      <c r="CZ24" t="s">
        <v>933</v>
      </c>
      <c r="DA24" t="s">
        <v>933</v>
      </c>
      <c r="DB24" t="s">
        <v>933</v>
      </c>
      <c r="DD24" t="s">
        <v>933</v>
      </c>
      <c r="DE24" t="s">
        <v>933</v>
      </c>
      <c r="DF24" t="s">
        <v>933</v>
      </c>
      <c r="DG24" t="s">
        <v>933</v>
      </c>
      <c r="DH24" t="s">
        <v>933</v>
      </c>
      <c r="DI24" t="s">
        <v>933</v>
      </c>
      <c r="DJ24" t="s">
        <v>933</v>
      </c>
      <c r="DK24" t="s">
        <v>933</v>
      </c>
      <c r="DL24" t="s">
        <v>933</v>
      </c>
      <c r="DM24" t="s">
        <v>933</v>
      </c>
      <c r="DO24" t="s">
        <v>933</v>
      </c>
      <c r="DP24" t="s">
        <v>933</v>
      </c>
      <c r="DQ24" t="s">
        <v>933</v>
      </c>
      <c r="DR24" t="s">
        <v>933</v>
      </c>
      <c r="DS24" t="s">
        <v>933</v>
      </c>
      <c r="DT24" t="s">
        <v>933</v>
      </c>
      <c r="DU24" t="s">
        <v>933</v>
      </c>
      <c r="DV24" t="s">
        <v>933</v>
      </c>
      <c r="DW24" t="s">
        <v>933</v>
      </c>
      <c r="DX24" t="s">
        <v>933</v>
      </c>
      <c r="DZ24" t="s">
        <v>933</v>
      </c>
      <c r="EA24" t="s">
        <v>933</v>
      </c>
      <c r="EB24" t="s">
        <v>933</v>
      </c>
      <c r="EC24" t="s">
        <v>933</v>
      </c>
      <c r="ED24" t="s">
        <v>933</v>
      </c>
      <c r="EE24" t="s">
        <v>933</v>
      </c>
      <c r="EF24" t="s">
        <v>933</v>
      </c>
      <c r="EG24" t="s">
        <v>933</v>
      </c>
      <c r="EH24" t="s">
        <v>933</v>
      </c>
      <c r="EI24" t="s">
        <v>933</v>
      </c>
      <c r="EK24" t="s">
        <v>933</v>
      </c>
      <c r="EL24" t="s">
        <v>2170</v>
      </c>
      <c r="EM24">
        <v>8</v>
      </c>
      <c r="EN24">
        <v>12</v>
      </c>
      <c r="EO24">
        <v>14</v>
      </c>
      <c r="EP24">
        <v>2</v>
      </c>
      <c r="EQ24">
        <v>2</v>
      </c>
      <c r="ER24">
        <v>2</v>
      </c>
      <c r="ES24" t="s">
        <v>933</v>
      </c>
      <c r="ET24" t="s">
        <v>2171</v>
      </c>
      <c r="EU24" t="s">
        <v>2105</v>
      </c>
      <c r="EV24">
        <v>0</v>
      </c>
      <c r="EW24">
        <v>2</v>
      </c>
      <c r="EX24">
        <v>3</v>
      </c>
      <c r="EY24">
        <v>-3</v>
      </c>
      <c r="EZ24">
        <v>-3</v>
      </c>
      <c r="FA24">
        <v>-3</v>
      </c>
    </row>
    <row r="25" spans="1:157" ht="15" customHeight="1" x14ac:dyDescent="0.3">
      <c r="A25" t="s">
        <v>114</v>
      </c>
      <c r="B25" t="s">
        <v>2008</v>
      </c>
      <c r="C25" t="s">
        <v>137</v>
      </c>
      <c r="D25" t="s">
        <v>117</v>
      </c>
      <c r="E25" t="s">
        <v>138</v>
      </c>
      <c r="F25" t="s">
        <v>119</v>
      </c>
      <c r="G25" t="s">
        <v>120</v>
      </c>
      <c r="H25" t="s">
        <v>139</v>
      </c>
      <c r="I25" t="s">
        <v>140</v>
      </c>
      <c r="L25">
        <v>2</v>
      </c>
      <c r="M25" s="1">
        <v>125</v>
      </c>
      <c r="N25">
        <v>3</v>
      </c>
      <c r="O25">
        <v>1</v>
      </c>
      <c r="P25" t="s">
        <v>122</v>
      </c>
      <c r="R25">
        <v>39</v>
      </c>
      <c r="S25">
        <f>IF(R25=1,"",ROUNDDOWN(R25/2,0))</f>
        <v>19</v>
      </c>
      <c r="U25">
        <v>14</v>
      </c>
      <c r="V25">
        <v>16</v>
      </c>
      <c r="W25">
        <v>14</v>
      </c>
      <c r="X25">
        <v>12</v>
      </c>
      <c r="AC25" t="s">
        <v>141</v>
      </c>
      <c r="AE25" t="s">
        <v>124</v>
      </c>
      <c r="AF25" t="s">
        <v>142</v>
      </c>
      <c r="AG25" t="s">
        <v>126</v>
      </c>
      <c r="AH25" t="s">
        <v>127</v>
      </c>
      <c r="AK25" s="2">
        <f>IF(AL25="AC",5+$L25,3+$L25)</f>
        <v>7</v>
      </c>
      <c r="AL25" t="s">
        <v>17</v>
      </c>
      <c r="AN25" t="s">
        <v>143</v>
      </c>
      <c r="AP25" t="s">
        <v>144</v>
      </c>
      <c r="AQ25" t="s">
        <v>145</v>
      </c>
      <c r="AR25" t="s">
        <v>126</v>
      </c>
      <c r="AS25" t="s">
        <v>146</v>
      </c>
      <c r="AU25" t="s">
        <v>1079</v>
      </c>
      <c r="AV25">
        <f>IF(AW25="","",IF(AW25="AC",5+$L25,3+$L25))</f>
        <v>5</v>
      </c>
      <c r="AW25" t="s">
        <v>1069</v>
      </c>
      <c r="AY25" t="s">
        <v>1484</v>
      </c>
      <c r="BG25" t="str">
        <f>IF(BH25="","",IF(BH25="AC",5+$L25,3+$L25))</f>
        <v/>
      </c>
      <c r="BR25" t="str">
        <f>IF(BS25="","",IF(BS25="AC",5+$L25,3+$L25))</f>
        <v/>
      </c>
      <c r="CC25" t="str">
        <f>IF(CD25="","",IF(CD25="AC",5+$L25,3+$L25))</f>
        <v/>
      </c>
      <c r="CN25" t="str">
        <f>IF(CO25="","",IF(CO25="AC",5+$L25,3+$L25))</f>
        <v/>
      </c>
      <c r="CY25" t="str">
        <f>IF(CZ25="","",IF(CZ25="AC",5+$L25,3+$L25))</f>
        <v/>
      </c>
      <c r="DJ25" t="str">
        <f>IF(DK25="","",IF(DK25="AC",5+$L25,3+$L25))</f>
        <v/>
      </c>
      <c r="DU25" t="str">
        <f>IF(DV25="","",IF(DV25="AC",5+$L25,3+$L25))</f>
        <v/>
      </c>
      <c r="EF25" t="str">
        <f>IF(EG25="","",IF(EG25="AC",5+$L25,3+$L25))</f>
        <v/>
      </c>
      <c r="EL25" t="s">
        <v>147</v>
      </c>
      <c r="EM25">
        <v>18</v>
      </c>
      <c r="EN25">
        <v>14</v>
      </c>
      <c r="EO25">
        <v>14</v>
      </c>
      <c r="EP25">
        <v>1</v>
      </c>
      <c r="EQ25">
        <v>10</v>
      </c>
      <c r="ER25">
        <v>8</v>
      </c>
      <c r="ET25" t="s">
        <v>1591</v>
      </c>
      <c r="EU25" t="s">
        <v>148</v>
      </c>
      <c r="EV25">
        <f t="shared" ref="EV25:FA26" si="12">ROUNDDOWN((EM25/2),0)-5+ROUNDDOWN(($L25/2),0)</f>
        <v>5</v>
      </c>
      <c r="EW25">
        <f t="shared" si="12"/>
        <v>3</v>
      </c>
      <c r="EX25">
        <f t="shared" si="12"/>
        <v>3</v>
      </c>
      <c r="EY25">
        <f t="shared" si="12"/>
        <v>-4</v>
      </c>
      <c r="EZ25">
        <f t="shared" si="12"/>
        <v>1</v>
      </c>
      <c r="FA25">
        <f t="shared" si="12"/>
        <v>0</v>
      </c>
    </row>
    <row r="26" spans="1:157" ht="15" customHeight="1" x14ac:dyDescent="0.3">
      <c r="A26" t="s">
        <v>114</v>
      </c>
      <c r="B26" t="s">
        <v>2008</v>
      </c>
      <c r="C26" t="s">
        <v>1989</v>
      </c>
      <c r="D26" t="s">
        <v>117</v>
      </c>
      <c r="E26" t="s">
        <v>138</v>
      </c>
      <c r="F26" t="s">
        <v>119</v>
      </c>
      <c r="G26" t="s">
        <v>120</v>
      </c>
      <c r="H26" t="s">
        <v>149</v>
      </c>
      <c r="I26" t="s">
        <v>121</v>
      </c>
      <c r="L26">
        <v>2</v>
      </c>
      <c r="M26" s="1">
        <v>125</v>
      </c>
      <c r="N26">
        <v>7</v>
      </c>
      <c r="O26">
        <v>7</v>
      </c>
      <c r="P26" t="s">
        <v>122</v>
      </c>
      <c r="Q26" t="s">
        <v>1250</v>
      </c>
      <c r="R26">
        <v>34</v>
      </c>
      <c r="S26">
        <f>IF(R26=1,"",ROUNDDOWN(R26/2,0))</f>
        <v>17</v>
      </c>
      <c r="U26">
        <v>16</v>
      </c>
      <c r="V26">
        <v>13</v>
      </c>
      <c r="W26">
        <v>16</v>
      </c>
      <c r="X26">
        <v>13</v>
      </c>
      <c r="Z26" t="s">
        <v>150</v>
      </c>
      <c r="AA26" t="s">
        <v>151</v>
      </c>
      <c r="AC26" t="s">
        <v>152</v>
      </c>
      <c r="AE26" t="s">
        <v>124</v>
      </c>
      <c r="AF26" t="s">
        <v>153</v>
      </c>
      <c r="AG26" t="s">
        <v>126</v>
      </c>
      <c r="AH26" t="s">
        <v>127</v>
      </c>
      <c r="AI26" t="s">
        <v>154</v>
      </c>
      <c r="AK26" s="2">
        <f>IF(AL26="AC",5+$L26,3+$L26)</f>
        <v>7</v>
      </c>
      <c r="AL26" t="s">
        <v>17</v>
      </c>
      <c r="AN26" t="s">
        <v>2175</v>
      </c>
      <c r="AO26" s="2" t="s">
        <v>2174</v>
      </c>
      <c r="AQ26" t="s">
        <v>149</v>
      </c>
      <c r="AV26" t="str">
        <f>IF(AW26="","",IF(AW26="AC",5+$L26,3+$L26))</f>
        <v/>
      </c>
      <c r="AY26" t="s">
        <v>2172</v>
      </c>
      <c r="BG26" t="str">
        <f>IF(BH26="","",IF(BH26="AC",5+$L26,3+$L26))</f>
        <v/>
      </c>
      <c r="BR26" t="str">
        <f>IF(BS26="","",IF(BS26="AC",5+$L26,3+$L26))</f>
        <v/>
      </c>
      <c r="CC26" t="str">
        <f>IF(CD26="","",IF(CD26="AC",5+$L26,3+$L26))</f>
        <v/>
      </c>
      <c r="CN26" t="str">
        <f>IF(CO26="","",IF(CO26="AC",5+$L26,3+$L26))</f>
        <v/>
      </c>
      <c r="CY26" t="str">
        <f>IF(CZ26="","",IF(CZ26="AC",5+$L26,3+$L26))</f>
        <v/>
      </c>
      <c r="DJ26" t="str">
        <f>IF(DK26="","",IF(DK26="AC",5+$L26,3+$L26))</f>
        <v/>
      </c>
      <c r="DU26" t="str">
        <f>IF(DV26="","",IF(DV26="AC",5+$L26,3+$L26))</f>
        <v/>
      </c>
      <c r="EF26" t="str">
        <f>IF(EG26="","",IF(EG26="AC",5+$L26,3+$L26))</f>
        <v/>
      </c>
      <c r="EL26" t="s">
        <v>155</v>
      </c>
      <c r="EM26">
        <v>11</v>
      </c>
      <c r="EN26">
        <v>12</v>
      </c>
      <c r="EO26">
        <v>18</v>
      </c>
      <c r="EP26">
        <v>2</v>
      </c>
      <c r="EQ26">
        <v>12</v>
      </c>
      <c r="ER26">
        <v>10</v>
      </c>
      <c r="ET26" s="3" t="s">
        <v>1990</v>
      </c>
      <c r="EU26" t="s">
        <v>148</v>
      </c>
      <c r="EV26">
        <f t="shared" si="12"/>
        <v>1</v>
      </c>
      <c r="EW26">
        <f t="shared" si="12"/>
        <v>2</v>
      </c>
      <c r="EX26">
        <f t="shared" si="12"/>
        <v>5</v>
      </c>
      <c r="EY26">
        <f t="shared" si="12"/>
        <v>-3</v>
      </c>
      <c r="EZ26">
        <f t="shared" si="12"/>
        <v>2</v>
      </c>
      <c r="FA26">
        <f t="shared" si="12"/>
        <v>1</v>
      </c>
    </row>
    <row r="27" spans="1:157" ht="15" customHeight="1" x14ac:dyDescent="0.3">
      <c r="A27" t="s">
        <v>856</v>
      </c>
      <c r="B27" t="s">
        <v>933</v>
      </c>
      <c r="C27" s="8" t="s">
        <v>2473</v>
      </c>
      <c r="D27" t="s">
        <v>325</v>
      </c>
      <c r="E27" t="s">
        <v>138</v>
      </c>
      <c r="F27" t="s">
        <v>858</v>
      </c>
      <c r="G27" t="s">
        <v>241</v>
      </c>
      <c r="H27" t="s">
        <v>362</v>
      </c>
      <c r="I27" t="s">
        <v>121</v>
      </c>
      <c r="J27" t="s">
        <v>933</v>
      </c>
      <c r="K27" t="s">
        <v>933</v>
      </c>
      <c r="L27">
        <v>6</v>
      </c>
      <c r="M27">
        <v>250</v>
      </c>
      <c r="N27">
        <v>8</v>
      </c>
      <c r="O27">
        <v>7</v>
      </c>
      <c r="P27" t="s">
        <v>284</v>
      </c>
      <c r="Q27" t="s">
        <v>933</v>
      </c>
      <c r="R27">
        <v>54</v>
      </c>
      <c r="S27">
        <v>27</v>
      </c>
      <c r="U27">
        <v>20</v>
      </c>
      <c r="V27">
        <v>17</v>
      </c>
      <c r="W27">
        <v>19</v>
      </c>
      <c r="X27">
        <v>18</v>
      </c>
      <c r="Y27" t="s">
        <v>933</v>
      </c>
      <c r="Z27" t="s">
        <v>933</v>
      </c>
      <c r="AA27" t="s">
        <v>933</v>
      </c>
      <c r="AB27" t="s">
        <v>933</v>
      </c>
      <c r="AC27" t="s">
        <v>1714</v>
      </c>
      <c r="AD27" t="s">
        <v>933</v>
      </c>
      <c r="AE27" t="s">
        <v>124</v>
      </c>
      <c r="AF27" t="s">
        <v>338</v>
      </c>
      <c r="AG27" t="s">
        <v>126</v>
      </c>
      <c r="AH27" t="s">
        <v>127</v>
      </c>
      <c r="AI27" t="s">
        <v>244</v>
      </c>
      <c r="AJ27" t="s">
        <v>933</v>
      </c>
      <c r="AK27">
        <v>11</v>
      </c>
      <c r="AL27" t="s">
        <v>17</v>
      </c>
      <c r="AM27" t="s">
        <v>933</v>
      </c>
      <c r="AN27" t="s">
        <v>2474</v>
      </c>
      <c r="AP27" t="s">
        <v>933</v>
      </c>
      <c r="AQ27" t="s">
        <v>2475</v>
      </c>
      <c r="AR27" t="s">
        <v>933</v>
      </c>
      <c r="AS27" t="s">
        <v>933</v>
      </c>
      <c r="AT27" t="s">
        <v>933</v>
      </c>
      <c r="AU27" t="s">
        <v>933</v>
      </c>
      <c r="AV27" t="s">
        <v>933</v>
      </c>
      <c r="AW27" t="s">
        <v>933</v>
      </c>
      <c r="AX27" t="s">
        <v>933</v>
      </c>
      <c r="AY27" t="s">
        <v>2476</v>
      </c>
      <c r="BA27" t="s">
        <v>933</v>
      </c>
      <c r="BB27" t="s">
        <v>2477</v>
      </c>
      <c r="BC27" t="s">
        <v>159</v>
      </c>
      <c r="BD27" t="s">
        <v>127</v>
      </c>
      <c r="BE27" t="s">
        <v>368</v>
      </c>
      <c r="BF27" t="s">
        <v>933</v>
      </c>
      <c r="BG27" t="s">
        <v>933</v>
      </c>
      <c r="BH27" t="s">
        <v>933</v>
      </c>
      <c r="BI27" t="s">
        <v>933</v>
      </c>
      <c r="BJ27" t="s">
        <v>2478</v>
      </c>
      <c r="BL27" t="s">
        <v>933</v>
      </c>
      <c r="BM27" t="s">
        <v>2479</v>
      </c>
      <c r="BN27" t="s">
        <v>159</v>
      </c>
      <c r="BO27" t="s">
        <v>127</v>
      </c>
      <c r="BP27" t="s">
        <v>707</v>
      </c>
      <c r="BQ27" t="s">
        <v>933</v>
      </c>
      <c r="BR27" t="s">
        <v>933</v>
      </c>
      <c r="BS27" t="s">
        <v>933</v>
      </c>
      <c r="BT27" t="s">
        <v>2480</v>
      </c>
      <c r="BU27" t="s">
        <v>2481</v>
      </c>
      <c r="BW27" t="s">
        <v>933</v>
      </c>
      <c r="BX27" t="s">
        <v>2482</v>
      </c>
      <c r="BY27" t="s">
        <v>159</v>
      </c>
      <c r="BZ27" t="s">
        <v>127</v>
      </c>
      <c r="CA27" t="s">
        <v>707</v>
      </c>
      <c r="CB27" t="s">
        <v>933</v>
      </c>
      <c r="CC27" t="s">
        <v>933</v>
      </c>
      <c r="CD27" t="s">
        <v>933</v>
      </c>
      <c r="CE27" t="s">
        <v>2480</v>
      </c>
      <c r="CF27" t="s">
        <v>2483</v>
      </c>
      <c r="CH27" t="s">
        <v>933</v>
      </c>
      <c r="CI27" t="s">
        <v>2484</v>
      </c>
      <c r="CJ27" t="s">
        <v>159</v>
      </c>
      <c r="CK27" t="s">
        <v>127</v>
      </c>
      <c r="CL27" t="s">
        <v>707</v>
      </c>
      <c r="CM27" t="s">
        <v>933</v>
      </c>
      <c r="CN27" t="s">
        <v>933</v>
      </c>
      <c r="CO27" t="s">
        <v>933</v>
      </c>
      <c r="CP27" t="s">
        <v>2480</v>
      </c>
      <c r="CQ27" t="s">
        <v>2485</v>
      </c>
      <c r="CS27" t="s">
        <v>933</v>
      </c>
      <c r="CT27" t="s">
        <v>933</v>
      </c>
      <c r="CU27" t="s">
        <v>933</v>
      </c>
      <c r="CV27" t="s">
        <v>933</v>
      </c>
      <c r="CW27" t="s">
        <v>933</v>
      </c>
      <c r="CX27" t="s">
        <v>933</v>
      </c>
      <c r="CY27" t="s">
        <v>933</v>
      </c>
      <c r="CZ27" t="s">
        <v>933</v>
      </c>
      <c r="DA27" t="s">
        <v>933</v>
      </c>
      <c r="DB27" t="s">
        <v>933</v>
      </c>
      <c r="DD27" t="s">
        <v>933</v>
      </c>
      <c r="DE27" t="s">
        <v>933</v>
      </c>
      <c r="DF27" t="s">
        <v>933</v>
      </c>
      <c r="DG27" t="s">
        <v>933</v>
      </c>
      <c r="DH27" t="s">
        <v>933</v>
      </c>
      <c r="DI27" t="s">
        <v>933</v>
      </c>
      <c r="DJ27" t="s">
        <v>933</v>
      </c>
      <c r="DK27" t="s">
        <v>933</v>
      </c>
      <c r="DL27" t="s">
        <v>933</v>
      </c>
      <c r="DM27" t="s">
        <v>933</v>
      </c>
      <c r="DO27" t="s">
        <v>933</v>
      </c>
      <c r="DP27" t="s">
        <v>933</v>
      </c>
      <c r="DQ27" t="s">
        <v>933</v>
      </c>
      <c r="DR27" t="s">
        <v>933</v>
      </c>
      <c r="DS27" t="s">
        <v>933</v>
      </c>
      <c r="DT27" t="s">
        <v>933</v>
      </c>
      <c r="DU27" t="s">
        <v>933</v>
      </c>
      <c r="DV27" t="s">
        <v>933</v>
      </c>
      <c r="DW27" t="s">
        <v>933</v>
      </c>
      <c r="DX27" t="s">
        <v>933</v>
      </c>
      <c r="DZ27" t="s">
        <v>933</v>
      </c>
      <c r="EA27" t="s">
        <v>933</v>
      </c>
      <c r="EB27" t="s">
        <v>933</v>
      </c>
      <c r="EC27" t="s">
        <v>933</v>
      </c>
      <c r="ED27" t="s">
        <v>933</v>
      </c>
      <c r="EE27" t="s">
        <v>933</v>
      </c>
      <c r="EF27" t="s">
        <v>933</v>
      </c>
      <c r="EG27" t="s">
        <v>933</v>
      </c>
      <c r="EH27" t="s">
        <v>933</v>
      </c>
      <c r="EI27" t="s">
        <v>933</v>
      </c>
      <c r="EK27" t="s">
        <v>2320</v>
      </c>
      <c r="EL27" t="s">
        <v>2486</v>
      </c>
      <c r="EM27">
        <v>12</v>
      </c>
      <c r="EN27">
        <v>13</v>
      </c>
      <c r="EO27">
        <v>14</v>
      </c>
      <c r="EP27">
        <v>10</v>
      </c>
      <c r="EQ27">
        <v>12</v>
      </c>
      <c r="ER27">
        <v>15</v>
      </c>
      <c r="ES27" t="s">
        <v>933</v>
      </c>
      <c r="ET27" t="s">
        <v>933</v>
      </c>
      <c r="EU27">
        <v>0</v>
      </c>
      <c r="EV27">
        <v>4</v>
      </c>
      <c r="EW27">
        <v>4</v>
      </c>
      <c r="EX27">
        <v>5</v>
      </c>
      <c r="EY27">
        <v>3</v>
      </c>
      <c r="EZ27">
        <v>4</v>
      </c>
      <c r="FA27">
        <v>5</v>
      </c>
    </row>
    <row r="28" spans="1:157" ht="15" customHeight="1" x14ac:dyDescent="0.3">
      <c r="A28" t="s">
        <v>2157</v>
      </c>
      <c r="C28" t="s">
        <v>2157</v>
      </c>
      <c r="D28" t="s">
        <v>117</v>
      </c>
      <c r="E28" t="s">
        <v>165</v>
      </c>
      <c r="F28" t="s">
        <v>119</v>
      </c>
      <c r="G28" t="s">
        <v>120</v>
      </c>
      <c r="H28" t="s">
        <v>2008</v>
      </c>
      <c r="I28" t="s">
        <v>242</v>
      </c>
      <c r="J28" t="s">
        <v>1056</v>
      </c>
      <c r="L28">
        <v>2</v>
      </c>
      <c r="M28">
        <v>250</v>
      </c>
      <c r="N28">
        <v>1</v>
      </c>
      <c r="O28">
        <v>3</v>
      </c>
      <c r="P28" t="s">
        <v>2096</v>
      </c>
      <c r="Q28" t="s">
        <v>933</v>
      </c>
      <c r="R28">
        <v>68</v>
      </c>
      <c r="S28">
        <v>34</v>
      </c>
      <c r="U28">
        <v>18</v>
      </c>
      <c r="V28">
        <v>15</v>
      </c>
      <c r="W28">
        <v>14</v>
      </c>
      <c r="X28">
        <v>14</v>
      </c>
      <c r="Y28" t="s">
        <v>933</v>
      </c>
      <c r="Z28" t="s">
        <v>933</v>
      </c>
      <c r="AA28" t="s">
        <v>2158</v>
      </c>
      <c r="AB28">
        <v>2</v>
      </c>
      <c r="AC28" t="s">
        <v>2159</v>
      </c>
      <c r="AD28">
        <v>1</v>
      </c>
      <c r="AE28" t="s">
        <v>124</v>
      </c>
      <c r="AF28" t="s">
        <v>935</v>
      </c>
      <c r="AG28" t="s">
        <v>126</v>
      </c>
      <c r="AH28" t="s">
        <v>127</v>
      </c>
      <c r="AI28" t="s">
        <v>933</v>
      </c>
      <c r="AJ28" t="s">
        <v>933</v>
      </c>
      <c r="AK28">
        <v>7</v>
      </c>
      <c r="AL28" t="s">
        <v>17</v>
      </c>
      <c r="AM28" t="s">
        <v>933</v>
      </c>
      <c r="AN28" t="s">
        <v>1041</v>
      </c>
      <c r="AP28" t="s">
        <v>129</v>
      </c>
      <c r="AQ28" t="s">
        <v>941</v>
      </c>
      <c r="AR28" t="s">
        <v>126</v>
      </c>
      <c r="AS28" t="s">
        <v>127</v>
      </c>
      <c r="AT28" t="s">
        <v>933</v>
      </c>
      <c r="AU28" t="s">
        <v>933</v>
      </c>
      <c r="AV28">
        <v>7</v>
      </c>
      <c r="AW28" t="s">
        <v>17</v>
      </c>
      <c r="AX28" t="s">
        <v>933</v>
      </c>
      <c r="AY28" t="s">
        <v>2160</v>
      </c>
      <c r="BA28" t="s">
        <v>129</v>
      </c>
      <c r="BB28" t="s">
        <v>2161</v>
      </c>
      <c r="BC28" t="s">
        <v>126</v>
      </c>
      <c r="BD28" t="s">
        <v>127</v>
      </c>
      <c r="BE28" t="s">
        <v>933</v>
      </c>
      <c r="BF28" t="s">
        <v>933</v>
      </c>
      <c r="BG28">
        <v>7</v>
      </c>
      <c r="BH28" t="s">
        <v>17</v>
      </c>
      <c r="BI28" t="s">
        <v>2162</v>
      </c>
      <c r="BJ28" t="s">
        <v>2163</v>
      </c>
      <c r="BL28" t="s">
        <v>933</v>
      </c>
      <c r="BM28" t="s">
        <v>2164</v>
      </c>
      <c r="BN28" t="s">
        <v>933</v>
      </c>
      <c r="BO28" t="s">
        <v>933</v>
      </c>
      <c r="BP28" t="s">
        <v>933</v>
      </c>
      <c r="BQ28" t="s">
        <v>933</v>
      </c>
      <c r="BR28" t="s">
        <v>933</v>
      </c>
      <c r="BS28" t="s">
        <v>933</v>
      </c>
      <c r="BT28" t="s">
        <v>933</v>
      </c>
      <c r="BU28" t="s">
        <v>2165</v>
      </c>
      <c r="BW28" t="s">
        <v>933</v>
      </c>
      <c r="BX28" t="s">
        <v>933</v>
      </c>
      <c r="BY28" t="s">
        <v>933</v>
      </c>
      <c r="BZ28" t="s">
        <v>933</v>
      </c>
      <c r="CA28" t="s">
        <v>933</v>
      </c>
      <c r="CB28" t="s">
        <v>933</v>
      </c>
      <c r="CC28" t="s">
        <v>933</v>
      </c>
      <c r="CD28" t="s">
        <v>933</v>
      </c>
      <c r="CE28" t="s">
        <v>933</v>
      </c>
      <c r="CF28" t="s">
        <v>933</v>
      </c>
      <c r="CH28" t="s">
        <v>933</v>
      </c>
      <c r="CI28" t="s">
        <v>933</v>
      </c>
      <c r="CJ28" t="s">
        <v>933</v>
      </c>
      <c r="CK28" t="s">
        <v>933</v>
      </c>
      <c r="CL28" t="s">
        <v>933</v>
      </c>
      <c r="CM28" t="s">
        <v>933</v>
      </c>
      <c r="CN28" t="s">
        <v>933</v>
      </c>
      <c r="CO28" t="s">
        <v>933</v>
      </c>
      <c r="CP28" t="s">
        <v>933</v>
      </c>
      <c r="CQ28" t="s">
        <v>933</v>
      </c>
      <c r="CS28" t="s">
        <v>933</v>
      </c>
      <c r="CT28" t="s">
        <v>933</v>
      </c>
      <c r="CU28" t="s">
        <v>933</v>
      </c>
      <c r="CV28" t="s">
        <v>933</v>
      </c>
      <c r="CW28" t="s">
        <v>933</v>
      </c>
      <c r="CX28" t="s">
        <v>933</v>
      </c>
      <c r="CY28" t="s">
        <v>933</v>
      </c>
      <c r="CZ28" t="s">
        <v>933</v>
      </c>
      <c r="DA28" t="s">
        <v>933</v>
      </c>
      <c r="DB28" t="s">
        <v>933</v>
      </c>
      <c r="DD28" t="s">
        <v>933</v>
      </c>
      <c r="DE28" t="s">
        <v>933</v>
      </c>
      <c r="DF28" t="s">
        <v>933</v>
      </c>
      <c r="DG28" t="s">
        <v>933</v>
      </c>
      <c r="DH28" t="s">
        <v>933</v>
      </c>
      <c r="DI28" t="s">
        <v>933</v>
      </c>
      <c r="DJ28" t="s">
        <v>933</v>
      </c>
      <c r="DK28" t="s">
        <v>933</v>
      </c>
      <c r="DL28" t="s">
        <v>933</v>
      </c>
      <c r="DM28" t="s">
        <v>933</v>
      </c>
      <c r="DO28" t="s">
        <v>933</v>
      </c>
      <c r="DP28" t="s">
        <v>933</v>
      </c>
      <c r="DQ28" t="s">
        <v>933</v>
      </c>
      <c r="DR28" t="s">
        <v>933</v>
      </c>
      <c r="DS28" t="s">
        <v>933</v>
      </c>
      <c r="DT28" t="s">
        <v>933</v>
      </c>
      <c r="DU28" t="s">
        <v>933</v>
      </c>
      <c r="DV28" t="s">
        <v>933</v>
      </c>
      <c r="DW28" t="s">
        <v>933</v>
      </c>
      <c r="DX28" t="s">
        <v>933</v>
      </c>
      <c r="DZ28" t="s">
        <v>933</v>
      </c>
      <c r="EA28" t="s">
        <v>933</v>
      </c>
      <c r="EB28" t="s">
        <v>933</v>
      </c>
      <c r="EC28" t="s">
        <v>933</v>
      </c>
      <c r="ED28" t="s">
        <v>933</v>
      </c>
      <c r="EE28" t="s">
        <v>933</v>
      </c>
      <c r="EF28" t="s">
        <v>933</v>
      </c>
      <c r="EG28" t="s">
        <v>933</v>
      </c>
      <c r="EH28" t="s">
        <v>933</v>
      </c>
      <c r="EI28" t="s">
        <v>933</v>
      </c>
      <c r="EK28" t="s">
        <v>933</v>
      </c>
      <c r="EL28" t="s">
        <v>2166</v>
      </c>
      <c r="EM28">
        <v>18</v>
      </c>
      <c r="EN28">
        <v>16</v>
      </c>
      <c r="EO28">
        <v>8</v>
      </c>
      <c r="EP28">
        <v>2</v>
      </c>
      <c r="EQ28">
        <v>13</v>
      </c>
      <c r="ER28">
        <v>7</v>
      </c>
      <c r="ES28" t="s">
        <v>933</v>
      </c>
      <c r="ET28" t="s">
        <v>2167</v>
      </c>
      <c r="EU28" t="s">
        <v>2105</v>
      </c>
      <c r="EV28">
        <v>5</v>
      </c>
      <c r="EW28">
        <v>4</v>
      </c>
      <c r="EX28">
        <v>0</v>
      </c>
      <c r="EY28">
        <v>-3</v>
      </c>
      <c r="EZ28">
        <v>2</v>
      </c>
      <c r="FA28">
        <v>-1</v>
      </c>
    </row>
    <row r="29" spans="1:157" ht="15" customHeight="1" x14ac:dyDescent="0.3">
      <c r="A29" t="s">
        <v>114</v>
      </c>
      <c r="B29" t="s">
        <v>2008</v>
      </c>
      <c r="C29" t="s">
        <v>2084</v>
      </c>
      <c r="D29" t="s">
        <v>117</v>
      </c>
      <c r="E29" t="s">
        <v>138</v>
      </c>
      <c r="F29" t="s">
        <v>119</v>
      </c>
      <c r="G29" t="s">
        <v>120</v>
      </c>
      <c r="H29" t="s">
        <v>139</v>
      </c>
      <c r="I29" t="s">
        <v>1151</v>
      </c>
      <c r="L29">
        <v>4</v>
      </c>
      <c r="M29">
        <v>175</v>
      </c>
      <c r="N29">
        <v>7</v>
      </c>
      <c r="O29">
        <v>4</v>
      </c>
      <c r="P29" t="s">
        <v>2078</v>
      </c>
      <c r="Q29" t="s">
        <v>933</v>
      </c>
      <c r="R29">
        <v>51</v>
      </c>
      <c r="S29">
        <v>25</v>
      </c>
      <c r="U29">
        <v>16</v>
      </c>
      <c r="V29">
        <v>17</v>
      </c>
      <c r="W29">
        <v>15</v>
      </c>
      <c r="X29">
        <v>16</v>
      </c>
      <c r="Y29" t="s">
        <v>933</v>
      </c>
      <c r="Z29" t="s">
        <v>933</v>
      </c>
      <c r="AA29" t="s">
        <v>933</v>
      </c>
      <c r="AB29" t="s">
        <v>933</v>
      </c>
      <c r="AC29" t="s">
        <v>2085</v>
      </c>
      <c r="AD29" t="s">
        <v>933</v>
      </c>
      <c r="AE29" t="s">
        <v>124</v>
      </c>
      <c r="AF29" t="s">
        <v>198</v>
      </c>
      <c r="AG29" t="s">
        <v>126</v>
      </c>
      <c r="AH29" t="s">
        <v>127</v>
      </c>
      <c r="AI29" t="s">
        <v>154</v>
      </c>
      <c r="AJ29" t="s">
        <v>933</v>
      </c>
      <c r="AK29">
        <v>9</v>
      </c>
      <c r="AL29" t="s">
        <v>17</v>
      </c>
      <c r="AM29" t="s">
        <v>933</v>
      </c>
      <c r="AN29" t="s">
        <v>2086</v>
      </c>
      <c r="AP29" t="s">
        <v>129</v>
      </c>
      <c r="AQ29" t="s">
        <v>935</v>
      </c>
      <c r="AR29" t="s">
        <v>126</v>
      </c>
      <c r="AS29" t="s">
        <v>127</v>
      </c>
      <c r="AT29" t="s">
        <v>933</v>
      </c>
      <c r="AU29" t="s">
        <v>933</v>
      </c>
      <c r="AV29" t="s">
        <v>933</v>
      </c>
      <c r="AW29" t="s">
        <v>933</v>
      </c>
      <c r="AX29" t="s">
        <v>933</v>
      </c>
      <c r="AY29" t="s">
        <v>2087</v>
      </c>
      <c r="BA29" t="s">
        <v>933</v>
      </c>
      <c r="BB29" t="s">
        <v>933</v>
      </c>
      <c r="BC29" t="s">
        <v>933</v>
      </c>
      <c r="BD29" t="s">
        <v>933</v>
      </c>
      <c r="BE29" t="s">
        <v>933</v>
      </c>
      <c r="BF29" t="s">
        <v>933</v>
      </c>
      <c r="BG29" t="s">
        <v>933</v>
      </c>
      <c r="BH29" t="s">
        <v>933</v>
      </c>
      <c r="BI29" t="s">
        <v>933</v>
      </c>
      <c r="BJ29" t="s">
        <v>933</v>
      </c>
      <c r="BL29" t="s">
        <v>933</v>
      </c>
      <c r="BM29" t="s">
        <v>2082</v>
      </c>
      <c r="BN29" t="s">
        <v>1387</v>
      </c>
      <c r="BO29" t="s">
        <v>127</v>
      </c>
      <c r="BP29" t="s">
        <v>933</v>
      </c>
      <c r="BQ29" t="s">
        <v>933</v>
      </c>
      <c r="BR29" t="s">
        <v>933</v>
      </c>
      <c r="BS29" t="s">
        <v>933</v>
      </c>
      <c r="BT29" t="s">
        <v>933</v>
      </c>
      <c r="BU29" t="s">
        <v>2083</v>
      </c>
      <c r="BW29" t="s">
        <v>933</v>
      </c>
      <c r="BX29" t="s">
        <v>933</v>
      </c>
      <c r="BY29" t="s">
        <v>933</v>
      </c>
      <c r="BZ29" t="s">
        <v>933</v>
      </c>
      <c r="CA29" t="s">
        <v>933</v>
      </c>
      <c r="CB29" t="s">
        <v>933</v>
      </c>
      <c r="CC29" t="s">
        <v>933</v>
      </c>
      <c r="CD29" t="s">
        <v>933</v>
      </c>
      <c r="CE29" t="s">
        <v>933</v>
      </c>
      <c r="CF29" t="s">
        <v>933</v>
      </c>
      <c r="CH29" t="s">
        <v>933</v>
      </c>
      <c r="CI29" t="s">
        <v>933</v>
      </c>
      <c r="CJ29" t="s">
        <v>933</v>
      </c>
      <c r="CK29" t="s">
        <v>933</v>
      </c>
      <c r="CL29" t="s">
        <v>933</v>
      </c>
      <c r="CM29" t="s">
        <v>933</v>
      </c>
      <c r="CN29" t="s">
        <v>933</v>
      </c>
      <c r="CO29" t="s">
        <v>933</v>
      </c>
      <c r="CP29" t="s">
        <v>933</v>
      </c>
      <c r="CQ29" t="s">
        <v>933</v>
      </c>
      <c r="CS29" t="s">
        <v>933</v>
      </c>
      <c r="CT29" t="s">
        <v>933</v>
      </c>
      <c r="CU29" t="s">
        <v>933</v>
      </c>
      <c r="CV29" t="s">
        <v>933</v>
      </c>
      <c r="CW29" t="s">
        <v>933</v>
      </c>
      <c r="CX29" t="s">
        <v>933</v>
      </c>
      <c r="CY29" t="s">
        <v>933</v>
      </c>
      <c r="CZ29" t="s">
        <v>933</v>
      </c>
      <c r="DA29" t="s">
        <v>933</v>
      </c>
      <c r="DB29" t="s">
        <v>933</v>
      </c>
      <c r="DD29" t="s">
        <v>933</v>
      </c>
      <c r="DE29" t="s">
        <v>933</v>
      </c>
      <c r="DF29" t="s">
        <v>933</v>
      </c>
      <c r="DG29" t="s">
        <v>933</v>
      </c>
      <c r="DH29" t="s">
        <v>933</v>
      </c>
      <c r="DI29" t="s">
        <v>933</v>
      </c>
      <c r="DJ29" t="s">
        <v>933</v>
      </c>
      <c r="DK29" t="s">
        <v>933</v>
      </c>
      <c r="DL29" t="s">
        <v>933</v>
      </c>
      <c r="DM29" t="s">
        <v>933</v>
      </c>
      <c r="DO29" t="s">
        <v>933</v>
      </c>
      <c r="DP29" t="s">
        <v>933</v>
      </c>
      <c r="DQ29" t="s">
        <v>933</v>
      </c>
      <c r="DR29" t="s">
        <v>933</v>
      </c>
      <c r="DS29" t="s">
        <v>933</v>
      </c>
      <c r="DT29" t="s">
        <v>933</v>
      </c>
      <c r="DU29" t="s">
        <v>933</v>
      </c>
      <c r="DV29" t="s">
        <v>933</v>
      </c>
      <c r="DW29" t="s">
        <v>933</v>
      </c>
      <c r="DX29" t="s">
        <v>933</v>
      </c>
      <c r="DZ29" t="s">
        <v>933</v>
      </c>
      <c r="EA29" t="s">
        <v>933</v>
      </c>
      <c r="EB29" t="s">
        <v>933</v>
      </c>
      <c r="EC29" t="s">
        <v>933</v>
      </c>
      <c r="ED29" t="s">
        <v>933</v>
      </c>
      <c r="EE29" t="s">
        <v>933</v>
      </c>
      <c r="EF29" t="s">
        <v>933</v>
      </c>
      <c r="EG29" t="s">
        <v>933</v>
      </c>
      <c r="EH29" t="s">
        <v>933</v>
      </c>
      <c r="EI29" t="s">
        <v>933</v>
      </c>
      <c r="EK29" t="s">
        <v>933</v>
      </c>
      <c r="EL29" t="s">
        <v>2041</v>
      </c>
      <c r="EM29">
        <v>11</v>
      </c>
      <c r="EN29">
        <v>10</v>
      </c>
      <c r="EO29">
        <v>17</v>
      </c>
      <c r="EP29">
        <v>2</v>
      </c>
      <c r="EQ29">
        <v>10</v>
      </c>
      <c r="ER29">
        <v>2</v>
      </c>
      <c r="ES29" t="s">
        <v>933</v>
      </c>
      <c r="ET29" t="s">
        <v>933</v>
      </c>
      <c r="EV29">
        <v>2</v>
      </c>
      <c r="EW29">
        <v>2</v>
      </c>
      <c r="EX29">
        <v>5</v>
      </c>
      <c r="EY29">
        <v>-2</v>
      </c>
      <c r="EZ29">
        <v>2</v>
      </c>
      <c r="FA29">
        <v>-2</v>
      </c>
    </row>
    <row r="30" spans="1:157" ht="15" customHeight="1" x14ac:dyDescent="0.3">
      <c r="A30" t="s">
        <v>114</v>
      </c>
      <c r="B30" t="s">
        <v>2008</v>
      </c>
      <c r="C30" t="s">
        <v>2071</v>
      </c>
      <c r="D30" t="s">
        <v>117</v>
      </c>
      <c r="E30" t="s">
        <v>138</v>
      </c>
      <c r="F30" t="s">
        <v>119</v>
      </c>
      <c r="G30" t="s">
        <v>120</v>
      </c>
      <c r="H30" t="s">
        <v>139</v>
      </c>
      <c r="I30" t="s">
        <v>121</v>
      </c>
      <c r="L30">
        <v>4</v>
      </c>
      <c r="M30">
        <v>175</v>
      </c>
      <c r="N30">
        <v>7</v>
      </c>
      <c r="O30">
        <v>4</v>
      </c>
      <c r="P30" t="s">
        <v>2010</v>
      </c>
      <c r="Q30" t="s">
        <v>933</v>
      </c>
      <c r="R30">
        <v>44</v>
      </c>
      <c r="S30">
        <v>22</v>
      </c>
      <c r="U30">
        <v>18</v>
      </c>
      <c r="V30">
        <v>15</v>
      </c>
      <c r="W30">
        <v>17</v>
      </c>
      <c r="X30">
        <v>16</v>
      </c>
      <c r="Y30" t="s">
        <v>933</v>
      </c>
      <c r="Z30" t="s">
        <v>933</v>
      </c>
      <c r="AA30" t="s">
        <v>933</v>
      </c>
      <c r="AB30" t="s">
        <v>933</v>
      </c>
      <c r="AC30" t="s">
        <v>2034</v>
      </c>
      <c r="AD30" t="s">
        <v>933</v>
      </c>
      <c r="AE30" t="s">
        <v>124</v>
      </c>
      <c r="AF30" t="s">
        <v>935</v>
      </c>
      <c r="AG30" t="s">
        <v>126</v>
      </c>
      <c r="AH30" t="s">
        <v>127</v>
      </c>
      <c r="AI30" t="s">
        <v>933</v>
      </c>
      <c r="AJ30" t="s">
        <v>933</v>
      </c>
      <c r="AK30">
        <v>9</v>
      </c>
      <c r="AL30" t="s">
        <v>17</v>
      </c>
      <c r="AM30" t="s">
        <v>933</v>
      </c>
      <c r="AN30" t="s">
        <v>2035</v>
      </c>
      <c r="AP30" t="s">
        <v>933</v>
      </c>
      <c r="AQ30" t="s">
        <v>933</v>
      </c>
      <c r="AR30" t="s">
        <v>933</v>
      </c>
      <c r="AS30" t="s">
        <v>933</v>
      </c>
      <c r="AT30" t="s">
        <v>933</v>
      </c>
      <c r="AU30" t="s">
        <v>933</v>
      </c>
      <c r="AV30" t="s">
        <v>933</v>
      </c>
      <c r="AW30" t="s">
        <v>933</v>
      </c>
      <c r="AX30" t="s">
        <v>933</v>
      </c>
      <c r="AY30" t="s">
        <v>933</v>
      </c>
      <c r="BA30" t="s">
        <v>129</v>
      </c>
      <c r="BB30" t="s">
        <v>2015</v>
      </c>
      <c r="BC30" t="s">
        <v>126</v>
      </c>
      <c r="BD30" t="s">
        <v>127</v>
      </c>
      <c r="BE30" t="s">
        <v>154</v>
      </c>
      <c r="BF30" t="s">
        <v>933</v>
      </c>
      <c r="BG30">
        <v>9</v>
      </c>
      <c r="BH30" t="s">
        <v>17</v>
      </c>
      <c r="BI30" t="s">
        <v>933</v>
      </c>
      <c r="BJ30" t="s">
        <v>2037</v>
      </c>
      <c r="BL30" t="s">
        <v>144</v>
      </c>
      <c r="BM30" t="s">
        <v>2060</v>
      </c>
      <c r="BN30" t="s">
        <v>159</v>
      </c>
      <c r="BO30" t="s">
        <v>146</v>
      </c>
      <c r="BP30" t="s">
        <v>401</v>
      </c>
      <c r="BQ30" t="s">
        <v>2061</v>
      </c>
      <c r="BR30">
        <v>9</v>
      </c>
      <c r="BS30" t="s">
        <v>20</v>
      </c>
      <c r="BT30" t="s">
        <v>933</v>
      </c>
      <c r="BU30" t="s">
        <v>2062</v>
      </c>
      <c r="BW30" t="s">
        <v>933</v>
      </c>
      <c r="BX30" t="s">
        <v>2063</v>
      </c>
      <c r="BY30" t="s">
        <v>159</v>
      </c>
      <c r="BZ30" t="s">
        <v>127</v>
      </c>
      <c r="CA30" t="s">
        <v>2064</v>
      </c>
      <c r="CB30" t="s">
        <v>933</v>
      </c>
      <c r="CC30" t="s">
        <v>933</v>
      </c>
      <c r="CD30" t="s">
        <v>933</v>
      </c>
      <c r="CE30" t="s">
        <v>933</v>
      </c>
      <c r="CF30" t="s">
        <v>2072</v>
      </c>
      <c r="CH30" t="s">
        <v>933</v>
      </c>
      <c r="CI30" t="s">
        <v>2066</v>
      </c>
      <c r="CJ30" t="s">
        <v>1387</v>
      </c>
      <c r="CK30" t="s">
        <v>146</v>
      </c>
      <c r="CL30" t="s">
        <v>933</v>
      </c>
      <c r="CM30" t="s">
        <v>933</v>
      </c>
      <c r="CN30" t="s">
        <v>933</v>
      </c>
      <c r="CO30" t="s">
        <v>933</v>
      </c>
      <c r="CP30" t="s">
        <v>933</v>
      </c>
      <c r="CQ30" t="s">
        <v>2067</v>
      </c>
      <c r="CS30" t="s">
        <v>144</v>
      </c>
      <c r="CT30" t="s">
        <v>2068</v>
      </c>
      <c r="CU30" t="s">
        <v>159</v>
      </c>
      <c r="CV30" t="s">
        <v>146</v>
      </c>
      <c r="CW30" t="s">
        <v>154</v>
      </c>
      <c r="CX30" t="s">
        <v>2061</v>
      </c>
      <c r="CY30">
        <v>9</v>
      </c>
      <c r="CZ30" t="s">
        <v>1069</v>
      </c>
      <c r="DA30" t="s">
        <v>933</v>
      </c>
      <c r="DB30" t="s">
        <v>2069</v>
      </c>
      <c r="DD30" t="s">
        <v>933</v>
      </c>
      <c r="DE30" t="s">
        <v>933</v>
      </c>
      <c r="DF30" t="s">
        <v>933</v>
      </c>
      <c r="DG30" t="s">
        <v>933</v>
      </c>
      <c r="DH30" t="s">
        <v>933</v>
      </c>
      <c r="DI30" t="s">
        <v>933</v>
      </c>
      <c r="DJ30" t="s">
        <v>933</v>
      </c>
      <c r="DK30" t="s">
        <v>933</v>
      </c>
      <c r="DL30" t="s">
        <v>933</v>
      </c>
      <c r="DM30" t="s">
        <v>933</v>
      </c>
      <c r="DO30" t="s">
        <v>933</v>
      </c>
      <c r="DP30" t="s">
        <v>933</v>
      </c>
      <c r="DQ30" t="s">
        <v>933</v>
      </c>
      <c r="DR30" t="s">
        <v>933</v>
      </c>
      <c r="DS30" t="s">
        <v>933</v>
      </c>
      <c r="DT30" t="s">
        <v>933</v>
      </c>
      <c r="DU30" t="s">
        <v>933</v>
      </c>
      <c r="DV30" t="s">
        <v>933</v>
      </c>
      <c r="DW30" t="s">
        <v>933</v>
      </c>
      <c r="DX30" t="s">
        <v>933</v>
      </c>
      <c r="DZ30" t="s">
        <v>933</v>
      </c>
      <c r="EA30" t="s">
        <v>933</v>
      </c>
      <c r="EB30" t="s">
        <v>933</v>
      </c>
      <c r="EC30" t="s">
        <v>933</v>
      </c>
      <c r="ED30" t="s">
        <v>933</v>
      </c>
      <c r="EE30" t="s">
        <v>933</v>
      </c>
      <c r="EF30" t="s">
        <v>933</v>
      </c>
      <c r="EG30" t="s">
        <v>933</v>
      </c>
      <c r="EH30" t="s">
        <v>933</v>
      </c>
      <c r="EI30" t="s">
        <v>933</v>
      </c>
      <c r="EK30" t="s">
        <v>933</v>
      </c>
      <c r="EL30" t="s">
        <v>2041</v>
      </c>
      <c r="EM30">
        <v>11</v>
      </c>
      <c r="EN30">
        <v>12</v>
      </c>
      <c r="EO30">
        <v>17</v>
      </c>
      <c r="EP30">
        <v>2</v>
      </c>
      <c r="EQ30">
        <v>10</v>
      </c>
      <c r="ER30">
        <v>2</v>
      </c>
      <c r="ES30" t="s">
        <v>933</v>
      </c>
      <c r="ET30" t="s">
        <v>2070</v>
      </c>
      <c r="EV30">
        <v>2</v>
      </c>
      <c r="EW30">
        <v>3</v>
      </c>
      <c r="EX30">
        <v>5</v>
      </c>
      <c r="EY30">
        <v>-2</v>
      </c>
      <c r="EZ30">
        <v>2</v>
      </c>
      <c r="FA30">
        <v>-2</v>
      </c>
    </row>
    <row r="31" spans="1:157" ht="15" customHeight="1" x14ac:dyDescent="0.3">
      <c r="A31" t="s">
        <v>114</v>
      </c>
      <c r="B31" t="s">
        <v>2008</v>
      </c>
      <c r="C31" t="s">
        <v>2033</v>
      </c>
      <c r="D31" t="s">
        <v>117</v>
      </c>
      <c r="E31" t="s">
        <v>138</v>
      </c>
      <c r="F31" t="s">
        <v>119</v>
      </c>
      <c r="G31" t="s">
        <v>120</v>
      </c>
      <c r="H31" t="s">
        <v>139</v>
      </c>
      <c r="I31" t="s">
        <v>1151</v>
      </c>
      <c r="L31">
        <v>4</v>
      </c>
      <c r="M31">
        <v>175</v>
      </c>
      <c r="N31">
        <v>7</v>
      </c>
      <c r="O31">
        <v>4</v>
      </c>
      <c r="P31" t="s">
        <v>2010</v>
      </c>
      <c r="Q31" t="s">
        <v>933</v>
      </c>
      <c r="R31">
        <v>51</v>
      </c>
      <c r="S31">
        <v>25</v>
      </c>
      <c r="U31">
        <v>16</v>
      </c>
      <c r="V31">
        <v>17</v>
      </c>
      <c r="W31">
        <v>15</v>
      </c>
      <c r="X31">
        <v>16</v>
      </c>
      <c r="Y31" t="s">
        <v>933</v>
      </c>
      <c r="Z31" t="s">
        <v>933</v>
      </c>
      <c r="AA31" t="s">
        <v>933</v>
      </c>
      <c r="AB31" t="s">
        <v>933</v>
      </c>
      <c r="AC31" t="s">
        <v>2034</v>
      </c>
      <c r="AD31" t="s">
        <v>933</v>
      </c>
      <c r="AE31" t="s">
        <v>124</v>
      </c>
      <c r="AF31" t="s">
        <v>935</v>
      </c>
      <c r="AG31" t="s">
        <v>126</v>
      </c>
      <c r="AH31" t="s">
        <v>127</v>
      </c>
      <c r="AI31" t="s">
        <v>933</v>
      </c>
      <c r="AJ31" t="s">
        <v>933</v>
      </c>
      <c r="AK31">
        <v>9</v>
      </c>
      <c r="AL31" t="s">
        <v>17</v>
      </c>
      <c r="AM31" t="s">
        <v>933</v>
      </c>
      <c r="AN31" t="s">
        <v>2035</v>
      </c>
      <c r="AP31" t="s">
        <v>129</v>
      </c>
      <c r="AQ31" t="s">
        <v>2013</v>
      </c>
      <c r="AR31" t="s">
        <v>126</v>
      </c>
      <c r="AS31" t="s">
        <v>127</v>
      </c>
      <c r="AT31" t="s">
        <v>413</v>
      </c>
      <c r="AU31" t="s">
        <v>933</v>
      </c>
      <c r="AV31">
        <v>9</v>
      </c>
      <c r="AW31" t="s">
        <v>17</v>
      </c>
      <c r="AX31" t="s">
        <v>933</v>
      </c>
      <c r="AY31" t="s">
        <v>2036</v>
      </c>
      <c r="BA31" t="s">
        <v>129</v>
      </c>
      <c r="BB31" t="s">
        <v>2015</v>
      </c>
      <c r="BC31" t="s">
        <v>126</v>
      </c>
      <c r="BD31" t="s">
        <v>127</v>
      </c>
      <c r="BE31" t="s">
        <v>154</v>
      </c>
      <c r="BF31" t="s">
        <v>933</v>
      </c>
      <c r="BG31">
        <v>9</v>
      </c>
      <c r="BH31" t="s">
        <v>17</v>
      </c>
      <c r="BI31" t="s">
        <v>933</v>
      </c>
      <c r="BJ31" t="s">
        <v>2037</v>
      </c>
      <c r="BL31" t="s">
        <v>129</v>
      </c>
      <c r="BM31" t="s">
        <v>2017</v>
      </c>
      <c r="BN31" t="s">
        <v>126</v>
      </c>
      <c r="BO31" t="s">
        <v>127</v>
      </c>
      <c r="BP31" t="s">
        <v>348</v>
      </c>
      <c r="BQ31" t="s">
        <v>933</v>
      </c>
      <c r="BR31" t="s">
        <v>933</v>
      </c>
      <c r="BS31" t="s">
        <v>933</v>
      </c>
      <c r="BT31" t="s">
        <v>933</v>
      </c>
      <c r="BU31" t="s">
        <v>2038</v>
      </c>
      <c r="BW31" t="s">
        <v>129</v>
      </c>
      <c r="BX31" t="s">
        <v>2019</v>
      </c>
      <c r="BY31" t="s">
        <v>126</v>
      </c>
      <c r="BZ31" t="s">
        <v>127</v>
      </c>
      <c r="CA31" t="s">
        <v>933</v>
      </c>
      <c r="CB31" t="s">
        <v>933</v>
      </c>
      <c r="CC31">
        <v>9</v>
      </c>
      <c r="CD31" t="s">
        <v>1069</v>
      </c>
      <c r="CE31" t="s">
        <v>933</v>
      </c>
      <c r="CF31" t="s">
        <v>2020</v>
      </c>
      <c r="CH31" t="s">
        <v>933</v>
      </c>
      <c r="CI31" t="s">
        <v>2021</v>
      </c>
      <c r="CJ31" t="s">
        <v>159</v>
      </c>
      <c r="CK31" t="s">
        <v>127</v>
      </c>
      <c r="CL31" t="s">
        <v>707</v>
      </c>
      <c r="CM31" t="s">
        <v>933</v>
      </c>
      <c r="CN31" t="s">
        <v>933</v>
      </c>
      <c r="CO31" t="s">
        <v>933</v>
      </c>
      <c r="CP31" t="s">
        <v>933</v>
      </c>
      <c r="CQ31" t="s">
        <v>2022</v>
      </c>
      <c r="CS31" t="s">
        <v>933</v>
      </c>
      <c r="CT31" t="s">
        <v>2023</v>
      </c>
      <c r="CU31" t="s">
        <v>161</v>
      </c>
      <c r="CV31" t="s">
        <v>127</v>
      </c>
      <c r="CW31" t="s">
        <v>933</v>
      </c>
      <c r="CX31" t="s">
        <v>933</v>
      </c>
      <c r="CY31" t="s">
        <v>933</v>
      </c>
      <c r="CZ31" t="s">
        <v>933</v>
      </c>
      <c r="DA31" t="s">
        <v>933</v>
      </c>
      <c r="DB31" t="s">
        <v>2039</v>
      </c>
      <c r="DD31" t="s">
        <v>129</v>
      </c>
      <c r="DE31" t="s">
        <v>2025</v>
      </c>
      <c r="DF31" t="s">
        <v>126</v>
      </c>
      <c r="DG31" t="s">
        <v>234</v>
      </c>
      <c r="DH31" t="s">
        <v>933</v>
      </c>
      <c r="DI31" t="s">
        <v>933</v>
      </c>
      <c r="DJ31">
        <v>9</v>
      </c>
      <c r="DK31" t="s">
        <v>1069</v>
      </c>
      <c r="DL31" t="s">
        <v>933</v>
      </c>
      <c r="DM31" t="s">
        <v>2020</v>
      </c>
      <c r="DO31" t="s">
        <v>129</v>
      </c>
      <c r="DP31" t="s">
        <v>2026</v>
      </c>
      <c r="DQ31" t="s">
        <v>159</v>
      </c>
      <c r="DR31" t="s">
        <v>127</v>
      </c>
      <c r="DS31" t="s">
        <v>933</v>
      </c>
      <c r="DT31" t="s">
        <v>2027</v>
      </c>
      <c r="DU31">
        <v>9</v>
      </c>
      <c r="DV31" t="s">
        <v>1069</v>
      </c>
      <c r="DW31" t="s">
        <v>933</v>
      </c>
      <c r="DX31" t="s">
        <v>2020</v>
      </c>
      <c r="DZ31" t="s">
        <v>144</v>
      </c>
      <c r="EA31" t="s">
        <v>2028</v>
      </c>
      <c r="EB31" t="s">
        <v>126</v>
      </c>
      <c r="EC31" t="s">
        <v>146</v>
      </c>
      <c r="ED31" t="s">
        <v>154</v>
      </c>
      <c r="EE31" t="s">
        <v>2029</v>
      </c>
      <c r="EF31">
        <v>9</v>
      </c>
      <c r="EG31" t="s">
        <v>1090</v>
      </c>
      <c r="EH31" t="s">
        <v>933</v>
      </c>
      <c r="EI31" t="s">
        <v>2040</v>
      </c>
      <c r="EK31" t="s">
        <v>933</v>
      </c>
      <c r="EL31" t="s">
        <v>2041</v>
      </c>
      <c r="EM31">
        <v>11</v>
      </c>
      <c r="EN31">
        <v>12</v>
      </c>
      <c r="EO31">
        <v>17</v>
      </c>
      <c r="EP31">
        <v>2</v>
      </c>
      <c r="EQ31">
        <v>10</v>
      </c>
      <c r="ER31">
        <v>2</v>
      </c>
      <c r="ES31" t="s">
        <v>933</v>
      </c>
      <c r="ET31" t="s">
        <v>2032</v>
      </c>
      <c r="EV31">
        <v>2</v>
      </c>
      <c r="EW31">
        <v>3</v>
      </c>
      <c r="EX31">
        <v>5</v>
      </c>
      <c r="EY31">
        <v>-2</v>
      </c>
      <c r="EZ31">
        <v>2</v>
      </c>
      <c r="FA31">
        <v>-2</v>
      </c>
    </row>
    <row r="32" spans="1:157" ht="15" customHeight="1" x14ac:dyDescent="0.3">
      <c r="A32" t="s">
        <v>114</v>
      </c>
      <c r="B32" t="s">
        <v>2008</v>
      </c>
      <c r="C32" t="s">
        <v>2173</v>
      </c>
      <c r="D32" t="s">
        <v>117</v>
      </c>
      <c r="E32" t="s">
        <v>165</v>
      </c>
      <c r="F32" t="s">
        <v>119</v>
      </c>
      <c r="G32" t="s">
        <v>120</v>
      </c>
      <c r="H32" t="s">
        <v>149</v>
      </c>
      <c r="I32" t="s">
        <v>121</v>
      </c>
      <c r="L32">
        <v>6</v>
      </c>
      <c r="M32" s="1">
        <v>250</v>
      </c>
      <c r="N32">
        <v>9</v>
      </c>
      <c r="O32">
        <v>9</v>
      </c>
      <c r="P32" t="s">
        <v>122</v>
      </c>
      <c r="Q32" t="s">
        <v>1250</v>
      </c>
      <c r="R32">
        <v>54</v>
      </c>
      <c r="S32">
        <f>IF(R32=1,"",ROUNDDOWN(R32/2,0))</f>
        <v>27</v>
      </c>
      <c r="U32">
        <v>20</v>
      </c>
      <c r="V32">
        <v>17</v>
      </c>
      <c r="W32">
        <v>20</v>
      </c>
      <c r="X32">
        <v>17</v>
      </c>
      <c r="Z32" t="s">
        <v>150</v>
      </c>
      <c r="AA32" t="s">
        <v>151</v>
      </c>
      <c r="AC32" t="s">
        <v>152</v>
      </c>
      <c r="AE32" t="s">
        <v>124</v>
      </c>
      <c r="AF32" t="s">
        <v>153</v>
      </c>
      <c r="AG32" t="s">
        <v>126</v>
      </c>
      <c r="AH32" t="s">
        <v>127</v>
      </c>
      <c r="AI32" t="s">
        <v>154</v>
      </c>
      <c r="AK32" s="2">
        <f>IF(AL32="AC",5+$L32,3+$L32)</f>
        <v>11</v>
      </c>
      <c r="AL32" t="s">
        <v>17</v>
      </c>
      <c r="AN32" t="s">
        <v>2176</v>
      </c>
      <c r="AO32" s="2" t="s">
        <v>2177</v>
      </c>
      <c r="AQ32" t="s">
        <v>149</v>
      </c>
      <c r="AV32" t="str">
        <f>IF(AW32="","",IF(AW32="AC",5+$L32,3+$L32))</f>
        <v/>
      </c>
      <c r="AY32" t="s">
        <v>2172</v>
      </c>
      <c r="BG32" t="str">
        <f>IF(BH32="","",IF(BH32="AC",5+$L32,3+$L32))</f>
        <v/>
      </c>
      <c r="BR32" t="str">
        <f>IF(BS32="","",IF(BS32="AC",5+$L32,3+$L32))</f>
        <v/>
      </c>
      <c r="CC32" t="str">
        <f>IF(CD32="","",IF(CD32="AC",5+$L32,3+$L32))</f>
        <v/>
      </c>
      <c r="CN32" t="str">
        <f>IF(CO32="","",IF(CO32="AC",5+$L32,3+$L32))</f>
        <v/>
      </c>
      <c r="CY32" t="str">
        <f>IF(CZ32="","",IF(CZ32="AC",5+$L32,3+$L32))</f>
        <v/>
      </c>
      <c r="DJ32" t="str">
        <f>IF(DK32="","",IF(DK32="AC",5+$L32,3+$L32))</f>
        <v/>
      </c>
      <c r="DU32" t="str">
        <f>IF(DV32="","",IF(DV32="AC",5+$L32,3+$L32))</f>
        <v/>
      </c>
      <c r="EF32" t="str">
        <f>IF(EG32="","",IF(EG32="AC",5+$L32,3+$L32))</f>
        <v/>
      </c>
      <c r="EL32" t="s">
        <v>357</v>
      </c>
      <c r="EM32">
        <v>11</v>
      </c>
      <c r="EN32">
        <v>12</v>
      </c>
      <c r="EO32">
        <v>18</v>
      </c>
      <c r="EP32">
        <v>2</v>
      </c>
      <c r="EQ32">
        <v>12</v>
      </c>
      <c r="ER32">
        <v>10</v>
      </c>
      <c r="ET32" s="3" t="s">
        <v>1990</v>
      </c>
      <c r="EU32" t="s">
        <v>148</v>
      </c>
      <c r="EV32">
        <f t="shared" ref="EV32:FA32" si="13">ROUNDDOWN((EM32/2),0)-5+ROUNDDOWN(($L32/2),0)</f>
        <v>3</v>
      </c>
      <c r="EW32">
        <f t="shared" si="13"/>
        <v>4</v>
      </c>
      <c r="EX32">
        <f t="shared" si="13"/>
        <v>7</v>
      </c>
      <c r="EY32">
        <f t="shared" si="13"/>
        <v>-1</v>
      </c>
      <c r="EZ32">
        <f t="shared" si="13"/>
        <v>4</v>
      </c>
      <c r="FA32">
        <f t="shared" si="13"/>
        <v>3</v>
      </c>
    </row>
    <row r="33" spans="1:157" ht="15" customHeight="1" x14ac:dyDescent="0.3">
      <c r="A33" t="s">
        <v>114</v>
      </c>
      <c r="B33" t="s">
        <v>2008</v>
      </c>
      <c r="C33" t="s">
        <v>2088</v>
      </c>
      <c r="D33" t="s">
        <v>117</v>
      </c>
      <c r="E33" t="s">
        <v>165</v>
      </c>
      <c r="F33" t="s">
        <v>119</v>
      </c>
      <c r="G33" t="s">
        <v>120</v>
      </c>
      <c r="H33" t="s">
        <v>139</v>
      </c>
      <c r="I33" t="s">
        <v>1151</v>
      </c>
      <c r="L33">
        <v>8</v>
      </c>
      <c r="M33">
        <v>350</v>
      </c>
      <c r="N33">
        <v>11</v>
      </c>
      <c r="O33">
        <v>8</v>
      </c>
      <c r="P33" t="s">
        <v>2078</v>
      </c>
      <c r="Q33" t="s">
        <v>933</v>
      </c>
      <c r="R33">
        <v>75</v>
      </c>
      <c r="S33">
        <v>37</v>
      </c>
      <c r="U33">
        <v>20</v>
      </c>
      <c r="V33">
        <v>21</v>
      </c>
      <c r="W33">
        <v>19</v>
      </c>
      <c r="X33">
        <v>20</v>
      </c>
      <c r="Y33" t="s">
        <v>933</v>
      </c>
      <c r="Z33" t="s">
        <v>933</v>
      </c>
      <c r="AA33" t="s">
        <v>933</v>
      </c>
      <c r="AB33" t="s">
        <v>933</v>
      </c>
      <c r="AC33" t="s">
        <v>2085</v>
      </c>
      <c r="AD33" t="s">
        <v>933</v>
      </c>
      <c r="AE33" t="s">
        <v>124</v>
      </c>
      <c r="AF33" t="s">
        <v>198</v>
      </c>
      <c r="AG33" t="s">
        <v>126</v>
      </c>
      <c r="AH33" t="s">
        <v>127</v>
      </c>
      <c r="AI33" t="s">
        <v>154</v>
      </c>
      <c r="AJ33" t="s">
        <v>933</v>
      </c>
      <c r="AK33">
        <v>13</v>
      </c>
      <c r="AL33" t="s">
        <v>17</v>
      </c>
      <c r="AM33" t="s">
        <v>933</v>
      </c>
      <c r="AN33" t="s">
        <v>2089</v>
      </c>
      <c r="AP33" t="s">
        <v>129</v>
      </c>
      <c r="AQ33" t="s">
        <v>935</v>
      </c>
      <c r="AR33" t="s">
        <v>126</v>
      </c>
      <c r="AS33" t="s">
        <v>127</v>
      </c>
      <c r="AT33" t="s">
        <v>933</v>
      </c>
      <c r="AU33" t="s">
        <v>933</v>
      </c>
      <c r="AV33" t="s">
        <v>933</v>
      </c>
      <c r="AW33" t="s">
        <v>933</v>
      </c>
      <c r="AX33" t="s">
        <v>933</v>
      </c>
      <c r="AY33" t="s">
        <v>2090</v>
      </c>
      <c r="BA33" t="s">
        <v>933</v>
      </c>
      <c r="BB33" t="s">
        <v>933</v>
      </c>
      <c r="BC33" t="s">
        <v>933</v>
      </c>
      <c r="BD33" t="s">
        <v>933</v>
      </c>
      <c r="BE33" t="s">
        <v>933</v>
      </c>
      <c r="BF33" t="s">
        <v>933</v>
      </c>
      <c r="BG33" t="s">
        <v>933</v>
      </c>
      <c r="BH33" t="s">
        <v>933</v>
      </c>
      <c r="BI33" t="s">
        <v>933</v>
      </c>
      <c r="BJ33" t="s">
        <v>933</v>
      </c>
      <c r="BL33" t="s">
        <v>933</v>
      </c>
      <c r="BM33" t="s">
        <v>2082</v>
      </c>
      <c r="BN33" t="s">
        <v>1387</v>
      </c>
      <c r="BO33" t="s">
        <v>127</v>
      </c>
      <c r="BP33" t="s">
        <v>933</v>
      </c>
      <c r="BQ33" t="s">
        <v>933</v>
      </c>
      <c r="BR33" t="s">
        <v>933</v>
      </c>
      <c r="BS33" t="s">
        <v>933</v>
      </c>
      <c r="BT33" t="s">
        <v>933</v>
      </c>
      <c r="BU33" t="s">
        <v>2083</v>
      </c>
      <c r="BW33" t="s">
        <v>933</v>
      </c>
      <c r="BX33" t="s">
        <v>933</v>
      </c>
      <c r="BY33" t="s">
        <v>933</v>
      </c>
      <c r="BZ33" t="s">
        <v>933</v>
      </c>
      <c r="CA33" t="s">
        <v>933</v>
      </c>
      <c r="CB33" t="s">
        <v>933</v>
      </c>
      <c r="CC33" t="s">
        <v>933</v>
      </c>
      <c r="CD33" t="s">
        <v>933</v>
      </c>
      <c r="CE33" t="s">
        <v>933</v>
      </c>
      <c r="CF33" t="s">
        <v>933</v>
      </c>
      <c r="CH33" t="s">
        <v>933</v>
      </c>
      <c r="CI33" t="s">
        <v>933</v>
      </c>
      <c r="CJ33" t="s">
        <v>933</v>
      </c>
      <c r="CK33" t="s">
        <v>933</v>
      </c>
      <c r="CL33" t="s">
        <v>933</v>
      </c>
      <c r="CM33" t="s">
        <v>933</v>
      </c>
      <c r="CN33" t="s">
        <v>933</v>
      </c>
      <c r="CO33" t="s">
        <v>933</v>
      </c>
      <c r="CP33" t="s">
        <v>933</v>
      </c>
      <c r="CQ33" t="s">
        <v>933</v>
      </c>
      <c r="CS33" t="s">
        <v>933</v>
      </c>
      <c r="CT33" t="s">
        <v>933</v>
      </c>
      <c r="CU33" t="s">
        <v>933</v>
      </c>
      <c r="CV33" t="s">
        <v>933</v>
      </c>
      <c r="CW33" t="s">
        <v>933</v>
      </c>
      <c r="CX33" t="s">
        <v>933</v>
      </c>
      <c r="CY33" t="s">
        <v>933</v>
      </c>
      <c r="CZ33" t="s">
        <v>933</v>
      </c>
      <c r="DA33" t="s">
        <v>933</v>
      </c>
      <c r="DB33" t="s">
        <v>933</v>
      </c>
      <c r="DD33" t="s">
        <v>933</v>
      </c>
      <c r="DE33" t="s">
        <v>933</v>
      </c>
      <c r="DF33" t="s">
        <v>933</v>
      </c>
      <c r="DG33" t="s">
        <v>933</v>
      </c>
      <c r="DH33" t="s">
        <v>933</v>
      </c>
      <c r="DI33" t="s">
        <v>933</v>
      </c>
      <c r="DJ33" t="s">
        <v>933</v>
      </c>
      <c r="DK33" t="s">
        <v>933</v>
      </c>
      <c r="DL33" t="s">
        <v>933</v>
      </c>
      <c r="DM33" t="s">
        <v>933</v>
      </c>
      <c r="DO33" t="s">
        <v>933</v>
      </c>
      <c r="DP33" t="s">
        <v>933</v>
      </c>
      <c r="DQ33" t="s">
        <v>933</v>
      </c>
      <c r="DR33" t="s">
        <v>933</v>
      </c>
      <c r="DS33" t="s">
        <v>933</v>
      </c>
      <c r="DT33" t="s">
        <v>933</v>
      </c>
      <c r="DU33" t="s">
        <v>933</v>
      </c>
      <c r="DV33" t="s">
        <v>933</v>
      </c>
      <c r="DW33" t="s">
        <v>933</v>
      </c>
      <c r="DX33" t="s">
        <v>933</v>
      </c>
      <c r="DZ33" t="s">
        <v>933</v>
      </c>
      <c r="EA33" t="s">
        <v>933</v>
      </c>
      <c r="EB33" t="s">
        <v>933</v>
      </c>
      <c r="EC33" t="s">
        <v>933</v>
      </c>
      <c r="ED33" t="s">
        <v>933</v>
      </c>
      <c r="EE33" t="s">
        <v>933</v>
      </c>
      <c r="EF33" t="s">
        <v>933</v>
      </c>
      <c r="EG33" t="s">
        <v>933</v>
      </c>
      <c r="EH33" t="s">
        <v>933</v>
      </c>
      <c r="EI33" t="s">
        <v>933</v>
      </c>
      <c r="EK33" t="s">
        <v>933</v>
      </c>
      <c r="EL33" t="s">
        <v>2050</v>
      </c>
      <c r="EM33">
        <v>15</v>
      </c>
      <c r="EN33">
        <v>12</v>
      </c>
      <c r="EO33">
        <v>17</v>
      </c>
      <c r="EP33">
        <v>2</v>
      </c>
      <c r="EQ33">
        <v>10</v>
      </c>
      <c r="ER33">
        <v>2</v>
      </c>
      <c r="ES33" t="s">
        <v>933</v>
      </c>
      <c r="ET33" t="s">
        <v>933</v>
      </c>
      <c r="EV33">
        <v>6</v>
      </c>
      <c r="EW33">
        <v>5</v>
      </c>
      <c r="EX33">
        <v>7</v>
      </c>
      <c r="EY33">
        <v>0</v>
      </c>
      <c r="EZ33">
        <v>4</v>
      </c>
      <c r="FA33">
        <v>0</v>
      </c>
    </row>
    <row r="34" spans="1:157" ht="15" customHeight="1" x14ac:dyDescent="0.3">
      <c r="A34" t="s">
        <v>114</v>
      </c>
      <c r="B34" t="s">
        <v>2008</v>
      </c>
      <c r="C34" t="s">
        <v>2073</v>
      </c>
      <c r="D34" t="s">
        <v>117</v>
      </c>
      <c r="E34" t="s">
        <v>165</v>
      </c>
      <c r="F34" t="s">
        <v>119</v>
      </c>
      <c r="G34" t="s">
        <v>120</v>
      </c>
      <c r="H34" t="s">
        <v>139</v>
      </c>
      <c r="I34" t="s">
        <v>121</v>
      </c>
      <c r="L34">
        <v>8</v>
      </c>
      <c r="M34">
        <v>350</v>
      </c>
      <c r="N34">
        <v>11</v>
      </c>
      <c r="O34">
        <v>8</v>
      </c>
      <c r="P34" t="s">
        <v>2010</v>
      </c>
      <c r="Q34" t="s">
        <v>933</v>
      </c>
      <c r="R34">
        <v>64</v>
      </c>
      <c r="S34">
        <v>32</v>
      </c>
      <c r="U34">
        <v>22</v>
      </c>
      <c r="V34">
        <v>19</v>
      </c>
      <c r="W34">
        <v>21</v>
      </c>
      <c r="X34">
        <v>20</v>
      </c>
      <c r="Y34" t="s">
        <v>933</v>
      </c>
      <c r="Z34" t="s">
        <v>933</v>
      </c>
      <c r="AA34" t="s">
        <v>933</v>
      </c>
      <c r="AB34" t="s">
        <v>933</v>
      </c>
      <c r="AC34" t="s">
        <v>2043</v>
      </c>
      <c r="AD34" t="s">
        <v>933</v>
      </c>
      <c r="AE34" t="s">
        <v>124</v>
      </c>
      <c r="AF34" t="s">
        <v>935</v>
      </c>
      <c r="AG34" t="s">
        <v>126</v>
      </c>
      <c r="AH34" t="s">
        <v>127</v>
      </c>
      <c r="AI34" t="s">
        <v>933</v>
      </c>
      <c r="AJ34" t="s">
        <v>933</v>
      </c>
      <c r="AK34">
        <v>13</v>
      </c>
      <c r="AL34" t="s">
        <v>17</v>
      </c>
      <c r="AM34" t="s">
        <v>933</v>
      </c>
      <c r="AN34" t="s">
        <v>2044</v>
      </c>
      <c r="AP34" t="s">
        <v>933</v>
      </c>
      <c r="AQ34" t="s">
        <v>933</v>
      </c>
      <c r="AR34" t="s">
        <v>933</v>
      </c>
      <c r="AS34" t="s">
        <v>933</v>
      </c>
      <c r="AT34" t="s">
        <v>933</v>
      </c>
      <c r="AU34" t="s">
        <v>933</v>
      </c>
      <c r="AV34" t="s">
        <v>933</v>
      </c>
      <c r="AW34" t="s">
        <v>933</v>
      </c>
      <c r="AX34" t="s">
        <v>933</v>
      </c>
      <c r="AY34" t="s">
        <v>933</v>
      </c>
      <c r="BA34" t="s">
        <v>129</v>
      </c>
      <c r="BB34" t="s">
        <v>2015</v>
      </c>
      <c r="BC34" t="s">
        <v>126</v>
      </c>
      <c r="BD34" t="s">
        <v>127</v>
      </c>
      <c r="BE34" t="s">
        <v>154</v>
      </c>
      <c r="BF34" t="s">
        <v>933</v>
      </c>
      <c r="BG34">
        <v>13</v>
      </c>
      <c r="BH34" t="s">
        <v>17</v>
      </c>
      <c r="BI34" t="s">
        <v>933</v>
      </c>
      <c r="BJ34" t="s">
        <v>2046</v>
      </c>
      <c r="BL34" t="s">
        <v>144</v>
      </c>
      <c r="BM34" t="s">
        <v>2060</v>
      </c>
      <c r="BN34" t="s">
        <v>159</v>
      </c>
      <c r="BO34" t="s">
        <v>146</v>
      </c>
      <c r="BP34" t="s">
        <v>401</v>
      </c>
      <c r="BQ34" t="s">
        <v>2061</v>
      </c>
      <c r="BR34">
        <v>13</v>
      </c>
      <c r="BS34" t="s">
        <v>20</v>
      </c>
      <c r="BT34" t="s">
        <v>933</v>
      </c>
      <c r="BU34" t="s">
        <v>2062</v>
      </c>
      <c r="BW34" t="s">
        <v>933</v>
      </c>
      <c r="BX34" t="s">
        <v>2063</v>
      </c>
      <c r="BY34" t="s">
        <v>159</v>
      </c>
      <c r="BZ34" t="s">
        <v>127</v>
      </c>
      <c r="CA34" t="s">
        <v>2064</v>
      </c>
      <c r="CB34" t="s">
        <v>933</v>
      </c>
      <c r="CC34" t="s">
        <v>933</v>
      </c>
      <c r="CD34" t="s">
        <v>933</v>
      </c>
      <c r="CE34" t="s">
        <v>933</v>
      </c>
      <c r="CF34" t="s">
        <v>2074</v>
      </c>
      <c r="CH34" t="s">
        <v>933</v>
      </c>
      <c r="CI34" t="s">
        <v>2066</v>
      </c>
      <c r="CJ34" t="s">
        <v>1387</v>
      </c>
      <c r="CK34" t="s">
        <v>146</v>
      </c>
      <c r="CL34" t="s">
        <v>933</v>
      </c>
      <c r="CM34" t="s">
        <v>933</v>
      </c>
      <c r="CN34" t="s">
        <v>933</v>
      </c>
      <c r="CO34" t="s">
        <v>933</v>
      </c>
      <c r="CP34" t="s">
        <v>933</v>
      </c>
      <c r="CQ34" t="s">
        <v>2067</v>
      </c>
      <c r="CS34" t="s">
        <v>144</v>
      </c>
      <c r="CT34" t="s">
        <v>2068</v>
      </c>
      <c r="CU34" t="s">
        <v>159</v>
      </c>
      <c r="CV34" t="s">
        <v>146</v>
      </c>
      <c r="CW34" t="s">
        <v>154</v>
      </c>
      <c r="CX34" t="s">
        <v>2061</v>
      </c>
      <c r="CY34">
        <v>13</v>
      </c>
      <c r="CZ34" t="s">
        <v>1069</v>
      </c>
      <c r="DA34" t="s">
        <v>933</v>
      </c>
      <c r="DB34" t="s">
        <v>2069</v>
      </c>
      <c r="DD34" t="s">
        <v>933</v>
      </c>
      <c r="DE34" t="s">
        <v>933</v>
      </c>
      <c r="DF34" t="s">
        <v>933</v>
      </c>
      <c r="DG34" t="s">
        <v>933</v>
      </c>
      <c r="DH34" t="s">
        <v>933</v>
      </c>
      <c r="DI34" t="s">
        <v>933</v>
      </c>
      <c r="DJ34" t="s">
        <v>933</v>
      </c>
      <c r="DK34" t="s">
        <v>933</v>
      </c>
      <c r="DL34" t="s">
        <v>933</v>
      </c>
      <c r="DM34" t="s">
        <v>933</v>
      </c>
      <c r="DO34" t="s">
        <v>933</v>
      </c>
      <c r="DP34" t="s">
        <v>933</v>
      </c>
      <c r="DQ34" t="s">
        <v>933</v>
      </c>
      <c r="DR34" t="s">
        <v>933</v>
      </c>
      <c r="DS34" t="s">
        <v>933</v>
      </c>
      <c r="DT34" t="s">
        <v>933</v>
      </c>
      <c r="DU34" t="s">
        <v>933</v>
      </c>
      <c r="DV34" t="s">
        <v>933</v>
      </c>
      <c r="DW34" t="s">
        <v>933</v>
      </c>
      <c r="DX34" t="s">
        <v>933</v>
      </c>
      <c r="DZ34" t="s">
        <v>933</v>
      </c>
      <c r="EA34" t="s">
        <v>933</v>
      </c>
      <c r="EB34" t="s">
        <v>933</v>
      </c>
      <c r="EC34" t="s">
        <v>933</v>
      </c>
      <c r="ED34" t="s">
        <v>933</v>
      </c>
      <c r="EE34" t="s">
        <v>933</v>
      </c>
      <c r="EF34" t="s">
        <v>933</v>
      </c>
      <c r="EG34" t="s">
        <v>933</v>
      </c>
      <c r="EH34" t="s">
        <v>933</v>
      </c>
      <c r="EI34" t="s">
        <v>933</v>
      </c>
      <c r="EK34" t="s">
        <v>933</v>
      </c>
      <c r="EL34" t="s">
        <v>2050</v>
      </c>
      <c r="EM34">
        <v>15</v>
      </c>
      <c r="EN34">
        <v>12</v>
      </c>
      <c r="EO34">
        <v>17</v>
      </c>
      <c r="EP34">
        <v>2</v>
      </c>
      <c r="EQ34">
        <v>10</v>
      </c>
      <c r="ER34">
        <v>2</v>
      </c>
      <c r="ES34" t="s">
        <v>933</v>
      </c>
      <c r="ET34" t="s">
        <v>2070</v>
      </c>
      <c r="EV34">
        <v>6</v>
      </c>
      <c r="EW34">
        <v>5</v>
      </c>
      <c r="EX34">
        <v>7</v>
      </c>
      <c r="EY34">
        <v>0</v>
      </c>
      <c r="EZ34">
        <v>4</v>
      </c>
      <c r="FA34">
        <v>0</v>
      </c>
    </row>
    <row r="35" spans="1:157" ht="15" customHeight="1" x14ac:dyDescent="0.3">
      <c r="A35" t="s">
        <v>114</v>
      </c>
      <c r="B35" t="s">
        <v>2008</v>
      </c>
      <c r="C35" t="s">
        <v>2042</v>
      </c>
      <c r="D35" t="s">
        <v>117</v>
      </c>
      <c r="E35" t="s">
        <v>165</v>
      </c>
      <c r="F35" t="s">
        <v>119</v>
      </c>
      <c r="G35" t="s">
        <v>120</v>
      </c>
      <c r="H35" t="s">
        <v>139</v>
      </c>
      <c r="I35" t="s">
        <v>1151</v>
      </c>
      <c r="L35">
        <v>8</v>
      </c>
      <c r="M35">
        <v>350</v>
      </c>
      <c r="N35">
        <v>11</v>
      </c>
      <c r="O35">
        <v>8</v>
      </c>
      <c r="P35" t="s">
        <v>2010</v>
      </c>
      <c r="Q35" t="s">
        <v>933</v>
      </c>
      <c r="R35">
        <v>75</v>
      </c>
      <c r="S35">
        <v>37</v>
      </c>
      <c r="U35">
        <v>20</v>
      </c>
      <c r="V35">
        <v>21</v>
      </c>
      <c r="W35">
        <v>19</v>
      </c>
      <c r="X35">
        <v>20</v>
      </c>
      <c r="Y35" t="s">
        <v>933</v>
      </c>
      <c r="Z35" t="s">
        <v>933</v>
      </c>
      <c r="AA35" t="s">
        <v>933</v>
      </c>
      <c r="AB35" t="s">
        <v>933</v>
      </c>
      <c r="AC35" t="s">
        <v>2043</v>
      </c>
      <c r="AD35" t="s">
        <v>933</v>
      </c>
      <c r="AE35" t="s">
        <v>124</v>
      </c>
      <c r="AF35" t="s">
        <v>935</v>
      </c>
      <c r="AG35" t="s">
        <v>126</v>
      </c>
      <c r="AH35" t="s">
        <v>127</v>
      </c>
      <c r="AI35" t="s">
        <v>933</v>
      </c>
      <c r="AJ35" t="s">
        <v>933</v>
      </c>
      <c r="AK35">
        <v>13</v>
      </c>
      <c r="AL35" t="s">
        <v>17</v>
      </c>
      <c r="AM35" t="s">
        <v>933</v>
      </c>
      <c r="AN35" t="s">
        <v>2044</v>
      </c>
      <c r="AP35" t="s">
        <v>129</v>
      </c>
      <c r="AQ35" t="s">
        <v>2013</v>
      </c>
      <c r="AR35" t="s">
        <v>126</v>
      </c>
      <c r="AS35" t="s">
        <v>127</v>
      </c>
      <c r="AT35" t="s">
        <v>413</v>
      </c>
      <c r="AU35" t="s">
        <v>933</v>
      </c>
      <c r="AV35">
        <v>13</v>
      </c>
      <c r="AW35" t="s">
        <v>17</v>
      </c>
      <c r="AX35" t="s">
        <v>933</v>
      </c>
      <c r="AY35" t="s">
        <v>2045</v>
      </c>
      <c r="BA35" t="s">
        <v>129</v>
      </c>
      <c r="BB35" t="s">
        <v>2015</v>
      </c>
      <c r="BC35" t="s">
        <v>126</v>
      </c>
      <c r="BD35" t="s">
        <v>127</v>
      </c>
      <c r="BE35" t="s">
        <v>154</v>
      </c>
      <c r="BF35" t="s">
        <v>933</v>
      </c>
      <c r="BG35">
        <v>13</v>
      </c>
      <c r="BH35" t="s">
        <v>17</v>
      </c>
      <c r="BI35" t="s">
        <v>933</v>
      </c>
      <c r="BJ35" t="s">
        <v>2046</v>
      </c>
      <c r="BL35" t="s">
        <v>129</v>
      </c>
      <c r="BM35" t="s">
        <v>2017</v>
      </c>
      <c r="BN35" t="s">
        <v>126</v>
      </c>
      <c r="BO35" t="s">
        <v>127</v>
      </c>
      <c r="BP35" t="s">
        <v>348</v>
      </c>
      <c r="BQ35" t="s">
        <v>933</v>
      </c>
      <c r="BR35" t="s">
        <v>933</v>
      </c>
      <c r="BS35" t="s">
        <v>933</v>
      </c>
      <c r="BT35" t="s">
        <v>933</v>
      </c>
      <c r="BU35" t="s">
        <v>2047</v>
      </c>
      <c r="BW35" t="s">
        <v>129</v>
      </c>
      <c r="BX35" t="s">
        <v>2019</v>
      </c>
      <c r="BY35" t="s">
        <v>126</v>
      </c>
      <c r="BZ35" t="s">
        <v>127</v>
      </c>
      <c r="CA35" t="s">
        <v>933</v>
      </c>
      <c r="CB35" t="s">
        <v>933</v>
      </c>
      <c r="CC35">
        <v>13</v>
      </c>
      <c r="CD35" t="s">
        <v>1069</v>
      </c>
      <c r="CE35" t="s">
        <v>933</v>
      </c>
      <c r="CF35" t="s">
        <v>2020</v>
      </c>
      <c r="CH35" t="s">
        <v>933</v>
      </c>
      <c r="CI35" t="s">
        <v>2021</v>
      </c>
      <c r="CJ35" t="s">
        <v>159</v>
      </c>
      <c r="CK35" t="s">
        <v>127</v>
      </c>
      <c r="CL35" t="s">
        <v>707</v>
      </c>
      <c r="CM35" t="s">
        <v>933</v>
      </c>
      <c r="CN35" t="s">
        <v>933</v>
      </c>
      <c r="CO35" t="s">
        <v>933</v>
      </c>
      <c r="CP35" t="s">
        <v>933</v>
      </c>
      <c r="CQ35" t="s">
        <v>2022</v>
      </c>
      <c r="CS35" t="s">
        <v>933</v>
      </c>
      <c r="CT35" t="s">
        <v>2023</v>
      </c>
      <c r="CU35" t="s">
        <v>161</v>
      </c>
      <c r="CV35" t="s">
        <v>127</v>
      </c>
      <c r="CW35" t="s">
        <v>933</v>
      </c>
      <c r="CX35" t="s">
        <v>933</v>
      </c>
      <c r="CY35" t="s">
        <v>933</v>
      </c>
      <c r="CZ35" t="s">
        <v>933</v>
      </c>
      <c r="DA35" t="s">
        <v>933</v>
      </c>
      <c r="DB35" t="s">
        <v>2048</v>
      </c>
      <c r="DD35" t="s">
        <v>129</v>
      </c>
      <c r="DE35" t="s">
        <v>2025</v>
      </c>
      <c r="DF35" t="s">
        <v>126</v>
      </c>
      <c r="DG35" t="s">
        <v>234</v>
      </c>
      <c r="DH35" t="s">
        <v>933</v>
      </c>
      <c r="DI35" t="s">
        <v>933</v>
      </c>
      <c r="DJ35">
        <v>13</v>
      </c>
      <c r="DK35" t="s">
        <v>1069</v>
      </c>
      <c r="DL35" t="s">
        <v>933</v>
      </c>
      <c r="DM35" t="s">
        <v>2020</v>
      </c>
      <c r="DO35" t="s">
        <v>129</v>
      </c>
      <c r="DP35" t="s">
        <v>2026</v>
      </c>
      <c r="DQ35" t="s">
        <v>159</v>
      </c>
      <c r="DR35" t="s">
        <v>127</v>
      </c>
      <c r="DS35" t="s">
        <v>933</v>
      </c>
      <c r="DT35" t="s">
        <v>2027</v>
      </c>
      <c r="DU35">
        <v>13</v>
      </c>
      <c r="DV35" t="s">
        <v>1069</v>
      </c>
      <c r="DW35" t="s">
        <v>933</v>
      </c>
      <c r="DX35" t="s">
        <v>2020</v>
      </c>
      <c r="DZ35" t="s">
        <v>144</v>
      </c>
      <c r="EA35" t="s">
        <v>2028</v>
      </c>
      <c r="EB35" t="s">
        <v>126</v>
      </c>
      <c r="EC35" t="s">
        <v>146</v>
      </c>
      <c r="ED35" t="s">
        <v>154</v>
      </c>
      <c r="EE35" t="s">
        <v>2029</v>
      </c>
      <c r="EF35">
        <v>13</v>
      </c>
      <c r="EG35" t="s">
        <v>1090</v>
      </c>
      <c r="EH35" t="s">
        <v>933</v>
      </c>
      <c r="EI35" t="s">
        <v>2049</v>
      </c>
      <c r="EK35" t="s">
        <v>933</v>
      </c>
      <c r="EL35" t="s">
        <v>2050</v>
      </c>
      <c r="EM35">
        <v>15</v>
      </c>
      <c r="EN35">
        <v>12</v>
      </c>
      <c r="EO35">
        <v>17</v>
      </c>
      <c r="EP35">
        <v>2</v>
      </c>
      <c r="EQ35">
        <v>10</v>
      </c>
      <c r="ER35">
        <v>2</v>
      </c>
      <c r="ES35" t="s">
        <v>933</v>
      </c>
      <c r="ET35" t="s">
        <v>2032</v>
      </c>
      <c r="EV35">
        <v>6</v>
      </c>
      <c r="EW35">
        <v>5</v>
      </c>
      <c r="EX35">
        <v>7</v>
      </c>
      <c r="EY35">
        <v>0</v>
      </c>
      <c r="EZ35">
        <v>4</v>
      </c>
      <c r="FA35">
        <v>0</v>
      </c>
    </row>
    <row r="36" spans="1:157" ht="15" customHeight="1" x14ac:dyDescent="0.3">
      <c r="A36" t="s">
        <v>114</v>
      </c>
      <c r="B36" t="s">
        <v>2008</v>
      </c>
      <c r="C36" t="s">
        <v>2091</v>
      </c>
      <c r="D36" t="s">
        <v>117</v>
      </c>
      <c r="E36" t="s">
        <v>228</v>
      </c>
      <c r="F36" t="s">
        <v>119</v>
      </c>
      <c r="G36" t="s">
        <v>120</v>
      </c>
      <c r="H36" t="s">
        <v>139</v>
      </c>
      <c r="I36" t="s">
        <v>1151</v>
      </c>
      <c r="L36">
        <v>12</v>
      </c>
      <c r="M36">
        <v>700</v>
      </c>
      <c r="N36">
        <v>15</v>
      </c>
      <c r="O36">
        <v>12</v>
      </c>
      <c r="P36" t="s">
        <v>2078</v>
      </c>
      <c r="Q36" t="s">
        <v>933</v>
      </c>
      <c r="R36">
        <v>99</v>
      </c>
      <c r="S36">
        <v>49</v>
      </c>
      <c r="U36">
        <v>24</v>
      </c>
      <c r="V36">
        <v>25</v>
      </c>
      <c r="W36">
        <v>23</v>
      </c>
      <c r="X36">
        <v>24</v>
      </c>
      <c r="Y36" t="s">
        <v>933</v>
      </c>
      <c r="Z36" t="s">
        <v>933</v>
      </c>
      <c r="AA36" t="s">
        <v>933</v>
      </c>
      <c r="AB36" t="s">
        <v>933</v>
      </c>
      <c r="AC36" t="s">
        <v>2092</v>
      </c>
      <c r="AD36" t="s">
        <v>933</v>
      </c>
      <c r="AE36" t="s">
        <v>124</v>
      </c>
      <c r="AF36" t="s">
        <v>198</v>
      </c>
      <c r="AG36" t="s">
        <v>126</v>
      </c>
      <c r="AH36" t="s">
        <v>127</v>
      </c>
      <c r="AI36" t="s">
        <v>154</v>
      </c>
      <c r="AJ36" t="s">
        <v>933</v>
      </c>
      <c r="AK36">
        <v>17</v>
      </c>
      <c r="AL36" t="s">
        <v>17</v>
      </c>
      <c r="AM36" t="s">
        <v>933</v>
      </c>
      <c r="AN36" t="s">
        <v>2093</v>
      </c>
      <c r="AP36" t="s">
        <v>129</v>
      </c>
      <c r="AQ36" t="s">
        <v>935</v>
      </c>
      <c r="AR36" t="s">
        <v>126</v>
      </c>
      <c r="AS36" t="s">
        <v>127</v>
      </c>
      <c r="AT36" t="s">
        <v>933</v>
      </c>
      <c r="AU36" t="s">
        <v>933</v>
      </c>
      <c r="AV36" t="s">
        <v>933</v>
      </c>
      <c r="AW36" t="s">
        <v>933</v>
      </c>
      <c r="AX36" t="s">
        <v>933</v>
      </c>
      <c r="AY36" t="s">
        <v>2094</v>
      </c>
      <c r="BA36" t="s">
        <v>933</v>
      </c>
      <c r="BB36" t="s">
        <v>933</v>
      </c>
      <c r="BC36" t="s">
        <v>933</v>
      </c>
      <c r="BD36" t="s">
        <v>933</v>
      </c>
      <c r="BE36" t="s">
        <v>933</v>
      </c>
      <c r="BF36" t="s">
        <v>933</v>
      </c>
      <c r="BG36" t="s">
        <v>933</v>
      </c>
      <c r="BH36" t="s">
        <v>933</v>
      </c>
      <c r="BI36" t="s">
        <v>933</v>
      </c>
      <c r="BJ36" t="s">
        <v>933</v>
      </c>
      <c r="BL36" t="s">
        <v>933</v>
      </c>
      <c r="BM36" t="s">
        <v>2082</v>
      </c>
      <c r="BN36" t="s">
        <v>1387</v>
      </c>
      <c r="BO36" t="s">
        <v>127</v>
      </c>
      <c r="BP36" t="s">
        <v>933</v>
      </c>
      <c r="BQ36" t="s">
        <v>933</v>
      </c>
      <c r="BR36" t="s">
        <v>933</v>
      </c>
      <c r="BS36" t="s">
        <v>933</v>
      </c>
      <c r="BT36" t="s">
        <v>933</v>
      </c>
      <c r="BU36" t="s">
        <v>2083</v>
      </c>
      <c r="BW36" t="s">
        <v>933</v>
      </c>
      <c r="BX36" t="s">
        <v>933</v>
      </c>
      <c r="BY36" t="s">
        <v>933</v>
      </c>
      <c r="BZ36" t="s">
        <v>933</v>
      </c>
      <c r="CA36" t="s">
        <v>933</v>
      </c>
      <c r="CB36" t="s">
        <v>933</v>
      </c>
      <c r="CC36" t="s">
        <v>933</v>
      </c>
      <c r="CD36" t="s">
        <v>933</v>
      </c>
      <c r="CE36" t="s">
        <v>933</v>
      </c>
      <c r="CF36" t="s">
        <v>933</v>
      </c>
      <c r="CH36" t="s">
        <v>933</v>
      </c>
      <c r="CI36" t="s">
        <v>933</v>
      </c>
      <c r="CJ36" t="s">
        <v>933</v>
      </c>
      <c r="CK36" t="s">
        <v>933</v>
      </c>
      <c r="CL36" t="s">
        <v>933</v>
      </c>
      <c r="CM36" t="s">
        <v>933</v>
      </c>
      <c r="CN36" t="s">
        <v>933</v>
      </c>
      <c r="CO36" t="s">
        <v>933</v>
      </c>
      <c r="CP36" t="s">
        <v>933</v>
      </c>
      <c r="CQ36" t="s">
        <v>933</v>
      </c>
      <c r="CS36" t="s">
        <v>933</v>
      </c>
      <c r="CT36" t="s">
        <v>933</v>
      </c>
      <c r="CU36" t="s">
        <v>933</v>
      </c>
      <c r="CV36" t="s">
        <v>933</v>
      </c>
      <c r="CW36" t="s">
        <v>933</v>
      </c>
      <c r="CX36" t="s">
        <v>933</v>
      </c>
      <c r="CY36" t="s">
        <v>933</v>
      </c>
      <c r="CZ36" t="s">
        <v>933</v>
      </c>
      <c r="DA36" t="s">
        <v>933</v>
      </c>
      <c r="DB36" t="s">
        <v>933</v>
      </c>
      <c r="DD36" t="s">
        <v>933</v>
      </c>
      <c r="DE36" t="s">
        <v>933</v>
      </c>
      <c r="DF36" t="s">
        <v>933</v>
      </c>
      <c r="DG36" t="s">
        <v>933</v>
      </c>
      <c r="DH36" t="s">
        <v>933</v>
      </c>
      <c r="DI36" t="s">
        <v>933</v>
      </c>
      <c r="DJ36" t="s">
        <v>933</v>
      </c>
      <c r="DK36" t="s">
        <v>933</v>
      </c>
      <c r="DL36" t="s">
        <v>933</v>
      </c>
      <c r="DM36" t="s">
        <v>933</v>
      </c>
      <c r="DO36" t="s">
        <v>933</v>
      </c>
      <c r="DP36" t="s">
        <v>933</v>
      </c>
      <c r="DQ36" t="s">
        <v>933</v>
      </c>
      <c r="DR36" t="s">
        <v>933</v>
      </c>
      <c r="DS36" t="s">
        <v>933</v>
      </c>
      <c r="DT36" t="s">
        <v>933</v>
      </c>
      <c r="DU36" t="s">
        <v>933</v>
      </c>
      <c r="DV36" t="s">
        <v>933</v>
      </c>
      <c r="DW36" t="s">
        <v>933</v>
      </c>
      <c r="DX36" t="s">
        <v>933</v>
      </c>
      <c r="DZ36" t="s">
        <v>933</v>
      </c>
      <c r="EA36" t="s">
        <v>933</v>
      </c>
      <c r="EB36" t="s">
        <v>933</v>
      </c>
      <c r="EC36" t="s">
        <v>933</v>
      </c>
      <c r="ED36" t="s">
        <v>933</v>
      </c>
      <c r="EE36" t="s">
        <v>933</v>
      </c>
      <c r="EF36" t="s">
        <v>933</v>
      </c>
      <c r="EG36" t="s">
        <v>933</v>
      </c>
      <c r="EH36" t="s">
        <v>933</v>
      </c>
      <c r="EI36" t="s">
        <v>933</v>
      </c>
      <c r="EK36" t="s">
        <v>933</v>
      </c>
      <c r="EL36" t="s">
        <v>2058</v>
      </c>
      <c r="EM36">
        <v>19</v>
      </c>
      <c r="EN36">
        <v>14</v>
      </c>
      <c r="EO36">
        <v>17</v>
      </c>
      <c r="EP36">
        <v>2</v>
      </c>
      <c r="EQ36">
        <v>10</v>
      </c>
      <c r="ER36">
        <v>2</v>
      </c>
      <c r="ES36" t="s">
        <v>933</v>
      </c>
      <c r="ET36" t="s">
        <v>933</v>
      </c>
      <c r="EV36">
        <v>10</v>
      </c>
      <c r="EW36">
        <v>8</v>
      </c>
      <c r="EX36">
        <v>9</v>
      </c>
      <c r="EY36">
        <v>2</v>
      </c>
      <c r="EZ36">
        <v>6</v>
      </c>
      <c r="FA36">
        <v>2</v>
      </c>
    </row>
    <row r="37" spans="1:157" ht="15" customHeight="1" x14ac:dyDescent="0.3">
      <c r="A37" t="s">
        <v>114</v>
      </c>
      <c r="B37" t="s">
        <v>2008</v>
      </c>
      <c r="C37" t="s">
        <v>2075</v>
      </c>
      <c r="D37" t="s">
        <v>117</v>
      </c>
      <c r="E37" t="s">
        <v>228</v>
      </c>
      <c r="F37" t="s">
        <v>119</v>
      </c>
      <c r="G37" t="s">
        <v>120</v>
      </c>
      <c r="H37" t="s">
        <v>139</v>
      </c>
      <c r="I37" t="s">
        <v>121</v>
      </c>
      <c r="L37">
        <v>12</v>
      </c>
      <c r="M37">
        <v>700</v>
      </c>
      <c r="N37">
        <v>15</v>
      </c>
      <c r="O37">
        <v>12</v>
      </c>
      <c r="P37" t="s">
        <v>2010</v>
      </c>
      <c r="Q37" t="s">
        <v>933</v>
      </c>
      <c r="R37">
        <v>84</v>
      </c>
      <c r="S37">
        <v>42</v>
      </c>
      <c r="U37">
        <v>26</v>
      </c>
      <c r="V37">
        <v>23</v>
      </c>
      <c r="W37">
        <v>25</v>
      </c>
      <c r="X37">
        <v>24</v>
      </c>
      <c r="Y37" t="s">
        <v>933</v>
      </c>
      <c r="Z37" t="s">
        <v>933</v>
      </c>
      <c r="AA37" t="s">
        <v>933</v>
      </c>
      <c r="AB37" t="s">
        <v>933</v>
      </c>
      <c r="AC37" t="s">
        <v>2052</v>
      </c>
      <c r="AD37" t="s">
        <v>933</v>
      </c>
      <c r="AE37" t="s">
        <v>124</v>
      </c>
      <c r="AF37" t="s">
        <v>935</v>
      </c>
      <c r="AG37" t="s">
        <v>126</v>
      </c>
      <c r="AH37" t="s">
        <v>127</v>
      </c>
      <c r="AI37" t="s">
        <v>933</v>
      </c>
      <c r="AJ37" t="s">
        <v>933</v>
      </c>
      <c r="AK37">
        <v>17</v>
      </c>
      <c r="AL37" t="s">
        <v>17</v>
      </c>
      <c r="AM37" t="s">
        <v>933</v>
      </c>
      <c r="AN37" t="s">
        <v>2053</v>
      </c>
      <c r="AP37" t="s">
        <v>933</v>
      </c>
      <c r="AQ37" t="s">
        <v>933</v>
      </c>
      <c r="AR37" t="s">
        <v>933</v>
      </c>
      <c r="AS37" t="s">
        <v>933</v>
      </c>
      <c r="AT37" t="s">
        <v>933</v>
      </c>
      <c r="AU37" t="s">
        <v>933</v>
      </c>
      <c r="AV37" t="s">
        <v>933</v>
      </c>
      <c r="AW37" t="s">
        <v>933</v>
      </c>
      <c r="AX37" t="s">
        <v>933</v>
      </c>
      <c r="AY37" t="s">
        <v>933</v>
      </c>
      <c r="BA37" t="s">
        <v>129</v>
      </c>
      <c r="BB37" t="s">
        <v>2015</v>
      </c>
      <c r="BC37" t="s">
        <v>126</v>
      </c>
      <c r="BD37" t="s">
        <v>127</v>
      </c>
      <c r="BE37" t="s">
        <v>154</v>
      </c>
      <c r="BF37" t="s">
        <v>933</v>
      </c>
      <c r="BG37">
        <v>17</v>
      </c>
      <c r="BH37" t="s">
        <v>17</v>
      </c>
      <c r="BI37" t="s">
        <v>933</v>
      </c>
      <c r="BJ37" t="s">
        <v>2055</v>
      </c>
      <c r="BL37" t="s">
        <v>144</v>
      </c>
      <c r="BM37" t="s">
        <v>2060</v>
      </c>
      <c r="BN37" t="s">
        <v>159</v>
      </c>
      <c r="BO37" t="s">
        <v>146</v>
      </c>
      <c r="BP37" t="s">
        <v>401</v>
      </c>
      <c r="BQ37" t="s">
        <v>2061</v>
      </c>
      <c r="BR37">
        <v>17</v>
      </c>
      <c r="BS37" t="s">
        <v>20</v>
      </c>
      <c r="BT37" t="s">
        <v>933</v>
      </c>
      <c r="BU37" t="s">
        <v>2062</v>
      </c>
      <c r="BW37" t="s">
        <v>933</v>
      </c>
      <c r="BX37" t="s">
        <v>2063</v>
      </c>
      <c r="BY37" t="s">
        <v>159</v>
      </c>
      <c r="BZ37" t="s">
        <v>127</v>
      </c>
      <c r="CA37" t="s">
        <v>2064</v>
      </c>
      <c r="CB37" t="s">
        <v>933</v>
      </c>
      <c r="CC37" t="s">
        <v>933</v>
      </c>
      <c r="CD37" t="s">
        <v>933</v>
      </c>
      <c r="CE37" t="s">
        <v>933</v>
      </c>
      <c r="CF37" t="s">
        <v>2076</v>
      </c>
      <c r="CH37" t="s">
        <v>933</v>
      </c>
      <c r="CI37" t="s">
        <v>2066</v>
      </c>
      <c r="CJ37" t="s">
        <v>1387</v>
      </c>
      <c r="CK37" t="s">
        <v>146</v>
      </c>
      <c r="CL37" t="s">
        <v>933</v>
      </c>
      <c r="CM37" t="s">
        <v>933</v>
      </c>
      <c r="CN37" t="s">
        <v>933</v>
      </c>
      <c r="CO37" t="s">
        <v>933</v>
      </c>
      <c r="CP37" t="s">
        <v>933</v>
      </c>
      <c r="CQ37" t="s">
        <v>2067</v>
      </c>
      <c r="CS37" t="s">
        <v>144</v>
      </c>
      <c r="CT37" t="s">
        <v>2068</v>
      </c>
      <c r="CU37" t="s">
        <v>159</v>
      </c>
      <c r="CV37" t="s">
        <v>146</v>
      </c>
      <c r="CW37" t="s">
        <v>154</v>
      </c>
      <c r="CX37" t="s">
        <v>2061</v>
      </c>
      <c r="CY37">
        <v>17</v>
      </c>
      <c r="CZ37" t="s">
        <v>1069</v>
      </c>
      <c r="DA37" t="s">
        <v>933</v>
      </c>
      <c r="DB37" t="s">
        <v>2069</v>
      </c>
      <c r="DD37" t="s">
        <v>933</v>
      </c>
      <c r="DE37" t="s">
        <v>933</v>
      </c>
      <c r="DF37" t="s">
        <v>933</v>
      </c>
      <c r="DG37" t="s">
        <v>933</v>
      </c>
      <c r="DH37" t="s">
        <v>933</v>
      </c>
      <c r="DI37" t="s">
        <v>933</v>
      </c>
      <c r="DJ37" t="s">
        <v>933</v>
      </c>
      <c r="DK37" t="s">
        <v>933</v>
      </c>
      <c r="DL37" t="s">
        <v>933</v>
      </c>
      <c r="DM37" t="s">
        <v>933</v>
      </c>
      <c r="DO37" t="s">
        <v>933</v>
      </c>
      <c r="DP37" t="s">
        <v>933</v>
      </c>
      <c r="DQ37" t="s">
        <v>933</v>
      </c>
      <c r="DR37" t="s">
        <v>933</v>
      </c>
      <c r="DS37" t="s">
        <v>933</v>
      </c>
      <c r="DT37" t="s">
        <v>933</v>
      </c>
      <c r="DU37" t="s">
        <v>933</v>
      </c>
      <c r="DV37" t="s">
        <v>933</v>
      </c>
      <c r="DW37" t="s">
        <v>933</v>
      </c>
      <c r="DX37" t="s">
        <v>933</v>
      </c>
      <c r="DZ37" t="s">
        <v>933</v>
      </c>
      <c r="EA37" t="s">
        <v>933</v>
      </c>
      <c r="EB37" t="s">
        <v>933</v>
      </c>
      <c r="EC37" t="s">
        <v>933</v>
      </c>
      <c r="ED37" t="s">
        <v>933</v>
      </c>
      <c r="EE37" t="s">
        <v>933</v>
      </c>
      <c r="EF37" t="s">
        <v>933</v>
      </c>
      <c r="EG37" t="s">
        <v>933</v>
      </c>
      <c r="EH37" t="s">
        <v>933</v>
      </c>
      <c r="EI37" t="s">
        <v>933</v>
      </c>
      <c r="EK37" t="s">
        <v>933</v>
      </c>
      <c r="EL37" t="s">
        <v>2058</v>
      </c>
      <c r="EM37">
        <v>19</v>
      </c>
      <c r="EN37">
        <v>14</v>
      </c>
      <c r="EO37">
        <v>17</v>
      </c>
      <c r="EP37">
        <v>2</v>
      </c>
      <c r="EQ37">
        <v>10</v>
      </c>
      <c r="ER37">
        <v>2</v>
      </c>
      <c r="ES37" t="s">
        <v>933</v>
      </c>
      <c r="ET37" t="s">
        <v>2070</v>
      </c>
      <c r="EV37">
        <v>10</v>
      </c>
      <c r="EW37">
        <v>8</v>
      </c>
      <c r="EX37">
        <v>9</v>
      </c>
      <c r="EY37">
        <v>2</v>
      </c>
      <c r="EZ37">
        <v>6</v>
      </c>
      <c r="FA37">
        <v>2</v>
      </c>
    </row>
    <row r="38" spans="1:157" ht="15" customHeight="1" x14ac:dyDescent="0.3">
      <c r="A38" t="s">
        <v>114</v>
      </c>
      <c r="B38" t="s">
        <v>2008</v>
      </c>
      <c r="C38" t="s">
        <v>2051</v>
      </c>
      <c r="D38" t="s">
        <v>117</v>
      </c>
      <c r="E38" t="s">
        <v>228</v>
      </c>
      <c r="F38" t="s">
        <v>119</v>
      </c>
      <c r="G38" t="s">
        <v>120</v>
      </c>
      <c r="H38" t="s">
        <v>139</v>
      </c>
      <c r="I38" t="s">
        <v>1151</v>
      </c>
      <c r="L38">
        <v>12</v>
      </c>
      <c r="M38">
        <v>700</v>
      </c>
      <c r="N38">
        <v>15</v>
      </c>
      <c r="O38">
        <v>12</v>
      </c>
      <c r="P38" t="s">
        <v>2010</v>
      </c>
      <c r="Q38" t="s">
        <v>933</v>
      </c>
      <c r="R38">
        <v>99</v>
      </c>
      <c r="S38">
        <v>49</v>
      </c>
      <c r="U38">
        <v>24</v>
      </c>
      <c r="V38">
        <v>25</v>
      </c>
      <c r="W38">
        <v>23</v>
      </c>
      <c r="X38">
        <v>24</v>
      </c>
      <c r="Y38" t="s">
        <v>933</v>
      </c>
      <c r="Z38" t="s">
        <v>933</v>
      </c>
      <c r="AA38" t="s">
        <v>933</v>
      </c>
      <c r="AB38" t="s">
        <v>933</v>
      </c>
      <c r="AC38" t="s">
        <v>2052</v>
      </c>
      <c r="AD38" t="s">
        <v>933</v>
      </c>
      <c r="AE38" t="s">
        <v>124</v>
      </c>
      <c r="AF38" t="s">
        <v>935</v>
      </c>
      <c r="AG38" t="s">
        <v>126</v>
      </c>
      <c r="AH38" t="s">
        <v>127</v>
      </c>
      <c r="AI38" t="s">
        <v>933</v>
      </c>
      <c r="AJ38" t="s">
        <v>933</v>
      </c>
      <c r="AK38">
        <v>17</v>
      </c>
      <c r="AL38" t="s">
        <v>17</v>
      </c>
      <c r="AM38" t="s">
        <v>933</v>
      </c>
      <c r="AN38" t="s">
        <v>2053</v>
      </c>
      <c r="AP38" t="s">
        <v>129</v>
      </c>
      <c r="AQ38" t="s">
        <v>2013</v>
      </c>
      <c r="AR38" t="s">
        <v>126</v>
      </c>
      <c r="AS38" t="s">
        <v>127</v>
      </c>
      <c r="AT38" t="s">
        <v>413</v>
      </c>
      <c r="AU38" t="s">
        <v>933</v>
      </c>
      <c r="AV38">
        <v>17</v>
      </c>
      <c r="AW38" t="s">
        <v>17</v>
      </c>
      <c r="AX38" t="s">
        <v>933</v>
      </c>
      <c r="AY38" t="s">
        <v>2054</v>
      </c>
      <c r="BA38" t="s">
        <v>129</v>
      </c>
      <c r="BB38" t="s">
        <v>2015</v>
      </c>
      <c r="BC38" t="s">
        <v>126</v>
      </c>
      <c r="BD38" t="s">
        <v>127</v>
      </c>
      <c r="BE38" t="s">
        <v>154</v>
      </c>
      <c r="BF38" t="s">
        <v>933</v>
      </c>
      <c r="BG38">
        <v>17</v>
      </c>
      <c r="BH38" t="s">
        <v>17</v>
      </c>
      <c r="BI38" t="s">
        <v>933</v>
      </c>
      <c r="BJ38" t="s">
        <v>2055</v>
      </c>
      <c r="BL38" t="s">
        <v>129</v>
      </c>
      <c r="BM38" t="s">
        <v>2017</v>
      </c>
      <c r="BN38" t="s">
        <v>126</v>
      </c>
      <c r="BO38" t="s">
        <v>127</v>
      </c>
      <c r="BP38" t="s">
        <v>348</v>
      </c>
      <c r="BQ38" t="s">
        <v>933</v>
      </c>
      <c r="BR38" t="s">
        <v>933</v>
      </c>
      <c r="BS38" t="s">
        <v>933</v>
      </c>
      <c r="BT38" t="s">
        <v>933</v>
      </c>
      <c r="BU38" t="s">
        <v>2056</v>
      </c>
      <c r="BW38" t="s">
        <v>129</v>
      </c>
      <c r="BX38" t="s">
        <v>2019</v>
      </c>
      <c r="BY38" t="s">
        <v>126</v>
      </c>
      <c r="BZ38" t="s">
        <v>127</v>
      </c>
      <c r="CA38" t="s">
        <v>933</v>
      </c>
      <c r="CB38" t="s">
        <v>933</v>
      </c>
      <c r="CC38">
        <v>17</v>
      </c>
      <c r="CD38" t="s">
        <v>1069</v>
      </c>
      <c r="CE38" t="s">
        <v>933</v>
      </c>
      <c r="CF38" t="s">
        <v>2020</v>
      </c>
      <c r="CH38" t="s">
        <v>933</v>
      </c>
      <c r="CI38" t="s">
        <v>2021</v>
      </c>
      <c r="CJ38" t="s">
        <v>159</v>
      </c>
      <c r="CK38" t="s">
        <v>127</v>
      </c>
      <c r="CL38" t="s">
        <v>707</v>
      </c>
      <c r="CM38" t="s">
        <v>933</v>
      </c>
      <c r="CN38" t="s">
        <v>933</v>
      </c>
      <c r="CO38" t="s">
        <v>933</v>
      </c>
      <c r="CP38" t="s">
        <v>933</v>
      </c>
      <c r="CQ38" t="s">
        <v>2022</v>
      </c>
      <c r="CS38" t="s">
        <v>933</v>
      </c>
      <c r="CT38" t="s">
        <v>2023</v>
      </c>
      <c r="CU38" t="s">
        <v>161</v>
      </c>
      <c r="CV38" t="s">
        <v>127</v>
      </c>
      <c r="CW38" t="s">
        <v>933</v>
      </c>
      <c r="CX38" t="s">
        <v>933</v>
      </c>
      <c r="CY38" t="s">
        <v>933</v>
      </c>
      <c r="CZ38" t="s">
        <v>933</v>
      </c>
      <c r="DA38" t="s">
        <v>933</v>
      </c>
      <c r="DB38" t="s">
        <v>2048</v>
      </c>
      <c r="DD38" t="s">
        <v>129</v>
      </c>
      <c r="DE38" t="s">
        <v>2025</v>
      </c>
      <c r="DF38" t="s">
        <v>126</v>
      </c>
      <c r="DG38" t="s">
        <v>234</v>
      </c>
      <c r="DH38" t="s">
        <v>933</v>
      </c>
      <c r="DI38" t="s">
        <v>933</v>
      </c>
      <c r="DJ38">
        <v>17</v>
      </c>
      <c r="DK38" t="s">
        <v>1069</v>
      </c>
      <c r="DL38" t="s">
        <v>933</v>
      </c>
      <c r="DM38" t="s">
        <v>2020</v>
      </c>
      <c r="DO38" t="s">
        <v>129</v>
      </c>
      <c r="DP38" t="s">
        <v>2026</v>
      </c>
      <c r="DQ38" t="s">
        <v>159</v>
      </c>
      <c r="DR38" t="s">
        <v>127</v>
      </c>
      <c r="DS38" t="s">
        <v>933</v>
      </c>
      <c r="DT38" t="s">
        <v>2027</v>
      </c>
      <c r="DU38">
        <v>17</v>
      </c>
      <c r="DV38" t="s">
        <v>1069</v>
      </c>
      <c r="DW38" t="s">
        <v>933</v>
      </c>
      <c r="DX38" t="s">
        <v>2020</v>
      </c>
      <c r="DZ38" t="s">
        <v>144</v>
      </c>
      <c r="EA38" t="s">
        <v>2028</v>
      </c>
      <c r="EB38" t="s">
        <v>126</v>
      </c>
      <c r="EC38" t="s">
        <v>146</v>
      </c>
      <c r="ED38" t="s">
        <v>154</v>
      </c>
      <c r="EE38" t="s">
        <v>2029</v>
      </c>
      <c r="EF38">
        <v>17</v>
      </c>
      <c r="EG38" t="s">
        <v>1090</v>
      </c>
      <c r="EH38" t="s">
        <v>933</v>
      </c>
      <c r="EI38" t="s">
        <v>2057</v>
      </c>
      <c r="EK38" t="s">
        <v>933</v>
      </c>
      <c r="EL38" t="s">
        <v>2058</v>
      </c>
      <c r="EM38">
        <v>19</v>
      </c>
      <c r="EN38">
        <v>14</v>
      </c>
      <c r="EO38">
        <v>17</v>
      </c>
      <c r="EP38">
        <v>2</v>
      </c>
      <c r="EQ38">
        <v>10</v>
      </c>
      <c r="ER38">
        <v>2</v>
      </c>
      <c r="ES38" t="s">
        <v>933</v>
      </c>
      <c r="ET38" t="s">
        <v>2032</v>
      </c>
      <c r="EV38">
        <v>10</v>
      </c>
      <c r="EW38">
        <v>8</v>
      </c>
      <c r="EX38">
        <v>9</v>
      </c>
      <c r="EY38">
        <v>2</v>
      </c>
      <c r="EZ38">
        <v>6</v>
      </c>
      <c r="FA38">
        <v>2</v>
      </c>
    </row>
    <row r="39" spans="1:157" ht="15" customHeight="1" x14ac:dyDescent="0.3">
      <c r="A39" t="s">
        <v>114</v>
      </c>
      <c r="C39" t="s">
        <v>0</v>
      </c>
      <c r="L39">
        <v>0</v>
      </c>
      <c r="ET39" t="s">
        <v>115</v>
      </c>
    </row>
    <row r="40" spans="1:157" ht="15" customHeight="1" x14ac:dyDescent="0.3">
      <c r="A40" t="s">
        <v>114</v>
      </c>
      <c r="C40" t="s">
        <v>116</v>
      </c>
      <c r="D40" t="s">
        <v>117</v>
      </c>
      <c r="E40" t="s">
        <v>118</v>
      </c>
      <c r="F40" t="s">
        <v>119</v>
      </c>
      <c r="G40" t="s">
        <v>120</v>
      </c>
      <c r="I40" t="s">
        <v>121</v>
      </c>
      <c r="L40">
        <v>1</v>
      </c>
      <c r="M40" s="1">
        <v>100</v>
      </c>
      <c r="N40">
        <v>5</v>
      </c>
      <c r="O40">
        <v>8</v>
      </c>
      <c r="P40" t="s">
        <v>122</v>
      </c>
      <c r="R40">
        <v>29</v>
      </c>
      <c r="S40">
        <f t="shared" ref="S40:S48" si="14">IF(R40=1,"",ROUNDDOWN(R40/2,0))</f>
        <v>14</v>
      </c>
      <c r="U40">
        <v>15</v>
      </c>
      <c r="V40">
        <v>12</v>
      </c>
      <c r="W40">
        <v>14</v>
      </c>
      <c r="X40">
        <v>12</v>
      </c>
      <c r="AC40" t="s">
        <v>123</v>
      </c>
      <c r="AE40" t="s">
        <v>124</v>
      </c>
      <c r="AF40" t="s">
        <v>125</v>
      </c>
      <c r="AG40" t="s">
        <v>126</v>
      </c>
      <c r="AH40" t="s">
        <v>127</v>
      </c>
      <c r="AK40" s="2">
        <f t="shared" ref="AK40:AK48" si="15">IF(AL40="AC",5+$L40,3+$L40)</f>
        <v>6</v>
      </c>
      <c r="AL40" t="s">
        <v>17</v>
      </c>
      <c r="AN40" t="s">
        <v>128</v>
      </c>
      <c r="AP40" t="s">
        <v>129</v>
      </c>
      <c r="AQ40" t="s">
        <v>130</v>
      </c>
      <c r="AR40" t="s">
        <v>126</v>
      </c>
      <c r="AS40" t="s">
        <v>127</v>
      </c>
      <c r="AV40" t="str">
        <f t="shared" ref="AV40:AV48" si="16">IF(AW40="","",IF(AW40="AC",5+$L40,3+$L40))</f>
        <v/>
      </c>
      <c r="AY40" t="s">
        <v>1253</v>
      </c>
      <c r="BG40" t="str">
        <f t="shared" ref="BG40:BG48" si="17">IF(BH40="","",IF(BH40="AC",5+$L40,3+$L40))</f>
        <v/>
      </c>
      <c r="BR40" t="str">
        <f t="shared" ref="BR40:BR48" si="18">IF(BS40="","",IF(BS40="AC",5+$L40,3+$L40))</f>
        <v/>
      </c>
      <c r="CC40" t="str">
        <f t="shared" ref="CC40:CC48" si="19">IF(CD40="","",IF(CD40="AC",5+$L40,3+$L40))</f>
        <v/>
      </c>
      <c r="CN40" t="str">
        <f t="shared" ref="CN40:CN48" si="20">IF(CO40="","",IF(CO40="AC",5+$L40,3+$L40))</f>
        <v/>
      </c>
      <c r="CY40" t="str">
        <f t="shared" ref="CY40:CY48" si="21">IF(CZ40="","",IF(CZ40="AC",5+$L40,3+$L40))</f>
        <v/>
      </c>
      <c r="DJ40" t="str">
        <f t="shared" ref="DJ40:DJ48" si="22">IF(DK40="","",IF(DK40="AC",5+$L40,3+$L40))</f>
        <v/>
      </c>
      <c r="DU40" t="str">
        <f t="shared" ref="DU40:DU48" si="23">IF(DV40="","",IF(DV40="AC",5+$L40,3+$L40))</f>
        <v/>
      </c>
      <c r="EF40" t="str">
        <f t="shared" ref="EF40:EF48" si="24">IF(EG40="","",IF(EG40="AC",5+$L40,3+$L40))</f>
        <v/>
      </c>
      <c r="EM40">
        <v>12</v>
      </c>
      <c r="EN40">
        <v>14</v>
      </c>
      <c r="EO40">
        <v>17</v>
      </c>
      <c r="EP40">
        <v>3</v>
      </c>
      <c r="EQ40">
        <v>14</v>
      </c>
      <c r="ER40">
        <v>13</v>
      </c>
      <c r="EU40" t="s">
        <v>131</v>
      </c>
      <c r="EV40">
        <f t="shared" ref="EV40:EV48" si="25">ROUNDDOWN((EM40/2),0)-5+ROUNDDOWN(($L40/2),0)</f>
        <v>1</v>
      </c>
      <c r="EW40">
        <f t="shared" ref="EW40:EW48" si="26">ROUNDDOWN((EN40/2),0)-5+ROUNDDOWN(($L40/2),0)</f>
        <v>2</v>
      </c>
      <c r="EX40">
        <f t="shared" ref="EX40:EX48" si="27">ROUNDDOWN((EO40/2),0)-5+ROUNDDOWN(($L40/2),0)</f>
        <v>3</v>
      </c>
      <c r="EY40">
        <f t="shared" ref="EY40:EY48" si="28">ROUNDDOWN((EP40/2),0)-5+ROUNDDOWN(($L40/2),0)</f>
        <v>-4</v>
      </c>
      <c r="EZ40">
        <f t="shared" ref="EZ40:EZ48" si="29">ROUNDDOWN((EQ40/2),0)-5+ROUNDDOWN(($L40/2),0)</f>
        <v>2</v>
      </c>
      <c r="FA40">
        <f t="shared" ref="FA40:FA48" si="30">ROUNDDOWN((ER40/2),0)-5+ROUNDDOWN(($L40/2),0)</f>
        <v>1</v>
      </c>
    </row>
    <row r="41" spans="1:157" ht="15" customHeight="1" x14ac:dyDescent="0.3">
      <c r="A41" t="s">
        <v>114</v>
      </c>
      <c r="C41" t="s">
        <v>132</v>
      </c>
      <c r="D41" t="s">
        <v>117</v>
      </c>
      <c r="E41" t="s">
        <v>118</v>
      </c>
      <c r="F41" t="s">
        <v>119</v>
      </c>
      <c r="G41" t="s">
        <v>120</v>
      </c>
      <c r="I41" t="s">
        <v>1151</v>
      </c>
      <c r="L41">
        <v>1</v>
      </c>
      <c r="M41" s="1">
        <v>100</v>
      </c>
      <c r="N41">
        <v>7</v>
      </c>
      <c r="O41">
        <v>1</v>
      </c>
      <c r="P41" t="s">
        <v>122</v>
      </c>
      <c r="R41">
        <v>25</v>
      </c>
      <c r="S41">
        <f t="shared" si="14"/>
        <v>12</v>
      </c>
      <c r="U41">
        <v>15</v>
      </c>
      <c r="V41">
        <v>13</v>
      </c>
      <c r="W41">
        <v>14</v>
      </c>
      <c r="X41">
        <v>12</v>
      </c>
      <c r="AC41" t="s">
        <v>133</v>
      </c>
      <c r="AE41" t="s">
        <v>124</v>
      </c>
      <c r="AF41" t="s">
        <v>134</v>
      </c>
      <c r="AG41" t="s">
        <v>126</v>
      </c>
      <c r="AH41" t="s">
        <v>127</v>
      </c>
      <c r="AK41" s="2">
        <f t="shared" si="15"/>
        <v>6</v>
      </c>
      <c r="AL41" t="s">
        <v>17</v>
      </c>
      <c r="AN41" t="s">
        <v>1454</v>
      </c>
      <c r="AQ41" t="s">
        <v>135</v>
      </c>
      <c r="AV41" t="str">
        <f t="shared" si="16"/>
        <v/>
      </c>
      <c r="AY41" t="s">
        <v>1333</v>
      </c>
      <c r="BG41" t="str">
        <f t="shared" si="17"/>
        <v/>
      </c>
      <c r="BR41" t="str">
        <f t="shared" si="18"/>
        <v/>
      </c>
      <c r="CC41" t="str">
        <f t="shared" si="19"/>
        <v/>
      </c>
      <c r="CN41" t="str">
        <f t="shared" si="20"/>
        <v/>
      </c>
      <c r="CY41" t="str">
        <f t="shared" si="21"/>
        <v/>
      </c>
      <c r="DJ41" t="str">
        <f t="shared" si="22"/>
        <v/>
      </c>
      <c r="DU41" t="str">
        <f t="shared" si="23"/>
        <v/>
      </c>
      <c r="EF41" t="str">
        <f t="shared" si="24"/>
        <v/>
      </c>
      <c r="EM41">
        <v>8</v>
      </c>
      <c r="EN41">
        <v>14</v>
      </c>
      <c r="EO41">
        <v>16</v>
      </c>
      <c r="EP41">
        <v>6</v>
      </c>
      <c r="EQ41">
        <v>12</v>
      </c>
      <c r="ER41">
        <v>10</v>
      </c>
      <c r="EU41" t="s">
        <v>136</v>
      </c>
      <c r="EV41">
        <f t="shared" si="25"/>
        <v>-1</v>
      </c>
      <c r="EW41">
        <f t="shared" si="26"/>
        <v>2</v>
      </c>
      <c r="EX41">
        <f t="shared" si="27"/>
        <v>3</v>
      </c>
      <c r="EY41">
        <f t="shared" si="28"/>
        <v>-2</v>
      </c>
      <c r="EZ41">
        <f t="shared" si="29"/>
        <v>1</v>
      </c>
      <c r="FA41">
        <f t="shared" si="30"/>
        <v>0</v>
      </c>
    </row>
    <row r="42" spans="1:157" ht="15" customHeight="1" x14ac:dyDescent="0.3">
      <c r="A42" t="s">
        <v>114</v>
      </c>
      <c r="C42" t="s">
        <v>164</v>
      </c>
      <c r="D42" t="s">
        <v>117</v>
      </c>
      <c r="E42" t="s">
        <v>165</v>
      </c>
      <c r="F42" t="s">
        <v>119</v>
      </c>
      <c r="G42" t="s">
        <v>120</v>
      </c>
      <c r="I42" t="s">
        <v>140</v>
      </c>
      <c r="L42">
        <v>3</v>
      </c>
      <c r="M42" s="1">
        <v>150</v>
      </c>
      <c r="N42">
        <v>3</v>
      </c>
      <c r="O42">
        <v>7</v>
      </c>
      <c r="P42" t="s">
        <v>122</v>
      </c>
      <c r="R42">
        <v>45</v>
      </c>
      <c r="S42">
        <f t="shared" si="14"/>
        <v>22</v>
      </c>
      <c r="U42">
        <v>15</v>
      </c>
      <c r="V42">
        <v>17</v>
      </c>
      <c r="W42">
        <v>15</v>
      </c>
      <c r="X42">
        <v>14</v>
      </c>
      <c r="AC42" t="s">
        <v>152</v>
      </c>
      <c r="AE42" t="s">
        <v>124</v>
      </c>
      <c r="AF42" t="s">
        <v>166</v>
      </c>
      <c r="AG42" t="s">
        <v>126</v>
      </c>
      <c r="AH42" t="s">
        <v>127</v>
      </c>
      <c r="AK42" s="2">
        <f t="shared" si="15"/>
        <v>8</v>
      </c>
      <c r="AL42" t="s">
        <v>17</v>
      </c>
      <c r="AN42" t="s">
        <v>167</v>
      </c>
      <c r="AQ42" t="s">
        <v>168</v>
      </c>
      <c r="AR42" t="s">
        <v>126</v>
      </c>
      <c r="AS42" t="s">
        <v>146</v>
      </c>
      <c r="AV42" t="str">
        <f t="shared" si="16"/>
        <v/>
      </c>
      <c r="AY42" t="s">
        <v>169</v>
      </c>
      <c r="BG42" t="str">
        <f t="shared" si="17"/>
        <v/>
      </c>
      <c r="BR42" t="str">
        <f t="shared" si="18"/>
        <v/>
      </c>
      <c r="CC42" t="str">
        <f t="shared" si="19"/>
        <v/>
      </c>
      <c r="CN42" t="str">
        <f t="shared" si="20"/>
        <v/>
      </c>
      <c r="CY42" t="str">
        <f t="shared" si="21"/>
        <v/>
      </c>
      <c r="DJ42" t="str">
        <f t="shared" si="22"/>
        <v/>
      </c>
      <c r="DU42" t="str">
        <f t="shared" si="23"/>
        <v/>
      </c>
      <c r="EF42" t="str">
        <f t="shared" si="24"/>
        <v/>
      </c>
      <c r="EL42" t="s">
        <v>170</v>
      </c>
      <c r="EM42">
        <v>19</v>
      </c>
      <c r="EN42">
        <v>14</v>
      </c>
      <c r="EO42">
        <v>15</v>
      </c>
      <c r="EP42">
        <v>2</v>
      </c>
      <c r="EQ42">
        <v>12</v>
      </c>
      <c r="ER42">
        <v>10</v>
      </c>
      <c r="EU42" t="s">
        <v>171</v>
      </c>
      <c r="EV42">
        <f t="shared" si="25"/>
        <v>5</v>
      </c>
      <c r="EW42">
        <f t="shared" si="26"/>
        <v>3</v>
      </c>
      <c r="EX42">
        <f t="shared" si="27"/>
        <v>3</v>
      </c>
      <c r="EY42">
        <f t="shared" si="28"/>
        <v>-3</v>
      </c>
      <c r="EZ42">
        <f t="shared" si="29"/>
        <v>2</v>
      </c>
      <c r="FA42">
        <f t="shared" si="30"/>
        <v>1</v>
      </c>
    </row>
    <row r="43" spans="1:157" ht="15" customHeight="1" x14ac:dyDescent="0.3">
      <c r="A43" t="s">
        <v>114</v>
      </c>
      <c r="C43" t="s">
        <v>1912</v>
      </c>
      <c r="D43" t="s">
        <v>117</v>
      </c>
      <c r="E43" t="s">
        <v>165</v>
      </c>
      <c r="F43" t="s">
        <v>119</v>
      </c>
      <c r="G43" t="s">
        <v>120</v>
      </c>
      <c r="I43" t="s">
        <v>140</v>
      </c>
      <c r="L43">
        <v>4</v>
      </c>
      <c r="M43" s="1">
        <v>175</v>
      </c>
      <c r="N43">
        <v>4</v>
      </c>
      <c r="O43">
        <v>3</v>
      </c>
      <c r="P43" t="s">
        <v>122</v>
      </c>
      <c r="R43">
        <v>51</v>
      </c>
      <c r="S43">
        <f t="shared" si="14"/>
        <v>25</v>
      </c>
      <c r="U43">
        <v>16</v>
      </c>
      <c r="V43">
        <v>20</v>
      </c>
      <c r="W43">
        <v>14</v>
      </c>
      <c r="X43">
        <v>14</v>
      </c>
      <c r="AC43">
        <v>6</v>
      </c>
      <c r="AE43" t="s">
        <v>124</v>
      </c>
      <c r="AF43" t="s">
        <v>189</v>
      </c>
      <c r="AG43" t="s">
        <v>126</v>
      </c>
      <c r="AH43" t="s">
        <v>127</v>
      </c>
      <c r="AK43" s="2">
        <f t="shared" si="15"/>
        <v>9</v>
      </c>
      <c r="AL43" t="s">
        <v>17</v>
      </c>
      <c r="AN43" t="s">
        <v>190</v>
      </c>
      <c r="AQ43" t="s">
        <v>191</v>
      </c>
      <c r="AR43" t="s">
        <v>126</v>
      </c>
      <c r="AS43" t="s">
        <v>127</v>
      </c>
      <c r="AV43" t="str">
        <f t="shared" si="16"/>
        <v/>
      </c>
      <c r="AY43" t="s">
        <v>1914</v>
      </c>
      <c r="AZ43" s="2"/>
      <c r="BB43" t="s">
        <v>1916</v>
      </c>
      <c r="BG43" t="str">
        <f t="shared" si="17"/>
        <v/>
      </c>
      <c r="BJ43" t="s">
        <v>1917</v>
      </c>
      <c r="BK43" s="2" t="s">
        <v>1918</v>
      </c>
      <c r="BR43" t="str">
        <f t="shared" si="18"/>
        <v/>
      </c>
      <c r="CC43" t="str">
        <f t="shared" si="19"/>
        <v/>
      </c>
      <c r="CN43" t="str">
        <f t="shared" si="20"/>
        <v/>
      </c>
      <c r="CY43" t="str">
        <f t="shared" si="21"/>
        <v/>
      </c>
      <c r="DJ43" t="str">
        <f t="shared" si="22"/>
        <v/>
      </c>
      <c r="DU43" t="str">
        <f t="shared" si="23"/>
        <v/>
      </c>
      <c r="EF43" t="str">
        <f t="shared" si="24"/>
        <v/>
      </c>
      <c r="EL43" t="s">
        <v>192</v>
      </c>
      <c r="EM43">
        <v>25</v>
      </c>
      <c r="EN43">
        <v>21</v>
      </c>
      <c r="EO43">
        <v>14</v>
      </c>
      <c r="EP43">
        <v>2</v>
      </c>
      <c r="EQ43">
        <v>12</v>
      </c>
      <c r="ER43">
        <v>8</v>
      </c>
      <c r="ET43" t="s">
        <v>1915</v>
      </c>
      <c r="EU43" t="s">
        <v>193</v>
      </c>
      <c r="EV43">
        <f t="shared" si="25"/>
        <v>9</v>
      </c>
      <c r="EW43">
        <f t="shared" si="26"/>
        <v>7</v>
      </c>
      <c r="EX43">
        <f t="shared" si="27"/>
        <v>4</v>
      </c>
      <c r="EY43">
        <f t="shared" si="28"/>
        <v>-2</v>
      </c>
      <c r="EZ43">
        <f t="shared" si="29"/>
        <v>3</v>
      </c>
      <c r="FA43">
        <f t="shared" si="30"/>
        <v>1</v>
      </c>
    </row>
    <row r="44" spans="1:157" ht="15" customHeight="1" x14ac:dyDescent="0.3">
      <c r="A44" t="s">
        <v>114</v>
      </c>
      <c r="C44" t="s">
        <v>1697</v>
      </c>
      <c r="D44" t="s">
        <v>117</v>
      </c>
      <c r="E44" t="s">
        <v>138</v>
      </c>
      <c r="F44" t="s">
        <v>119</v>
      </c>
      <c r="G44" t="s">
        <v>120</v>
      </c>
      <c r="I44" t="s">
        <v>140</v>
      </c>
      <c r="L44">
        <v>4</v>
      </c>
      <c r="M44" s="1">
        <v>175</v>
      </c>
      <c r="N44">
        <v>6</v>
      </c>
      <c r="O44">
        <v>6</v>
      </c>
      <c r="P44" t="s">
        <v>122</v>
      </c>
      <c r="R44">
        <v>37</v>
      </c>
      <c r="S44">
        <f t="shared" si="14"/>
        <v>18</v>
      </c>
      <c r="U44">
        <v>16</v>
      </c>
      <c r="V44">
        <v>16</v>
      </c>
      <c r="W44">
        <v>17</v>
      </c>
      <c r="X44">
        <v>14</v>
      </c>
      <c r="AC44" t="s">
        <v>1698</v>
      </c>
      <c r="AE44" t="s">
        <v>124</v>
      </c>
      <c r="AF44" t="s">
        <v>142</v>
      </c>
      <c r="AG44" t="s">
        <v>126</v>
      </c>
      <c r="AH44" t="s">
        <v>127</v>
      </c>
      <c r="AK44" s="2">
        <f t="shared" si="15"/>
        <v>9</v>
      </c>
      <c r="AL44" t="s">
        <v>17</v>
      </c>
      <c r="AN44" t="s">
        <v>156</v>
      </c>
      <c r="AP44" t="s">
        <v>157</v>
      </c>
      <c r="AQ44" t="s">
        <v>158</v>
      </c>
      <c r="AR44" t="s">
        <v>159</v>
      </c>
      <c r="AS44" t="s">
        <v>127</v>
      </c>
      <c r="AU44" t="s">
        <v>1078</v>
      </c>
      <c r="AV44">
        <f t="shared" si="16"/>
        <v>7</v>
      </c>
      <c r="AW44" t="s">
        <v>1069</v>
      </c>
      <c r="AY44" t="s">
        <v>1204</v>
      </c>
      <c r="BB44" t="s">
        <v>160</v>
      </c>
      <c r="BC44" t="s">
        <v>161</v>
      </c>
      <c r="BD44" t="s">
        <v>127</v>
      </c>
      <c r="BG44" t="str">
        <f t="shared" si="17"/>
        <v/>
      </c>
      <c r="BJ44" t="s">
        <v>1512</v>
      </c>
      <c r="BR44" t="str">
        <f t="shared" si="18"/>
        <v/>
      </c>
      <c r="CC44" t="str">
        <f t="shared" si="19"/>
        <v/>
      </c>
      <c r="CN44" t="str">
        <f t="shared" si="20"/>
        <v/>
      </c>
      <c r="CY44" t="str">
        <f t="shared" si="21"/>
        <v/>
      </c>
      <c r="DJ44" t="str">
        <f t="shared" si="22"/>
        <v/>
      </c>
      <c r="DU44" t="str">
        <f t="shared" si="23"/>
        <v/>
      </c>
      <c r="EF44" t="str">
        <f t="shared" si="24"/>
        <v/>
      </c>
      <c r="EL44" t="s">
        <v>162</v>
      </c>
      <c r="EM44">
        <v>18</v>
      </c>
      <c r="EN44">
        <v>16</v>
      </c>
      <c r="EO44">
        <v>15</v>
      </c>
      <c r="EP44">
        <v>2</v>
      </c>
      <c r="EQ44">
        <v>11</v>
      </c>
      <c r="ER44">
        <v>8</v>
      </c>
      <c r="ET44" s="3" t="s">
        <v>1700</v>
      </c>
      <c r="EU44" t="s">
        <v>1699</v>
      </c>
      <c r="EV44">
        <f t="shared" si="25"/>
        <v>6</v>
      </c>
      <c r="EW44">
        <f t="shared" si="26"/>
        <v>5</v>
      </c>
      <c r="EX44">
        <f t="shared" si="27"/>
        <v>4</v>
      </c>
      <c r="EY44">
        <f t="shared" si="28"/>
        <v>-2</v>
      </c>
      <c r="EZ44">
        <f t="shared" si="29"/>
        <v>2</v>
      </c>
      <c r="FA44">
        <f t="shared" si="30"/>
        <v>1</v>
      </c>
    </row>
    <row r="45" spans="1:157" ht="15" customHeight="1" x14ac:dyDescent="0.3">
      <c r="A45" t="s">
        <v>114</v>
      </c>
      <c r="C45" t="s">
        <v>172</v>
      </c>
      <c r="D45" t="s">
        <v>117</v>
      </c>
      <c r="E45" t="s">
        <v>138</v>
      </c>
      <c r="F45" t="s">
        <v>173</v>
      </c>
      <c r="G45" t="s">
        <v>120</v>
      </c>
      <c r="I45" t="s">
        <v>121</v>
      </c>
      <c r="L45">
        <v>4</v>
      </c>
      <c r="M45" s="1">
        <v>175</v>
      </c>
      <c r="N45">
        <v>8</v>
      </c>
      <c r="O45">
        <v>8</v>
      </c>
      <c r="P45" t="s">
        <v>122</v>
      </c>
      <c r="R45">
        <v>44</v>
      </c>
      <c r="S45">
        <f t="shared" si="14"/>
        <v>22</v>
      </c>
      <c r="U45">
        <v>18</v>
      </c>
      <c r="V45">
        <v>16</v>
      </c>
      <c r="W45">
        <v>18</v>
      </c>
      <c r="X45">
        <v>15</v>
      </c>
      <c r="AC45" t="s">
        <v>174</v>
      </c>
      <c r="AE45" t="s">
        <v>124</v>
      </c>
      <c r="AF45" t="s">
        <v>142</v>
      </c>
      <c r="AG45" t="s">
        <v>126</v>
      </c>
      <c r="AH45" t="s">
        <v>127</v>
      </c>
      <c r="AK45" s="2">
        <f t="shared" si="15"/>
        <v>9</v>
      </c>
      <c r="AL45" t="s">
        <v>17</v>
      </c>
      <c r="AN45" t="s">
        <v>175</v>
      </c>
      <c r="AQ45" t="s">
        <v>176</v>
      </c>
      <c r="AR45" t="s">
        <v>161</v>
      </c>
      <c r="AS45" t="s">
        <v>146</v>
      </c>
      <c r="AV45" t="str">
        <f t="shared" si="16"/>
        <v/>
      </c>
      <c r="AY45" t="s">
        <v>1360</v>
      </c>
      <c r="BG45" t="str">
        <f t="shared" si="17"/>
        <v/>
      </c>
      <c r="BR45" t="str">
        <f t="shared" si="18"/>
        <v/>
      </c>
      <c r="CC45" t="str">
        <f t="shared" si="19"/>
        <v/>
      </c>
      <c r="CN45" t="str">
        <f t="shared" si="20"/>
        <v/>
      </c>
      <c r="CY45" t="str">
        <f t="shared" si="21"/>
        <v/>
      </c>
      <c r="DJ45" t="str">
        <f t="shared" si="22"/>
        <v/>
      </c>
      <c r="DU45" t="str">
        <f t="shared" si="23"/>
        <v/>
      </c>
      <c r="EF45" t="str">
        <f t="shared" si="24"/>
        <v/>
      </c>
      <c r="EL45" t="s">
        <v>177</v>
      </c>
      <c r="EM45">
        <v>14</v>
      </c>
      <c r="EN45">
        <v>14</v>
      </c>
      <c r="EO45">
        <v>18</v>
      </c>
      <c r="EP45">
        <v>2</v>
      </c>
      <c r="EQ45">
        <v>13</v>
      </c>
      <c r="ER45">
        <v>11</v>
      </c>
      <c r="EU45" t="s">
        <v>178</v>
      </c>
      <c r="EV45">
        <f t="shared" si="25"/>
        <v>4</v>
      </c>
      <c r="EW45">
        <f t="shared" si="26"/>
        <v>4</v>
      </c>
      <c r="EX45">
        <f t="shared" si="27"/>
        <v>6</v>
      </c>
      <c r="EY45">
        <f t="shared" si="28"/>
        <v>-2</v>
      </c>
      <c r="EZ45">
        <f t="shared" si="29"/>
        <v>3</v>
      </c>
      <c r="FA45">
        <f t="shared" si="30"/>
        <v>2</v>
      </c>
    </row>
    <row r="46" spans="1:157" ht="15" customHeight="1" x14ac:dyDescent="0.3">
      <c r="A46" t="s">
        <v>114</v>
      </c>
      <c r="C46" t="s">
        <v>205</v>
      </c>
      <c r="D46" t="s">
        <v>117</v>
      </c>
      <c r="E46" t="s">
        <v>138</v>
      </c>
      <c r="F46" t="s">
        <v>119</v>
      </c>
      <c r="G46" t="s">
        <v>120</v>
      </c>
      <c r="I46" t="s">
        <v>140</v>
      </c>
      <c r="J46" t="s">
        <v>1056</v>
      </c>
      <c r="L46">
        <v>5</v>
      </c>
      <c r="M46" s="1">
        <v>400</v>
      </c>
      <c r="N46">
        <v>4</v>
      </c>
      <c r="O46">
        <v>5</v>
      </c>
      <c r="P46" t="s">
        <v>122</v>
      </c>
      <c r="R46">
        <v>114</v>
      </c>
      <c r="S46">
        <f t="shared" si="14"/>
        <v>57</v>
      </c>
      <c r="T46" t="s">
        <v>206</v>
      </c>
      <c r="U46">
        <v>17</v>
      </c>
      <c r="V46">
        <v>20</v>
      </c>
      <c r="W46">
        <v>17</v>
      </c>
      <c r="X46">
        <v>15</v>
      </c>
      <c r="AB46">
        <v>2</v>
      </c>
      <c r="AC46" t="s">
        <v>207</v>
      </c>
      <c r="AD46">
        <v>1</v>
      </c>
      <c r="AE46" t="s">
        <v>124</v>
      </c>
      <c r="AF46" t="s">
        <v>142</v>
      </c>
      <c r="AG46" t="s">
        <v>126</v>
      </c>
      <c r="AH46" t="s">
        <v>127</v>
      </c>
      <c r="AK46" s="2">
        <f t="shared" si="15"/>
        <v>10</v>
      </c>
      <c r="AL46" t="s">
        <v>17</v>
      </c>
      <c r="AN46" t="s">
        <v>208</v>
      </c>
      <c r="AP46" t="s">
        <v>129</v>
      </c>
      <c r="AQ46" t="s">
        <v>209</v>
      </c>
      <c r="AR46" t="s">
        <v>126</v>
      </c>
      <c r="AS46" t="s">
        <v>127</v>
      </c>
      <c r="AV46" t="str">
        <f t="shared" si="16"/>
        <v/>
      </c>
      <c r="AY46" t="s">
        <v>210</v>
      </c>
      <c r="BA46" t="s">
        <v>144</v>
      </c>
      <c r="BB46" t="s">
        <v>211</v>
      </c>
      <c r="BC46" t="s">
        <v>126</v>
      </c>
      <c r="BD46" t="s">
        <v>1161</v>
      </c>
      <c r="BF46" t="s">
        <v>1080</v>
      </c>
      <c r="BG46">
        <f t="shared" si="17"/>
        <v>8</v>
      </c>
      <c r="BH46" t="s">
        <v>1125</v>
      </c>
      <c r="BI46" t="s">
        <v>1129</v>
      </c>
      <c r="BJ46" t="s">
        <v>208</v>
      </c>
      <c r="BR46" t="str">
        <f t="shared" si="18"/>
        <v/>
      </c>
      <c r="CC46" t="str">
        <f t="shared" si="19"/>
        <v/>
      </c>
      <c r="CN46" t="str">
        <f t="shared" si="20"/>
        <v/>
      </c>
      <c r="CY46" t="str">
        <f t="shared" si="21"/>
        <v/>
      </c>
      <c r="DJ46" t="str">
        <f t="shared" si="22"/>
        <v/>
      </c>
      <c r="DU46" t="str">
        <f t="shared" si="23"/>
        <v/>
      </c>
      <c r="EF46" t="str">
        <f t="shared" si="24"/>
        <v/>
      </c>
      <c r="EL46" t="s">
        <v>212</v>
      </c>
      <c r="EM46">
        <v>20</v>
      </c>
      <c r="EN46">
        <v>15</v>
      </c>
      <c r="EO46">
        <v>13</v>
      </c>
      <c r="EP46">
        <v>2</v>
      </c>
      <c r="EQ46">
        <v>14</v>
      </c>
      <c r="ER46">
        <v>12</v>
      </c>
      <c r="EU46" t="s">
        <v>188</v>
      </c>
      <c r="EV46">
        <f t="shared" si="25"/>
        <v>7</v>
      </c>
      <c r="EW46">
        <f t="shared" si="26"/>
        <v>4</v>
      </c>
      <c r="EX46">
        <f t="shared" si="27"/>
        <v>3</v>
      </c>
      <c r="EY46">
        <f t="shared" si="28"/>
        <v>-2</v>
      </c>
      <c r="EZ46">
        <f t="shared" si="29"/>
        <v>4</v>
      </c>
      <c r="FA46">
        <f t="shared" si="30"/>
        <v>3</v>
      </c>
    </row>
    <row r="47" spans="1:157" ht="15" customHeight="1" x14ac:dyDescent="0.3">
      <c r="A47" t="s">
        <v>114</v>
      </c>
      <c r="C47" t="s">
        <v>213</v>
      </c>
      <c r="D47" t="s">
        <v>117</v>
      </c>
      <c r="E47" t="s">
        <v>165</v>
      </c>
      <c r="F47" t="s">
        <v>119</v>
      </c>
      <c r="G47" t="s">
        <v>195</v>
      </c>
      <c r="H47" t="s">
        <v>214</v>
      </c>
      <c r="I47" t="s">
        <v>242</v>
      </c>
      <c r="J47" t="s">
        <v>1056</v>
      </c>
      <c r="L47">
        <v>5</v>
      </c>
      <c r="M47" s="1">
        <v>400</v>
      </c>
      <c r="N47">
        <v>7</v>
      </c>
      <c r="O47">
        <v>9</v>
      </c>
      <c r="P47" t="s">
        <v>122</v>
      </c>
      <c r="R47">
        <v>98</v>
      </c>
      <c r="S47">
        <f t="shared" si="14"/>
        <v>49</v>
      </c>
      <c r="U47">
        <v>21</v>
      </c>
      <c r="V47">
        <v>18</v>
      </c>
      <c r="W47">
        <v>17</v>
      </c>
      <c r="X47">
        <v>16</v>
      </c>
      <c r="AB47">
        <v>2</v>
      </c>
      <c r="AC47" t="s">
        <v>152</v>
      </c>
      <c r="AD47">
        <v>1</v>
      </c>
      <c r="AE47" t="s">
        <v>124</v>
      </c>
      <c r="AF47" t="s">
        <v>142</v>
      </c>
      <c r="AG47" t="s">
        <v>126</v>
      </c>
      <c r="AH47" t="s">
        <v>127</v>
      </c>
      <c r="AK47" s="2">
        <f t="shared" si="15"/>
        <v>10</v>
      </c>
      <c r="AL47" t="s">
        <v>17</v>
      </c>
      <c r="AN47" t="s">
        <v>353</v>
      </c>
      <c r="AP47" t="s">
        <v>129</v>
      </c>
      <c r="AQ47" t="s">
        <v>215</v>
      </c>
      <c r="AR47" t="s">
        <v>126</v>
      </c>
      <c r="AS47" t="s">
        <v>127</v>
      </c>
      <c r="AU47" t="s">
        <v>1186</v>
      </c>
      <c r="AV47">
        <f t="shared" si="16"/>
        <v>10</v>
      </c>
      <c r="AW47" t="s">
        <v>17</v>
      </c>
      <c r="AY47" t="s">
        <v>216</v>
      </c>
      <c r="AZ47" s="2" t="s">
        <v>1255</v>
      </c>
      <c r="BA47" t="s">
        <v>144</v>
      </c>
      <c r="BB47" t="s">
        <v>217</v>
      </c>
      <c r="BC47" t="s">
        <v>159</v>
      </c>
      <c r="BD47" t="s">
        <v>181</v>
      </c>
      <c r="BE47" t="s">
        <v>218</v>
      </c>
      <c r="BF47" t="s">
        <v>261</v>
      </c>
      <c r="BG47">
        <f t="shared" si="17"/>
        <v>8</v>
      </c>
      <c r="BH47" t="s">
        <v>20</v>
      </c>
      <c r="BJ47" t="s">
        <v>219</v>
      </c>
      <c r="BR47" t="str">
        <f t="shared" si="18"/>
        <v/>
      </c>
      <c r="CC47" t="str">
        <f t="shared" si="19"/>
        <v/>
      </c>
      <c r="CN47" t="str">
        <f t="shared" si="20"/>
        <v/>
      </c>
      <c r="CY47" t="str">
        <f t="shared" si="21"/>
        <v/>
      </c>
      <c r="DJ47" t="str">
        <f t="shared" si="22"/>
        <v/>
      </c>
      <c r="DU47" t="str">
        <f t="shared" si="23"/>
        <v/>
      </c>
      <c r="EF47" t="str">
        <f t="shared" si="24"/>
        <v/>
      </c>
      <c r="EK47" t="s">
        <v>220</v>
      </c>
      <c r="EL47" t="s">
        <v>155</v>
      </c>
      <c r="EM47">
        <v>20</v>
      </c>
      <c r="EN47">
        <v>16</v>
      </c>
      <c r="EO47">
        <v>16</v>
      </c>
      <c r="EP47">
        <v>10</v>
      </c>
      <c r="EQ47">
        <v>15</v>
      </c>
      <c r="ER47">
        <v>10</v>
      </c>
      <c r="EU47" t="s">
        <v>148</v>
      </c>
      <c r="EV47">
        <f t="shared" si="25"/>
        <v>7</v>
      </c>
      <c r="EW47">
        <f t="shared" si="26"/>
        <v>5</v>
      </c>
      <c r="EX47">
        <f t="shared" si="27"/>
        <v>5</v>
      </c>
      <c r="EY47">
        <f t="shared" si="28"/>
        <v>2</v>
      </c>
      <c r="EZ47">
        <f t="shared" si="29"/>
        <v>4</v>
      </c>
      <c r="FA47">
        <f t="shared" si="30"/>
        <v>2</v>
      </c>
    </row>
    <row r="48" spans="1:157" ht="15" customHeight="1" x14ac:dyDescent="0.3">
      <c r="A48" t="s">
        <v>114</v>
      </c>
      <c r="C48" t="s">
        <v>194</v>
      </c>
      <c r="D48" t="s">
        <v>117</v>
      </c>
      <c r="E48" t="s">
        <v>165</v>
      </c>
      <c r="F48" t="s">
        <v>119</v>
      </c>
      <c r="G48" t="s">
        <v>195</v>
      </c>
      <c r="H48" t="s">
        <v>184</v>
      </c>
      <c r="I48" t="s">
        <v>242</v>
      </c>
      <c r="J48" t="s">
        <v>1057</v>
      </c>
      <c r="L48">
        <v>5</v>
      </c>
      <c r="M48" s="1">
        <v>1000</v>
      </c>
      <c r="N48">
        <v>5</v>
      </c>
      <c r="O48">
        <v>10</v>
      </c>
      <c r="P48" t="s">
        <v>122</v>
      </c>
      <c r="R48">
        <v>196</v>
      </c>
      <c r="S48">
        <f t="shared" si="14"/>
        <v>98</v>
      </c>
      <c r="U48">
        <v>21</v>
      </c>
      <c r="V48">
        <v>19</v>
      </c>
      <c r="W48">
        <v>17</v>
      </c>
      <c r="X48">
        <v>15</v>
      </c>
      <c r="Z48" t="s">
        <v>196</v>
      </c>
      <c r="AB48">
        <v>5</v>
      </c>
      <c r="AC48" t="s">
        <v>197</v>
      </c>
      <c r="AD48">
        <v>2</v>
      </c>
      <c r="AE48" t="s">
        <v>124</v>
      </c>
      <c r="AF48" t="s">
        <v>198</v>
      </c>
      <c r="AG48" t="s">
        <v>126</v>
      </c>
      <c r="AH48" t="s">
        <v>127</v>
      </c>
      <c r="AJ48" t="s">
        <v>1060</v>
      </c>
      <c r="AK48" s="2">
        <f t="shared" si="15"/>
        <v>10</v>
      </c>
      <c r="AL48" t="s">
        <v>17</v>
      </c>
      <c r="AN48" t="s">
        <v>1205</v>
      </c>
      <c r="AP48" t="s">
        <v>129</v>
      </c>
      <c r="AQ48" t="s">
        <v>199</v>
      </c>
      <c r="AR48" t="s">
        <v>126</v>
      </c>
      <c r="AS48" t="s">
        <v>127</v>
      </c>
      <c r="AV48">
        <f t="shared" si="16"/>
        <v>8</v>
      </c>
      <c r="AW48" t="s">
        <v>1090</v>
      </c>
      <c r="AX48" t="s">
        <v>1132</v>
      </c>
      <c r="AY48" t="s">
        <v>1269</v>
      </c>
      <c r="BA48" t="s">
        <v>129</v>
      </c>
      <c r="BB48" t="s">
        <v>200</v>
      </c>
      <c r="BC48" t="s">
        <v>126</v>
      </c>
      <c r="BD48" t="s">
        <v>181</v>
      </c>
      <c r="BG48" t="str">
        <f t="shared" si="17"/>
        <v/>
      </c>
      <c r="BJ48" t="s">
        <v>1352</v>
      </c>
      <c r="BL48" t="s">
        <v>129</v>
      </c>
      <c r="BM48" t="s">
        <v>201</v>
      </c>
      <c r="BN48" t="s">
        <v>1519</v>
      </c>
      <c r="BO48" t="s">
        <v>127</v>
      </c>
      <c r="BR48">
        <f t="shared" si="18"/>
        <v>8</v>
      </c>
      <c r="BS48" t="s">
        <v>1069</v>
      </c>
      <c r="BT48" t="s">
        <v>1593</v>
      </c>
      <c r="BU48" t="s">
        <v>202</v>
      </c>
      <c r="CC48" t="str">
        <f t="shared" si="19"/>
        <v/>
      </c>
      <c r="CN48" t="str">
        <f t="shared" si="20"/>
        <v/>
      </c>
      <c r="CY48" t="str">
        <f t="shared" si="21"/>
        <v/>
      </c>
      <c r="DJ48" t="str">
        <f t="shared" si="22"/>
        <v/>
      </c>
      <c r="DU48" t="str">
        <f t="shared" si="23"/>
        <v/>
      </c>
      <c r="EF48" t="str">
        <f t="shared" si="24"/>
        <v/>
      </c>
      <c r="EK48" t="s">
        <v>203</v>
      </c>
      <c r="EL48" t="s">
        <v>204</v>
      </c>
      <c r="EM48">
        <v>20</v>
      </c>
      <c r="EN48">
        <v>18</v>
      </c>
      <c r="EO48">
        <v>12</v>
      </c>
      <c r="EP48">
        <v>16</v>
      </c>
      <c r="EQ48">
        <v>16</v>
      </c>
      <c r="ER48">
        <v>15</v>
      </c>
      <c r="EU48" t="s">
        <v>182</v>
      </c>
      <c r="EV48">
        <f t="shared" si="25"/>
        <v>7</v>
      </c>
      <c r="EW48">
        <f t="shared" si="26"/>
        <v>6</v>
      </c>
      <c r="EX48">
        <f t="shared" si="27"/>
        <v>3</v>
      </c>
      <c r="EY48">
        <f t="shared" si="28"/>
        <v>5</v>
      </c>
      <c r="EZ48">
        <f t="shared" si="29"/>
        <v>5</v>
      </c>
      <c r="FA48">
        <f t="shared" si="30"/>
        <v>4</v>
      </c>
    </row>
    <row r="49" spans="1:157" ht="15" customHeight="1" x14ac:dyDescent="0.3">
      <c r="A49" t="s">
        <v>114</v>
      </c>
      <c r="C49" t="s">
        <v>2441</v>
      </c>
      <c r="D49" t="s">
        <v>117</v>
      </c>
      <c r="E49" t="s">
        <v>138</v>
      </c>
      <c r="F49" t="s">
        <v>119</v>
      </c>
      <c r="G49" t="s">
        <v>120</v>
      </c>
      <c r="H49" t="s">
        <v>933</v>
      </c>
      <c r="I49" t="s">
        <v>140</v>
      </c>
      <c r="L49">
        <v>8</v>
      </c>
      <c r="M49">
        <v>350</v>
      </c>
      <c r="N49">
        <v>11</v>
      </c>
      <c r="O49">
        <v>9</v>
      </c>
      <c r="P49" t="s">
        <v>122</v>
      </c>
      <c r="Q49" t="s">
        <v>933</v>
      </c>
      <c r="R49">
        <v>75</v>
      </c>
      <c r="S49">
        <v>37</v>
      </c>
      <c r="U49">
        <v>20</v>
      </c>
      <c r="V49">
        <v>21</v>
      </c>
      <c r="W49">
        <v>19</v>
      </c>
      <c r="X49">
        <v>20</v>
      </c>
      <c r="Y49" t="s">
        <v>933</v>
      </c>
      <c r="Z49" t="s">
        <v>2414</v>
      </c>
      <c r="AA49" t="s">
        <v>933</v>
      </c>
      <c r="AB49" t="s">
        <v>933</v>
      </c>
      <c r="AC49" t="s">
        <v>1563</v>
      </c>
      <c r="AD49" t="s">
        <v>933</v>
      </c>
      <c r="AE49" t="s">
        <v>124</v>
      </c>
      <c r="AF49" t="s">
        <v>2442</v>
      </c>
      <c r="AG49" t="s">
        <v>126</v>
      </c>
      <c r="AH49" t="s">
        <v>127</v>
      </c>
      <c r="AI49" t="s">
        <v>933</v>
      </c>
      <c r="AJ49" t="s">
        <v>933</v>
      </c>
      <c r="AK49">
        <v>13</v>
      </c>
      <c r="AL49" t="s">
        <v>17</v>
      </c>
      <c r="AM49" t="s">
        <v>933</v>
      </c>
      <c r="AN49" t="s">
        <v>2257</v>
      </c>
      <c r="AP49" t="s">
        <v>157</v>
      </c>
      <c r="AQ49" t="s">
        <v>2443</v>
      </c>
      <c r="AR49" t="s">
        <v>126</v>
      </c>
      <c r="AS49" t="s">
        <v>127</v>
      </c>
      <c r="AT49" t="s">
        <v>933</v>
      </c>
      <c r="AU49" t="s">
        <v>933</v>
      </c>
      <c r="AV49">
        <v>13</v>
      </c>
      <c r="AW49" t="s">
        <v>17</v>
      </c>
      <c r="AX49" t="s">
        <v>933</v>
      </c>
      <c r="AY49" t="s">
        <v>2444</v>
      </c>
      <c r="BA49" t="s">
        <v>180</v>
      </c>
      <c r="BB49" t="s">
        <v>2445</v>
      </c>
      <c r="BC49" t="s">
        <v>126</v>
      </c>
      <c r="BD49" t="s">
        <v>146</v>
      </c>
      <c r="BE49" t="s">
        <v>933</v>
      </c>
      <c r="BF49" t="s">
        <v>2446</v>
      </c>
      <c r="BG49">
        <v>13</v>
      </c>
      <c r="BH49" t="s">
        <v>1090</v>
      </c>
      <c r="BI49" t="s">
        <v>933</v>
      </c>
      <c r="BJ49" t="s">
        <v>2447</v>
      </c>
      <c r="BL49" t="s">
        <v>933</v>
      </c>
      <c r="BM49" t="s">
        <v>2448</v>
      </c>
      <c r="BN49" t="s">
        <v>1519</v>
      </c>
      <c r="BO49" t="s">
        <v>146</v>
      </c>
      <c r="BP49" t="s">
        <v>933</v>
      </c>
      <c r="BQ49" t="s">
        <v>933</v>
      </c>
      <c r="BR49" t="s">
        <v>933</v>
      </c>
      <c r="BS49" t="s">
        <v>933</v>
      </c>
      <c r="BT49" t="s">
        <v>2449</v>
      </c>
      <c r="BU49" t="s">
        <v>2450</v>
      </c>
      <c r="BW49" t="s">
        <v>933</v>
      </c>
      <c r="BX49" t="s">
        <v>933</v>
      </c>
      <c r="BY49" t="s">
        <v>933</v>
      </c>
      <c r="BZ49" t="s">
        <v>933</v>
      </c>
      <c r="CA49" t="s">
        <v>933</v>
      </c>
      <c r="CB49" t="s">
        <v>933</v>
      </c>
      <c r="CC49" t="s">
        <v>933</v>
      </c>
      <c r="CD49" t="s">
        <v>933</v>
      </c>
      <c r="CE49" t="s">
        <v>933</v>
      </c>
      <c r="CF49" t="s">
        <v>933</v>
      </c>
      <c r="CH49" t="s">
        <v>933</v>
      </c>
      <c r="CI49" t="s">
        <v>933</v>
      </c>
      <c r="CJ49" t="s">
        <v>933</v>
      </c>
      <c r="CK49" t="s">
        <v>933</v>
      </c>
      <c r="CL49" t="s">
        <v>933</v>
      </c>
      <c r="CM49" t="s">
        <v>933</v>
      </c>
      <c r="CN49" t="s">
        <v>933</v>
      </c>
      <c r="CO49" t="s">
        <v>933</v>
      </c>
      <c r="CP49" t="s">
        <v>933</v>
      </c>
      <c r="CQ49" t="s">
        <v>933</v>
      </c>
      <c r="CS49" t="s">
        <v>933</v>
      </c>
      <c r="CT49" t="s">
        <v>933</v>
      </c>
      <c r="CU49" t="s">
        <v>933</v>
      </c>
      <c r="CV49" t="s">
        <v>933</v>
      </c>
      <c r="CW49" t="s">
        <v>933</v>
      </c>
      <c r="CX49" t="s">
        <v>933</v>
      </c>
      <c r="CY49" t="s">
        <v>933</v>
      </c>
      <c r="CZ49" t="s">
        <v>933</v>
      </c>
      <c r="DA49" t="s">
        <v>933</v>
      </c>
      <c r="DB49" t="s">
        <v>933</v>
      </c>
      <c r="DD49" t="s">
        <v>933</v>
      </c>
      <c r="DE49" t="s">
        <v>933</v>
      </c>
      <c r="DF49" t="s">
        <v>933</v>
      </c>
      <c r="DG49" t="s">
        <v>933</v>
      </c>
      <c r="DH49" t="s">
        <v>933</v>
      </c>
      <c r="DI49" t="s">
        <v>933</v>
      </c>
      <c r="DJ49" t="s">
        <v>933</v>
      </c>
      <c r="DK49" t="s">
        <v>933</v>
      </c>
      <c r="DL49" t="s">
        <v>933</v>
      </c>
      <c r="DM49" t="s">
        <v>933</v>
      </c>
      <c r="DO49" t="s">
        <v>933</v>
      </c>
      <c r="DP49" t="s">
        <v>933</v>
      </c>
      <c r="DQ49" t="s">
        <v>933</v>
      </c>
      <c r="DR49" t="s">
        <v>933</v>
      </c>
      <c r="DS49" t="s">
        <v>933</v>
      </c>
      <c r="DT49" t="s">
        <v>933</v>
      </c>
      <c r="DU49" t="s">
        <v>933</v>
      </c>
      <c r="DV49" t="s">
        <v>933</v>
      </c>
      <c r="DW49" t="s">
        <v>933</v>
      </c>
      <c r="DX49" t="s">
        <v>933</v>
      </c>
      <c r="DZ49" t="s">
        <v>933</v>
      </c>
      <c r="EA49" t="s">
        <v>933</v>
      </c>
      <c r="EB49" t="s">
        <v>933</v>
      </c>
      <c r="EC49" t="s">
        <v>933</v>
      </c>
      <c r="ED49" t="s">
        <v>933</v>
      </c>
      <c r="EE49" t="s">
        <v>933</v>
      </c>
      <c r="EF49" t="s">
        <v>933</v>
      </c>
      <c r="EG49" t="s">
        <v>933</v>
      </c>
      <c r="EH49" t="s">
        <v>933</v>
      </c>
      <c r="EI49" t="s">
        <v>933</v>
      </c>
      <c r="EK49" t="s">
        <v>933</v>
      </c>
      <c r="EL49" t="s">
        <v>2451</v>
      </c>
      <c r="EM49">
        <v>22</v>
      </c>
      <c r="EN49">
        <v>16</v>
      </c>
      <c r="EO49">
        <v>17</v>
      </c>
      <c r="EP49">
        <v>2</v>
      </c>
      <c r="EQ49">
        <v>12</v>
      </c>
      <c r="ER49">
        <v>14</v>
      </c>
      <c r="ES49" t="s">
        <v>933</v>
      </c>
      <c r="ET49" t="s">
        <v>933</v>
      </c>
      <c r="EU49" t="s">
        <v>2452</v>
      </c>
      <c r="EV49">
        <v>10</v>
      </c>
      <c r="EW49">
        <v>7</v>
      </c>
      <c r="EX49">
        <v>7</v>
      </c>
      <c r="EY49">
        <v>0</v>
      </c>
      <c r="EZ49">
        <v>5</v>
      </c>
      <c r="FA49">
        <v>6</v>
      </c>
    </row>
    <row r="50" spans="1:157" ht="15" customHeight="1" x14ac:dyDescent="0.3">
      <c r="A50" t="s">
        <v>114</v>
      </c>
      <c r="C50" t="s">
        <v>236</v>
      </c>
      <c r="D50" t="s">
        <v>117</v>
      </c>
      <c r="E50" t="s">
        <v>228</v>
      </c>
      <c r="F50" t="s">
        <v>119</v>
      </c>
      <c r="G50" t="s">
        <v>120</v>
      </c>
      <c r="H50" t="s">
        <v>214</v>
      </c>
      <c r="I50" t="s">
        <v>121</v>
      </c>
      <c r="J50" t="s">
        <v>1056</v>
      </c>
      <c r="L50">
        <v>10</v>
      </c>
      <c r="M50" s="1">
        <v>1000</v>
      </c>
      <c r="N50">
        <v>10</v>
      </c>
      <c r="O50">
        <v>7</v>
      </c>
      <c r="P50" t="s">
        <v>122</v>
      </c>
      <c r="R50">
        <v>148</v>
      </c>
      <c r="S50">
        <f>IF(R50=1,"",ROUNDDOWN(R50/2,0))</f>
        <v>74</v>
      </c>
      <c r="U50">
        <v>24</v>
      </c>
      <c r="V50">
        <v>25</v>
      </c>
      <c r="W50">
        <v>22</v>
      </c>
      <c r="X50">
        <v>19</v>
      </c>
      <c r="AB50">
        <v>2</v>
      </c>
      <c r="AC50">
        <v>8</v>
      </c>
      <c r="AD50">
        <v>1</v>
      </c>
      <c r="AE50" t="s">
        <v>124</v>
      </c>
      <c r="AF50" t="s">
        <v>142</v>
      </c>
      <c r="AG50" t="s">
        <v>126</v>
      </c>
      <c r="AH50" t="s">
        <v>127</v>
      </c>
      <c r="AJ50" t="s">
        <v>1061</v>
      </c>
      <c r="AK50" s="2">
        <f>IF(AL50="AC",5+$L50,3+$L50)</f>
        <v>15</v>
      </c>
      <c r="AL50" t="s">
        <v>17</v>
      </c>
      <c r="AN50" t="s">
        <v>1206</v>
      </c>
      <c r="AP50" t="s">
        <v>129</v>
      </c>
      <c r="AQ50" t="s">
        <v>237</v>
      </c>
      <c r="AR50" t="s">
        <v>126</v>
      </c>
      <c r="AS50" t="s">
        <v>127</v>
      </c>
      <c r="AV50" t="str">
        <f>IF(AW50="","",IF(AW50="AC",5+$L50,3+$L50))</f>
        <v/>
      </c>
      <c r="AY50" t="s">
        <v>1353</v>
      </c>
      <c r="BA50" t="s">
        <v>129</v>
      </c>
      <c r="BB50" t="s">
        <v>238</v>
      </c>
      <c r="BC50" t="s">
        <v>126</v>
      </c>
      <c r="BD50" t="s">
        <v>127</v>
      </c>
      <c r="BG50" t="str">
        <f>IF(BH50="","",IF(BH50="AC",5+$L50,3+$L50))</f>
        <v/>
      </c>
      <c r="BJ50" t="s">
        <v>1215</v>
      </c>
      <c r="BR50" t="str">
        <f>IF(BS50="","",IF(BS50="AC",5+$L50,3+$L50))</f>
        <v/>
      </c>
      <c r="CC50" t="str">
        <f>IF(CD50="","",IF(CD50="AC",5+$L50,3+$L50))</f>
        <v/>
      </c>
      <c r="CN50" t="str">
        <f>IF(CO50="","",IF(CO50="AC",5+$L50,3+$L50))</f>
        <v/>
      </c>
      <c r="CY50" t="str">
        <f>IF(CZ50="","",IF(CZ50="AC",5+$L50,3+$L50))</f>
        <v/>
      </c>
      <c r="DJ50" t="str">
        <f>IF(DK50="","",IF(DK50="AC",5+$L50,3+$L50))</f>
        <v/>
      </c>
      <c r="DU50" t="str">
        <f>IF(DV50="","",IF(DV50="AC",5+$L50,3+$L50))</f>
        <v/>
      </c>
      <c r="EF50" t="str">
        <f>IF(EG50="","",IF(EG50="AC",5+$L50,3+$L50))</f>
        <v/>
      </c>
      <c r="EL50" t="s">
        <v>239</v>
      </c>
      <c r="EM50">
        <v>22</v>
      </c>
      <c r="EN50">
        <v>18</v>
      </c>
      <c r="EO50">
        <v>16</v>
      </c>
      <c r="EP50">
        <v>2</v>
      </c>
      <c r="EQ50">
        <v>14</v>
      </c>
      <c r="ER50">
        <v>10</v>
      </c>
      <c r="EU50" t="s">
        <v>182</v>
      </c>
      <c r="EV50">
        <f t="shared" ref="EV50:FA55" si="31">ROUNDDOWN((EM50/2),0)-5+ROUNDDOWN(($L50/2),0)</f>
        <v>11</v>
      </c>
      <c r="EW50">
        <f t="shared" si="31"/>
        <v>9</v>
      </c>
      <c r="EX50">
        <f t="shared" si="31"/>
        <v>8</v>
      </c>
      <c r="EY50">
        <f t="shared" si="31"/>
        <v>1</v>
      </c>
      <c r="EZ50">
        <f t="shared" si="31"/>
        <v>7</v>
      </c>
      <c r="FA50">
        <f t="shared" si="31"/>
        <v>5</v>
      </c>
    </row>
    <row r="51" spans="1:157" ht="15" customHeight="1" x14ac:dyDescent="0.3">
      <c r="A51" t="s">
        <v>1260</v>
      </c>
      <c r="C51" t="s">
        <v>0</v>
      </c>
      <c r="L51">
        <v>0</v>
      </c>
      <c r="AJ51" s="2"/>
      <c r="ET51" t="s">
        <v>281</v>
      </c>
      <c r="EV51">
        <f t="shared" si="31"/>
        <v>-5</v>
      </c>
      <c r="EW51">
        <f t="shared" si="31"/>
        <v>-5</v>
      </c>
      <c r="EX51">
        <f t="shared" si="31"/>
        <v>-5</v>
      </c>
      <c r="EY51">
        <f t="shared" si="31"/>
        <v>-5</v>
      </c>
      <c r="EZ51">
        <f t="shared" si="31"/>
        <v>-5</v>
      </c>
      <c r="FA51">
        <f t="shared" si="31"/>
        <v>-5</v>
      </c>
    </row>
    <row r="52" spans="1:157" ht="15" customHeight="1" x14ac:dyDescent="0.3">
      <c r="A52" t="s">
        <v>1260</v>
      </c>
      <c r="C52" t="s">
        <v>282</v>
      </c>
      <c r="D52" t="s">
        <v>1201</v>
      </c>
      <c r="E52" t="s">
        <v>138</v>
      </c>
      <c r="F52" t="s">
        <v>119</v>
      </c>
      <c r="G52" t="s">
        <v>195</v>
      </c>
      <c r="H52" t="s">
        <v>283</v>
      </c>
      <c r="I52" t="s">
        <v>121</v>
      </c>
      <c r="J52" t="s">
        <v>1057</v>
      </c>
      <c r="L52">
        <v>3</v>
      </c>
      <c r="M52" s="1">
        <v>750</v>
      </c>
      <c r="N52">
        <v>7</v>
      </c>
      <c r="O52">
        <v>7</v>
      </c>
      <c r="P52" t="s">
        <v>284</v>
      </c>
      <c r="R52">
        <v>156</v>
      </c>
      <c r="S52">
        <f>IF(R52=1,"",ROUNDDOWN(R52/2,0))</f>
        <v>78</v>
      </c>
      <c r="T52" t="s">
        <v>285</v>
      </c>
      <c r="U52">
        <v>17</v>
      </c>
      <c r="V52">
        <v>14</v>
      </c>
      <c r="W52">
        <v>16</v>
      </c>
      <c r="X52">
        <v>14</v>
      </c>
      <c r="Z52" t="s">
        <v>286</v>
      </c>
      <c r="AB52">
        <v>5</v>
      </c>
      <c r="AC52" t="s">
        <v>287</v>
      </c>
      <c r="AD52">
        <v>2</v>
      </c>
      <c r="AE52" t="s">
        <v>124</v>
      </c>
      <c r="AF52" t="s">
        <v>142</v>
      </c>
      <c r="AG52" t="s">
        <v>126</v>
      </c>
      <c r="AH52" t="s">
        <v>127</v>
      </c>
      <c r="AI52" t="s">
        <v>154</v>
      </c>
      <c r="AK52" s="2">
        <f>IF(AL52="AC",5+$L52,3+$L52)</f>
        <v>8</v>
      </c>
      <c r="AL52" t="s">
        <v>17</v>
      </c>
      <c r="AN52" t="s">
        <v>1265</v>
      </c>
      <c r="AP52" t="s">
        <v>124</v>
      </c>
      <c r="AQ52" t="s">
        <v>288</v>
      </c>
      <c r="AR52" t="s">
        <v>126</v>
      </c>
      <c r="AS52" t="s">
        <v>127</v>
      </c>
      <c r="AV52">
        <f>IF(AW52="","",IF(AW52="AC",5+$L52,3+$L52))</f>
        <v>8</v>
      </c>
      <c r="AW52" t="s">
        <v>17</v>
      </c>
      <c r="AY52" t="s">
        <v>1207</v>
      </c>
      <c r="BA52" t="s">
        <v>129</v>
      </c>
      <c r="BB52" t="s">
        <v>289</v>
      </c>
      <c r="BC52" t="s">
        <v>126</v>
      </c>
      <c r="BD52" t="s">
        <v>127</v>
      </c>
      <c r="BG52">
        <f>IF(BH52="","",IF(BH52="AC",5+$L52,3+$L52))</f>
        <v>6</v>
      </c>
      <c r="BH52" t="s">
        <v>1090</v>
      </c>
      <c r="BI52" t="s">
        <v>1132</v>
      </c>
      <c r="BJ52" t="s">
        <v>290</v>
      </c>
      <c r="BL52" t="s">
        <v>129</v>
      </c>
      <c r="BM52" t="s">
        <v>130</v>
      </c>
      <c r="BN52" t="s">
        <v>126</v>
      </c>
      <c r="BO52" t="s">
        <v>127</v>
      </c>
      <c r="BR52" t="str">
        <f>IF(BS52="","",IF(BS52="AC",5+$L52,3+$L52))</f>
        <v/>
      </c>
      <c r="BU52" t="s">
        <v>1247</v>
      </c>
      <c r="BW52" t="s">
        <v>144</v>
      </c>
      <c r="BX52" t="s">
        <v>291</v>
      </c>
      <c r="BY52" t="s">
        <v>126</v>
      </c>
      <c r="BZ52" t="s">
        <v>181</v>
      </c>
      <c r="CA52" t="s">
        <v>154</v>
      </c>
      <c r="CB52" t="s">
        <v>1068</v>
      </c>
      <c r="CC52">
        <f>IF(CD52="","",IF(CD52="AC",5+$L52,3+$L52))</f>
        <v>6</v>
      </c>
      <c r="CD52" t="s">
        <v>1090</v>
      </c>
      <c r="CF52" t="s">
        <v>292</v>
      </c>
      <c r="CH52" t="s">
        <v>144</v>
      </c>
      <c r="CI52" t="s">
        <v>293</v>
      </c>
      <c r="CJ52" t="s">
        <v>516</v>
      </c>
      <c r="CK52" t="s">
        <v>146</v>
      </c>
      <c r="CL52" t="s">
        <v>154</v>
      </c>
      <c r="CM52" t="s">
        <v>1190</v>
      </c>
      <c r="CN52" t="str">
        <f>IF(CO52="","",IF(CO52="AC",5+$L52,3+$L52))</f>
        <v/>
      </c>
      <c r="CQ52" t="s">
        <v>1261</v>
      </c>
      <c r="CS52" t="s">
        <v>144</v>
      </c>
      <c r="CT52" t="s">
        <v>294</v>
      </c>
      <c r="CU52" t="s">
        <v>126</v>
      </c>
      <c r="CV52" t="s">
        <v>146</v>
      </c>
      <c r="CW52" t="s">
        <v>295</v>
      </c>
      <c r="CX52" t="s">
        <v>261</v>
      </c>
      <c r="CY52">
        <f>IF(CZ52="","",IF(CZ52="AC",5+$L52,3+$L52))</f>
        <v>6</v>
      </c>
      <c r="CZ52" t="s">
        <v>1101</v>
      </c>
      <c r="DA52" t="s">
        <v>1129</v>
      </c>
      <c r="DB52" t="s">
        <v>1455</v>
      </c>
      <c r="DJ52" t="str">
        <f>IF(DK52="","",IF(DK52="AC",5+$L52,3+$L52))</f>
        <v/>
      </c>
      <c r="DU52" t="str">
        <f>IF(DV52="","",IF(DV52="AC",5+$L52,3+$L52))</f>
        <v/>
      </c>
      <c r="EF52" t="str">
        <f>IF(EG52="","",IF(EG52="AC",5+$L52,3+$L52))</f>
        <v/>
      </c>
      <c r="EK52" t="s">
        <v>220</v>
      </c>
      <c r="EL52" t="s">
        <v>296</v>
      </c>
      <c r="EM52">
        <v>16</v>
      </c>
      <c r="EN52">
        <v>14</v>
      </c>
      <c r="EO52">
        <v>18</v>
      </c>
      <c r="EP52">
        <v>16</v>
      </c>
      <c r="EQ52">
        <v>13</v>
      </c>
      <c r="ER52">
        <v>16</v>
      </c>
      <c r="EU52" t="s">
        <v>182</v>
      </c>
      <c r="EV52">
        <f t="shared" si="31"/>
        <v>4</v>
      </c>
      <c r="EW52">
        <f t="shared" si="31"/>
        <v>3</v>
      </c>
      <c r="EX52">
        <f t="shared" si="31"/>
        <v>5</v>
      </c>
      <c r="EY52">
        <f t="shared" si="31"/>
        <v>4</v>
      </c>
      <c r="EZ52">
        <f t="shared" si="31"/>
        <v>2</v>
      </c>
      <c r="FA52">
        <f t="shared" si="31"/>
        <v>4</v>
      </c>
    </row>
    <row r="53" spans="1:157" ht="15" customHeight="1" x14ac:dyDescent="0.3">
      <c r="A53" t="s">
        <v>1260</v>
      </c>
      <c r="C53" t="s">
        <v>297</v>
      </c>
      <c r="D53" t="s">
        <v>1201</v>
      </c>
      <c r="E53" t="s">
        <v>165</v>
      </c>
      <c r="F53" t="s">
        <v>119</v>
      </c>
      <c r="G53" t="s">
        <v>195</v>
      </c>
      <c r="H53" t="s">
        <v>283</v>
      </c>
      <c r="I53" t="s">
        <v>121</v>
      </c>
      <c r="J53" t="s">
        <v>1057</v>
      </c>
      <c r="L53">
        <v>8</v>
      </c>
      <c r="M53" s="1">
        <v>1750</v>
      </c>
      <c r="N53">
        <v>11</v>
      </c>
      <c r="O53">
        <v>11</v>
      </c>
      <c r="P53" t="s">
        <v>284</v>
      </c>
      <c r="R53">
        <v>256</v>
      </c>
      <c r="S53">
        <f>IF(R53=1,"",ROUNDDOWN(R53/2,0))</f>
        <v>128</v>
      </c>
      <c r="T53" t="s">
        <v>285</v>
      </c>
      <c r="U53">
        <v>22</v>
      </c>
      <c r="V53">
        <v>19</v>
      </c>
      <c r="W53">
        <v>21</v>
      </c>
      <c r="X53">
        <v>19</v>
      </c>
      <c r="Z53" t="s">
        <v>298</v>
      </c>
      <c r="AB53">
        <v>5</v>
      </c>
      <c r="AC53" t="s">
        <v>299</v>
      </c>
      <c r="AD53">
        <v>2</v>
      </c>
      <c r="AE53" t="s">
        <v>124</v>
      </c>
      <c r="AF53" t="s">
        <v>142</v>
      </c>
      <c r="AG53" t="s">
        <v>126</v>
      </c>
      <c r="AH53" t="s">
        <v>127</v>
      </c>
      <c r="AI53" t="s">
        <v>154</v>
      </c>
      <c r="AJ53" s="2" t="s">
        <v>1060</v>
      </c>
      <c r="AK53" s="2">
        <f>IF(AL53="AC",5+$L53,3+$L53)</f>
        <v>13</v>
      </c>
      <c r="AL53" t="s">
        <v>17</v>
      </c>
      <c r="AN53" t="s">
        <v>1262</v>
      </c>
      <c r="AP53" t="s">
        <v>124</v>
      </c>
      <c r="AQ53" t="s">
        <v>288</v>
      </c>
      <c r="AR53" t="s">
        <v>126</v>
      </c>
      <c r="AS53" t="s">
        <v>127</v>
      </c>
      <c r="AU53" s="2" t="s">
        <v>1060</v>
      </c>
      <c r="AV53">
        <f>IF(AW53="","",IF(AW53="AC",5+$L53,3+$L53))</f>
        <v>13</v>
      </c>
      <c r="AW53" t="s">
        <v>17</v>
      </c>
      <c r="AY53" t="s">
        <v>1208</v>
      </c>
      <c r="BA53" t="s">
        <v>129</v>
      </c>
      <c r="BB53" t="s">
        <v>289</v>
      </c>
      <c r="BC53" t="s">
        <v>126</v>
      </c>
      <c r="BD53" t="s">
        <v>127</v>
      </c>
      <c r="BG53">
        <f>IF(BH53="","",IF(BH53="AC",5+$L53,3+$L53))</f>
        <v>11</v>
      </c>
      <c r="BH53" t="s">
        <v>1090</v>
      </c>
      <c r="BI53" t="s">
        <v>1132</v>
      </c>
      <c r="BJ53" t="s">
        <v>300</v>
      </c>
      <c r="BL53" t="s">
        <v>129</v>
      </c>
      <c r="BM53" t="s">
        <v>130</v>
      </c>
      <c r="BN53" t="s">
        <v>126</v>
      </c>
      <c r="BO53" t="s">
        <v>127</v>
      </c>
      <c r="BR53" t="str">
        <f>IF(BS53="","",IF(BS53="AC",5+$L53,3+$L53))</f>
        <v/>
      </c>
      <c r="BU53" t="s">
        <v>1248</v>
      </c>
      <c r="BW53" t="s">
        <v>144</v>
      </c>
      <c r="BX53" t="s">
        <v>291</v>
      </c>
      <c r="BY53" t="s">
        <v>126</v>
      </c>
      <c r="BZ53" t="s">
        <v>181</v>
      </c>
      <c r="CA53" t="s">
        <v>154</v>
      </c>
      <c r="CB53" t="s">
        <v>1068</v>
      </c>
      <c r="CC53">
        <f>IF(CD53="","",IF(CD53="AC",5+$L53,3+$L53))</f>
        <v>11</v>
      </c>
      <c r="CD53" t="s">
        <v>1090</v>
      </c>
      <c r="CF53" t="s">
        <v>301</v>
      </c>
      <c r="CH53" t="s">
        <v>144</v>
      </c>
      <c r="CI53" t="s">
        <v>293</v>
      </c>
      <c r="CJ53" t="s">
        <v>516</v>
      </c>
      <c r="CK53" t="s">
        <v>146</v>
      </c>
      <c r="CL53" t="s">
        <v>154</v>
      </c>
      <c r="CM53" t="s">
        <v>1190</v>
      </c>
      <c r="CN53" t="str">
        <f>IF(CO53="","",IF(CO53="AC",5+$L53,3+$L53))</f>
        <v/>
      </c>
      <c r="CQ53" t="s">
        <v>1261</v>
      </c>
      <c r="CS53" t="s">
        <v>144</v>
      </c>
      <c r="CT53" t="s">
        <v>294</v>
      </c>
      <c r="CU53" t="s">
        <v>126</v>
      </c>
      <c r="CV53" t="s">
        <v>146</v>
      </c>
      <c r="CW53" t="s">
        <v>295</v>
      </c>
      <c r="CX53" t="s">
        <v>261</v>
      </c>
      <c r="CY53">
        <f>IF(CZ53="","",IF(CZ53="AC",5+$L53,3+$L53))</f>
        <v>11</v>
      </c>
      <c r="CZ53" t="s">
        <v>1101</v>
      </c>
      <c r="DA53" t="s">
        <v>1129</v>
      </c>
      <c r="DB53" t="s">
        <v>1455</v>
      </c>
      <c r="DE53" t="s">
        <v>302</v>
      </c>
      <c r="DF53" t="s">
        <v>126</v>
      </c>
      <c r="DG53" t="s">
        <v>181</v>
      </c>
      <c r="DH53" t="s">
        <v>303</v>
      </c>
      <c r="DJ53" t="str">
        <f>IF(DK53="","",IF(DK53="AC",5+$L53,3+$L53))</f>
        <v/>
      </c>
      <c r="DM53" t="s">
        <v>304</v>
      </c>
      <c r="DU53" t="str">
        <f>IF(DV53="","",IF(DV53="AC",5+$L53,3+$L53))</f>
        <v/>
      </c>
      <c r="EF53" t="str">
        <f>IF(EG53="","",IF(EG53="AC",5+$L53,3+$L53))</f>
        <v/>
      </c>
      <c r="EK53" t="s">
        <v>305</v>
      </c>
      <c r="EL53" t="s">
        <v>306</v>
      </c>
      <c r="EM53">
        <v>18</v>
      </c>
      <c r="EN53">
        <v>16</v>
      </c>
      <c r="EO53">
        <v>20</v>
      </c>
      <c r="EP53">
        <v>18</v>
      </c>
      <c r="EQ53">
        <v>14</v>
      </c>
      <c r="ER53">
        <v>18</v>
      </c>
      <c r="EU53" t="s">
        <v>182</v>
      </c>
      <c r="EV53">
        <f t="shared" si="31"/>
        <v>8</v>
      </c>
      <c r="EW53">
        <f t="shared" si="31"/>
        <v>7</v>
      </c>
      <c r="EX53">
        <f t="shared" si="31"/>
        <v>9</v>
      </c>
      <c r="EY53">
        <f t="shared" si="31"/>
        <v>8</v>
      </c>
      <c r="EZ53">
        <f t="shared" si="31"/>
        <v>6</v>
      </c>
      <c r="FA53">
        <f t="shared" si="31"/>
        <v>8</v>
      </c>
    </row>
    <row r="54" spans="1:157" ht="15" customHeight="1" x14ac:dyDescent="0.3">
      <c r="A54" t="s">
        <v>1260</v>
      </c>
      <c r="C54" t="s">
        <v>307</v>
      </c>
      <c r="D54" t="s">
        <v>1201</v>
      </c>
      <c r="E54" t="s">
        <v>165</v>
      </c>
      <c r="F54" t="s">
        <v>119</v>
      </c>
      <c r="G54" t="s">
        <v>195</v>
      </c>
      <c r="H54" t="s">
        <v>283</v>
      </c>
      <c r="I54" t="s">
        <v>121</v>
      </c>
      <c r="J54" t="s">
        <v>1057</v>
      </c>
      <c r="L54">
        <v>15</v>
      </c>
      <c r="M54" s="1">
        <v>6000</v>
      </c>
      <c r="N54">
        <v>16</v>
      </c>
      <c r="O54">
        <v>16</v>
      </c>
      <c r="P54" t="s">
        <v>284</v>
      </c>
      <c r="Q54" t="s">
        <v>1335</v>
      </c>
      <c r="R54">
        <v>396</v>
      </c>
      <c r="S54">
        <f>IF(R54=1,"",ROUNDDOWN(R54/2,0))</f>
        <v>198</v>
      </c>
      <c r="T54" t="s">
        <v>285</v>
      </c>
      <c r="U54">
        <v>29</v>
      </c>
      <c r="V54">
        <v>26</v>
      </c>
      <c r="W54">
        <v>29</v>
      </c>
      <c r="X54">
        <v>26</v>
      </c>
      <c r="Z54" t="s">
        <v>308</v>
      </c>
      <c r="AB54">
        <v>5</v>
      </c>
      <c r="AC54" t="s">
        <v>309</v>
      </c>
      <c r="AD54">
        <v>2</v>
      </c>
      <c r="AE54" t="s">
        <v>124</v>
      </c>
      <c r="AF54" t="s">
        <v>142</v>
      </c>
      <c r="AG54" t="s">
        <v>126</v>
      </c>
      <c r="AH54" t="s">
        <v>127</v>
      </c>
      <c r="AI54" t="s">
        <v>154</v>
      </c>
      <c r="AJ54" s="2" t="s">
        <v>1060</v>
      </c>
      <c r="AK54" s="2">
        <f>IF(AL54="AC",5+$L54,3+$L54)</f>
        <v>20</v>
      </c>
      <c r="AL54" t="s">
        <v>17</v>
      </c>
      <c r="AN54" t="s">
        <v>1263</v>
      </c>
      <c r="AP54" t="s">
        <v>124</v>
      </c>
      <c r="AQ54" t="s">
        <v>288</v>
      </c>
      <c r="AR54" t="s">
        <v>126</v>
      </c>
      <c r="AS54" t="s">
        <v>127</v>
      </c>
      <c r="AU54" s="2" t="s">
        <v>1060</v>
      </c>
      <c r="AV54">
        <f>IF(AW54="","",IF(AW54="AC",5+$L54,3+$L54))</f>
        <v>20</v>
      </c>
      <c r="AW54" t="s">
        <v>17</v>
      </c>
      <c r="AY54" t="s">
        <v>1206</v>
      </c>
      <c r="BA54" t="s">
        <v>129</v>
      </c>
      <c r="BB54" t="s">
        <v>289</v>
      </c>
      <c r="BC54" t="s">
        <v>126</v>
      </c>
      <c r="BD54" t="s">
        <v>127</v>
      </c>
      <c r="BG54">
        <f>IF(BH54="","",IF(BH54="AC",5+$L54,3+$L54))</f>
        <v>18</v>
      </c>
      <c r="BH54" t="s">
        <v>1090</v>
      </c>
      <c r="BI54" t="s">
        <v>1132</v>
      </c>
      <c r="BJ54" t="s">
        <v>310</v>
      </c>
      <c r="BL54" t="s">
        <v>129</v>
      </c>
      <c r="BM54" t="s">
        <v>130</v>
      </c>
      <c r="BN54" t="s">
        <v>126</v>
      </c>
      <c r="BO54" t="s">
        <v>127</v>
      </c>
      <c r="BR54" t="str">
        <f>IF(BS54="","",IF(BS54="AC",5+$L54,3+$L54))</f>
        <v/>
      </c>
      <c r="BU54" t="s">
        <v>1249</v>
      </c>
      <c r="BW54" t="s">
        <v>144</v>
      </c>
      <c r="BX54" t="s">
        <v>291</v>
      </c>
      <c r="BY54" t="s">
        <v>126</v>
      </c>
      <c r="BZ54" t="s">
        <v>181</v>
      </c>
      <c r="CA54" t="s">
        <v>154</v>
      </c>
      <c r="CB54" t="s">
        <v>1068</v>
      </c>
      <c r="CC54">
        <f>IF(CD54="","",IF(CD54="AC",5+$L54,3+$L54))</f>
        <v>18</v>
      </c>
      <c r="CD54" t="s">
        <v>1090</v>
      </c>
      <c r="CF54" t="s">
        <v>311</v>
      </c>
      <c r="CH54" t="s">
        <v>144</v>
      </c>
      <c r="CI54" t="s">
        <v>293</v>
      </c>
      <c r="CJ54" t="s">
        <v>516</v>
      </c>
      <c r="CK54" t="s">
        <v>146</v>
      </c>
      <c r="CL54" t="s">
        <v>154</v>
      </c>
      <c r="CM54" t="s">
        <v>1190</v>
      </c>
      <c r="CN54" t="str">
        <f>IF(CO54="","",IF(CO54="AC",5+$L54,3+$L54))</f>
        <v/>
      </c>
      <c r="CQ54" t="s">
        <v>1261</v>
      </c>
      <c r="CS54" t="s">
        <v>144</v>
      </c>
      <c r="CT54" t="s">
        <v>294</v>
      </c>
      <c r="CU54" t="s">
        <v>126</v>
      </c>
      <c r="CV54" t="s">
        <v>146</v>
      </c>
      <c r="CW54" t="s">
        <v>295</v>
      </c>
      <c r="CX54" t="s">
        <v>261</v>
      </c>
      <c r="CY54">
        <f>IF(CZ54="","",IF(CZ54="AC",5+$L54,3+$L54))</f>
        <v>18</v>
      </c>
      <c r="CZ54" t="s">
        <v>1101</v>
      </c>
      <c r="DA54" t="s">
        <v>1129</v>
      </c>
      <c r="DB54" t="s">
        <v>1455</v>
      </c>
      <c r="DE54" t="s">
        <v>302</v>
      </c>
      <c r="DF54" t="s">
        <v>126</v>
      </c>
      <c r="DG54" t="s">
        <v>181</v>
      </c>
      <c r="DH54" t="s">
        <v>303</v>
      </c>
      <c r="DJ54" t="str">
        <f>IF(DK54="","",IF(DK54="AC",5+$L54,3+$L54))</f>
        <v/>
      </c>
      <c r="DM54" t="s">
        <v>304</v>
      </c>
      <c r="DP54" t="s">
        <v>312</v>
      </c>
      <c r="DQ54" t="s">
        <v>161</v>
      </c>
      <c r="DR54" t="s">
        <v>181</v>
      </c>
      <c r="DS54" t="s">
        <v>313</v>
      </c>
      <c r="DU54" t="str">
        <f>IF(DV54="","",IF(DV54="AC",5+$L54,3+$L54))</f>
        <v/>
      </c>
      <c r="DX54" t="s">
        <v>314</v>
      </c>
      <c r="EF54" t="str">
        <f>IF(EG54="","",IF(EG54="AC",5+$L54,3+$L54))</f>
        <v/>
      </c>
      <c r="EK54" t="s">
        <v>305</v>
      </c>
      <c r="EL54" t="s">
        <v>315</v>
      </c>
      <c r="EM54">
        <v>20</v>
      </c>
      <c r="EN54">
        <v>18</v>
      </c>
      <c r="EO54">
        <v>24</v>
      </c>
      <c r="EP54">
        <v>20</v>
      </c>
      <c r="EQ54">
        <v>17</v>
      </c>
      <c r="ER54">
        <v>20</v>
      </c>
      <c r="EU54" t="s">
        <v>182</v>
      </c>
      <c r="EV54">
        <f t="shared" si="31"/>
        <v>12</v>
      </c>
      <c r="EW54">
        <f t="shared" si="31"/>
        <v>11</v>
      </c>
      <c r="EX54">
        <f t="shared" si="31"/>
        <v>14</v>
      </c>
      <c r="EY54">
        <f t="shared" si="31"/>
        <v>12</v>
      </c>
      <c r="EZ54">
        <f t="shared" si="31"/>
        <v>10</v>
      </c>
      <c r="FA54">
        <f t="shared" si="31"/>
        <v>12</v>
      </c>
    </row>
    <row r="55" spans="1:157" ht="15" customHeight="1" x14ac:dyDescent="0.3">
      <c r="A55" t="s">
        <v>1260</v>
      </c>
      <c r="C55" t="s">
        <v>316</v>
      </c>
      <c r="D55" t="s">
        <v>1201</v>
      </c>
      <c r="E55" t="s">
        <v>228</v>
      </c>
      <c r="F55" t="s">
        <v>119</v>
      </c>
      <c r="G55" t="s">
        <v>195</v>
      </c>
      <c r="H55" t="s">
        <v>283</v>
      </c>
      <c r="I55" t="s">
        <v>121</v>
      </c>
      <c r="J55" t="s">
        <v>1057</v>
      </c>
      <c r="L55">
        <v>22</v>
      </c>
      <c r="M55" s="1">
        <v>20000</v>
      </c>
      <c r="N55">
        <v>22</v>
      </c>
      <c r="O55">
        <v>20</v>
      </c>
      <c r="P55" t="s">
        <v>284</v>
      </c>
      <c r="Q55" t="s">
        <v>1335</v>
      </c>
      <c r="R55">
        <v>536</v>
      </c>
      <c r="S55">
        <f>IF(R55=1,"",ROUNDDOWN(R55/2,0))</f>
        <v>268</v>
      </c>
      <c r="T55" t="s">
        <v>285</v>
      </c>
      <c r="U55">
        <v>36</v>
      </c>
      <c r="V55">
        <v>34</v>
      </c>
      <c r="W55">
        <v>37</v>
      </c>
      <c r="X55">
        <v>32</v>
      </c>
      <c r="Z55" t="s">
        <v>317</v>
      </c>
      <c r="AB55">
        <v>5</v>
      </c>
      <c r="AC55" t="s">
        <v>318</v>
      </c>
      <c r="AD55">
        <v>2</v>
      </c>
      <c r="AE55" t="s">
        <v>124</v>
      </c>
      <c r="AF55" t="s">
        <v>142</v>
      </c>
      <c r="AG55" t="s">
        <v>126</v>
      </c>
      <c r="AH55" t="s">
        <v>127</v>
      </c>
      <c r="AI55" t="s">
        <v>154</v>
      </c>
      <c r="AJ55" s="2" t="s">
        <v>1061</v>
      </c>
      <c r="AK55" s="2">
        <f>IF(AL55="AC",5+$L55,3+$L55)</f>
        <v>27</v>
      </c>
      <c r="AL55" t="s">
        <v>17</v>
      </c>
      <c r="AN55" t="s">
        <v>1264</v>
      </c>
      <c r="AP55" t="s">
        <v>124</v>
      </c>
      <c r="AQ55" t="s">
        <v>288</v>
      </c>
      <c r="AR55" t="s">
        <v>126</v>
      </c>
      <c r="AS55" t="s">
        <v>127</v>
      </c>
      <c r="AU55" s="2" t="s">
        <v>1061</v>
      </c>
      <c r="AV55">
        <f>IF(AW55="","",IF(AW55="AC",5+$L55,3+$L55))</f>
        <v>27</v>
      </c>
      <c r="AW55" t="s">
        <v>17</v>
      </c>
      <c r="AY55" t="s">
        <v>1209</v>
      </c>
      <c r="BA55" t="s">
        <v>129</v>
      </c>
      <c r="BB55" t="s">
        <v>289</v>
      </c>
      <c r="BC55" t="s">
        <v>126</v>
      </c>
      <c r="BD55" t="s">
        <v>127</v>
      </c>
      <c r="BG55">
        <f>IF(BH55="","",IF(BH55="AC",5+$L55,3+$L55))</f>
        <v>25</v>
      </c>
      <c r="BH55" t="s">
        <v>1090</v>
      </c>
      <c r="BI55" t="s">
        <v>1132</v>
      </c>
      <c r="BJ55" t="s">
        <v>319</v>
      </c>
      <c r="BL55" t="s">
        <v>129</v>
      </c>
      <c r="BM55" t="s">
        <v>130</v>
      </c>
      <c r="BN55" t="s">
        <v>126</v>
      </c>
      <c r="BO55" t="s">
        <v>127</v>
      </c>
      <c r="BR55" t="str">
        <f>IF(BS55="","",IF(BS55="AC",5+$L55,3+$L55))</f>
        <v/>
      </c>
      <c r="BU55" t="s">
        <v>1249</v>
      </c>
      <c r="BW55" t="s">
        <v>180</v>
      </c>
      <c r="BX55" t="s">
        <v>1486</v>
      </c>
      <c r="BY55" t="s">
        <v>159</v>
      </c>
      <c r="BZ55" t="s">
        <v>1162</v>
      </c>
      <c r="CA55" t="s">
        <v>320</v>
      </c>
      <c r="CB55" t="s">
        <v>817</v>
      </c>
      <c r="CC55">
        <f>IF(CD55="","",IF(CD55="AC",5+$L55,3+$L55))</f>
        <v>25</v>
      </c>
      <c r="CD55" t="s">
        <v>20</v>
      </c>
      <c r="CF55" t="s">
        <v>321</v>
      </c>
      <c r="CH55" t="s">
        <v>144</v>
      </c>
      <c r="CI55" t="s">
        <v>291</v>
      </c>
      <c r="CJ55" t="s">
        <v>126</v>
      </c>
      <c r="CK55" t="s">
        <v>181</v>
      </c>
      <c r="CL55" t="s">
        <v>154</v>
      </c>
      <c r="CM55" t="s">
        <v>1068</v>
      </c>
      <c r="CN55">
        <f>IF(CO55="","",IF(CO55="AC",5+$L55,3+$L55))</f>
        <v>25</v>
      </c>
      <c r="CO55" t="s">
        <v>1090</v>
      </c>
      <c r="CQ55" t="s">
        <v>322</v>
      </c>
      <c r="CS55" t="s">
        <v>144</v>
      </c>
      <c r="CT55" t="s">
        <v>293</v>
      </c>
      <c r="CU55" t="s">
        <v>516</v>
      </c>
      <c r="CV55" t="s">
        <v>146</v>
      </c>
      <c r="CW55" t="s">
        <v>154</v>
      </c>
      <c r="CX55" t="s">
        <v>1190</v>
      </c>
      <c r="CY55" t="str">
        <f>IF(CZ55="","",IF(CZ55="AC",5+$L55,3+$L55))</f>
        <v/>
      </c>
      <c r="DB55" t="s">
        <v>1261</v>
      </c>
      <c r="DD55" t="s">
        <v>144</v>
      </c>
      <c r="DE55" t="s">
        <v>294</v>
      </c>
      <c r="DF55" t="s">
        <v>126</v>
      </c>
      <c r="DG55" t="s">
        <v>146</v>
      </c>
      <c r="DH55" t="s">
        <v>295</v>
      </c>
      <c r="DI55" t="s">
        <v>261</v>
      </c>
      <c r="DJ55">
        <f>IF(DK55="","",IF(DK55="AC",5+$L55,3+$L55))</f>
        <v>25</v>
      </c>
      <c r="DK55" t="s">
        <v>20</v>
      </c>
      <c r="DL55" t="s">
        <v>1129</v>
      </c>
      <c r="DM55" t="s">
        <v>1455</v>
      </c>
      <c r="DP55" t="s">
        <v>302</v>
      </c>
      <c r="DQ55" t="s">
        <v>126</v>
      </c>
      <c r="DR55" t="s">
        <v>181</v>
      </c>
      <c r="DS55" t="s">
        <v>303</v>
      </c>
      <c r="DU55" t="str">
        <f>IF(DV55="","",IF(DV55="AC",5+$L55,3+$L55))</f>
        <v/>
      </c>
      <c r="DX55" t="s">
        <v>304</v>
      </c>
      <c r="EA55" t="s">
        <v>312</v>
      </c>
      <c r="EB55" t="s">
        <v>161</v>
      </c>
      <c r="EC55" t="s">
        <v>181</v>
      </c>
      <c r="ED55" t="s">
        <v>313</v>
      </c>
      <c r="EF55" t="str">
        <f>IF(EG55="","",IF(EG55="AC",5+$L55,3+$L55))</f>
        <v/>
      </c>
      <c r="EI55" t="s">
        <v>314</v>
      </c>
      <c r="EK55" t="s">
        <v>305</v>
      </c>
      <c r="EL55" t="s">
        <v>323</v>
      </c>
      <c r="EM55">
        <v>24</v>
      </c>
      <c r="EN55">
        <v>20</v>
      </c>
      <c r="EO55">
        <v>28</v>
      </c>
      <c r="EP55">
        <v>22</v>
      </c>
      <c r="EQ55">
        <v>19</v>
      </c>
      <c r="ER55">
        <v>22</v>
      </c>
      <c r="EU55" t="s">
        <v>182</v>
      </c>
      <c r="EV55">
        <f t="shared" si="31"/>
        <v>18</v>
      </c>
      <c r="EW55">
        <f t="shared" si="31"/>
        <v>16</v>
      </c>
      <c r="EX55">
        <f t="shared" si="31"/>
        <v>20</v>
      </c>
      <c r="EY55">
        <f t="shared" si="31"/>
        <v>17</v>
      </c>
      <c r="EZ55">
        <f t="shared" si="31"/>
        <v>15</v>
      </c>
      <c r="FA55">
        <f t="shared" si="31"/>
        <v>17</v>
      </c>
    </row>
    <row r="56" spans="1:157" ht="15" customHeight="1" x14ac:dyDescent="0.3">
      <c r="A56" t="s">
        <v>2180</v>
      </c>
      <c r="C56" t="s">
        <v>0</v>
      </c>
      <c r="L56">
        <v>0</v>
      </c>
      <c r="M56"/>
      <c r="AK56" s="2"/>
      <c r="ET56" t="s">
        <v>2181</v>
      </c>
    </row>
    <row r="57" spans="1:157" ht="15" customHeight="1" x14ac:dyDescent="0.3">
      <c r="A57" t="s">
        <v>2180</v>
      </c>
      <c r="C57" t="s">
        <v>375</v>
      </c>
      <c r="D57" t="s">
        <v>1200</v>
      </c>
      <c r="E57" t="s">
        <v>138</v>
      </c>
      <c r="F57" t="s">
        <v>119</v>
      </c>
      <c r="G57" t="s">
        <v>376</v>
      </c>
      <c r="H57" t="s">
        <v>377</v>
      </c>
      <c r="I57" t="s">
        <v>121</v>
      </c>
      <c r="L57">
        <v>1</v>
      </c>
      <c r="M57" s="1">
        <v>100</v>
      </c>
      <c r="N57">
        <v>5</v>
      </c>
      <c r="O57">
        <v>0</v>
      </c>
      <c r="P57" t="s">
        <v>284</v>
      </c>
      <c r="R57">
        <v>29</v>
      </c>
      <c r="S57">
        <f>IF(R57=1,"",ROUNDDOWN(R57/2,0))</f>
        <v>14</v>
      </c>
      <c r="U57">
        <v>15</v>
      </c>
      <c r="V57">
        <v>12</v>
      </c>
      <c r="W57">
        <v>14</v>
      </c>
      <c r="X57">
        <v>12</v>
      </c>
      <c r="AC57">
        <v>7</v>
      </c>
      <c r="AE57" t="s">
        <v>124</v>
      </c>
      <c r="AF57" t="s">
        <v>378</v>
      </c>
      <c r="AG57" t="s">
        <v>126</v>
      </c>
      <c r="AH57" t="s">
        <v>127</v>
      </c>
      <c r="AI57" t="s">
        <v>244</v>
      </c>
      <c r="AK57" s="2">
        <f>IF(AL57="AC",5+$L57,3+$L57)</f>
        <v>6</v>
      </c>
      <c r="AL57" t="s">
        <v>17</v>
      </c>
      <c r="AN57" t="s">
        <v>255</v>
      </c>
      <c r="AP57" t="s">
        <v>129</v>
      </c>
      <c r="AQ57" t="s">
        <v>379</v>
      </c>
      <c r="AR57" t="s">
        <v>1519</v>
      </c>
      <c r="AS57" t="s">
        <v>127</v>
      </c>
      <c r="AT57" t="s">
        <v>244</v>
      </c>
      <c r="AU57" t="s">
        <v>1154</v>
      </c>
      <c r="AV57">
        <f>IF(AW57="","",IF(AW57="AC",5+$L57,3+$L57))</f>
        <v>4</v>
      </c>
      <c r="AW57" t="s">
        <v>1069</v>
      </c>
      <c r="AY57" t="s">
        <v>380</v>
      </c>
      <c r="BB57" t="s">
        <v>381</v>
      </c>
      <c r="BC57" t="s">
        <v>1519</v>
      </c>
      <c r="BD57" t="s">
        <v>146</v>
      </c>
      <c r="BE57" t="s">
        <v>154</v>
      </c>
      <c r="BF57" t="s">
        <v>1187</v>
      </c>
      <c r="BG57" t="str">
        <f>IF(BH57="","",IF(BH57="AC",5+$L57,3+$L57))</f>
        <v/>
      </c>
      <c r="BJ57" t="s">
        <v>382</v>
      </c>
      <c r="BM57" t="s">
        <v>383</v>
      </c>
      <c r="BN57" t="s">
        <v>159</v>
      </c>
      <c r="BO57" t="s">
        <v>127</v>
      </c>
      <c r="BR57" t="str">
        <f>IF(BS57="","",IF(BS57="AC",5+$L57,3+$L57))</f>
        <v/>
      </c>
      <c r="BU57" t="s">
        <v>384</v>
      </c>
      <c r="CC57" t="str">
        <f>IF(CD57="","",IF(CD57="AC",5+$L57,3+$L57))</f>
        <v/>
      </c>
      <c r="CN57" t="str">
        <f>IF(CO57="","",IF(CO57="AC",5+$L57,3+$L57))</f>
        <v/>
      </c>
      <c r="CY57" t="str">
        <f>IF(CZ57="","",IF(CZ57="AC",5+$L57,3+$L57))</f>
        <v/>
      </c>
      <c r="DJ57" t="str">
        <f>IF(DK57="","",IF(DK57="AC",5+$L57,3+$L57))</f>
        <v/>
      </c>
      <c r="DU57" t="str">
        <f>IF(DV57="","",IF(DV57="AC",5+$L57,3+$L57))</f>
        <v/>
      </c>
      <c r="EF57" t="str">
        <f>IF(EG57="","",IF(EG57="AC",5+$L57,3+$L57))</f>
        <v/>
      </c>
      <c r="EK57" t="s">
        <v>203</v>
      </c>
      <c r="EL57" t="s">
        <v>385</v>
      </c>
      <c r="EM57">
        <v>16</v>
      </c>
      <c r="EN57">
        <v>14</v>
      </c>
      <c r="EO57">
        <v>16</v>
      </c>
      <c r="EP57">
        <v>6</v>
      </c>
      <c r="EQ57">
        <v>10</v>
      </c>
      <c r="ER57">
        <v>15</v>
      </c>
      <c r="ET57" t="s">
        <v>1297</v>
      </c>
      <c r="EU57" t="s">
        <v>163</v>
      </c>
      <c r="EV57">
        <f t="shared" ref="EV57:FA57" si="32">ROUNDDOWN((EM57/2),0)-5+ROUNDDOWN(($L57/2),0)</f>
        <v>3</v>
      </c>
      <c r="EW57">
        <f t="shared" si="32"/>
        <v>2</v>
      </c>
      <c r="EX57">
        <f t="shared" si="32"/>
        <v>3</v>
      </c>
      <c r="EY57">
        <f t="shared" si="32"/>
        <v>-2</v>
      </c>
      <c r="EZ57">
        <f t="shared" si="32"/>
        <v>0</v>
      </c>
      <c r="FA57">
        <f t="shared" si="32"/>
        <v>2</v>
      </c>
    </row>
    <row r="58" spans="1:157" ht="15" customHeight="1" x14ac:dyDescent="0.3">
      <c r="A58" t="s">
        <v>2180</v>
      </c>
      <c r="C58" t="s">
        <v>2124</v>
      </c>
      <c r="D58" t="s">
        <v>1200</v>
      </c>
      <c r="E58" t="s">
        <v>138</v>
      </c>
      <c r="F58" t="s">
        <v>119</v>
      </c>
      <c r="G58" t="s">
        <v>241</v>
      </c>
      <c r="H58" t="s">
        <v>2008</v>
      </c>
      <c r="I58" t="s">
        <v>751</v>
      </c>
      <c r="J58" t="s">
        <v>1057</v>
      </c>
      <c r="K58">
        <v>1</v>
      </c>
      <c r="L58">
        <v>2</v>
      </c>
      <c r="M58">
        <v>625</v>
      </c>
      <c r="N58">
        <v>5</v>
      </c>
      <c r="O58">
        <v>10</v>
      </c>
      <c r="P58" t="s">
        <v>2125</v>
      </c>
      <c r="Q58" t="s">
        <v>2126</v>
      </c>
      <c r="R58">
        <v>136</v>
      </c>
      <c r="S58">
        <v>68</v>
      </c>
      <c r="U58">
        <v>16</v>
      </c>
      <c r="V58">
        <v>14</v>
      </c>
      <c r="W58">
        <v>13</v>
      </c>
      <c r="X58">
        <v>15</v>
      </c>
      <c r="Z58" t="s">
        <v>2471</v>
      </c>
      <c r="AA58" t="s">
        <v>933</v>
      </c>
      <c r="AB58">
        <v>5</v>
      </c>
      <c r="AC58" t="s">
        <v>1714</v>
      </c>
      <c r="AD58">
        <v>2</v>
      </c>
      <c r="AE58" t="s">
        <v>124</v>
      </c>
      <c r="AF58" t="s">
        <v>2127</v>
      </c>
      <c r="AG58" t="s">
        <v>126</v>
      </c>
      <c r="AH58" t="s">
        <v>127</v>
      </c>
      <c r="AI58" t="s">
        <v>933</v>
      </c>
      <c r="AJ58" t="s">
        <v>933</v>
      </c>
      <c r="AK58">
        <v>7</v>
      </c>
      <c r="AL58" t="s">
        <v>17</v>
      </c>
      <c r="AM58" t="s">
        <v>933</v>
      </c>
      <c r="AN58" t="s">
        <v>2128</v>
      </c>
      <c r="AP58" t="s">
        <v>180</v>
      </c>
      <c r="AQ58" t="s">
        <v>2129</v>
      </c>
      <c r="AR58" t="s">
        <v>126</v>
      </c>
      <c r="AS58" t="s">
        <v>127</v>
      </c>
      <c r="AT58" t="s">
        <v>933</v>
      </c>
      <c r="AU58" t="s">
        <v>817</v>
      </c>
      <c r="AV58">
        <v>7</v>
      </c>
      <c r="AW58" t="s">
        <v>1069</v>
      </c>
      <c r="AX58" t="s">
        <v>933</v>
      </c>
      <c r="AY58" t="s">
        <v>2130</v>
      </c>
      <c r="BA58" t="s">
        <v>933</v>
      </c>
      <c r="BB58" t="s">
        <v>2131</v>
      </c>
      <c r="BC58" t="s">
        <v>159</v>
      </c>
      <c r="BD58" t="s">
        <v>127</v>
      </c>
      <c r="BE58" t="s">
        <v>933</v>
      </c>
      <c r="BF58" t="s">
        <v>933</v>
      </c>
      <c r="BG58" t="s">
        <v>933</v>
      </c>
      <c r="BH58" t="s">
        <v>933</v>
      </c>
      <c r="BI58" t="s">
        <v>933</v>
      </c>
      <c r="BJ58" t="s">
        <v>2132</v>
      </c>
      <c r="BL58" t="s">
        <v>933</v>
      </c>
      <c r="BM58" t="s">
        <v>2133</v>
      </c>
      <c r="BQ58" t="s">
        <v>933</v>
      </c>
      <c r="BR58" t="s">
        <v>933</v>
      </c>
      <c r="BS58" t="s">
        <v>933</v>
      </c>
      <c r="BU58" t="s">
        <v>2134</v>
      </c>
      <c r="BW58" t="s">
        <v>933</v>
      </c>
      <c r="BX58" t="s">
        <v>933</v>
      </c>
      <c r="BY58" t="s">
        <v>933</v>
      </c>
      <c r="BZ58" t="s">
        <v>933</v>
      </c>
      <c r="CA58" t="s">
        <v>933</v>
      </c>
      <c r="CB58" t="s">
        <v>933</v>
      </c>
      <c r="CC58" t="s">
        <v>933</v>
      </c>
      <c r="CD58" t="s">
        <v>933</v>
      </c>
      <c r="CE58" t="s">
        <v>933</v>
      </c>
      <c r="CF58" t="s">
        <v>933</v>
      </c>
      <c r="CH58" t="s">
        <v>933</v>
      </c>
      <c r="CI58" t="s">
        <v>933</v>
      </c>
      <c r="CJ58" t="s">
        <v>933</v>
      </c>
      <c r="CK58" t="s">
        <v>933</v>
      </c>
      <c r="CL58" t="s">
        <v>933</v>
      </c>
      <c r="CM58" t="s">
        <v>933</v>
      </c>
      <c r="CN58" t="s">
        <v>933</v>
      </c>
      <c r="CO58" t="s">
        <v>933</v>
      </c>
      <c r="CP58" t="s">
        <v>933</v>
      </c>
      <c r="CQ58" t="s">
        <v>933</v>
      </c>
      <c r="CS58" t="s">
        <v>933</v>
      </c>
      <c r="CT58" t="s">
        <v>933</v>
      </c>
      <c r="CU58" t="s">
        <v>933</v>
      </c>
      <c r="CV58" t="s">
        <v>933</v>
      </c>
      <c r="CW58" t="s">
        <v>933</v>
      </c>
      <c r="CX58" t="s">
        <v>933</v>
      </c>
      <c r="CY58" t="s">
        <v>933</v>
      </c>
      <c r="CZ58" t="s">
        <v>933</v>
      </c>
      <c r="DA58" t="s">
        <v>933</v>
      </c>
      <c r="DB58" t="s">
        <v>933</v>
      </c>
      <c r="DD58" t="s">
        <v>933</v>
      </c>
      <c r="DE58" t="s">
        <v>933</v>
      </c>
      <c r="DF58" t="s">
        <v>933</v>
      </c>
      <c r="DG58" t="s">
        <v>933</v>
      </c>
      <c r="DH58" t="s">
        <v>933</v>
      </c>
      <c r="DI58" t="s">
        <v>933</v>
      </c>
      <c r="DJ58" t="s">
        <v>933</v>
      </c>
      <c r="DK58" t="s">
        <v>933</v>
      </c>
      <c r="DL58" t="s">
        <v>933</v>
      </c>
      <c r="DM58" t="s">
        <v>933</v>
      </c>
      <c r="DO58" t="s">
        <v>933</v>
      </c>
      <c r="DP58" t="s">
        <v>933</v>
      </c>
      <c r="DQ58" t="s">
        <v>933</v>
      </c>
      <c r="DR58" t="s">
        <v>933</v>
      </c>
      <c r="DS58" t="s">
        <v>933</v>
      </c>
      <c r="DT58" t="s">
        <v>933</v>
      </c>
      <c r="DU58" t="s">
        <v>933</v>
      </c>
      <c r="DV58" t="s">
        <v>933</v>
      </c>
      <c r="DW58" t="s">
        <v>933</v>
      </c>
      <c r="DX58" t="s">
        <v>933</v>
      </c>
      <c r="DZ58" t="s">
        <v>933</v>
      </c>
      <c r="EA58" t="s">
        <v>933</v>
      </c>
      <c r="EB58" t="s">
        <v>933</v>
      </c>
      <c r="EC58" t="s">
        <v>933</v>
      </c>
      <c r="ED58" t="s">
        <v>933</v>
      </c>
      <c r="EE58" t="s">
        <v>933</v>
      </c>
      <c r="EF58" t="s">
        <v>933</v>
      </c>
      <c r="EG58" t="s">
        <v>933</v>
      </c>
      <c r="EH58" t="s">
        <v>933</v>
      </c>
      <c r="EI58" t="s">
        <v>933</v>
      </c>
      <c r="EK58" t="s">
        <v>2205</v>
      </c>
      <c r="EL58" t="s">
        <v>2135</v>
      </c>
      <c r="EM58">
        <v>10</v>
      </c>
      <c r="EN58">
        <v>12</v>
      </c>
      <c r="EO58">
        <v>16</v>
      </c>
      <c r="EP58">
        <v>13</v>
      </c>
      <c r="EQ58">
        <v>17</v>
      </c>
      <c r="ER58">
        <v>15</v>
      </c>
      <c r="ES58" t="s">
        <v>933</v>
      </c>
      <c r="ET58" t="s">
        <v>933</v>
      </c>
      <c r="EU58" t="s">
        <v>2105</v>
      </c>
      <c r="EV58">
        <v>1</v>
      </c>
      <c r="EW58">
        <v>2</v>
      </c>
      <c r="EX58">
        <v>4</v>
      </c>
      <c r="EY58">
        <v>2</v>
      </c>
      <c r="EZ58">
        <v>4</v>
      </c>
      <c r="FA58">
        <v>3</v>
      </c>
    </row>
    <row r="59" spans="1:157" ht="15" customHeight="1" x14ac:dyDescent="0.3">
      <c r="A59" t="s">
        <v>2180</v>
      </c>
      <c r="C59" t="s">
        <v>2182</v>
      </c>
      <c r="D59" t="s">
        <v>325</v>
      </c>
      <c r="E59" t="s">
        <v>165</v>
      </c>
      <c r="F59" t="s">
        <v>407</v>
      </c>
      <c r="G59" t="s">
        <v>120</v>
      </c>
      <c r="H59" t="s">
        <v>933</v>
      </c>
      <c r="I59" t="s">
        <v>751</v>
      </c>
      <c r="L59">
        <v>15</v>
      </c>
      <c r="M59">
        <v>1200</v>
      </c>
      <c r="N59">
        <v>16</v>
      </c>
      <c r="O59">
        <v>21</v>
      </c>
      <c r="P59" t="s">
        <v>284</v>
      </c>
      <c r="Q59" t="s">
        <v>933</v>
      </c>
      <c r="R59">
        <v>99</v>
      </c>
      <c r="S59">
        <v>49</v>
      </c>
      <c r="U59">
        <v>29</v>
      </c>
      <c r="V59">
        <v>27</v>
      </c>
      <c r="W59">
        <v>26</v>
      </c>
      <c r="X59">
        <v>28</v>
      </c>
      <c r="Z59" t="s">
        <v>933</v>
      </c>
      <c r="AA59" t="s">
        <v>933</v>
      </c>
      <c r="AB59" t="s">
        <v>933</v>
      </c>
      <c r="AC59" t="s">
        <v>1536</v>
      </c>
      <c r="AD59" t="s">
        <v>933</v>
      </c>
      <c r="AE59" t="s">
        <v>124</v>
      </c>
      <c r="AF59" t="s">
        <v>2183</v>
      </c>
      <c r="AG59" t="s">
        <v>126</v>
      </c>
      <c r="AH59" t="s">
        <v>127</v>
      </c>
      <c r="AI59" t="s">
        <v>244</v>
      </c>
      <c r="AJ59" t="s">
        <v>933</v>
      </c>
      <c r="AK59" s="2">
        <v>20</v>
      </c>
      <c r="AL59" t="s">
        <v>17</v>
      </c>
      <c r="AM59" t="s">
        <v>933</v>
      </c>
      <c r="AN59" t="s">
        <v>2184</v>
      </c>
      <c r="AP59" t="s">
        <v>157</v>
      </c>
      <c r="AQ59" t="s">
        <v>245</v>
      </c>
      <c r="AR59" t="s">
        <v>126</v>
      </c>
      <c r="AS59" t="s">
        <v>127</v>
      </c>
      <c r="AT59" t="s">
        <v>244</v>
      </c>
      <c r="AU59" t="s">
        <v>1066</v>
      </c>
      <c r="AV59">
        <v>20</v>
      </c>
      <c r="AW59" t="s">
        <v>17</v>
      </c>
      <c r="AX59" t="s">
        <v>933</v>
      </c>
      <c r="AY59" t="s">
        <v>2185</v>
      </c>
      <c r="BA59" t="s">
        <v>180</v>
      </c>
      <c r="BB59" t="s">
        <v>218</v>
      </c>
      <c r="BC59" t="s">
        <v>126</v>
      </c>
      <c r="BD59" t="s">
        <v>146</v>
      </c>
      <c r="BE59" t="s">
        <v>257</v>
      </c>
      <c r="BF59" t="s">
        <v>817</v>
      </c>
      <c r="BG59">
        <v>20</v>
      </c>
      <c r="BH59" t="s">
        <v>20</v>
      </c>
      <c r="BI59" t="s">
        <v>933</v>
      </c>
      <c r="BJ59" t="s">
        <v>2186</v>
      </c>
      <c r="BL59" t="s">
        <v>460</v>
      </c>
      <c r="BM59" t="s">
        <v>2187</v>
      </c>
      <c r="BN59" t="s">
        <v>126</v>
      </c>
      <c r="BO59" t="s">
        <v>146</v>
      </c>
      <c r="BP59" t="s">
        <v>257</v>
      </c>
      <c r="BQ59" t="s">
        <v>2188</v>
      </c>
      <c r="BR59">
        <v>20</v>
      </c>
      <c r="BS59" t="s">
        <v>20</v>
      </c>
      <c r="BT59" t="s">
        <v>933</v>
      </c>
      <c r="BU59" t="s">
        <v>2189</v>
      </c>
      <c r="BW59" t="s">
        <v>129</v>
      </c>
      <c r="BX59" t="s">
        <v>2190</v>
      </c>
      <c r="BY59" t="s">
        <v>126</v>
      </c>
      <c r="BZ59" t="s">
        <v>127</v>
      </c>
      <c r="CA59" t="s">
        <v>413</v>
      </c>
      <c r="CB59" t="s">
        <v>933</v>
      </c>
      <c r="CC59">
        <v>20</v>
      </c>
      <c r="CD59" t="s">
        <v>1090</v>
      </c>
      <c r="CE59" t="s">
        <v>933</v>
      </c>
      <c r="CF59" t="s">
        <v>2191</v>
      </c>
      <c r="CH59" t="s">
        <v>933</v>
      </c>
      <c r="CI59" t="s">
        <v>933</v>
      </c>
      <c r="CJ59" t="s">
        <v>933</v>
      </c>
      <c r="CK59" t="s">
        <v>933</v>
      </c>
      <c r="CL59" t="s">
        <v>933</v>
      </c>
      <c r="CM59" t="s">
        <v>933</v>
      </c>
      <c r="CN59" t="s">
        <v>933</v>
      </c>
      <c r="CO59" t="s">
        <v>933</v>
      </c>
      <c r="CP59" t="s">
        <v>933</v>
      </c>
      <c r="CQ59" t="s">
        <v>933</v>
      </c>
      <c r="CS59" t="s">
        <v>933</v>
      </c>
      <c r="CT59" t="s">
        <v>2133</v>
      </c>
      <c r="CU59" t="s">
        <v>933</v>
      </c>
      <c r="CV59" t="s">
        <v>933</v>
      </c>
      <c r="CW59" t="s">
        <v>933</v>
      </c>
      <c r="CX59" t="s">
        <v>933</v>
      </c>
      <c r="CY59" t="s">
        <v>933</v>
      </c>
      <c r="CZ59" t="s">
        <v>933</v>
      </c>
      <c r="DA59" t="s">
        <v>933</v>
      </c>
      <c r="DB59" s="3" t="s">
        <v>2202</v>
      </c>
      <c r="DD59" t="s">
        <v>933</v>
      </c>
      <c r="DE59" t="s">
        <v>933</v>
      </c>
      <c r="DF59" t="s">
        <v>933</v>
      </c>
      <c r="DG59" t="s">
        <v>933</v>
      </c>
      <c r="DH59" t="s">
        <v>933</v>
      </c>
      <c r="DI59" t="s">
        <v>933</v>
      </c>
      <c r="DJ59" t="s">
        <v>933</v>
      </c>
      <c r="DK59" t="s">
        <v>933</v>
      </c>
      <c r="DL59" t="s">
        <v>933</v>
      </c>
      <c r="DM59" t="s">
        <v>933</v>
      </c>
      <c r="DO59" t="s">
        <v>933</v>
      </c>
      <c r="DP59" t="s">
        <v>933</v>
      </c>
      <c r="DQ59" t="s">
        <v>933</v>
      </c>
      <c r="DR59" t="s">
        <v>933</v>
      </c>
      <c r="DS59" t="s">
        <v>933</v>
      </c>
      <c r="DT59" t="s">
        <v>933</v>
      </c>
      <c r="DU59" t="s">
        <v>933</v>
      </c>
      <c r="DV59" t="s">
        <v>933</v>
      </c>
      <c r="DW59" t="s">
        <v>933</v>
      </c>
      <c r="DX59" t="s">
        <v>933</v>
      </c>
      <c r="DZ59" t="s">
        <v>933</v>
      </c>
      <c r="EA59" t="s">
        <v>933</v>
      </c>
      <c r="EB59" t="s">
        <v>933</v>
      </c>
      <c r="EC59" t="s">
        <v>933</v>
      </c>
      <c r="ED59" t="s">
        <v>933</v>
      </c>
      <c r="EE59" t="s">
        <v>933</v>
      </c>
      <c r="EF59" t="s">
        <v>933</v>
      </c>
      <c r="EG59" t="s">
        <v>933</v>
      </c>
      <c r="EH59" t="s">
        <v>933</v>
      </c>
      <c r="EI59" t="s">
        <v>933</v>
      </c>
      <c r="EK59" t="s">
        <v>203</v>
      </c>
      <c r="EL59" t="s">
        <v>2192</v>
      </c>
      <c r="EM59">
        <v>18</v>
      </c>
      <c r="EN59">
        <v>12</v>
      </c>
      <c r="EO59">
        <v>15</v>
      </c>
      <c r="EP59">
        <v>13</v>
      </c>
      <c r="EQ59">
        <v>15</v>
      </c>
      <c r="ER59">
        <v>12</v>
      </c>
      <c r="ES59" t="s">
        <v>2193</v>
      </c>
      <c r="ET59" s="3" t="s">
        <v>2204</v>
      </c>
      <c r="EU59">
        <v>0</v>
      </c>
      <c r="EV59">
        <v>11</v>
      </c>
      <c r="EW59">
        <v>8</v>
      </c>
      <c r="EX59">
        <v>9</v>
      </c>
      <c r="EY59">
        <v>8</v>
      </c>
      <c r="EZ59">
        <v>9</v>
      </c>
      <c r="FA59">
        <v>8</v>
      </c>
    </row>
    <row r="60" spans="1:157" ht="15" customHeight="1" x14ac:dyDescent="0.3">
      <c r="A60" t="s">
        <v>2180</v>
      </c>
      <c r="C60" t="s">
        <v>2194</v>
      </c>
      <c r="D60" t="s">
        <v>325</v>
      </c>
      <c r="E60" t="s">
        <v>165</v>
      </c>
      <c r="F60" t="s">
        <v>407</v>
      </c>
      <c r="G60" t="s">
        <v>120</v>
      </c>
      <c r="H60" t="s">
        <v>933</v>
      </c>
      <c r="I60" t="s">
        <v>751</v>
      </c>
      <c r="L60">
        <v>19</v>
      </c>
      <c r="M60">
        <v>2400</v>
      </c>
      <c r="N60">
        <v>20</v>
      </c>
      <c r="O60">
        <v>26</v>
      </c>
      <c r="P60" t="s">
        <v>284</v>
      </c>
      <c r="Q60" t="s">
        <v>933</v>
      </c>
      <c r="R60">
        <v>119</v>
      </c>
      <c r="S60">
        <v>59</v>
      </c>
      <c r="U60">
        <v>33</v>
      </c>
      <c r="V60">
        <v>31</v>
      </c>
      <c r="W60">
        <v>30</v>
      </c>
      <c r="X60">
        <v>32</v>
      </c>
      <c r="Y60" t="s">
        <v>933</v>
      </c>
      <c r="Z60" t="s">
        <v>933</v>
      </c>
      <c r="AA60" t="s">
        <v>933</v>
      </c>
      <c r="AB60" t="s">
        <v>933</v>
      </c>
      <c r="AC60" t="s">
        <v>2203</v>
      </c>
      <c r="AD60" t="s">
        <v>933</v>
      </c>
      <c r="AE60" t="s">
        <v>124</v>
      </c>
      <c r="AF60" t="s">
        <v>2195</v>
      </c>
      <c r="AG60" t="s">
        <v>126</v>
      </c>
      <c r="AH60" t="s">
        <v>127</v>
      </c>
      <c r="AI60" t="s">
        <v>244</v>
      </c>
      <c r="AJ60" t="s">
        <v>933</v>
      </c>
      <c r="AK60">
        <v>24</v>
      </c>
      <c r="AL60" t="s">
        <v>17</v>
      </c>
      <c r="AM60" t="s">
        <v>933</v>
      </c>
      <c r="AN60" t="s">
        <v>2196</v>
      </c>
      <c r="AP60" t="s">
        <v>157</v>
      </c>
      <c r="AQ60" t="s">
        <v>245</v>
      </c>
      <c r="AR60" t="s">
        <v>126</v>
      </c>
      <c r="AS60" t="s">
        <v>127</v>
      </c>
      <c r="AT60" t="s">
        <v>244</v>
      </c>
      <c r="AU60" t="s">
        <v>1066</v>
      </c>
      <c r="AV60">
        <v>24</v>
      </c>
      <c r="AW60" t="s">
        <v>17</v>
      </c>
      <c r="AX60" t="s">
        <v>933</v>
      </c>
      <c r="AY60" t="s">
        <v>2197</v>
      </c>
      <c r="BA60" t="s">
        <v>180</v>
      </c>
      <c r="BB60" t="s">
        <v>218</v>
      </c>
      <c r="BC60" t="s">
        <v>126</v>
      </c>
      <c r="BD60" t="s">
        <v>146</v>
      </c>
      <c r="BE60" t="s">
        <v>257</v>
      </c>
      <c r="BF60" t="s">
        <v>817</v>
      </c>
      <c r="BG60">
        <v>24</v>
      </c>
      <c r="BH60" t="s">
        <v>20</v>
      </c>
      <c r="BI60" t="s">
        <v>933</v>
      </c>
      <c r="BJ60" t="s">
        <v>2186</v>
      </c>
      <c r="BL60" t="s">
        <v>460</v>
      </c>
      <c r="BM60" t="s">
        <v>2187</v>
      </c>
      <c r="BN60" t="s">
        <v>126</v>
      </c>
      <c r="BO60" t="s">
        <v>146</v>
      </c>
      <c r="BP60" t="s">
        <v>257</v>
      </c>
      <c r="BQ60" t="s">
        <v>2188</v>
      </c>
      <c r="BR60">
        <v>24</v>
      </c>
      <c r="BS60" t="s">
        <v>20</v>
      </c>
      <c r="BT60" t="s">
        <v>933</v>
      </c>
      <c r="BU60" t="s">
        <v>2189</v>
      </c>
      <c r="BW60" t="s">
        <v>129</v>
      </c>
      <c r="BX60" t="s">
        <v>2190</v>
      </c>
      <c r="BY60" t="s">
        <v>126</v>
      </c>
      <c r="BZ60" t="s">
        <v>127</v>
      </c>
      <c r="CA60" t="s">
        <v>413</v>
      </c>
      <c r="CB60" t="s">
        <v>933</v>
      </c>
      <c r="CC60">
        <v>24</v>
      </c>
      <c r="CD60" t="s">
        <v>1090</v>
      </c>
      <c r="CE60" t="s">
        <v>933</v>
      </c>
      <c r="CF60" t="s">
        <v>2198</v>
      </c>
      <c r="CH60" t="s">
        <v>933</v>
      </c>
      <c r="CI60" t="s">
        <v>2199</v>
      </c>
      <c r="CJ60" t="s">
        <v>159</v>
      </c>
      <c r="CK60" t="s">
        <v>146</v>
      </c>
      <c r="CL60" t="s">
        <v>303</v>
      </c>
      <c r="CM60" t="s">
        <v>933</v>
      </c>
      <c r="CN60" t="s">
        <v>933</v>
      </c>
      <c r="CO60" t="s">
        <v>933</v>
      </c>
      <c r="CP60" t="s">
        <v>933</v>
      </c>
      <c r="CQ60" t="s">
        <v>2200</v>
      </c>
      <c r="CS60" t="s">
        <v>933</v>
      </c>
      <c r="CT60" t="s">
        <v>2133</v>
      </c>
      <c r="CU60" t="s">
        <v>933</v>
      </c>
      <c r="CV60" t="s">
        <v>933</v>
      </c>
      <c r="CW60" t="s">
        <v>933</v>
      </c>
      <c r="CX60" t="s">
        <v>933</v>
      </c>
      <c r="CY60" t="s">
        <v>933</v>
      </c>
      <c r="CZ60" t="s">
        <v>933</v>
      </c>
      <c r="DA60" t="s">
        <v>933</v>
      </c>
      <c r="DB60" s="3" t="s">
        <v>2202</v>
      </c>
      <c r="DD60" t="s">
        <v>933</v>
      </c>
      <c r="DE60" t="s">
        <v>933</v>
      </c>
      <c r="DF60" t="s">
        <v>933</v>
      </c>
      <c r="DG60" t="s">
        <v>933</v>
      </c>
      <c r="DH60" t="s">
        <v>933</v>
      </c>
      <c r="DI60" t="s">
        <v>933</v>
      </c>
      <c r="DJ60" t="s">
        <v>933</v>
      </c>
      <c r="DK60" t="s">
        <v>933</v>
      </c>
      <c r="DL60" t="s">
        <v>933</v>
      </c>
      <c r="DM60" t="s">
        <v>933</v>
      </c>
      <c r="DO60" t="s">
        <v>933</v>
      </c>
      <c r="DP60" t="s">
        <v>933</v>
      </c>
      <c r="DQ60" t="s">
        <v>933</v>
      </c>
      <c r="DR60" t="s">
        <v>933</v>
      </c>
      <c r="DS60" t="s">
        <v>933</v>
      </c>
      <c r="DT60" t="s">
        <v>933</v>
      </c>
      <c r="DU60" t="s">
        <v>933</v>
      </c>
      <c r="DV60" t="s">
        <v>933</v>
      </c>
      <c r="DW60" t="s">
        <v>933</v>
      </c>
      <c r="DX60" t="s">
        <v>933</v>
      </c>
      <c r="DZ60" t="s">
        <v>933</v>
      </c>
      <c r="EA60" t="s">
        <v>933</v>
      </c>
      <c r="EB60" t="s">
        <v>933</v>
      </c>
      <c r="EC60" t="s">
        <v>933</v>
      </c>
      <c r="ED60" t="s">
        <v>933</v>
      </c>
      <c r="EE60" t="s">
        <v>933</v>
      </c>
      <c r="EF60" t="s">
        <v>933</v>
      </c>
      <c r="EG60" t="s">
        <v>933</v>
      </c>
      <c r="EH60" t="s">
        <v>933</v>
      </c>
      <c r="EI60" t="s">
        <v>933</v>
      </c>
      <c r="EK60" t="s">
        <v>203</v>
      </c>
      <c r="EL60" t="s">
        <v>2201</v>
      </c>
      <c r="EM60">
        <v>20</v>
      </c>
      <c r="EN60">
        <v>12</v>
      </c>
      <c r="EO60">
        <v>15</v>
      </c>
      <c r="EP60">
        <v>18</v>
      </c>
      <c r="EQ60">
        <v>17</v>
      </c>
      <c r="ER60">
        <v>20</v>
      </c>
      <c r="ES60" t="s">
        <v>2193</v>
      </c>
      <c r="ET60" t="s">
        <v>933</v>
      </c>
      <c r="EU60">
        <v>0</v>
      </c>
      <c r="EV60">
        <v>14</v>
      </c>
      <c r="EW60">
        <v>10</v>
      </c>
      <c r="EX60">
        <v>11</v>
      </c>
      <c r="EY60">
        <v>13</v>
      </c>
      <c r="EZ60">
        <v>12</v>
      </c>
      <c r="FA60">
        <v>14</v>
      </c>
    </row>
    <row r="61" spans="1:157" ht="15" customHeight="1" x14ac:dyDescent="0.3">
      <c r="A61" t="s">
        <v>1282</v>
      </c>
      <c r="C61" t="s">
        <v>0</v>
      </c>
      <c r="L61">
        <v>0</v>
      </c>
      <c r="AK61" s="2"/>
    </row>
    <row r="62" spans="1:157" ht="15" customHeight="1" x14ac:dyDescent="0.3">
      <c r="A62" t="s">
        <v>1282</v>
      </c>
      <c r="B62" t="s">
        <v>988</v>
      </c>
      <c r="C62" t="s">
        <v>1817</v>
      </c>
      <c r="D62" t="s">
        <v>117</v>
      </c>
      <c r="E62" t="s">
        <v>118</v>
      </c>
      <c r="F62" t="s">
        <v>352</v>
      </c>
      <c r="G62" t="s">
        <v>376</v>
      </c>
      <c r="H62" t="s">
        <v>988</v>
      </c>
      <c r="I62" t="s">
        <v>1151</v>
      </c>
      <c r="L62">
        <v>3</v>
      </c>
      <c r="M62">
        <v>150</v>
      </c>
      <c r="N62">
        <v>1</v>
      </c>
      <c r="O62">
        <v>2</v>
      </c>
      <c r="P62" t="s">
        <v>1053</v>
      </c>
      <c r="Q62" t="s">
        <v>933</v>
      </c>
      <c r="R62">
        <v>45</v>
      </c>
      <c r="S62">
        <v>22</v>
      </c>
      <c r="U62">
        <v>15</v>
      </c>
      <c r="V62">
        <v>16</v>
      </c>
      <c r="W62">
        <v>14</v>
      </c>
      <c r="X62">
        <v>15</v>
      </c>
      <c r="Y62" t="s">
        <v>933</v>
      </c>
      <c r="Z62" t="s">
        <v>933</v>
      </c>
      <c r="AA62" t="s">
        <v>933</v>
      </c>
      <c r="AB62" t="s">
        <v>933</v>
      </c>
      <c r="AC62" t="s">
        <v>1818</v>
      </c>
      <c r="AD62" t="s">
        <v>933</v>
      </c>
      <c r="AE62" t="s">
        <v>124</v>
      </c>
      <c r="AF62" t="s">
        <v>166</v>
      </c>
      <c r="AG62" t="s">
        <v>126</v>
      </c>
      <c r="AH62" t="s">
        <v>127</v>
      </c>
      <c r="AI62" t="s">
        <v>1799</v>
      </c>
      <c r="AJ62" t="s">
        <v>933</v>
      </c>
      <c r="AK62" s="2">
        <f t="shared" ref="AK62:AK75" si="33">IF(AL62="AC",5+$L62,3+$L62)</f>
        <v>8</v>
      </c>
      <c r="AL62" t="s">
        <v>17</v>
      </c>
      <c r="AM62" t="s">
        <v>933</v>
      </c>
      <c r="AN62" t="s">
        <v>1819</v>
      </c>
      <c r="AP62" t="s">
        <v>933</v>
      </c>
      <c r="AQ62" t="s">
        <v>1752</v>
      </c>
      <c r="AR62" t="s">
        <v>159</v>
      </c>
      <c r="AS62" t="s">
        <v>127</v>
      </c>
      <c r="AT62" t="s">
        <v>707</v>
      </c>
      <c r="AU62" t="s">
        <v>933</v>
      </c>
      <c r="AV62" t="str">
        <f t="shared" ref="AV62:AV75" si="34">IF(AW62="","",IF(AW62="AC",5+$L62,3+$L62))</f>
        <v/>
      </c>
      <c r="AW62" t="s">
        <v>933</v>
      </c>
      <c r="AX62" t="s">
        <v>933</v>
      </c>
      <c r="AY62" t="s">
        <v>1820</v>
      </c>
      <c r="BA62" t="s">
        <v>933</v>
      </c>
      <c r="BB62" t="s">
        <v>933</v>
      </c>
      <c r="BC62" t="s">
        <v>933</v>
      </c>
      <c r="BD62" t="s">
        <v>933</v>
      </c>
      <c r="BE62" t="s">
        <v>933</v>
      </c>
      <c r="BF62" t="s">
        <v>933</v>
      </c>
      <c r="BG62" t="str">
        <f t="shared" ref="BG62:BG75" si="35">IF(BH62="","",IF(BH62="AC",5+$L62,3+$L62))</f>
        <v/>
      </c>
      <c r="BH62" t="s">
        <v>933</v>
      </c>
      <c r="BI62" t="s">
        <v>933</v>
      </c>
      <c r="BJ62" t="s">
        <v>933</v>
      </c>
      <c r="BL62" t="s">
        <v>933</v>
      </c>
      <c r="BM62" t="s">
        <v>933</v>
      </c>
      <c r="BN62" t="s">
        <v>933</v>
      </c>
      <c r="BO62" t="s">
        <v>933</v>
      </c>
      <c r="BP62" t="s">
        <v>933</v>
      </c>
      <c r="BQ62" t="s">
        <v>933</v>
      </c>
      <c r="BR62" t="str">
        <f t="shared" ref="BR62:BR75" si="36">IF(BS62="","",IF(BS62="AC",5+$L62,3+$L62))</f>
        <v/>
      </c>
      <c r="BS62" t="s">
        <v>933</v>
      </c>
      <c r="BT62" t="s">
        <v>933</v>
      </c>
      <c r="BU62" t="s">
        <v>933</v>
      </c>
      <c r="BW62" t="s">
        <v>933</v>
      </c>
      <c r="BX62" t="s">
        <v>933</v>
      </c>
      <c r="BY62" t="s">
        <v>933</v>
      </c>
      <c r="BZ62" t="s">
        <v>933</v>
      </c>
      <c r="CA62" t="s">
        <v>933</v>
      </c>
      <c r="CB62" t="s">
        <v>933</v>
      </c>
      <c r="CC62" t="str">
        <f t="shared" ref="CC62:CC75" si="37">IF(CD62="","",IF(CD62="AC",5+$L62,3+$L62))</f>
        <v/>
      </c>
      <c r="CD62" t="s">
        <v>933</v>
      </c>
      <c r="CE62" t="s">
        <v>933</v>
      </c>
      <c r="CF62" t="s">
        <v>933</v>
      </c>
      <c r="CH62" t="s">
        <v>933</v>
      </c>
      <c r="CI62" t="s">
        <v>933</v>
      </c>
      <c r="CJ62" t="s">
        <v>933</v>
      </c>
      <c r="CK62" t="s">
        <v>933</v>
      </c>
      <c r="CL62" t="s">
        <v>933</v>
      </c>
      <c r="CM62" t="s">
        <v>933</v>
      </c>
      <c r="CN62" t="str">
        <f t="shared" ref="CN62:CN75" si="38">IF(CO62="","",IF(CO62="AC",5+$L62,3+$L62))</f>
        <v/>
      </c>
      <c r="CO62" t="s">
        <v>933</v>
      </c>
      <c r="CP62" t="s">
        <v>933</v>
      </c>
      <c r="CQ62" t="s">
        <v>933</v>
      </c>
      <c r="CS62" t="s">
        <v>933</v>
      </c>
      <c r="CT62" t="s">
        <v>933</v>
      </c>
      <c r="CU62" t="s">
        <v>933</v>
      </c>
      <c r="CV62" t="s">
        <v>933</v>
      </c>
      <c r="CW62" t="s">
        <v>933</v>
      </c>
      <c r="CX62" t="s">
        <v>933</v>
      </c>
      <c r="CY62" t="str">
        <f t="shared" ref="CY62:CY75" si="39">IF(CZ62="","",IF(CZ62="AC",5+$L62,3+$L62))</f>
        <v/>
      </c>
      <c r="CZ62" t="s">
        <v>933</v>
      </c>
      <c r="DA62" t="s">
        <v>933</v>
      </c>
      <c r="DB62" t="s">
        <v>933</v>
      </c>
      <c r="DD62" t="s">
        <v>933</v>
      </c>
      <c r="DE62" t="s">
        <v>933</v>
      </c>
      <c r="DF62" t="s">
        <v>933</v>
      </c>
      <c r="DG62" t="s">
        <v>933</v>
      </c>
      <c r="DH62" t="s">
        <v>933</v>
      </c>
      <c r="DI62" t="s">
        <v>933</v>
      </c>
      <c r="DJ62" t="str">
        <f t="shared" ref="DJ62:DJ75" si="40">IF(DK62="","",IF(DK62="AC",5+$L62,3+$L62))</f>
        <v/>
      </c>
      <c r="DK62" t="s">
        <v>933</v>
      </c>
      <c r="DL62" t="s">
        <v>933</v>
      </c>
      <c r="DM62" t="s">
        <v>933</v>
      </c>
      <c r="DO62" t="s">
        <v>933</v>
      </c>
      <c r="DP62" t="s">
        <v>933</v>
      </c>
      <c r="DQ62" t="s">
        <v>933</v>
      </c>
      <c r="DR62" t="s">
        <v>933</v>
      </c>
      <c r="DS62" t="s">
        <v>933</v>
      </c>
      <c r="DT62" t="s">
        <v>933</v>
      </c>
      <c r="DU62" t="str">
        <f t="shared" ref="DU62:DU75" si="41">IF(DV62="","",IF(DV62="AC",5+$L62,3+$L62))</f>
        <v/>
      </c>
      <c r="DV62" t="s">
        <v>933</v>
      </c>
      <c r="DW62" t="s">
        <v>933</v>
      </c>
      <c r="DX62" t="s">
        <v>933</v>
      </c>
      <c r="DZ62" t="s">
        <v>933</v>
      </c>
      <c r="EA62" t="s">
        <v>933</v>
      </c>
      <c r="EB62" t="s">
        <v>933</v>
      </c>
      <c r="EC62" t="s">
        <v>933</v>
      </c>
      <c r="ED62" t="s">
        <v>933</v>
      </c>
      <c r="EE62" t="s">
        <v>933</v>
      </c>
      <c r="EF62" t="str">
        <f t="shared" ref="EF62:EF75" si="42">IF(EG62="","",IF(EG62="AC",5+$L62,3+$L62))</f>
        <v/>
      </c>
      <c r="EG62" t="s">
        <v>933</v>
      </c>
      <c r="EH62" t="s">
        <v>933</v>
      </c>
      <c r="EI62" t="s">
        <v>933</v>
      </c>
      <c r="EK62" t="s">
        <v>356</v>
      </c>
      <c r="EL62" t="s">
        <v>1821</v>
      </c>
      <c r="EM62">
        <v>17</v>
      </c>
      <c r="EN62">
        <v>13</v>
      </c>
      <c r="EO62">
        <v>8</v>
      </c>
      <c r="EP62">
        <v>4</v>
      </c>
      <c r="EQ62">
        <v>11</v>
      </c>
      <c r="ER62">
        <v>11</v>
      </c>
      <c r="ES62" t="s">
        <v>933</v>
      </c>
      <c r="ET62" s="3" t="s">
        <v>1822</v>
      </c>
      <c r="EU62">
        <v>0</v>
      </c>
      <c r="EV62">
        <v>4</v>
      </c>
      <c r="EW62">
        <v>2</v>
      </c>
      <c r="EX62">
        <v>0</v>
      </c>
      <c r="EY62">
        <v>-2</v>
      </c>
      <c r="EZ62">
        <v>1</v>
      </c>
      <c r="FA62">
        <v>1</v>
      </c>
    </row>
    <row r="63" spans="1:157" ht="15" customHeight="1" x14ac:dyDescent="0.3">
      <c r="A63" t="s">
        <v>1282</v>
      </c>
      <c r="B63" t="s">
        <v>1829</v>
      </c>
      <c r="C63" t="s">
        <v>1843</v>
      </c>
      <c r="D63" t="s">
        <v>117</v>
      </c>
      <c r="E63" t="s">
        <v>118</v>
      </c>
      <c r="F63" t="s">
        <v>352</v>
      </c>
      <c r="G63" t="s">
        <v>376</v>
      </c>
      <c r="H63" t="s">
        <v>1829</v>
      </c>
      <c r="I63" t="s">
        <v>751</v>
      </c>
      <c r="L63">
        <v>3</v>
      </c>
      <c r="M63">
        <v>150</v>
      </c>
      <c r="N63">
        <v>2</v>
      </c>
      <c r="O63">
        <v>2</v>
      </c>
      <c r="P63" t="s">
        <v>284</v>
      </c>
      <c r="Q63" t="s">
        <v>1830</v>
      </c>
      <c r="R63">
        <v>39</v>
      </c>
      <c r="S63">
        <v>19</v>
      </c>
      <c r="U63">
        <v>17</v>
      </c>
      <c r="V63">
        <v>15</v>
      </c>
      <c r="W63">
        <v>14</v>
      </c>
      <c r="X63">
        <v>16</v>
      </c>
      <c r="Y63" t="s">
        <v>933</v>
      </c>
      <c r="Z63" t="s">
        <v>933</v>
      </c>
      <c r="AA63" t="s">
        <v>933</v>
      </c>
      <c r="AB63" t="s">
        <v>933</v>
      </c>
      <c r="AC63" t="s">
        <v>1831</v>
      </c>
      <c r="AD63" t="s">
        <v>933</v>
      </c>
      <c r="AE63" t="s">
        <v>124</v>
      </c>
      <c r="AF63" t="s">
        <v>1832</v>
      </c>
      <c r="AG63" t="s">
        <v>126</v>
      </c>
      <c r="AH63" t="s">
        <v>127</v>
      </c>
      <c r="AI63" t="s">
        <v>1829</v>
      </c>
      <c r="AJ63" t="s">
        <v>933</v>
      </c>
      <c r="AK63" s="2">
        <f t="shared" si="33"/>
        <v>8</v>
      </c>
      <c r="AL63" t="s">
        <v>17</v>
      </c>
      <c r="AM63" t="s">
        <v>933</v>
      </c>
      <c r="AN63" t="s">
        <v>1833</v>
      </c>
      <c r="AP63" t="s">
        <v>144</v>
      </c>
      <c r="AQ63" t="s">
        <v>1834</v>
      </c>
      <c r="AR63" t="s">
        <v>159</v>
      </c>
      <c r="AS63" t="s">
        <v>127</v>
      </c>
      <c r="AT63" t="s">
        <v>1829</v>
      </c>
      <c r="AU63" t="s">
        <v>1081</v>
      </c>
      <c r="AV63" t="str">
        <f t="shared" si="34"/>
        <v/>
      </c>
      <c r="AW63" t="s">
        <v>933</v>
      </c>
      <c r="AX63" t="s">
        <v>933</v>
      </c>
      <c r="AY63" t="s">
        <v>1835</v>
      </c>
      <c r="BA63" t="s">
        <v>933</v>
      </c>
      <c r="BB63" t="s">
        <v>933</v>
      </c>
      <c r="BC63" t="s">
        <v>933</v>
      </c>
      <c r="BD63" t="s">
        <v>933</v>
      </c>
      <c r="BE63" t="s">
        <v>933</v>
      </c>
      <c r="BF63" t="s">
        <v>933</v>
      </c>
      <c r="BG63" t="str">
        <f t="shared" si="35"/>
        <v/>
      </c>
      <c r="BH63" t="s">
        <v>933</v>
      </c>
      <c r="BI63" t="s">
        <v>933</v>
      </c>
      <c r="BJ63" t="s">
        <v>933</v>
      </c>
      <c r="BL63" t="s">
        <v>933</v>
      </c>
      <c r="BM63" t="s">
        <v>933</v>
      </c>
      <c r="BN63" t="s">
        <v>933</v>
      </c>
      <c r="BO63" t="s">
        <v>933</v>
      </c>
      <c r="BP63" t="s">
        <v>933</v>
      </c>
      <c r="BQ63" t="s">
        <v>933</v>
      </c>
      <c r="BR63" t="str">
        <f t="shared" si="36"/>
        <v/>
      </c>
      <c r="BS63" t="s">
        <v>933</v>
      </c>
      <c r="BT63" t="s">
        <v>933</v>
      </c>
      <c r="BU63" t="s">
        <v>933</v>
      </c>
      <c r="BW63" t="s">
        <v>933</v>
      </c>
      <c r="BX63" t="s">
        <v>933</v>
      </c>
      <c r="BY63" t="s">
        <v>933</v>
      </c>
      <c r="BZ63" t="s">
        <v>933</v>
      </c>
      <c r="CA63" t="s">
        <v>933</v>
      </c>
      <c r="CB63" t="s">
        <v>933</v>
      </c>
      <c r="CC63" t="str">
        <f t="shared" si="37"/>
        <v/>
      </c>
      <c r="CD63" t="s">
        <v>933</v>
      </c>
      <c r="CE63" t="s">
        <v>933</v>
      </c>
      <c r="CF63" t="s">
        <v>933</v>
      </c>
      <c r="CH63" t="s">
        <v>933</v>
      </c>
      <c r="CI63" t="s">
        <v>933</v>
      </c>
      <c r="CJ63" t="s">
        <v>933</v>
      </c>
      <c r="CK63" t="s">
        <v>933</v>
      </c>
      <c r="CL63" t="s">
        <v>933</v>
      </c>
      <c r="CM63" t="s">
        <v>933</v>
      </c>
      <c r="CN63" t="str">
        <f t="shared" si="38"/>
        <v/>
      </c>
      <c r="CO63" t="s">
        <v>933</v>
      </c>
      <c r="CP63" t="s">
        <v>933</v>
      </c>
      <c r="CQ63" t="s">
        <v>933</v>
      </c>
      <c r="CS63" t="s">
        <v>933</v>
      </c>
      <c r="CT63" t="s">
        <v>933</v>
      </c>
      <c r="CU63" t="s">
        <v>933</v>
      </c>
      <c r="CV63" t="s">
        <v>933</v>
      </c>
      <c r="CW63" t="s">
        <v>933</v>
      </c>
      <c r="CX63" t="s">
        <v>933</v>
      </c>
      <c r="CY63" t="str">
        <f t="shared" si="39"/>
        <v/>
      </c>
      <c r="CZ63" t="s">
        <v>933</v>
      </c>
      <c r="DA63" t="s">
        <v>933</v>
      </c>
      <c r="DB63" t="s">
        <v>933</v>
      </c>
      <c r="DD63" t="s">
        <v>933</v>
      </c>
      <c r="DE63" t="s">
        <v>933</v>
      </c>
      <c r="DF63" t="s">
        <v>933</v>
      </c>
      <c r="DG63" t="s">
        <v>933</v>
      </c>
      <c r="DH63" t="s">
        <v>933</v>
      </c>
      <c r="DI63" t="s">
        <v>933</v>
      </c>
      <c r="DJ63" t="str">
        <f t="shared" si="40"/>
        <v/>
      </c>
      <c r="DK63" t="s">
        <v>933</v>
      </c>
      <c r="DL63" t="s">
        <v>933</v>
      </c>
      <c r="DM63" t="s">
        <v>933</v>
      </c>
      <c r="DO63" t="s">
        <v>933</v>
      </c>
      <c r="DP63" t="s">
        <v>933</v>
      </c>
      <c r="DQ63" t="s">
        <v>933</v>
      </c>
      <c r="DR63" t="s">
        <v>933</v>
      </c>
      <c r="DS63" t="s">
        <v>933</v>
      </c>
      <c r="DT63" t="s">
        <v>933</v>
      </c>
      <c r="DU63" t="str">
        <f t="shared" si="41"/>
        <v/>
      </c>
      <c r="DV63" t="s">
        <v>933</v>
      </c>
      <c r="DW63" t="s">
        <v>933</v>
      </c>
      <c r="DX63" t="s">
        <v>933</v>
      </c>
      <c r="DZ63" t="s">
        <v>933</v>
      </c>
      <c r="EA63" t="s">
        <v>933</v>
      </c>
      <c r="EB63" t="s">
        <v>933</v>
      </c>
      <c r="EC63" t="s">
        <v>933</v>
      </c>
      <c r="ED63" t="s">
        <v>933</v>
      </c>
      <c r="EE63" t="s">
        <v>933</v>
      </c>
      <c r="EF63" t="str">
        <f t="shared" si="42"/>
        <v/>
      </c>
      <c r="EG63" t="s">
        <v>933</v>
      </c>
      <c r="EH63" t="s">
        <v>933</v>
      </c>
      <c r="EI63" t="s">
        <v>933</v>
      </c>
      <c r="EK63" t="s">
        <v>356</v>
      </c>
      <c r="EL63" t="s">
        <v>477</v>
      </c>
      <c r="EM63">
        <v>14</v>
      </c>
      <c r="EN63">
        <v>13</v>
      </c>
      <c r="EO63">
        <v>10</v>
      </c>
      <c r="EP63">
        <v>4</v>
      </c>
      <c r="EQ63">
        <v>11</v>
      </c>
      <c r="ER63">
        <v>11</v>
      </c>
      <c r="ES63" t="s">
        <v>933</v>
      </c>
      <c r="ET63" t="s">
        <v>1836</v>
      </c>
      <c r="EU63">
        <v>0</v>
      </c>
      <c r="EV63">
        <v>3</v>
      </c>
      <c r="EW63">
        <v>2</v>
      </c>
      <c r="EX63">
        <v>1</v>
      </c>
      <c r="EY63">
        <v>-2</v>
      </c>
      <c r="EZ63">
        <v>1</v>
      </c>
      <c r="FA63">
        <v>1</v>
      </c>
    </row>
    <row r="64" spans="1:157" ht="15" customHeight="1" x14ac:dyDescent="0.3">
      <c r="A64" t="s">
        <v>1282</v>
      </c>
      <c r="B64" t="s">
        <v>525</v>
      </c>
      <c r="C64" t="s">
        <v>1785</v>
      </c>
      <c r="D64" t="s">
        <v>117</v>
      </c>
      <c r="E64" t="s">
        <v>118</v>
      </c>
      <c r="F64" t="s">
        <v>352</v>
      </c>
      <c r="G64" t="s">
        <v>376</v>
      </c>
      <c r="H64" t="s">
        <v>525</v>
      </c>
      <c r="I64" t="s">
        <v>121</v>
      </c>
      <c r="L64">
        <v>4</v>
      </c>
      <c r="M64">
        <v>175</v>
      </c>
      <c r="N64">
        <v>5</v>
      </c>
      <c r="O64">
        <v>4</v>
      </c>
      <c r="P64" t="s">
        <v>284</v>
      </c>
      <c r="Q64" t="s">
        <v>933</v>
      </c>
      <c r="R64">
        <v>44</v>
      </c>
      <c r="S64">
        <v>22</v>
      </c>
      <c r="U64">
        <v>18</v>
      </c>
      <c r="V64">
        <v>15</v>
      </c>
      <c r="W64">
        <v>17</v>
      </c>
      <c r="X64">
        <v>16</v>
      </c>
      <c r="Y64" t="s">
        <v>933</v>
      </c>
      <c r="Z64" t="s">
        <v>388</v>
      </c>
      <c r="AA64" t="s">
        <v>933</v>
      </c>
      <c r="AB64" t="s">
        <v>933</v>
      </c>
      <c r="AC64" t="s">
        <v>1714</v>
      </c>
      <c r="AD64" t="s">
        <v>933</v>
      </c>
      <c r="AE64" t="s">
        <v>124</v>
      </c>
      <c r="AF64" t="s">
        <v>1786</v>
      </c>
      <c r="AG64" t="s">
        <v>126</v>
      </c>
      <c r="AH64" t="s">
        <v>127</v>
      </c>
      <c r="AI64" t="s">
        <v>525</v>
      </c>
      <c r="AJ64" t="s">
        <v>933</v>
      </c>
      <c r="AK64" s="2">
        <f t="shared" si="33"/>
        <v>7</v>
      </c>
      <c r="AL64" t="s">
        <v>1069</v>
      </c>
      <c r="AM64" t="s">
        <v>933</v>
      </c>
      <c r="AN64" s="2" t="s">
        <v>1787</v>
      </c>
      <c r="AP64" t="s">
        <v>933</v>
      </c>
      <c r="AQ64" t="s">
        <v>1788</v>
      </c>
      <c r="AR64" t="s">
        <v>933</v>
      </c>
      <c r="AS64" t="s">
        <v>933</v>
      </c>
      <c r="AT64" t="s">
        <v>933</v>
      </c>
      <c r="AU64" t="s">
        <v>933</v>
      </c>
      <c r="AV64" t="str">
        <f t="shared" si="34"/>
        <v/>
      </c>
      <c r="AW64" t="s">
        <v>933</v>
      </c>
      <c r="AX64" t="s">
        <v>933</v>
      </c>
      <c r="AY64" t="s">
        <v>1789</v>
      </c>
      <c r="BA64" t="s">
        <v>933</v>
      </c>
      <c r="BB64" t="s">
        <v>933</v>
      </c>
      <c r="BC64" t="s">
        <v>933</v>
      </c>
      <c r="BD64" t="s">
        <v>933</v>
      </c>
      <c r="BE64" t="s">
        <v>933</v>
      </c>
      <c r="BF64" t="s">
        <v>933</v>
      </c>
      <c r="BG64" t="str">
        <f t="shared" si="35"/>
        <v/>
      </c>
      <c r="BH64" t="s">
        <v>933</v>
      </c>
      <c r="BI64" t="s">
        <v>933</v>
      </c>
      <c r="BJ64" t="s">
        <v>933</v>
      </c>
      <c r="BL64" t="s">
        <v>933</v>
      </c>
      <c r="BM64" t="s">
        <v>933</v>
      </c>
      <c r="BN64" t="s">
        <v>933</v>
      </c>
      <c r="BO64" t="s">
        <v>933</v>
      </c>
      <c r="BP64" t="s">
        <v>933</v>
      </c>
      <c r="BQ64" t="s">
        <v>933</v>
      </c>
      <c r="BR64" t="str">
        <f t="shared" si="36"/>
        <v/>
      </c>
      <c r="BS64" t="s">
        <v>933</v>
      </c>
      <c r="BT64" t="s">
        <v>933</v>
      </c>
      <c r="BU64" t="s">
        <v>933</v>
      </c>
      <c r="BW64" t="s">
        <v>933</v>
      </c>
      <c r="BX64" t="s">
        <v>933</v>
      </c>
      <c r="BY64" t="s">
        <v>933</v>
      </c>
      <c r="BZ64" t="s">
        <v>933</v>
      </c>
      <c r="CA64" t="s">
        <v>933</v>
      </c>
      <c r="CB64" t="s">
        <v>933</v>
      </c>
      <c r="CC64" t="str">
        <f t="shared" si="37"/>
        <v/>
      </c>
      <c r="CD64" t="s">
        <v>933</v>
      </c>
      <c r="CE64" t="s">
        <v>933</v>
      </c>
      <c r="CF64" t="s">
        <v>933</v>
      </c>
      <c r="CH64" t="s">
        <v>933</v>
      </c>
      <c r="CI64" t="s">
        <v>933</v>
      </c>
      <c r="CJ64" t="s">
        <v>933</v>
      </c>
      <c r="CK64" t="s">
        <v>933</v>
      </c>
      <c r="CL64" t="s">
        <v>933</v>
      </c>
      <c r="CM64" t="s">
        <v>933</v>
      </c>
      <c r="CN64" t="str">
        <f t="shared" si="38"/>
        <v/>
      </c>
      <c r="CO64" t="s">
        <v>933</v>
      </c>
      <c r="CP64" t="s">
        <v>933</v>
      </c>
      <c r="CQ64" t="s">
        <v>933</v>
      </c>
      <c r="CS64" t="s">
        <v>933</v>
      </c>
      <c r="CT64" t="s">
        <v>933</v>
      </c>
      <c r="CU64" t="s">
        <v>933</v>
      </c>
      <c r="CV64" t="s">
        <v>933</v>
      </c>
      <c r="CW64" t="s">
        <v>933</v>
      </c>
      <c r="CX64" t="s">
        <v>933</v>
      </c>
      <c r="CY64" t="str">
        <f t="shared" si="39"/>
        <v/>
      </c>
      <c r="CZ64" t="s">
        <v>933</v>
      </c>
      <c r="DA64" t="s">
        <v>933</v>
      </c>
      <c r="DB64" t="s">
        <v>933</v>
      </c>
      <c r="DD64" t="s">
        <v>933</v>
      </c>
      <c r="DE64" t="s">
        <v>933</v>
      </c>
      <c r="DF64" t="s">
        <v>933</v>
      </c>
      <c r="DG64" t="s">
        <v>933</v>
      </c>
      <c r="DH64" t="s">
        <v>933</v>
      </c>
      <c r="DI64" t="s">
        <v>933</v>
      </c>
      <c r="DJ64" t="str">
        <f t="shared" si="40"/>
        <v/>
      </c>
      <c r="DK64" t="s">
        <v>933</v>
      </c>
      <c r="DL64" t="s">
        <v>933</v>
      </c>
      <c r="DM64" t="s">
        <v>933</v>
      </c>
      <c r="DO64" t="s">
        <v>933</v>
      </c>
      <c r="DP64" t="s">
        <v>933</v>
      </c>
      <c r="DQ64" t="s">
        <v>933</v>
      </c>
      <c r="DR64" t="s">
        <v>933</v>
      </c>
      <c r="DS64" t="s">
        <v>933</v>
      </c>
      <c r="DT64" t="s">
        <v>933</v>
      </c>
      <c r="DU64" t="str">
        <f t="shared" si="41"/>
        <v/>
      </c>
      <c r="DV64" t="s">
        <v>933</v>
      </c>
      <c r="DW64" t="s">
        <v>933</v>
      </c>
      <c r="DX64" t="s">
        <v>933</v>
      </c>
      <c r="DZ64" t="s">
        <v>933</v>
      </c>
      <c r="EA64" t="s">
        <v>933</v>
      </c>
      <c r="EB64" t="s">
        <v>933</v>
      </c>
      <c r="EC64" t="s">
        <v>933</v>
      </c>
      <c r="ED64" t="s">
        <v>933</v>
      </c>
      <c r="EE64" t="s">
        <v>933</v>
      </c>
      <c r="EF64" t="str">
        <f t="shared" si="42"/>
        <v/>
      </c>
      <c r="EG64" t="s">
        <v>933</v>
      </c>
      <c r="EH64" t="s">
        <v>933</v>
      </c>
      <c r="EI64" t="s">
        <v>933</v>
      </c>
      <c r="EK64" t="s">
        <v>356</v>
      </c>
      <c r="EL64" t="s">
        <v>933</v>
      </c>
      <c r="EM64">
        <v>10</v>
      </c>
      <c r="EN64">
        <v>10</v>
      </c>
      <c r="EO64">
        <v>13</v>
      </c>
      <c r="EP64">
        <v>4</v>
      </c>
      <c r="EQ64">
        <v>11</v>
      </c>
      <c r="ER64">
        <v>11</v>
      </c>
      <c r="ES64" t="s">
        <v>933</v>
      </c>
      <c r="ET64" s="3" t="s">
        <v>1790</v>
      </c>
      <c r="EU64">
        <v>0</v>
      </c>
      <c r="EV64">
        <v>2</v>
      </c>
      <c r="EW64">
        <v>2</v>
      </c>
      <c r="EX64">
        <v>3</v>
      </c>
      <c r="EY64">
        <v>-1</v>
      </c>
      <c r="EZ64">
        <v>2</v>
      </c>
      <c r="FA64">
        <v>2</v>
      </c>
    </row>
    <row r="65" spans="1:157" ht="15" customHeight="1" x14ac:dyDescent="0.3">
      <c r="A65" t="s">
        <v>1282</v>
      </c>
      <c r="B65" t="s">
        <v>1799</v>
      </c>
      <c r="C65" t="s">
        <v>1798</v>
      </c>
      <c r="D65" t="s">
        <v>117</v>
      </c>
      <c r="E65" t="s">
        <v>118</v>
      </c>
      <c r="F65" t="s">
        <v>352</v>
      </c>
      <c r="G65" t="s">
        <v>376</v>
      </c>
      <c r="H65" t="s">
        <v>1799</v>
      </c>
      <c r="I65" t="s">
        <v>751</v>
      </c>
      <c r="L65">
        <v>5</v>
      </c>
      <c r="M65">
        <v>200</v>
      </c>
      <c r="N65">
        <v>7</v>
      </c>
      <c r="O65">
        <v>4</v>
      </c>
      <c r="P65" t="s">
        <v>284</v>
      </c>
      <c r="Q65" t="s">
        <v>933</v>
      </c>
      <c r="R65">
        <v>49</v>
      </c>
      <c r="S65">
        <v>24</v>
      </c>
      <c r="U65">
        <v>19</v>
      </c>
      <c r="V65">
        <v>17</v>
      </c>
      <c r="W65">
        <v>16</v>
      </c>
      <c r="X65">
        <v>18</v>
      </c>
      <c r="Y65" t="s">
        <v>933</v>
      </c>
      <c r="Z65" t="s">
        <v>933</v>
      </c>
      <c r="AA65" t="s">
        <v>933</v>
      </c>
      <c r="AB65" t="s">
        <v>933</v>
      </c>
      <c r="AC65" t="s">
        <v>1800</v>
      </c>
      <c r="AD65" t="s">
        <v>933</v>
      </c>
      <c r="AE65" t="s">
        <v>124</v>
      </c>
      <c r="AF65" t="s">
        <v>1801</v>
      </c>
      <c r="AG65" t="s">
        <v>126</v>
      </c>
      <c r="AH65" t="s">
        <v>127</v>
      </c>
      <c r="AI65" t="s">
        <v>1799</v>
      </c>
      <c r="AJ65" t="s">
        <v>933</v>
      </c>
      <c r="AK65" s="2">
        <f t="shared" si="33"/>
        <v>8</v>
      </c>
      <c r="AL65" t="s">
        <v>1090</v>
      </c>
      <c r="AM65" t="s">
        <v>933</v>
      </c>
      <c r="AN65" t="s">
        <v>1802</v>
      </c>
      <c r="AP65" t="s">
        <v>933</v>
      </c>
      <c r="AQ65" t="s">
        <v>1803</v>
      </c>
      <c r="AR65" t="s">
        <v>126</v>
      </c>
      <c r="AS65" t="s">
        <v>127</v>
      </c>
      <c r="AT65" t="s">
        <v>933</v>
      </c>
      <c r="AU65" t="s">
        <v>933</v>
      </c>
      <c r="AV65" t="str">
        <f t="shared" si="34"/>
        <v/>
      </c>
      <c r="AW65" t="s">
        <v>933</v>
      </c>
      <c r="AX65" t="s">
        <v>933</v>
      </c>
      <c r="AY65" t="s">
        <v>1804</v>
      </c>
      <c r="BA65" t="s">
        <v>933</v>
      </c>
      <c r="BB65" t="s">
        <v>1805</v>
      </c>
      <c r="BC65" t="s">
        <v>126</v>
      </c>
      <c r="BD65" t="s">
        <v>127</v>
      </c>
      <c r="BE65" t="s">
        <v>303</v>
      </c>
      <c r="BF65" t="s">
        <v>933</v>
      </c>
      <c r="BG65" t="str">
        <f t="shared" si="35"/>
        <v/>
      </c>
      <c r="BH65" t="s">
        <v>933</v>
      </c>
      <c r="BI65" t="s">
        <v>933</v>
      </c>
      <c r="BJ65" t="s">
        <v>1806</v>
      </c>
      <c r="BL65" t="s">
        <v>180</v>
      </c>
      <c r="BM65" t="s">
        <v>1807</v>
      </c>
      <c r="BN65" t="s">
        <v>126</v>
      </c>
      <c r="BO65" t="s">
        <v>127</v>
      </c>
      <c r="BP65" t="s">
        <v>1799</v>
      </c>
      <c r="BQ65" t="s">
        <v>933</v>
      </c>
      <c r="BR65">
        <f t="shared" si="36"/>
        <v>8</v>
      </c>
      <c r="BS65" t="s">
        <v>1090</v>
      </c>
      <c r="BT65" t="s">
        <v>933</v>
      </c>
      <c r="BU65" t="s">
        <v>1808</v>
      </c>
      <c r="BW65" t="s">
        <v>933</v>
      </c>
      <c r="BX65" t="s">
        <v>933</v>
      </c>
      <c r="BY65" t="s">
        <v>933</v>
      </c>
      <c r="BZ65" t="s">
        <v>933</v>
      </c>
      <c r="CA65" t="s">
        <v>933</v>
      </c>
      <c r="CB65" t="s">
        <v>933</v>
      </c>
      <c r="CC65" t="str">
        <f t="shared" si="37"/>
        <v/>
      </c>
      <c r="CD65" t="s">
        <v>933</v>
      </c>
      <c r="CE65" t="s">
        <v>933</v>
      </c>
      <c r="CF65" t="s">
        <v>933</v>
      </c>
      <c r="CH65" t="s">
        <v>933</v>
      </c>
      <c r="CI65" t="s">
        <v>933</v>
      </c>
      <c r="CJ65" t="s">
        <v>933</v>
      </c>
      <c r="CK65" t="s">
        <v>933</v>
      </c>
      <c r="CL65" t="s">
        <v>933</v>
      </c>
      <c r="CM65" t="s">
        <v>933</v>
      </c>
      <c r="CN65" t="str">
        <f t="shared" si="38"/>
        <v/>
      </c>
      <c r="CO65" t="s">
        <v>933</v>
      </c>
      <c r="CP65" t="s">
        <v>933</v>
      </c>
      <c r="CQ65" t="s">
        <v>933</v>
      </c>
      <c r="CS65" t="s">
        <v>933</v>
      </c>
      <c r="CT65" t="s">
        <v>933</v>
      </c>
      <c r="CU65" t="s">
        <v>933</v>
      </c>
      <c r="CV65" t="s">
        <v>933</v>
      </c>
      <c r="CW65" t="s">
        <v>933</v>
      </c>
      <c r="CX65" t="s">
        <v>933</v>
      </c>
      <c r="CY65" t="str">
        <f t="shared" si="39"/>
        <v/>
      </c>
      <c r="CZ65" t="s">
        <v>933</v>
      </c>
      <c r="DA65" t="s">
        <v>933</v>
      </c>
      <c r="DB65" t="s">
        <v>933</v>
      </c>
      <c r="DD65" t="s">
        <v>933</v>
      </c>
      <c r="DE65" t="s">
        <v>933</v>
      </c>
      <c r="DF65" t="s">
        <v>933</v>
      </c>
      <c r="DG65" t="s">
        <v>933</v>
      </c>
      <c r="DH65" t="s">
        <v>933</v>
      </c>
      <c r="DI65" t="s">
        <v>933</v>
      </c>
      <c r="DJ65" t="str">
        <f t="shared" si="40"/>
        <v/>
      </c>
      <c r="DK65" t="s">
        <v>933</v>
      </c>
      <c r="DL65" t="s">
        <v>933</v>
      </c>
      <c r="DM65" t="s">
        <v>933</v>
      </c>
      <c r="DO65" t="s">
        <v>933</v>
      </c>
      <c r="DP65" t="s">
        <v>933</v>
      </c>
      <c r="DQ65" t="s">
        <v>933</v>
      </c>
      <c r="DR65" t="s">
        <v>933</v>
      </c>
      <c r="DS65" t="s">
        <v>933</v>
      </c>
      <c r="DT65" t="s">
        <v>933</v>
      </c>
      <c r="DU65" t="str">
        <f t="shared" si="41"/>
        <v/>
      </c>
      <c r="DV65" t="s">
        <v>933</v>
      </c>
      <c r="DW65" t="s">
        <v>933</v>
      </c>
      <c r="DX65" t="s">
        <v>933</v>
      </c>
      <c r="DZ65" t="s">
        <v>933</v>
      </c>
      <c r="EA65" t="s">
        <v>933</v>
      </c>
      <c r="EB65" t="s">
        <v>933</v>
      </c>
      <c r="EC65" t="s">
        <v>933</v>
      </c>
      <c r="ED65" t="s">
        <v>933</v>
      </c>
      <c r="EE65" t="s">
        <v>933</v>
      </c>
      <c r="EF65" t="str">
        <f t="shared" si="42"/>
        <v/>
      </c>
      <c r="EG65" t="s">
        <v>933</v>
      </c>
      <c r="EH65" t="s">
        <v>933</v>
      </c>
      <c r="EI65" t="s">
        <v>933</v>
      </c>
      <c r="EK65" t="s">
        <v>356</v>
      </c>
      <c r="EL65" t="s">
        <v>933</v>
      </c>
      <c r="EM65">
        <v>10</v>
      </c>
      <c r="EN65">
        <v>10</v>
      </c>
      <c r="EO65">
        <v>17</v>
      </c>
      <c r="EP65">
        <v>4</v>
      </c>
      <c r="EQ65">
        <v>11</v>
      </c>
      <c r="ER65">
        <v>11</v>
      </c>
      <c r="ES65" t="s">
        <v>933</v>
      </c>
      <c r="EU65">
        <v>0</v>
      </c>
      <c r="EV65">
        <v>2</v>
      </c>
      <c r="EW65">
        <v>2</v>
      </c>
      <c r="EX65">
        <v>5</v>
      </c>
      <c r="EY65">
        <v>-1</v>
      </c>
      <c r="EZ65">
        <v>2</v>
      </c>
      <c r="FA65">
        <v>2</v>
      </c>
    </row>
    <row r="66" spans="1:157" ht="15" customHeight="1" x14ac:dyDescent="0.3">
      <c r="A66" t="s">
        <v>1282</v>
      </c>
      <c r="B66" t="s">
        <v>988</v>
      </c>
      <c r="C66" t="s">
        <v>1823</v>
      </c>
      <c r="D66" t="s">
        <v>117</v>
      </c>
      <c r="E66" t="s">
        <v>138</v>
      </c>
      <c r="F66" t="s">
        <v>352</v>
      </c>
      <c r="G66" t="s">
        <v>376</v>
      </c>
      <c r="H66" t="s">
        <v>988</v>
      </c>
      <c r="I66" t="s">
        <v>1151</v>
      </c>
      <c r="L66">
        <v>7</v>
      </c>
      <c r="M66">
        <v>300</v>
      </c>
      <c r="N66">
        <v>5</v>
      </c>
      <c r="O66">
        <v>6</v>
      </c>
      <c r="P66" t="s">
        <v>1053</v>
      </c>
      <c r="Q66" t="s">
        <v>933</v>
      </c>
      <c r="R66">
        <v>69</v>
      </c>
      <c r="S66">
        <v>34</v>
      </c>
      <c r="U66">
        <v>19</v>
      </c>
      <c r="V66">
        <v>20</v>
      </c>
      <c r="W66">
        <v>18</v>
      </c>
      <c r="X66">
        <v>19</v>
      </c>
      <c r="Y66" t="s">
        <v>933</v>
      </c>
      <c r="Z66" t="s">
        <v>933</v>
      </c>
      <c r="AA66" t="s">
        <v>933</v>
      </c>
      <c r="AB66" t="s">
        <v>933</v>
      </c>
      <c r="AC66" t="s">
        <v>1818</v>
      </c>
      <c r="AD66" t="s">
        <v>933</v>
      </c>
      <c r="AE66" t="s">
        <v>124</v>
      </c>
      <c r="AF66" t="s">
        <v>166</v>
      </c>
      <c r="AG66" t="s">
        <v>126</v>
      </c>
      <c r="AH66" t="s">
        <v>127</v>
      </c>
      <c r="AI66" t="s">
        <v>1799</v>
      </c>
      <c r="AJ66" t="s">
        <v>933</v>
      </c>
      <c r="AK66" s="2">
        <f t="shared" si="33"/>
        <v>12</v>
      </c>
      <c r="AL66" t="s">
        <v>17</v>
      </c>
      <c r="AM66" t="s">
        <v>933</v>
      </c>
      <c r="AN66" t="s">
        <v>1824</v>
      </c>
      <c r="AP66" t="s">
        <v>933</v>
      </c>
      <c r="AQ66" t="s">
        <v>1752</v>
      </c>
      <c r="AR66" t="s">
        <v>159</v>
      </c>
      <c r="AS66" t="s">
        <v>127</v>
      </c>
      <c r="AT66" t="s">
        <v>707</v>
      </c>
      <c r="AU66" t="s">
        <v>933</v>
      </c>
      <c r="AV66" t="str">
        <f t="shared" si="34"/>
        <v/>
      </c>
      <c r="AW66" t="s">
        <v>933</v>
      </c>
      <c r="AX66" t="s">
        <v>933</v>
      </c>
      <c r="AY66" t="s">
        <v>1820</v>
      </c>
      <c r="BA66" t="s">
        <v>933</v>
      </c>
      <c r="BB66" t="s">
        <v>933</v>
      </c>
      <c r="BC66" t="s">
        <v>933</v>
      </c>
      <c r="BD66" t="s">
        <v>933</v>
      </c>
      <c r="BE66" t="s">
        <v>933</v>
      </c>
      <c r="BF66" t="s">
        <v>933</v>
      </c>
      <c r="BG66" t="str">
        <f t="shared" si="35"/>
        <v/>
      </c>
      <c r="BH66" t="s">
        <v>933</v>
      </c>
      <c r="BI66" t="s">
        <v>933</v>
      </c>
      <c r="BJ66" t="s">
        <v>933</v>
      </c>
      <c r="BL66" t="s">
        <v>933</v>
      </c>
      <c r="BM66" t="s">
        <v>933</v>
      </c>
      <c r="BN66" t="s">
        <v>933</v>
      </c>
      <c r="BO66" t="s">
        <v>933</v>
      </c>
      <c r="BP66" t="s">
        <v>933</v>
      </c>
      <c r="BQ66" t="s">
        <v>933</v>
      </c>
      <c r="BR66" t="str">
        <f t="shared" si="36"/>
        <v/>
      </c>
      <c r="BS66" t="s">
        <v>933</v>
      </c>
      <c r="BT66" t="s">
        <v>933</v>
      </c>
      <c r="BU66" t="s">
        <v>933</v>
      </c>
      <c r="BW66" t="s">
        <v>933</v>
      </c>
      <c r="BX66" t="s">
        <v>933</v>
      </c>
      <c r="BY66" t="s">
        <v>933</v>
      </c>
      <c r="BZ66" t="s">
        <v>933</v>
      </c>
      <c r="CA66" t="s">
        <v>933</v>
      </c>
      <c r="CB66" t="s">
        <v>933</v>
      </c>
      <c r="CC66" t="str">
        <f t="shared" si="37"/>
        <v/>
      </c>
      <c r="CD66" t="s">
        <v>933</v>
      </c>
      <c r="CE66" t="s">
        <v>933</v>
      </c>
      <c r="CF66" t="s">
        <v>933</v>
      </c>
      <c r="CH66" t="s">
        <v>933</v>
      </c>
      <c r="CI66" t="s">
        <v>933</v>
      </c>
      <c r="CJ66" t="s">
        <v>933</v>
      </c>
      <c r="CK66" t="s">
        <v>933</v>
      </c>
      <c r="CL66" t="s">
        <v>933</v>
      </c>
      <c r="CM66" t="s">
        <v>933</v>
      </c>
      <c r="CN66" t="str">
        <f t="shared" si="38"/>
        <v/>
      </c>
      <c r="CO66" t="s">
        <v>933</v>
      </c>
      <c r="CP66" t="s">
        <v>933</v>
      </c>
      <c r="CQ66" t="s">
        <v>933</v>
      </c>
      <c r="CS66" t="s">
        <v>933</v>
      </c>
      <c r="CT66" t="s">
        <v>933</v>
      </c>
      <c r="CU66" t="s">
        <v>933</v>
      </c>
      <c r="CV66" t="s">
        <v>933</v>
      </c>
      <c r="CW66" t="s">
        <v>933</v>
      </c>
      <c r="CX66" t="s">
        <v>933</v>
      </c>
      <c r="CY66" t="str">
        <f t="shared" si="39"/>
        <v/>
      </c>
      <c r="CZ66" t="s">
        <v>933</v>
      </c>
      <c r="DA66" t="s">
        <v>933</v>
      </c>
      <c r="DB66" t="s">
        <v>933</v>
      </c>
      <c r="DD66" t="s">
        <v>933</v>
      </c>
      <c r="DE66" t="s">
        <v>933</v>
      </c>
      <c r="DF66" t="s">
        <v>933</v>
      </c>
      <c r="DG66" t="s">
        <v>933</v>
      </c>
      <c r="DH66" t="s">
        <v>933</v>
      </c>
      <c r="DI66" t="s">
        <v>933</v>
      </c>
      <c r="DJ66" t="str">
        <f t="shared" si="40"/>
        <v/>
      </c>
      <c r="DK66" t="s">
        <v>933</v>
      </c>
      <c r="DL66" t="s">
        <v>933</v>
      </c>
      <c r="DM66" t="s">
        <v>933</v>
      </c>
      <c r="DO66" t="s">
        <v>933</v>
      </c>
      <c r="DP66" t="s">
        <v>933</v>
      </c>
      <c r="DQ66" t="s">
        <v>933</v>
      </c>
      <c r="DR66" t="s">
        <v>933</v>
      </c>
      <c r="DS66" t="s">
        <v>933</v>
      </c>
      <c r="DT66" t="s">
        <v>933</v>
      </c>
      <c r="DU66" t="str">
        <f t="shared" si="41"/>
        <v/>
      </c>
      <c r="DV66" t="s">
        <v>933</v>
      </c>
      <c r="DW66" t="s">
        <v>933</v>
      </c>
      <c r="DX66" t="s">
        <v>933</v>
      </c>
      <c r="DZ66" t="s">
        <v>933</v>
      </c>
      <c r="EA66" t="s">
        <v>933</v>
      </c>
      <c r="EB66" t="s">
        <v>933</v>
      </c>
      <c r="EC66" t="s">
        <v>933</v>
      </c>
      <c r="ED66" t="s">
        <v>933</v>
      </c>
      <c r="EE66" t="s">
        <v>933</v>
      </c>
      <c r="EF66" t="str">
        <f t="shared" si="42"/>
        <v/>
      </c>
      <c r="EG66" t="s">
        <v>933</v>
      </c>
      <c r="EH66" t="s">
        <v>933</v>
      </c>
      <c r="EI66" t="s">
        <v>933</v>
      </c>
      <c r="EK66" t="s">
        <v>356</v>
      </c>
      <c r="EL66" t="s">
        <v>1825</v>
      </c>
      <c r="EM66">
        <v>21</v>
      </c>
      <c r="EN66">
        <v>17</v>
      </c>
      <c r="EO66">
        <v>8</v>
      </c>
      <c r="EP66">
        <v>4</v>
      </c>
      <c r="EQ66">
        <v>11</v>
      </c>
      <c r="ER66">
        <v>11</v>
      </c>
      <c r="ES66" t="s">
        <v>933</v>
      </c>
      <c r="ET66" s="3" t="s">
        <v>1846</v>
      </c>
      <c r="EU66" t="s">
        <v>1055</v>
      </c>
      <c r="EV66">
        <v>8</v>
      </c>
      <c r="EW66">
        <v>6</v>
      </c>
      <c r="EX66">
        <v>2</v>
      </c>
      <c r="EY66">
        <v>0</v>
      </c>
      <c r="EZ66">
        <v>3</v>
      </c>
      <c r="FA66">
        <v>3</v>
      </c>
    </row>
    <row r="67" spans="1:157" ht="15" customHeight="1" x14ac:dyDescent="0.3">
      <c r="A67" t="s">
        <v>1282</v>
      </c>
      <c r="B67" t="s">
        <v>1829</v>
      </c>
      <c r="C67" t="s">
        <v>1844</v>
      </c>
      <c r="D67" t="s">
        <v>117</v>
      </c>
      <c r="E67" t="s">
        <v>138</v>
      </c>
      <c r="F67" t="s">
        <v>352</v>
      </c>
      <c r="G67" t="s">
        <v>376</v>
      </c>
      <c r="H67" t="s">
        <v>1829</v>
      </c>
      <c r="I67" t="s">
        <v>751</v>
      </c>
      <c r="L67">
        <v>7</v>
      </c>
      <c r="M67">
        <v>300</v>
      </c>
      <c r="N67">
        <v>7</v>
      </c>
      <c r="O67">
        <v>6</v>
      </c>
      <c r="P67" t="s">
        <v>284</v>
      </c>
      <c r="Q67" t="s">
        <v>1837</v>
      </c>
      <c r="R67">
        <v>59</v>
      </c>
      <c r="S67">
        <v>29</v>
      </c>
      <c r="U67">
        <v>21</v>
      </c>
      <c r="V67">
        <v>19</v>
      </c>
      <c r="W67">
        <v>18</v>
      </c>
      <c r="X67">
        <v>20</v>
      </c>
      <c r="Y67" t="s">
        <v>933</v>
      </c>
      <c r="Z67" t="s">
        <v>933</v>
      </c>
      <c r="AA67" t="s">
        <v>933</v>
      </c>
      <c r="AB67" t="s">
        <v>933</v>
      </c>
      <c r="AC67" t="s">
        <v>1831</v>
      </c>
      <c r="AD67" t="s">
        <v>933</v>
      </c>
      <c r="AE67" t="s">
        <v>124</v>
      </c>
      <c r="AF67" t="s">
        <v>1832</v>
      </c>
      <c r="AG67" t="s">
        <v>126</v>
      </c>
      <c r="AH67" t="s">
        <v>127</v>
      </c>
      <c r="AI67" t="s">
        <v>1829</v>
      </c>
      <c r="AJ67" t="s">
        <v>933</v>
      </c>
      <c r="AK67" s="2">
        <f t="shared" si="33"/>
        <v>12</v>
      </c>
      <c r="AL67" t="s">
        <v>17</v>
      </c>
      <c r="AM67" t="s">
        <v>933</v>
      </c>
      <c r="AN67" t="s">
        <v>1838</v>
      </c>
      <c r="AP67" t="s">
        <v>144</v>
      </c>
      <c r="AQ67" t="s">
        <v>1834</v>
      </c>
      <c r="AR67" t="s">
        <v>159</v>
      </c>
      <c r="AS67" t="s">
        <v>127</v>
      </c>
      <c r="AT67" t="s">
        <v>1829</v>
      </c>
      <c r="AU67" t="s">
        <v>1079</v>
      </c>
      <c r="AV67" t="str">
        <f t="shared" si="34"/>
        <v/>
      </c>
      <c r="AW67" t="s">
        <v>933</v>
      </c>
      <c r="AX67" t="s">
        <v>933</v>
      </c>
      <c r="AY67" t="s">
        <v>1835</v>
      </c>
      <c r="BA67" t="s">
        <v>933</v>
      </c>
      <c r="BB67" t="s">
        <v>933</v>
      </c>
      <c r="BC67" t="s">
        <v>933</v>
      </c>
      <c r="BD67" t="s">
        <v>933</v>
      </c>
      <c r="BE67" t="s">
        <v>933</v>
      </c>
      <c r="BF67" t="s">
        <v>933</v>
      </c>
      <c r="BG67" t="str">
        <f t="shared" si="35"/>
        <v/>
      </c>
      <c r="BH67" t="s">
        <v>933</v>
      </c>
      <c r="BI67" t="s">
        <v>933</v>
      </c>
      <c r="BJ67" t="s">
        <v>933</v>
      </c>
      <c r="BL67" t="s">
        <v>933</v>
      </c>
      <c r="BM67" t="s">
        <v>933</v>
      </c>
      <c r="BN67" t="s">
        <v>933</v>
      </c>
      <c r="BO67" t="s">
        <v>933</v>
      </c>
      <c r="BP67" t="s">
        <v>933</v>
      </c>
      <c r="BQ67" t="s">
        <v>933</v>
      </c>
      <c r="BR67" t="str">
        <f t="shared" si="36"/>
        <v/>
      </c>
      <c r="BS67" t="s">
        <v>933</v>
      </c>
      <c r="BT67" t="s">
        <v>933</v>
      </c>
      <c r="BU67" t="s">
        <v>933</v>
      </c>
      <c r="BW67" t="s">
        <v>933</v>
      </c>
      <c r="BX67" t="s">
        <v>933</v>
      </c>
      <c r="BY67" t="s">
        <v>933</v>
      </c>
      <c r="BZ67" t="s">
        <v>933</v>
      </c>
      <c r="CA67" t="s">
        <v>933</v>
      </c>
      <c r="CB67" t="s">
        <v>933</v>
      </c>
      <c r="CC67" t="str">
        <f t="shared" si="37"/>
        <v/>
      </c>
      <c r="CD67" t="s">
        <v>933</v>
      </c>
      <c r="CE67" t="s">
        <v>933</v>
      </c>
      <c r="CF67" t="s">
        <v>933</v>
      </c>
      <c r="CH67" t="s">
        <v>933</v>
      </c>
      <c r="CI67" t="s">
        <v>933</v>
      </c>
      <c r="CJ67" t="s">
        <v>933</v>
      </c>
      <c r="CK67" t="s">
        <v>933</v>
      </c>
      <c r="CL67" t="s">
        <v>933</v>
      </c>
      <c r="CM67" t="s">
        <v>933</v>
      </c>
      <c r="CN67" t="str">
        <f t="shared" si="38"/>
        <v/>
      </c>
      <c r="CO67" t="s">
        <v>933</v>
      </c>
      <c r="CP67" t="s">
        <v>933</v>
      </c>
      <c r="CQ67" t="s">
        <v>933</v>
      </c>
      <c r="CS67" t="s">
        <v>933</v>
      </c>
      <c r="CT67" t="s">
        <v>933</v>
      </c>
      <c r="CU67" t="s">
        <v>933</v>
      </c>
      <c r="CV67" t="s">
        <v>933</v>
      </c>
      <c r="CW67" t="s">
        <v>933</v>
      </c>
      <c r="CX67" t="s">
        <v>933</v>
      </c>
      <c r="CY67" t="str">
        <f t="shared" si="39"/>
        <v/>
      </c>
      <c r="CZ67" t="s">
        <v>933</v>
      </c>
      <c r="DA67" t="s">
        <v>933</v>
      </c>
      <c r="DB67" t="s">
        <v>933</v>
      </c>
      <c r="DD67" t="s">
        <v>933</v>
      </c>
      <c r="DE67" t="s">
        <v>933</v>
      </c>
      <c r="DF67" t="s">
        <v>933</v>
      </c>
      <c r="DG67" t="s">
        <v>933</v>
      </c>
      <c r="DH67" t="s">
        <v>933</v>
      </c>
      <c r="DI67" t="s">
        <v>933</v>
      </c>
      <c r="DJ67" t="str">
        <f t="shared" si="40"/>
        <v/>
      </c>
      <c r="DK67" t="s">
        <v>933</v>
      </c>
      <c r="DL67" t="s">
        <v>933</v>
      </c>
      <c r="DM67" t="s">
        <v>933</v>
      </c>
      <c r="DO67" t="s">
        <v>933</v>
      </c>
      <c r="DP67" t="s">
        <v>933</v>
      </c>
      <c r="DQ67" t="s">
        <v>933</v>
      </c>
      <c r="DR67" t="s">
        <v>933</v>
      </c>
      <c r="DS67" t="s">
        <v>933</v>
      </c>
      <c r="DT67" t="s">
        <v>933</v>
      </c>
      <c r="DU67" t="str">
        <f t="shared" si="41"/>
        <v/>
      </c>
      <c r="DV67" t="s">
        <v>933</v>
      </c>
      <c r="DW67" t="s">
        <v>933</v>
      </c>
      <c r="DX67" t="s">
        <v>933</v>
      </c>
      <c r="DZ67" t="s">
        <v>933</v>
      </c>
      <c r="EA67" t="s">
        <v>933</v>
      </c>
      <c r="EB67" t="s">
        <v>933</v>
      </c>
      <c r="EC67" t="s">
        <v>933</v>
      </c>
      <c r="ED67" t="s">
        <v>933</v>
      </c>
      <c r="EE67" t="s">
        <v>933</v>
      </c>
      <c r="EF67" t="str">
        <f t="shared" si="42"/>
        <v/>
      </c>
      <c r="EG67" t="s">
        <v>933</v>
      </c>
      <c r="EH67" t="s">
        <v>933</v>
      </c>
      <c r="EI67" t="s">
        <v>933</v>
      </c>
      <c r="EK67" t="s">
        <v>356</v>
      </c>
      <c r="EL67" t="s">
        <v>1839</v>
      </c>
      <c r="EM67">
        <v>16</v>
      </c>
      <c r="EN67">
        <v>17</v>
      </c>
      <c r="EO67">
        <v>12</v>
      </c>
      <c r="EP67">
        <v>4</v>
      </c>
      <c r="EQ67">
        <v>11</v>
      </c>
      <c r="ER67">
        <v>11</v>
      </c>
      <c r="ES67" t="s">
        <v>933</v>
      </c>
      <c r="ET67" t="s">
        <v>933</v>
      </c>
      <c r="EU67">
        <v>0</v>
      </c>
      <c r="EV67">
        <v>6</v>
      </c>
      <c r="EW67">
        <v>6</v>
      </c>
      <c r="EX67">
        <v>4</v>
      </c>
      <c r="EY67">
        <v>0</v>
      </c>
      <c r="EZ67">
        <v>3</v>
      </c>
      <c r="FA67">
        <v>3</v>
      </c>
    </row>
    <row r="68" spans="1:157" ht="15" customHeight="1" x14ac:dyDescent="0.3">
      <c r="A68" t="s">
        <v>1282</v>
      </c>
      <c r="C68" t="s">
        <v>1600</v>
      </c>
      <c r="D68" t="s">
        <v>325</v>
      </c>
      <c r="E68" t="s">
        <v>138</v>
      </c>
      <c r="F68" t="s">
        <v>352</v>
      </c>
      <c r="G68" t="s">
        <v>241</v>
      </c>
      <c r="H68" t="s">
        <v>988</v>
      </c>
      <c r="I68" t="s">
        <v>1151</v>
      </c>
      <c r="L68">
        <v>8</v>
      </c>
      <c r="M68" s="1">
        <v>350</v>
      </c>
      <c r="N68">
        <v>11</v>
      </c>
      <c r="O68">
        <v>12</v>
      </c>
      <c r="P68" t="s">
        <v>284</v>
      </c>
      <c r="R68">
        <v>53</v>
      </c>
      <c r="S68">
        <f>IF(R68=1,"",ROUNDDOWN(R68/2,0))</f>
        <v>26</v>
      </c>
      <c r="U68">
        <v>22</v>
      </c>
      <c r="V68">
        <v>21</v>
      </c>
      <c r="W68">
        <v>19</v>
      </c>
      <c r="X68">
        <v>19</v>
      </c>
      <c r="AC68" t="s">
        <v>1602</v>
      </c>
      <c r="AE68" t="s">
        <v>124</v>
      </c>
      <c r="AF68" t="s">
        <v>198</v>
      </c>
      <c r="AG68" t="s">
        <v>126</v>
      </c>
      <c r="AH68" t="s">
        <v>127</v>
      </c>
      <c r="AK68" s="2">
        <f t="shared" si="33"/>
        <v>13</v>
      </c>
      <c r="AL68" t="s">
        <v>17</v>
      </c>
      <c r="AN68" t="s">
        <v>353</v>
      </c>
      <c r="AQ68" t="s">
        <v>354</v>
      </c>
      <c r="AR68" t="s">
        <v>126</v>
      </c>
      <c r="AS68" t="s">
        <v>127</v>
      </c>
      <c r="AV68" t="str">
        <f t="shared" si="34"/>
        <v/>
      </c>
      <c r="AY68" t="s">
        <v>1603</v>
      </c>
      <c r="BB68" t="s">
        <v>355</v>
      </c>
      <c r="BC68" t="s">
        <v>1519</v>
      </c>
      <c r="BD68" t="s">
        <v>127</v>
      </c>
      <c r="BG68" t="str">
        <f t="shared" si="35"/>
        <v/>
      </c>
      <c r="BJ68" t="s">
        <v>1283</v>
      </c>
      <c r="BR68" t="str">
        <f t="shared" si="36"/>
        <v/>
      </c>
      <c r="CC68" t="str">
        <f t="shared" si="37"/>
        <v/>
      </c>
      <c r="CN68" t="str">
        <f t="shared" si="38"/>
        <v/>
      </c>
      <c r="CY68" t="str">
        <f t="shared" si="39"/>
        <v/>
      </c>
      <c r="DJ68" t="str">
        <f t="shared" si="40"/>
        <v/>
      </c>
      <c r="DU68" t="str">
        <f t="shared" si="41"/>
        <v/>
      </c>
      <c r="EF68" t="str">
        <f t="shared" si="42"/>
        <v/>
      </c>
      <c r="EK68" t="s">
        <v>356</v>
      </c>
      <c r="EL68" t="s">
        <v>357</v>
      </c>
      <c r="EM68">
        <v>21</v>
      </c>
      <c r="EN68">
        <v>17</v>
      </c>
      <c r="EO68">
        <v>17</v>
      </c>
      <c r="EP68">
        <v>5</v>
      </c>
      <c r="EQ68">
        <v>17</v>
      </c>
      <c r="ER68">
        <v>17</v>
      </c>
      <c r="ET68" s="3" t="s">
        <v>1601</v>
      </c>
      <c r="EU68" t="s">
        <v>188</v>
      </c>
      <c r="EV68">
        <f t="shared" ref="EV68:FA68" si="43">ROUNDDOWN((EM68/2),0)-5+ROUNDDOWN(($L68/2),0)</f>
        <v>9</v>
      </c>
      <c r="EW68">
        <f t="shared" si="43"/>
        <v>7</v>
      </c>
      <c r="EX68">
        <f t="shared" si="43"/>
        <v>7</v>
      </c>
      <c r="EY68">
        <f t="shared" si="43"/>
        <v>1</v>
      </c>
      <c r="EZ68">
        <f t="shared" si="43"/>
        <v>7</v>
      </c>
      <c r="FA68">
        <f t="shared" si="43"/>
        <v>7</v>
      </c>
    </row>
    <row r="69" spans="1:157" ht="15" customHeight="1" x14ac:dyDescent="0.3">
      <c r="A69" t="s">
        <v>1282</v>
      </c>
      <c r="B69" t="s">
        <v>525</v>
      </c>
      <c r="C69" t="s">
        <v>1791</v>
      </c>
      <c r="D69" t="s">
        <v>117</v>
      </c>
      <c r="E69" t="s">
        <v>138</v>
      </c>
      <c r="F69" t="s">
        <v>352</v>
      </c>
      <c r="G69" t="s">
        <v>376</v>
      </c>
      <c r="H69" t="s">
        <v>525</v>
      </c>
      <c r="I69" t="s">
        <v>121</v>
      </c>
      <c r="L69">
        <v>8</v>
      </c>
      <c r="M69">
        <v>350</v>
      </c>
      <c r="N69">
        <v>11</v>
      </c>
      <c r="O69">
        <v>8</v>
      </c>
      <c r="P69" t="s">
        <v>284</v>
      </c>
      <c r="Q69" t="s">
        <v>933</v>
      </c>
      <c r="R69">
        <v>64</v>
      </c>
      <c r="S69">
        <v>32</v>
      </c>
      <c r="U69">
        <v>22</v>
      </c>
      <c r="V69">
        <v>19</v>
      </c>
      <c r="W69">
        <v>21</v>
      </c>
      <c r="X69">
        <v>20</v>
      </c>
      <c r="Y69" t="s">
        <v>933</v>
      </c>
      <c r="Z69" t="s">
        <v>886</v>
      </c>
      <c r="AA69" t="s">
        <v>933</v>
      </c>
      <c r="AB69" t="s">
        <v>933</v>
      </c>
      <c r="AC69" t="s">
        <v>1714</v>
      </c>
      <c r="AD69" t="s">
        <v>933</v>
      </c>
      <c r="AE69" t="s">
        <v>124</v>
      </c>
      <c r="AF69" t="s">
        <v>1786</v>
      </c>
      <c r="AG69" t="s">
        <v>126</v>
      </c>
      <c r="AH69" t="s">
        <v>127</v>
      </c>
      <c r="AI69" t="s">
        <v>525</v>
      </c>
      <c r="AJ69" t="s">
        <v>933</v>
      </c>
      <c r="AK69" s="2">
        <f t="shared" si="33"/>
        <v>11</v>
      </c>
      <c r="AL69" t="s">
        <v>1069</v>
      </c>
      <c r="AM69" t="s">
        <v>933</v>
      </c>
      <c r="AN69" t="s">
        <v>1792</v>
      </c>
      <c r="AP69" t="s">
        <v>933</v>
      </c>
      <c r="AQ69" t="s">
        <v>1788</v>
      </c>
      <c r="AR69" t="s">
        <v>933</v>
      </c>
      <c r="AS69" t="s">
        <v>933</v>
      </c>
      <c r="AT69" t="s">
        <v>933</v>
      </c>
      <c r="AU69" t="s">
        <v>933</v>
      </c>
      <c r="AV69" t="str">
        <f t="shared" si="34"/>
        <v/>
      </c>
      <c r="AW69" t="s">
        <v>933</v>
      </c>
      <c r="AX69" t="s">
        <v>933</v>
      </c>
      <c r="AY69" t="s">
        <v>1789</v>
      </c>
      <c r="BA69" t="s">
        <v>933</v>
      </c>
      <c r="BB69" t="s">
        <v>933</v>
      </c>
      <c r="BC69" t="s">
        <v>933</v>
      </c>
      <c r="BD69" t="s">
        <v>933</v>
      </c>
      <c r="BE69" t="s">
        <v>933</v>
      </c>
      <c r="BF69" t="s">
        <v>933</v>
      </c>
      <c r="BG69" t="str">
        <f t="shared" si="35"/>
        <v/>
      </c>
      <c r="BH69" t="s">
        <v>933</v>
      </c>
      <c r="BI69" t="s">
        <v>933</v>
      </c>
      <c r="BJ69" t="s">
        <v>933</v>
      </c>
      <c r="BL69" t="s">
        <v>933</v>
      </c>
      <c r="BM69" t="s">
        <v>933</v>
      </c>
      <c r="BN69" t="s">
        <v>933</v>
      </c>
      <c r="BO69" t="s">
        <v>933</v>
      </c>
      <c r="BP69" t="s">
        <v>933</v>
      </c>
      <c r="BQ69" t="s">
        <v>933</v>
      </c>
      <c r="BR69" t="str">
        <f t="shared" si="36"/>
        <v/>
      </c>
      <c r="BS69" t="s">
        <v>933</v>
      </c>
      <c r="BT69" t="s">
        <v>933</v>
      </c>
      <c r="BU69" t="s">
        <v>933</v>
      </c>
      <c r="BW69" t="s">
        <v>933</v>
      </c>
      <c r="BX69" t="s">
        <v>933</v>
      </c>
      <c r="BY69" t="s">
        <v>933</v>
      </c>
      <c r="BZ69" t="s">
        <v>933</v>
      </c>
      <c r="CA69" t="s">
        <v>933</v>
      </c>
      <c r="CB69" t="s">
        <v>933</v>
      </c>
      <c r="CC69" t="str">
        <f t="shared" si="37"/>
        <v/>
      </c>
      <c r="CD69" t="s">
        <v>933</v>
      </c>
      <c r="CE69" t="s">
        <v>933</v>
      </c>
      <c r="CF69" t="s">
        <v>933</v>
      </c>
      <c r="CH69" t="s">
        <v>933</v>
      </c>
      <c r="CI69" t="s">
        <v>933</v>
      </c>
      <c r="CJ69" t="s">
        <v>933</v>
      </c>
      <c r="CK69" t="s">
        <v>933</v>
      </c>
      <c r="CL69" t="s">
        <v>933</v>
      </c>
      <c r="CM69" t="s">
        <v>933</v>
      </c>
      <c r="CN69" t="str">
        <f t="shared" si="38"/>
        <v/>
      </c>
      <c r="CO69" t="s">
        <v>933</v>
      </c>
      <c r="CP69" t="s">
        <v>933</v>
      </c>
      <c r="CQ69" t="s">
        <v>933</v>
      </c>
      <c r="CS69" t="s">
        <v>933</v>
      </c>
      <c r="CT69" t="s">
        <v>933</v>
      </c>
      <c r="CU69" t="s">
        <v>933</v>
      </c>
      <c r="CV69" t="s">
        <v>933</v>
      </c>
      <c r="CW69" t="s">
        <v>933</v>
      </c>
      <c r="CX69" t="s">
        <v>933</v>
      </c>
      <c r="CY69" t="str">
        <f t="shared" si="39"/>
        <v/>
      </c>
      <c r="CZ69" t="s">
        <v>933</v>
      </c>
      <c r="DA69" t="s">
        <v>933</v>
      </c>
      <c r="DB69" t="s">
        <v>933</v>
      </c>
      <c r="DD69" t="s">
        <v>933</v>
      </c>
      <c r="DE69" t="s">
        <v>933</v>
      </c>
      <c r="DF69" t="s">
        <v>933</v>
      </c>
      <c r="DG69" t="s">
        <v>933</v>
      </c>
      <c r="DH69" t="s">
        <v>933</v>
      </c>
      <c r="DI69" t="s">
        <v>933</v>
      </c>
      <c r="DJ69" t="str">
        <f t="shared" si="40"/>
        <v/>
      </c>
      <c r="DK69" t="s">
        <v>933</v>
      </c>
      <c r="DL69" t="s">
        <v>933</v>
      </c>
      <c r="DM69" t="s">
        <v>933</v>
      </c>
      <c r="DO69" t="s">
        <v>933</v>
      </c>
      <c r="DP69" t="s">
        <v>933</v>
      </c>
      <c r="DQ69" t="s">
        <v>933</v>
      </c>
      <c r="DR69" t="s">
        <v>933</v>
      </c>
      <c r="DS69" t="s">
        <v>933</v>
      </c>
      <c r="DT69" t="s">
        <v>933</v>
      </c>
      <c r="DU69" t="str">
        <f t="shared" si="41"/>
        <v/>
      </c>
      <c r="DV69" t="s">
        <v>933</v>
      </c>
      <c r="DW69" t="s">
        <v>933</v>
      </c>
      <c r="DX69" t="s">
        <v>933</v>
      </c>
      <c r="DZ69" t="s">
        <v>933</v>
      </c>
      <c r="EA69" t="s">
        <v>933</v>
      </c>
      <c r="EB69" t="s">
        <v>933</v>
      </c>
      <c r="EC69" t="s">
        <v>933</v>
      </c>
      <c r="ED69" t="s">
        <v>933</v>
      </c>
      <c r="EE69" t="s">
        <v>933</v>
      </c>
      <c r="EF69" t="str">
        <f t="shared" si="42"/>
        <v/>
      </c>
      <c r="EG69" t="s">
        <v>933</v>
      </c>
      <c r="EH69" t="s">
        <v>933</v>
      </c>
      <c r="EI69" t="s">
        <v>933</v>
      </c>
      <c r="EK69" t="s">
        <v>356</v>
      </c>
      <c r="EL69" t="s">
        <v>933</v>
      </c>
      <c r="EM69">
        <v>12</v>
      </c>
      <c r="EN69">
        <v>14</v>
      </c>
      <c r="EO69">
        <v>17</v>
      </c>
      <c r="EP69">
        <v>4</v>
      </c>
      <c r="EQ69">
        <v>11</v>
      </c>
      <c r="ER69">
        <v>11</v>
      </c>
      <c r="ES69" t="s">
        <v>933</v>
      </c>
      <c r="ET69" s="3" t="s">
        <v>1793</v>
      </c>
      <c r="EU69">
        <v>0</v>
      </c>
      <c r="EV69">
        <v>5</v>
      </c>
      <c r="EW69">
        <v>6</v>
      </c>
      <c r="EX69">
        <v>7</v>
      </c>
      <c r="EY69">
        <v>1</v>
      </c>
      <c r="EZ69">
        <v>4</v>
      </c>
      <c r="FA69">
        <v>4</v>
      </c>
    </row>
    <row r="70" spans="1:157" ht="15" customHeight="1" x14ac:dyDescent="0.3">
      <c r="A70" t="s">
        <v>1282</v>
      </c>
      <c r="B70" t="s">
        <v>1799</v>
      </c>
      <c r="C70" t="s">
        <v>1809</v>
      </c>
      <c r="D70" t="s">
        <v>117</v>
      </c>
      <c r="E70" t="s">
        <v>138</v>
      </c>
      <c r="F70" t="s">
        <v>352</v>
      </c>
      <c r="G70" t="s">
        <v>376</v>
      </c>
      <c r="H70" t="s">
        <v>1799</v>
      </c>
      <c r="I70" t="s">
        <v>751</v>
      </c>
      <c r="L70">
        <v>9</v>
      </c>
      <c r="M70">
        <v>400</v>
      </c>
      <c r="N70">
        <v>13</v>
      </c>
      <c r="O70">
        <v>8</v>
      </c>
      <c r="P70" t="s">
        <v>284</v>
      </c>
      <c r="Q70" t="s">
        <v>1810</v>
      </c>
      <c r="R70">
        <v>69</v>
      </c>
      <c r="S70">
        <v>34</v>
      </c>
      <c r="U70">
        <v>23</v>
      </c>
      <c r="V70">
        <v>21</v>
      </c>
      <c r="W70">
        <v>20</v>
      </c>
      <c r="X70">
        <v>22</v>
      </c>
      <c r="Y70" t="s">
        <v>933</v>
      </c>
      <c r="Z70" t="s">
        <v>933</v>
      </c>
      <c r="AA70" t="s">
        <v>933</v>
      </c>
      <c r="AB70" t="s">
        <v>933</v>
      </c>
      <c r="AC70" t="s">
        <v>1800</v>
      </c>
      <c r="AD70" t="s">
        <v>933</v>
      </c>
      <c r="AE70" t="s">
        <v>124</v>
      </c>
      <c r="AF70" t="s">
        <v>1801</v>
      </c>
      <c r="AG70" t="s">
        <v>126</v>
      </c>
      <c r="AH70" t="s">
        <v>127</v>
      </c>
      <c r="AI70" t="s">
        <v>1799</v>
      </c>
      <c r="AJ70" t="s">
        <v>933</v>
      </c>
      <c r="AK70" s="2">
        <f t="shared" si="33"/>
        <v>12</v>
      </c>
      <c r="AL70" t="s">
        <v>1090</v>
      </c>
      <c r="AM70" t="s">
        <v>933</v>
      </c>
      <c r="AN70" t="s">
        <v>1811</v>
      </c>
      <c r="AP70" t="s">
        <v>933</v>
      </c>
      <c r="AQ70" t="s">
        <v>1803</v>
      </c>
      <c r="AR70" t="s">
        <v>126</v>
      </c>
      <c r="AS70" t="s">
        <v>127</v>
      </c>
      <c r="AT70" t="s">
        <v>933</v>
      </c>
      <c r="AU70" t="s">
        <v>933</v>
      </c>
      <c r="AV70" t="str">
        <f t="shared" si="34"/>
        <v/>
      </c>
      <c r="AW70" t="s">
        <v>933</v>
      </c>
      <c r="AX70" t="s">
        <v>933</v>
      </c>
      <c r="AY70" t="s">
        <v>1804</v>
      </c>
      <c r="BA70" t="s">
        <v>933</v>
      </c>
      <c r="BB70" t="s">
        <v>1805</v>
      </c>
      <c r="BC70" t="s">
        <v>126</v>
      </c>
      <c r="BD70" t="s">
        <v>127</v>
      </c>
      <c r="BE70" t="s">
        <v>303</v>
      </c>
      <c r="BF70" t="s">
        <v>933</v>
      </c>
      <c r="BG70" t="str">
        <f t="shared" si="35"/>
        <v/>
      </c>
      <c r="BH70" t="s">
        <v>933</v>
      </c>
      <c r="BI70" t="s">
        <v>933</v>
      </c>
      <c r="BJ70" t="s">
        <v>1806</v>
      </c>
      <c r="BL70" t="s">
        <v>180</v>
      </c>
      <c r="BM70" t="s">
        <v>1807</v>
      </c>
      <c r="BN70" t="s">
        <v>126</v>
      </c>
      <c r="BO70" t="s">
        <v>127</v>
      </c>
      <c r="BP70" t="s">
        <v>1799</v>
      </c>
      <c r="BQ70" t="s">
        <v>933</v>
      </c>
      <c r="BR70">
        <f t="shared" si="36"/>
        <v>12</v>
      </c>
      <c r="BS70" t="s">
        <v>1090</v>
      </c>
      <c r="BT70" t="s">
        <v>933</v>
      </c>
      <c r="BU70" t="s">
        <v>1808</v>
      </c>
      <c r="BW70" t="s">
        <v>933</v>
      </c>
      <c r="BX70" t="s">
        <v>933</v>
      </c>
      <c r="BY70" t="s">
        <v>933</v>
      </c>
      <c r="BZ70" t="s">
        <v>933</v>
      </c>
      <c r="CA70" t="s">
        <v>933</v>
      </c>
      <c r="CB70" t="s">
        <v>933</v>
      </c>
      <c r="CC70" t="str">
        <f t="shared" si="37"/>
        <v/>
      </c>
      <c r="CD70" t="s">
        <v>933</v>
      </c>
      <c r="CE70" t="s">
        <v>933</v>
      </c>
      <c r="CF70" t="s">
        <v>933</v>
      </c>
      <c r="CH70" t="s">
        <v>933</v>
      </c>
      <c r="CI70" t="s">
        <v>933</v>
      </c>
      <c r="CJ70" t="s">
        <v>933</v>
      </c>
      <c r="CK70" t="s">
        <v>933</v>
      </c>
      <c r="CL70" t="s">
        <v>933</v>
      </c>
      <c r="CM70" t="s">
        <v>933</v>
      </c>
      <c r="CN70" t="str">
        <f t="shared" si="38"/>
        <v/>
      </c>
      <c r="CO70" t="s">
        <v>933</v>
      </c>
      <c r="CP70" t="s">
        <v>933</v>
      </c>
      <c r="CQ70" t="s">
        <v>933</v>
      </c>
      <c r="CS70" t="s">
        <v>933</v>
      </c>
      <c r="CT70" t="s">
        <v>933</v>
      </c>
      <c r="CU70" t="s">
        <v>933</v>
      </c>
      <c r="CV70" t="s">
        <v>933</v>
      </c>
      <c r="CW70" t="s">
        <v>933</v>
      </c>
      <c r="CX70" t="s">
        <v>933</v>
      </c>
      <c r="CY70" t="str">
        <f t="shared" si="39"/>
        <v/>
      </c>
      <c r="CZ70" t="s">
        <v>933</v>
      </c>
      <c r="DA70" t="s">
        <v>933</v>
      </c>
      <c r="DB70" t="s">
        <v>933</v>
      </c>
      <c r="DD70" t="s">
        <v>933</v>
      </c>
      <c r="DE70" t="s">
        <v>933</v>
      </c>
      <c r="DF70" t="s">
        <v>933</v>
      </c>
      <c r="DG70" t="s">
        <v>933</v>
      </c>
      <c r="DH70" t="s">
        <v>933</v>
      </c>
      <c r="DI70" t="s">
        <v>933</v>
      </c>
      <c r="DJ70" t="str">
        <f t="shared" si="40"/>
        <v/>
      </c>
      <c r="DK70" t="s">
        <v>933</v>
      </c>
      <c r="DL70" t="s">
        <v>933</v>
      </c>
      <c r="DM70" t="s">
        <v>933</v>
      </c>
      <c r="DO70" t="s">
        <v>933</v>
      </c>
      <c r="DP70" t="s">
        <v>933</v>
      </c>
      <c r="DQ70" t="s">
        <v>933</v>
      </c>
      <c r="DR70" t="s">
        <v>933</v>
      </c>
      <c r="DS70" t="s">
        <v>933</v>
      </c>
      <c r="DT70" t="s">
        <v>933</v>
      </c>
      <c r="DU70" t="str">
        <f t="shared" si="41"/>
        <v/>
      </c>
      <c r="DV70" t="s">
        <v>933</v>
      </c>
      <c r="DW70" t="s">
        <v>933</v>
      </c>
      <c r="DX70" t="s">
        <v>933</v>
      </c>
      <c r="DZ70" t="s">
        <v>933</v>
      </c>
      <c r="EA70" t="s">
        <v>933</v>
      </c>
      <c r="EB70" t="s">
        <v>933</v>
      </c>
      <c r="EC70" t="s">
        <v>933</v>
      </c>
      <c r="ED70" t="s">
        <v>933</v>
      </c>
      <c r="EE70" t="s">
        <v>933</v>
      </c>
      <c r="EF70" t="str">
        <f t="shared" si="42"/>
        <v/>
      </c>
      <c r="EG70" t="s">
        <v>933</v>
      </c>
      <c r="EH70" t="s">
        <v>933</v>
      </c>
      <c r="EI70" t="s">
        <v>933</v>
      </c>
      <c r="EK70" t="s">
        <v>356</v>
      </c>
      <c r="EL70" t="s">
        <v>933</v>
      </c>
      <c r="EM70">
        <v>12</v>
      </c>
      <c r="EN70">
        <v>14</v>
      </c>
      <c r="EO70">
        <v>21</v>
      </c>
      <c r="EP70">
        <v>4</v>
      </c>
      <c r="EQ70">
        <v>11</v>
      </c>
      <c r="ER70">
        <v>11</v>
      </c>
      <c r="ES70" t="s">
        <v>933</v>
      </c>
      <c r="ET70" t="s">
        <v>1812</v>
      </c>
      <c r="EU70">
        <v>0</v>
      </c>
      <c r="EV70">
        <v>5</v>
      </c>
      <c r="EW70">
        <v>6</v>
      </c>
      <c r="EX70">
        <v>9</v>
      </c>
      <c r="EY70">
        <v>1</v>
      </c>
      <c r="EZ70">
        <v>4</v>
      </c>
      <c r="FA70">
        <v>4</v>
      </c>
    </row>
    <row r="71" spans="1:157" ht="15" customHeight="1" x14ac:dyDescent="0.3">
      <c r="A71" t="s">
        <v>1282</v>
      </c>
      <c r="B71" t="s">
        <v>988</v>
      </c>
      <c r="C71" t="s">
        <v>1842</v>
      </c>
      <c r="D71" t="s">
        <v>117</v>
      </c>
      <c r="E71" t="s">
        <v>165</v>
      </c>
      <c r="F71" t="s">
        <v>352</v>
      </c>
      <c r="G71" t="s">
        <v>376</v>
      </c>
      <c r="H71" t="s">
        <v>988</v>
      </c>
      <c r="I71" t="s">
        <v>1151</v>
      </c>
      <c r="L71">
        <v>11</v>
      </c>
      <c r="M71">
        <v>600</v>
      </c>
      <c r="N71">
        <v>14</v>
      </c>
      <c r="O71">
        <v>10</v>
      </c>
      <c r="P71" t="s">
        <v>1053</v>
      </c>
      <c r="Q71" t="s">
        <v>933</v>
      </c>
      <c r="R71">
        <v>93</v>
      </c>
      <c r="S71">
        <v>46</v>
      </c>
      <c r="U71">
        <v>23</v>
      </c>
      <c r="V71">
        <v>24</v>
      </c>
      <c r="W71">
        <v>22</v>
      </c>
      <c r="X71">
        <v>23</v>
      </c>
      <c r="Y71" t="s">
        <v>933</v>
      </c>
      <c r="Z71" t="s">
        <v>933</v>
      </c>
      <c r="AA71" t="s">
        <v>933</v>
      </c>
      <c r="AB71" t="s">
        <v>933</v>
      </c>
      <c r="AC71" t="s">
        <v>1818</v>
      </c>
      <c r="AD71" t="s">
        <v>933</v>
      </c>
      <c r="AE71" t="s">
        <v>124</v>
      </c>
      <c r="AF71" t="s">
        <v>166</v>
      </c>
      <c r="AG71" t="s">
        <v>126</v>
      </c>
      <c r="AH71" t="s">
        <v>127</v>
      </c>
      <c r="AI71" t="s">
        <v>1799</v>
      </c>
      <c r="AJ71" t="s">
        <v>933</v>
      </c>
      <c r="AK71" s="2">
        <f t="shared" si="33"/>
        <v>16</v>
      </c>
      <c r="AL71" t="s">
        <v>17</v>
      </c>
      <c r="AM71" t="s">
        <v>933</v>
      </c>
      <c r="AN71" t="s">
        <v>1826</v>
      </c>
      <c r="AP71" t="s">
        <v>933</v>
      </c>
      <c r="AQ71" t="s">
        <v>1752</v>
      </c>
      <c r="AR71" t="s">
        <v>159</v>
      </c>
      <c r="AS71" t="s">
        <v>127</v>
      </c>
      <c r="AT71" t="s">
        <v>707</v>
      </c>
      <c r="AU71" t="s">
        <v>933</v>
      </c>
      <c r="AV71" t="str">
        <f t="shared" si="34"/>
        <v/>
      </c>
      <c r="AW71" t="s">
        <v>933</v>
      </c>
      <c r="AX71" t="s">
        <v>933</v>
      </c>
      <c r="AY71" t="s">
        <v>1820</v>
      </c>
      <c r="BA71" t="s">
        <v>933</v>
      </c>
      <c r="BB71" t="s">
        <v>933</v>
      </c>
      <c r="BC71" t="s">
        <v>933</v>
      </c>
      <c r="BD71" t="s">
        <v>933</v>
      </c>
      <c r="BE71" t="s">
        <v>933</v>
      </c>
      <c r="BF71" t="s">
        <v>933</v>
      </c>
      <c r="BG71" t="str">
        <f t="shared" si="35"/>
        <v/>
      </c>
      <c r="BH71" t="s">
        <v>933</v>
      </c>
      <c r="BI71" t="s">
        <v>933</v>
      </c>
      <c r="BJ71" t="s">
        <v>933</v>
      </c>
      <c r="BL71" t="s">
        <v>933</v>
      </c>
      <c r="BM71" t="s">
        <v>933</v>
      </c>
      <c r="BN71" t="s">
        <v>933</v>
      </c>
      <c r="BO71" t="s">
        <v>933</v>
      </c>
      <c r="BP71" t="s">
        <v>933</v>
      </c>
      <c r="BQ71" t="s">
        <v>933</v>
      </c>
      <c r="BR71" t="str">
        <f t="shared" si="36"/>
        <v/>
      </c>
      <c r="BS71" t="s">
        <v>933</v>
      </c>
      <c r="BT71" t="s">
        <v>933</v>
      </c>
      <c r="BU71" t="s">
        <v>933</v>
      </c>
      <c r="BW71" t="s">
        <v>933</v>
      </c>
      <c r="BX71" t="s">
        <v>933</v>
      </c>
      <c r="BY71" t="s">
        <v>933</v>
      </c>
      <c r="BZ71" t="s">
        <v>933</v>
      </c>
      <c r="CA71" t="s">
        <v>933</v>
      </c>
      <c r="CB71" t="s">
        <v>933</v>
      </c>
      <c r="CC71" t="str">
        <f t="shared" si="37"/>
        <v/>
      </c>
      <c r="CD71" t="s">
        <v>933</v>
      </c>
      <c r="CE71" t="s">
        <v>933</v>
      </c>
      <c r="CF71" t="s">
        <v>933</v>
      </c>
      <c r="CH71" t="s">
        <v>933</v>
      </c>
      <c r="CI71" t="s">
        <v>933</v>
      </c>
      <c r="CJ71" t="s">
        <v>933</v>
      </c>
      <c r="CK71" t="s">
        <v>933</v>
      </c>
      <c r="CL71" t="s">
        <v>933</v>
      </c>
      <c r="CM71" t="s">
        <v>933</v>
      </c>
      <c r="CN71" t="str">
        <f t="shared" si="38"/>
        <v/>
      </c>
      <c r="CO71" t="s">
        <v>933</v>
      </c>
      <c r="CP71" t="s">
        <v>933</v>
      </c>
      <c r="CQ71" t="s">
        <v>933</v>
      </c>
      <c r="CS71" t="s">
        <v>933</v>
      </c>
      <c r="CT71" t="s">
        <v>933</v>
      </c>
      <c r="CU71" t="s">
        <v>933</v>
      </c>
      <c r="CV71" t="s">
        <v>933</v>
      </c>
      <c r="CW71" t="s">
        <v>933</v>
      </c>
      <c r="CX71" t="s">
        <v>933</v>
      </c>
      <c r="CY71" t="str">
        <f t="shared" si="39"/>
        <v/>
      </c>
      <c r="CZ71" t="s">
        <v>933</v>
      </c>
      <c r="DA71" t="s">
        <v>933</v>
      </c>
      <c r="DB71" t="s">
        <v>933</v>
      </c>
      <c r="DD71" t="s">
        <v>933</v>
      </c>
      <c r="DE71" t="s">
        <v>933</v>
      </c>
      <c r="DF71" t="s">
        <v>933</v>
      </c>
      <c r="DG71" t="s">
        <v>933</v>
      </c>
      <c r="DH71" t="s">
        <v>933</v>
      </c>
      <c r="DI71" t="s">
        <v>933</v>
      </c>
      <c r="DJ71" t="str">
        <f t="shared" si="40"/>
        <v/>
      </c>
      <c r="DK71" t="s">
        <v>933</v>
      </c>
      <c r="DL71" t="s">
        <v>933</v>
      </c>
      <c r="DM71" t="s">
        <v>933</v>
      </c>
      <c r="DO71" t="s">
        <v>933</v>
      </c>
      <c r="DP71" t="s">
        <v>933</v>
      </c>
      <c r="DQ71" t="s">
        <v>933</v>
      </c>
      <c r="DR71" t="s">
        <v>933</v>
      </c>
      <c r="DS71" t="s">
        <v>933</v>
      </c>
      <c r="DT71" t="s">
        <v>933</v>
      </c>
      <c r="DU71" t="str">
        <f t="shared" si="41"/>
        <v/>
      </c>
      <c r="DV71" t="s">
        <v>933</v>
      </c>
      <c r="DW71" t="s">
        <v>933</v>
      </c>
      <c r="DX71" t="s">
        <v>933</v>
      </c>
      <c r="DZ71" t="s">
        <v>933</v>
      </c>
      <c r="EA71" t="s">
        <v>933</v>
      </c>
      <c r="EB71" t="s">
        <v>933</v>
      </c>
      <c r="EC71" t="s">
        <v>933</v>
      </c>
      <c r="ED71" t="s">
        <v>933</v>
      </c>
      <c r="EE71" t="s">
        <v>933</v>
      </c>
      <c r="EF71" t="str">
        <f t="shared" si="42"/>
        <v/>
      </c>
      <c r="EG71" t="s">
        <v>933</v>
      </c>
      <c r="EH71" t="s">
        <v>933</v>
      </c>
      <c r="EI71" t="s">
        <v>933</v>
      </c>
      <c r="EK71" t="s">
        <v>356</v>
      </c>
      <c r="EL71" t="s">
        <v>1827</v>
      </c>
      <c r="EM71">
        <v>25</v>
      </c>
      <c r="EN71">
        <v>17</v>
      </c>
      <c r="EO71">
        <v>19</v>
      </c>
      <c r="EP71">
        <v>6</v>
      </c>
      <c r="EQ71">
        <v>11</v>
      </c>
      <c r="ER71">
        <v>11</v>
      </c>
      <c r="ES71" t="s">
        <v>933</v>
      </c>
      <c r="ET71" s="3" t="s">
        <v>1828</v>
      </c>
      <c r="EU71">
        <v>0</v>
      </c>
      <c r="EV71">
        <v>12</v>
      </c>
      <c r="EW71">
        <v>8</v>
      </c>
      <c r="EX71">
        <v>9</v>
      </c>
      <c r="EY71">
        <v>3</v>
      </c>
      <c r="EZ71">
        <v>5</v>
      </c>
      <c r="FA71">
        <v>5</v>
      </c>
    </row>
    <row r="72" spans="1:157" ht="15" customHeight="1" x14ac:dyDescent="0.3">
      <c r="A72" t="s">
        <v>1282</v>
      </c>
      <c r="B72" t="s">
        <v>1829</v>
      </c>
      <c r="C72" t="s">
        <v>1845</v>
      </c>
      <c r="D72" t="s">
        <v>117</v>
      </c>
      <c r="E72" t="s">
        <v>165</v>
      </c>
      <c r="F72" t="s">
        <v>352</v>
      </c>
      <c r="G72" t="s">
        <v>376</v>
      </c>
      <c r="H72" t="s">
        <v>1829</v>
      </c>
      <c r="I72" t="s">
        <v>751</v>
      </c>
      <c r="L72">
        <v>11</v>
      </c>
      <c r="M72">
        <v>600</v>
      </c>
      <c r="N72">
        <v>12</v>
      </c>
      <c r="O72">
        <v>10</v>
      </c>
      <c r="P72" t="s">
        <v>284</v>
      </c>
      <c r="Q72" t="s">
        <v>1840</v>
      </c>
      <c r="R72">
        <v>79</v>
      </c>
      <c r="S72">
        <v>39</v>
      </c>
      <c r="U72">
        <v>25</v>
      </c>
      <c r="V72">
        <v>23</v>
      </c>
      <c r="W72">
        <v>22</v>
      </c>
      <c r="X72">
        <v>24</v>
      </c>
      <c r="Y72" t="s">
        <v>933</v>
      </c>
      <c r="Z72" t="s">
        <v>933</v>
      </c>
      <c r="AA72" t="s">
        <v>933</v>
      </c>
      <c r="AB72" t="s">
        <v>933</v>
      </c>
      <c r="AC72" t="s">
        <v>1831</v>
      </c>
      <c r="AD72" t="s">
        <v>933</v>
      </c>
      <c r="AE72" t="s">
        <v>124</v>
      </c>
      <c r="AF72" t="s">
        <v>1832</v>
      </c>
      <c r="AG72" t="s">
        <v>126</v>
      </c>
      <c r="AH72" t="s">
        <v>127</v>
      </c>
      <c r="AI72" t="s">
        <v>1829</v>
      </c>
      <c r="AJ72" t="s">
        <v>933</v>
      </c>
      <c r="AK72" s="2">
        <f t="shared" si="33"/>
        <v>16</v>
      </c>
      <c r="AL72" t="s">
        <v>17</v>
      </c>
      <c r="AM72" t="s">
        <v>933</v>
      </c>
      <c r="AN72" t="s">
        <v>1841</v>
      </c>
      <c r="AP72" t="s">
        <v>144</v>
      </c>
      <c r="AQ72" t="s">
        <v>1834</v>
      </c>
      <c r="AR72" t="s">
        <v>159</v>
      </c>
      <c r="AS72" t="s">
        <v>127</v>
      </c>
      <c r="AT72" t="s">
        <v>1829</v>
      </c>
      <c r="AU72" t="s">
        <v>1613</v>
      </c>
      <c r="AV72" t="str">
        <f t="shared" si="34"/>
        <v/>
      </c>
      <c r="AW72" t="s">
        <v>933</v>
      </c>
      <c r="AX72" t="s">
        <v>933</v>
      </c>
      <c r="AY72" t="s">
        <v>1835</v>
      </c>
      <c r="BA72" t="s">
        <v>933</v>
      </c>
      <c r="BB72" t="s">
        <v>933</v>
      </c>
      <c r="BC72" t="s">
        <v>933</v>
      </c>
      <c r="BD72" t="s">
        <v>933</v>
      </c>
      <c r="BE72" t="s">
        <v>933</v>
      </c>
      <c r="BF72" t="s">
        <v>933</v>
      </c>
      <c r="BG72" t="str">
        <f t="shared" si="35"/>
        <v/>
      </c>
      <c r="BH72" t="s">
        <v>933</v>
      </c>
      <c r="BI72" t="s">
        <v>933</v>
      </c>
      <c r="BJ72" t="s">
        <v>933</v>
      </c>
      <c r="BL72" t="s">
        <v>933</v>
      </c>
      <c r="BM72" t="s">
        <v>933</v>
      </c>
      <c r="BN72" t="s">
        <v>933</v>
      </c>
      <c r="BO72" t="s">
        <v>933</v>
      </c>
      <c r="BP72" t="s">
        <v>933</v>
      </c>
      <c r="BQ72" t="s">
        <v>933</v>
      </c>
      <c r="BR72" t="str">
        <f t="shared" si="36"/>
        <v/>
      </c>
      <c r="BS72" t="s">
        <v>933</v>
      </c>
      <c r="BT72" t="s">
        <v>933</v>
      </c>
      <c r="BU72" t="s">
        <v>933</v>
      </c>
      <c r="BW72" t="s">
        <v>933</v>
      </c>
      <c r="BX72" t="s">
        <v>933</v>
      </c>
      <c r="BY72" t="s">
        <v>933</v>
      </c>
      <c r="BZ72" t="s">
        <v>933</v>
      </c>
      <c r="CA72" t="s">
        <v>933</v>
      </c>
      <c r="CB72" t="s">
        <v>933</v>
      </c>
      <c r="CC72" t="str">
        <f t="shared" si="37"/>
        <v/>
      </c>
      <c r="CD72" t="s">
        <v>933</v>
      </c>
      <c r="CE72" t="s">
        <v>933</v>
      </c>
      <c r="CF72" t="s">
        <v>933</v>
      </c>
      <c r="CH72" t="s">
        <v>933</v>
      </c>
      <c r="CI72" t="s">
        <v>933</v>
      </c>
      <c r="CJ72" t="s">
        <v>933</v>
      </c>
      <c r="CK72" t="s">
        <v>933</v>
      </c>
      <c r="CL72" t="s">
        <v>933</v>
      </c>
      <c r="CM72" t="s">
        <v>933</v>
      </c>
      <c r="CN72" t="str">
        <f t="shared" si="38"/>
        <v/>
      </c>
      <c r="CO72" t="s">
        <v>933</v>
      </c>
      <c r="CP72" t="s">
        <v>933</v>
      </c>
      <c r="CQ72" t="s">
        <v>933</v>
      </c>
      <c r="CS72" t="s">
        <v>933</v>
      </c>
      <c r="CT72" t="s">
        <v>933</v>
      </c>
      <c r="CU72" t="s">
        <v>933</v>
      </c>
      <c r="CV72" t="s">
        <v>933</v>
      </c>
      <c r="CW72" t="s">
        <v>933</v>
      </c>
      <c r="CX72" t="s">
        <v>933</v>
      </c>
      <c r="CY72" t="str">
        <f t="shared" si="39"/>
        <v/>
      </c>
      <c r="CZ72" t="s">
        <v>933</v>
      </c>
      <c r="DA72" t="s">
        <v>933</v>
      </c>
      <c r="DB72" t="s">
        <v>933</v>
      </c>
      <c r="DD72" t="s">
        <v>933</v>
      </c>
      <c r="DE72" t="s">
        <v>933</v>
      </c>
      <c r="DF72" t="s">
        <v>933</v>
      </c>
      <c r="DG72" t="s">
        <v>933</v>
      </c>
      <c r="DH72" t="s">
        <v>933</v>
      </c>
      <c r="DI72" t="s">
        <v>933</v>
      </c>
      <c r="DJ72" t="str">
        <f t="shared" si="40"/>
        <v/>
      </c>
      <c r="DK72" t="s">
        <v>933</v>
      </c>
      <c r="DL72" t="s">
        <v>933</v>
      </c>
      <c r="DM72" t="s">
        <v>933</v>
      </c>
      <c r="DO72" t="s">
        <v>933</v>
      </c>
      <c r="DP72" t="s">
        <v>933</v>
      </c>
      <c r="DQ72" t="s">
        <v>933</v>
      </c>
      <c r="DR72" t="s">
        <v>933</v>
      </c>
      <c r="DS72" t="s">
        <v>933</v>
      </c>
      <c r="DT72" t="s">
        <v>933</v>
      </c>
      <c r="DU72" t="str">
        <f t="shared" si="41"/>
        <v/>
      </c>
      <c r="DV72" t="s">
        <v>933</v>
      </c>
      <c r="DW72" t="s">
        <v>933</v>
      </c>
      <c r="DX72" t="s">
        <v>933</v>
      </c>
      <c r="DZ72" t="s">
        <v>933</v>
      </c>
      <c r="EA72" t="s">
        <v>933</v>
      </c>
      <c r="EB72" t="s">
        <v>933</v>
      </c>
      <c r="EC72" t="s">
        <v>933</v>
      </c>
      <c r="ED72" t="s">
        <v>933</v>
      </c>
      <c r="EE72" t="s">
        <v>933</v>
      </c>
      <c r="EF72" t="str">
        <f t="shared" si="42"/>
        <v/>
      </c>
      <c r="EG72" t="s">
        <v>933</v>
      </c>
      <c r="EH72" t="s">
        <v>933</v>
      </c>
      <c r="EI72" t="s">
        <v>933</v>
      </c>
      <c r="EK72" t="s">
        <v>356</v>
      </c>
      <c r="EL72" t="s">
        <v>1725</v>
      </c>
      <c r="EM72">
        <v>20</v>
      </c>
      <c r="EN72">
        <v>19</v>
      </c>
      <c r="EO72">
        <v>14</v>
      </c>
      <c r="EP72">
        <v>6</v>
      </c>
      <c r="EQ72">
        <v>11</v>
      </c>
      <c r="ER72">
        <v>11</v>
      </c>
      <c r="ES72" t="s">
        <v>933</v>
      </c>
      <c r="ET72" t="s">
        <v>933</v>
      </c>
      <c r="EU72">
        <v>0</v>
      </c>
      <c r="EV72">
        <v>10</v>
      </c>
      <c r="EW72">
        <v>9</v>
      </c>
      <c r="EX72">
        <v>7</v>
      </c>
      <c r="EY72">
        <v>3</v>
      </c>
      <c r="EZ72">
        <v>5</v>
      </c>
      <c r="FA72">
        <v>5</v>
      </c>
    </row>
    <row r="73" spans="1:157" ht="15" customHeight="1" x14ac:dyDescent="0.3">
      <c r="A73" t="s">
        <v>1282</v>
      </c>
      <c r="B73" t="s">
        <v>525</v>
      </c>
      <c r="C73" t="s">
        <v>1794</v>
      </c>
      <c r="D73" t="s">
        <v>117</v>
      </c>
      <c r="E73" t="s">
        <v>165</v>
      </c>
      <c r="F73" t="s">
        <v>352</v>
      </c>
      <c r="G73" t="s">
        <v>376</v>
      </c>
      <c r="H73" t="s">
        <v>525</v>
      </c>
      <c r="I73" t="s">
        <v>121</v>
      </c>
      <c r="L73">
        <v>12</v>
      </c>
      <c r="M73">
        <v>700</v>
      </c>
      <c r="N73">
        <v>17</v>
      </c>
      <c r="O73">
        <v>12</v>
      </c>
      <c r="P73" t="s">
        <v>284</v>
      </c>
      <c r="Q73" t="s">
        <v>933</v>
      </c>
      <c r="R73">
        <v>84</v>
      </c>
      <c r="S73">
        <v>42</v>
      </c>
      <c r="U73">
        <v>26</v>
      </c>
      <c r="V73">
        <v>23</v>
      </c>
      <c r="W73">
        <v>25</v>
      </c>
      <c r="X73">
        <v>24</v>
      </c>
      <c r="Y73" t="s">
        <v>933</v>
      </c>
      <c r="Z73" t="s">
        <v>1795</v>
      </c>
      <c r="AA73" t="s">
        <v>933</v>
      </c>
      <c r="AB73" t="s">
        <v>933</v>
      </c>
      <c r="AC73" t="s">
        <v>1536</v>
      </c>
      <c r="AD73" t="s">
        <v>933</v>
      </c>
      <c r="AE73" t="s">
        <v>124</v>
      </c>
      <c r="AF73" t="s">
        <v>1786</v>
      </c>
      <c r="AG73" t="s">
        <v>126</v>
      </c>
      <c r="AH73" t="s">
        <v>127</v>
      </c>
      <c r="AI73" t="s">
        <v>525</v>
      </c>
      <c r="AJ73" t="s">
        <v>933</v>
      </c>
      <c r="AK73" s="2">
        <f t="shared" si="33"/>
        <v>15</v>
      </c>
      <c r="AL73" t="s">
        <v>1069</v>
      </c>
      <c r="AM73" t="s">
        <v>933</v>
      </c>
      <c r="AN73" t="s">
        <v>1796</v>
      </c>
      <c r="AP73" t="s">
        <v>933</v>
      </c>
      <c r="AQ73" t="s">
        <v>1788</v>
      </c>
      <c r="AR73" t="s">
        <v>933</v>
      </c>
      <c r="AS73" t="s">
        <v>933</v>
      </c>
      <c r="AT73" t="s">
        <v>933</v>
      </c>
      <c r="AU73" t="s">
        <v>933</v>
      </c>
      <c r="AV73" t="str">
        <f t="shared" si="34"/>
        <v/>
      </c>
      <c r="AW73" t="s">
        <v>933</v>
      </c>
      <c r="AX73" t="s">
        <v>933</v>
      </c>
      <c r="AY73" t="s">
        <v>1789</v>
      </c>
      <c r="BA73" t="s">
        <v>933</v>
      </c>
      <c r="BB73" t="s">
        <v>933</v>
      </c>
      <c r="BC73" t="s">
        <v>933</v>
      </c>
      <c r="BD73" t="s">
        <v>933</v>
      </c>
      <c r="BE73" t="s">
        <v>933</v>
      </c>
      <c r="BF73" t="s">
        <v>933</v>
      </c>
      <c r="BG73" t="str">
        <f t="shared" si="35"/>
        <v/>
      </c>
      <c r="BH73" t="s">
        <v>933</v>
      </c>
      <c r="BI73" t="s">
        <v>933</v>
      </c>
      <c r="BJ73" t="s">
        <v>933</v>
      </c>
      <c r="BL73" t="s">
        <v>933</v>
      </c>
      <c r="BM73" t="s">
        <v>933</v>
      </c>
      <c r="BN73" t="s">
        <v>933</v>
      </c>
      <c r="BO73" t="s">
        <v>933</v>
      </c>
      <c r="BP73" t="s">
        <v>933</v>
      </c>
      <c r="BQ73" t="s">
        <v>933</v>
      </c>
      <c r="BR73" t="str">
        <f t="shared" si="36"/>
        <v/>
      </c>
      <c r="BS73" t="s">
        <v>933</v>
      </c>
      <c r="BT73" t="s">
        <v>933</v>
      </c>
      <c r="BU73" t="s">
        <v>933</v>
      </c>
      <c r="BW73" t="s">
        <v>933</v>
      </c>
      <c r="BX73" t="s">
        <v>933</v>
      </c>
      <c r="BY73" t="s">
        <v>933</v>
      </c>
      <c r="BZ73" t="s">
        <v>933</v>
      </c>
      <c r="CA73" t="s">
        <v>933</v>
      </c>
      <c r="CB73" t="s">
        <v>933</v>
      </c>
      <c r="CC73" t="str">
        <f t="shared" si="37"/>
        <v/>
      </c>
      <c r="CD73" t="s">
        <v>933</v>
      </c>
      <c r="CE73" t="s">
        <v>933</v>
      </c>
      <c r="CF73" t="s">
        <v>933</v>
      </c>
      <c r="CH73" t="s">
        <v>933</v>
      </c>
      <c r="CI73" t="s">
        <v>933</v>
      </c>
      <c r="CJ73" t="s">
        <v>933</v>
      </c>
      <c r="CK73" t="s">
        <v>933</v>
      </c>
      <c r="CL73" t="s">
        <v>933</v>
      </c>
      <c r="CM73" t="s">
        <v>933</v>
      </c>
      <c r="CN73" t="str">
        <f t="shared" si="38"/>
        <v/>
      </c>
      <c r="CO73" t="s">
        <v>933</v>
      </c>
      <c r="CP73" t="s">
        <v>933</v>
      </c>
      <c r="CQ73" t="s">
        <v>933</v>
      </c>
      <c r="CS73" t="s">
        <v>933</v>
      </c>
      <c r="CT73" t="s">
        <v>933</v>
      </c>
      <c r="CU73" t="s">
        <v>933</v>
      </c>
      <c r="CV73" t="s">
        <v>933</v>
      </c>
      <c r="CW73" t="s">
        <v>933</v>
      </c>
      <c r="CX73" t="s">
        <v>933</v>
      </c>
      <c r="CY73" t="str">
        <f t="shared" si="39"/>
        <v/>
      </c>
      <c r="CZ73" t="s">
        <v>933</v>
      </c>
      <c r="DA73" t="s">
        <v>933</v>
      </c>
      <c r="DB73" t="s">
        <v>933</v>
      </c>
      <c r="DD73" t="s">
        <v>933</v>
      </c>
      <c r="DE73" t="s">
        <v>933</v>
      </c>
      <c r="DF73" t="s">
        <v>933</v>
      </c>
      <c r="DG73" t="s">
        <v>933</v>
      </c>
      <c r="DH73" t="s">
        <v>933</v>
      </c>
      <c r="DI73" t="s">
        <v>933</v>
      </c>
      <c r="DJ73" t="str">
        <f t="shared" si="40"/>
        <v/>
      </c>
      <c r="DK73" t="s">
        <v>933</v>
      </c>
      <c r="DL73" t="s">
        <v>933</v>
      </c>
      <c r="DM73" t="s">
        <v>933</v>
      </c>
      <c r="DO73" t="s">
        <v>933</v>
      </c>
      <c r="DP73" t="s">
        <v>933</v>
      </c>
      <c r="DQ73" t="s">
        <v>933</v>
      </c>
      <c r="DR73" t="s">
        <v>933</v>
      </c>
      <c r="DS73" t="s">
        <v>933</v>
      </c>
      <c r="DT73" t="s">
        <v>933</v>
      </c>
      <c r="DU73" t="str">
        <f t="shared" si="41"/>
        <v/>
      </c>
      <c r="DV73" t="s">
        <v>933</v>
      </c>
      <c r="DW73" t="s">
        <v>933</v>
      </c>
      <c r="DX73" t="s">
        <v>933</v>
      </c>
      <c r="DZ73" t="s">
        <v>933</v>
      </c>
      <c r="EA73" t="s">
        <v>933</v>
      </c>
      <c r="EB73" t="s">
        <v>933</v>
      </c>
      <c r="EC73" t="s">
        <v>933</v>
      </c>
      <c r="ED73" t="s">
        <v>933</v>
      </c>
      <c r="EE73" t="s">
        <v>933</v>
      </c>
      <c r="EF73" t="str">
        <f t="shared" si="42"/>
        <v/>
      </c>
      <c r="EG73" t="s">
        <v>933</v>
      </c>
      <c r="EH73" t="s">
        <v>933</v>
      </c>
      <c r="EI73" t="s">
        <v>933</v>
      </c>
      <c r="EK73" t="s">
        <v>356</v>
      </c>
      <c r="EL73" t="s">
        <v>933</v>
      </c>
      <c r="EM73">
        <v>14</v>
      </c>
      <c r="EN73">
        <v>14</v>
      </c>
      <c r="EO73">
        <v>21</v>
      </c>
      <c r="EP73">
        <v>6</v>
      </c>
      <c r="EQ73">
        <v>11</v>
      </c>
      <c r="ER73">
        <v>11</v>
      </c>
      <c r="ES73" t="s">
        <v>933</v>
      </c>
      <c r="ET73" t="s">
        <v>1797</v>
      </c>
      <c r="EU73">
        <v>0</v>
      </c>
      <c r="EV73">
        <v>8</v>
      </c>
      <c r="EW73">
        <v>8</v>
      </c>
      <c r="EX73">
        <v>11</v>
      </c>
      <c r="EY73">
        <v>4</v>
      </c>
      <c r="EZ73">
        <v>6</v>
      </c>
      <c r="FA73">
        <v>6</v>
      </c>
    </row>
    <row r="74" spans="1:157" ht="15" customHeight="1" x14ac:dyDescent="0.3">
      <c r="A74" t="s">
        <v>1282</v>
      </c>
      <c r="B74" t="s">
        <v>1799</v>
      </c>
      <c r="C74" t="s">
        <v>1813</v>
      </c>
      <c r="D74" t="s">
        <v>117</v>
      </c>
      <c r="E74" t="s">
        <v>165</v>
      </c>
      <c r="F74" t="s">
        <v>352</v>
      </c>
      <c r="G74" t="s">
        <v>376</v>
      </c>
      <c r="H74" t="s">
        <v>1799</v>
      </c>
      <c r="I74" t="s">
        <v>751</v>
      </c>
      <c r="L74">
        <v>13</v>
      </c>
      <c r="M74">
        <v>800</v>
      </c>
      <c r="N74">
        <v>19</v>
      </c>
      <c r="O74">
        <v>12</v>
      </c>
      <c r="P74" t="s">
        <v>284</v>
      </c>
      <c r="Q74" t="s">
        <v>1810</v>
      </c>
      <c r="R74">
        <v>89</v>
      </c>
      <c r="S74">
        <v>44</v>
      </c>
      <c r="U74">
        <v>27</v>
      </c>
      <c r="V74">
        <v>25</v>
      </c>
      <c r="W74">
        <v>24</v>
      </c>
      <c r="X74">
        <v>26</v>
      </c>
      <c r="Y74" t="s">
        <v>933</v>
      </c>
      <c r="Z74" t="s">
        <v>933</v>
      </c>
      <c r="AA74" t="s">
        <v>933</v>
      </c>
      <c r="AB74" t="s">
        <v>933</v>
      </c>
      <c r="AC74" t="s">
        <v>1800</v>
      </c>
      <c r="AD74" t="s">
        <v>933</v>
      </c>
      <c r="AE74" t="s">
        <v>124</v>
      </c>
      <c r="AF74" t="s">
        <v>1801</v>
      </c>
      <c r="AG74" t="s">
        <v>126</v>
      </c>
      <c r="AH74" t="s">
        <v>127</v>
      </c>
      <c r="AI74" t="s">
        <v>1799</v>
      </c>
      <c r="AJ74" t="s">
        <v>933</v>
      </c>
      <c r="AK74" s="2">
        <f t="shared" si="33"/>
        <v>16</v>
      </c>
      <c r="AL74" t="s">
        <v>1090</v>
      </c>
      <c r="AM74" t="s">
        <v>933</v>
      </c>
      <c r="AN74" t="s">
        <v>1814</v>
      </c>
      <c r="AP74" t="s">
        <v>933</v>
      </c>
      <c r="AQ74" t="s">
        <v>1803</v>
      </c>
      <c r="AR74" t="s">
        <v>126</v>
      </c>
      <c r="AS74" t="s">
        <v>127</v>
      </c>
      <c r="AT74" t="s">
        <v>933</v>
      </c>
      <c r="AU74" t="s">
        <v>933</v>
      </c>
      <c r="AV74" t="str">
        <f t="shared" si="34"/>
        <v/>
      </c>
      <c r="AW74" t="s">
        <v>933</v>
      </c>
      <c r="AX74" t="s">
        <v>933</v>
      </c>
      <c r="AY74" t="s">
        <v>1804</v>
      </c>
      <c r="BA74" t="s">
        <v>933</v>
      </c>
      <c r="BB74" t="s">
        <v>1805</v>
      </c>
      <c r="BC74" t="s">
        <v>126</v>
      </c>
      <c r="BD74" t="s">
        <v>127</v>
      </c>
      <c r="BE74" t="s">
        <v>303</v>
      </c>
      <c r="BF74" t="s">
        <v>933</v>
      </c>
      <c r="BG74" t="str">
        <f t="shared" si="35"/>
        <v/>
      </c>
      <c r="BH74" t="s">
        <v>933</v>
      </c>
      <c r="BI74" t="s">
        <v>933</v>
      </c>
      <c r="BJ74" t="s">
        <v>1806</v>
      </c>
      <c r="BL74" t="s">
        <v>180</v>
      </c>
      <c r="BM74" t="s">
        <v>1807</v>
      </c>
      <c r="BN74" t="s">
        <v>126</v>
      </c>
      <c r="BO74" t="s">
        <v>127</v>
      </c>
      <c r="BP74" t="s">
        <v>1799</v>
      </c>
      <c r="BQ74" t="s">
        <v>933</v>
      </c>
      <c r="BR74">
        <f t="shared" si="36"/>
        <v>16</v>
      </c>
      <c r="BS74" t="s">
        <v>1090</v>
      </c>
      <c r="BT74" t="s">
        <v>933</v>
      </c>
      <c r="BU74" t="s">
        <v>1815</v>
      </c>
      <c r="BW74" t="s">
        <v>933</v>
      </c>
      <c r="BX74" t="s">
        <v>933</v>
      </c>
      <c r="BY74" t="s">
        <v>933</v>
      </c>
      <c r="BZ74" t="s">
        <v>933</v>
      </c>
      <c r="CA74" t="s">
        <v>933</v>
      </c>
      <c r="CB74" t="s">
        <v>933</v>
      </c>
      <c r="CC74" t="str">
        <f t="shared" si="37"/>
        <v/>
      </c>
      <c r="CD74" t="s">
        <v>933</v>
      </c>
      <c r="CE74" t="s">
        <v>933</v>
      </c>
      <c r="CF74" t="s">
        <v>933</v>
      </c>
      <c r="CH74" t="s">
        <v>933</v>
      </c>
      <c r="CI74" t="s">
        <v>933</v>
      </c>
      <c r="CJ74" t="s">
        <v>933</v>
      </c>
      <c r="CK74" t="s">
        <v>933</v>
      </c>
      <c r="CL74" t="s">
        <v>933</v>
      </c>
      <c r="CM74" t="s">
        <v>933</v>
      </c>
      <c r="CN74" t="str">
        <f t="shared" si="38"/>
        <v/>
      </c>
      <c r="CO74" t="s">
        <v>933</v>
      </c>
      <c r="CP74" t="s">
        <v>933</v>
      </c>
      <c r="CQ74" t="s">
        <v>933</v>
      </c>
      <c r="CS74" t="s">
        <v>933</v>
      </c>
      <c r="CT74" t="s">
        <v>933</v>
      </c>
      <c r="CU74" t="s">
        <v>933</v>
      </c>
      <c r="CV74" t="s">
        <v>933</v>
      </c>
      <c r="CW74" t="s">
        <v>933</v>
      </c>
      <c r="CX74" t="s">
        <v>933</v>
      </c>
      <c r="CY74" t="str">
        <f t="shared" si="39"/>
        <v/>
      </c>
      <c r="CZ74" t="s">
        <v>933</v>
      </c>
      <c r="DA74" t="s">
        <v>933</v>
      </c>
      <c r="DB74" t="s">
        <v>933</v>
      </c>
      <c r="DD74" t="s">
        <v>933</v>
      </c>
      <c r="DE74" t="s">
        <v>933</v>
      </c>
      <c r="DF74" t="s">
        <v>933</v>
      </c>
      <c r="DG74" t="s">
        <v>933</v>
      </c>
      <c r="DH74" t="s">
        <v>933</v>
      </c>
      <c r="DI74" t="s">
        <v>933</v>
      </c>
      <c r="DJ74" t="str">
        <f t="shared" si="40"/>
        <v/>
      </c>
      <c r="DK74" t="s">
        <v>933</v>
      </c>
      <c r="DL74" t="s">
        <v>933</v>
      </c>
      <c r="DM74" t="s">
        <v>933</v>
      </c>
      <c r="DO74" t="s">
        <v>933</v>
      </c>
      <c r="DP74" t="s">
        <v>933</v>
      </c>
      <c r="DQ74" t="s">
        <v>933</v>
      </c>
      <c r="DR74" t="s">
        <v>933</v>
      </c>
      <c r="DS74" t="s">
        <v>933</v>
      </c>
      <c r="DT74" t="s">
        <v>933</v>
      </c>
      <c r="DU74" t="str">
        <f t="shared" si="41"/>
        <v/>
      </c>
      <c r="DV74" t="s">
        <v>933</v>
      </c>
      <c r="DW74" t="s">
        <v>933</v>
      </c>
      <c r="DX74" t="s">
        <v>933</v>
      </c>
      <c r="DZ74" t="s">
        <v>933</v>
      </c>
      <c r="EA74" t="s">
        <v>933</v>
      </c>
      <c r="EB74" t="s">
        <v>933</v>
      </c>
      <c r="EC74" t="s">
        <v>933</v>
      </c>
      <c r="ED74" t="s">
        <v>933</v>
      </c>
      <c r="EE74" t="s">
        <v>933</v>
      </c>
      <c r="EF74" t="str">
        <f t="shared" si="42"/>
        <v/>
      </c>
      <c r="EG74" t="s">
        <v>933</v>
      </c>
      <c r="EH74" t="s">
        <v>933</v>
      </c>
      <c r="EI74" t="s">
        <v>933</v>
      </c>
      <c r="EK74" t="s">
        <v>356</v>
      </c>
      <c r="EL74" t="s">
        <v>1816</v>
      </c>
      <c r="EM74">
        <v>14</v>
      </c>
      <c r="EN74">
        <v>16</v>
      </c>
      <c r="EO74">
        <v>25</v>
      </c>
      <c r="EP74">
        <v>6</v>
      </c>
      <c r="EQ74">
        <v>11</v>
      </c>
      <c r="ER74">
        <v>11</v>
      </c>
      <c r="ES74" t="s">
        <v>933</v>
      </c>
      <c r="ET74" t="s">
        <v>933</v>
      </c>
      <c r="EU74">
        <v>0</v>
      </c>
      <c r="EV74">
        <v>8</v>
      </c>
      <c r="EW74">
        <v>9</v>
      </c>
      <c r="EX74">
        <v>13</v>
      </c>
      <c r="EY74">
        <v>4</v>
      </c>
      <c r="EZ74">
        <v>6</v>
      </c>
      <c r="FA74">
        <v>6</v>
      </c>
    </row>
    <row r="75" spans="1:157" ht="15" customHeight="1" x14ac:dyDescent="0.3">
      <c r="A75" t="s">
        <v>1282</v>
      </c>
      <c r="C75" t="s">
        <v>1460</v>
      </c>
      <c r="D75" t="s">
        <v>117</v>
      </c>
      <c r="E75" t="s">
        <v>691</v>
      </c>
      <c r="F75" t="s">
        <v>352</v>
      </c>
      <c r="G75" t="s">
        <v>376</v>
      </c>
      <c r="H75" t="s">
        <v>988</v>
      </c>
      <c r="I75" t="s">
        <v>751</v>
      </c>
      <c r="J75" t="s">
        <v>1056</v>
      </c>
      <c r="L75">
        <v>13</v>
      </c>
      <c r="M75" s="1">
        <v>1600</v>
      </c>
      <c r="N75">
        <v>13</v>
      </c>
      <c r="O75" s="1">
        <v>18</v>
      </c>
      <c r="P75" t="s">
        <v>1461</v>
      </c>
      <c r="Q75" t="s">
        <v>1462</v>
      </c>
      <c r="R75">
        <v>178</v>
      </c>
      <c r="S75">
        <v>89</v>
      </c>
      <c r="U75">
        <v>27</v>
      </c>
      <c r="V75">
        <v>25</v>
      </c>
      <c r="W75">
        <v>24</v>
      </c>
      <c r="X75">
        <v>26</v>
      </c>
      <c r="Y75" t="s">
        <v>933</v>
      </c>
      <c r="Z75" t="s">
        <v>1463</v>
      </c>
      <c r="AA75" t="s">
        <v>933</v>
      </c>
      <c r="AB75">
        <v>2</v>
      </c>
      <c r="AC75" t="s">
        <v>1464</v>
      </c>
      <c r="AD75">
        <v>1</v>
      </c>
      <c r="AE75" t="s">
        <v>124</v>
      </c>
      <c r="AF75" t="s">
        <v>1465</v>
      </c>
      <c r="AG75" t="s">
        <v>126</v>
      </c>
      <c r="AH75" t="s">
        <v>127</v>
      </c>
      <c r="AI75" t="s">
        <v>244</v>
      </c>
      <c r="AJ75" t="s">
        <v>933</v>
      </c>
      <c r="AK75" s="2">
        <f t="shared" si="33"/>
        <v>18</v>
      </c>
      <c r="AL75" t="s">
        <v>17</v>
      </c>
      <c r="AM75" s="2"/>
      <c r="AN75" t="s">
        <v>1466</v>
      </c>
      <c r="AP75" t="s">
        <v>180</v>
      </c>
      <c r="AQ75" t="s">
        <v>1467</v>
      </c>
      <c r="AR75" t="s">
        <v>159</v>
      </c>
      <c r="AS75" t="s">
        <v>146</v>
      </c>
      <c r="AT75" t="s">
        <v>257</v>
      </c>
      <c r="AU75" t="s">
        <v>817</v>
      </c>
      <c r="AV75">
        <f t="shared" si="34"/>
        <v>16</v>
      </c>
      <c r="AW75" t="s">
        <v>1069</v>
      </c>
      <c r="AY75" t="s">
        <v>1468</v>
      </c>
      <c r="BA75" t="s">
        <v>144</v>
      </c>
      <c r="BB75" t="s">
        <v>1469</v>
      </c>
      <c r="BC75" t="s">
        <v>159</v>
      </c>
      <c r="BD75" t="s">
        <v>146</v>
      </c>
      <c r="BE75" t="s">
        <v>933</v>
      </c>
      <c r="BF75" t="s">
        <v>261</v>
      </c>
      <c r="BG75">
        <f t="shared" si="35"/>
        <v>16</v>
      </c>
      <c r="BH75" t="s">
        <v>1090</v>
      </c>
      <c r="BI75" t="s">
        <v>1481</v>
      </c>
      <c r="BJ75" t="s">
        <v>1470</v>
      </c>
      <c r="BL75" t="s">
        <v>144</v>
      </c>
      <c r="BM75" t="s">
        <v>1471</v>
      </c>
      <c r="BN75" t="s">
        <v>126</v>
      </c>
      <c r="BO75" t="s">
        <v>146</v>
      </c>
      <c r="BP75" t="s">
        <v>933</v>
      </c>
      <c r="BQ75" t="s">
        <v>1482</v>
      </c>
      <c r="BR75">
        <f t="shared" si="36"/>
        <v>16</v>
      </c>
      <c r="BS75" t="s">
        <v>1090</v>
      </c>
      <c r="BT75">
        <v>0</v>
      </c>
      <c r="BU75" t="s">
        <v>1472</v>
      </c>
      <c r="BX75" t="s">
        <v>1473</v>
      </c>
      <c r="BY75" t="s">
        <v>933</v>
      </c>
      <c r="BZ75" t="s">
        <v>933</v>
      </c>
      <c r="CA75" t="s">
        <v>933</v>
      </c>
      <c r="CB75" t="s">
        <v>933</v>
      </c>
      <c r="CC75" t="str">
        <f t="shared" si="37"/>
        <v/>
      </c>
      <c r="CD75" t="s">
        <v>933</v>
      </c>
      <c r="CE75" t="s">
        <v>933</v>
      </c>
      <c r="CF75" t="s">
        <v>1474</v>
      </c>
      <c r="CG75" t="s">
        <v>933</v>
      </c>
      <c r="CI75" t="s">
        <v>1475</v>
      </c>
      <c r="CJ75" t="s">
        <v>161</v>
      </c>
      <c r="CK75" t="s">
        <v>1476</v>
      </c>
      <c r="CL75" t="s">
        <v>933</v>
      </c>
      <c r="CN75" t="str">
        <f t="shared" si="38"/>
        <v/>
      </c>
      <c r="CP75" t="s">
        <v>933</v>
      </c>
      <c r="CQ75" t="s">
        <v>1477</v>
      </c>
      <c r="CR75" t="s">
        <v>933</v>
      </c>
      <c r="CS75" t="s">
        <v>933</v>
      </c>
      <c r="CT75" t="s">
        <v>933</v>
      </c>
      <c r="CU75" t="s">
        <v>933</v>
      </c>
      <c r="CV75" t="s">
        <v>933</v>
      </c>
      <c r="CW75" t="s">
        <v>933</v>
      </c>
      <c r="CY75" t="str">
        <f t="shared" si="39"/>
        <v/>
      </c>
      <c r="CZ75" t="s">
        <v>933</v>
      </c>
      <c r="DA75" t="s">
        <v>933</v>
      </c>
      <c r="DB75" t="s">
        <v>933</v>
      </c>
      <c r="DC75" t="s">
        <v>933</v>
      </c>
      <c r="DD75" t="s">
        <v>933</v>
      </c>
      <c r="DE75" t="s">
        <v>933</v>
      </c>
      <c r="DG75" t="s">
        <v>933</v>
      </c>
      <c r="DJ75" t="str">
        <f t="shared" si="40"/>
        <v/>
      </c>
      <c r="DU75" t="str">
        <f t="shared" si="41"/>
        <v/>
      </c>
      <c r="EF75" t="str">
        <f t="shared" si="42"/>
        <v/>
      </c>
      <c r="EK75" t="s">
        <v>1483</v>
      </c>
      <c r="EL75" t="s">
        <v>1478</v>
      </c>
      <c r="EM75">
        <v>28</v>
      </c>
      <c r="EN75">
        <v>28</v>
      </c>
      <c r="EO75">
        <v>25</v>
      </c>
      <c r="EP75">
        <v>23</v>
      </c>
      <c r="EQ75">
        <v>24</v>
      </c>
      <c r="ER75">
        <v>31</v>
      </c>
      <c r="ES75" t="s">
        <v>1479</v>
      </c>
      <c r="ET75" t="s">
        <v>1586</v>
      </c>
      <c r="EU75" t="s">
        <v>1480</v>
      </c>
      <c r="EV75">
        <f t="shared" ref="EV75:FA78" si="44">ROUNDDOWN((EM75/2),0)-5+ROUNDDOWN(($L75/2),0)</f>
        <v>15</v>
      </c>
      <c r="EW75">
        <f t="shared" si="44"/>
        <v>15</v>
      </c>
      <c r="EX75">
        <f t="shared" si="44"/>
        <v>13</v>
      </c>
      <c r="EY75">
        <f t="shared" si="44"/>
        <v>12</v>
      </c>
      <c r="EZ75">
        <f t="shared" si="44"/>
        <v>13</v>
      </c>
      <c r="FA75">
        <f t="shared" si="44"/>
        <v>16</v>
      </c>
    </row>
    <row r="76" spans="1:157" ht="15" customHeight="1" x14ac:dyDescent="0.3">
      <c r="A76" t="s">
        <v>173</v>
      </c>
      <c r="B76" t="s">
        <v>1194</v>
      </c>
      <c r="C76" t="s">
        <v>1664</v>
      </c>
      <c r="L76">
        <v>0</v>
      </c>
      <c r="U76">
        <f>12+L76</f>
        <v>12</v>
      </c>
      <c r="V76">
        <f>13+L76</f>
        <v>13</v>
      </c>
      <c r="W76">
        <f>11+L76</f>
        <v>11</v>
      </c>
      <c r="X76">
        <f>12+L76</f>
        <v>12</v>
      </c>
      <c r="AJ76" s="2"/>
      <c r="ET76" s="3" t="s">
        <v>1579</v>
      </c>
      <c r="EV76">
        <f t="shared" si="44"/>
        <v>-5</v>
      </c>
      <c r="EW76">
        <f t="shared" si="44"/>
        <v>-5</v>
      </c>
      <c r="EX76">
        <f t="shared" si="44"/>
        <v>-5</v>
      </c>
      <c r="EY76">
        <f t="shared" si="44"/>
        <v>-5</v>
      </c>
      <c r="EZ76">
        <f t="shared" si="44"/>
        <v>-5</v>
      </c>
      <c r="FA76">
        <f t="shared" si="44"/>
        <v>-5</v>
      </c>
    </row>
    <row r="77" spans="1:157" ht="15" customHeight="1" x14ac:dyDescent="0.3">
      <c r="A77" t="s">
        <v>173</v>
      </c>
      <c r="B77" t="s">
        <v>1194</v>
      </c>
      <c r="C77" t="s">
        <v>1195</v>
      </c>
      <c r="D77" t="s">
        <v>325</v>
      </c>
      <c r="E77" t="s">
        <v>138</v>
      </c>
      <c r="F77" t="s">
        <v>173</v>
      </c>
      <c r="G77" t="s">
        <v>241</v>
      </c>
      <c r="H77" t="s">
        <v>362</v>
      </c>
      <c r="I77" t="s">
        <v>121</v>
      </c>
      <c r="J77" t="s">
        <v>1056</v>
      </c>
      <c r="L77">
        <v>6</v>
      </c>
      <c r="M77" s="1">
        <v>500</v>
      </c>
      <c r="N77">
        <v>8</v>
      </c>
      <c r="O77">
        <v>10</v>
      </c>
      <c r="P77" t="s">
        <v>122</v>
      </c>
      <c r="R77">
        <v>108</v>
      </c>
      <c r="S77">
        <f>IF(R77=1,"",ROUNDDOWN(R77/2,0))</f>
        <v>54</v>
      </c>
      <c r="U77">
        <v>20</v>
      </c>
      <c r="V77">
        <v>20</v>
      </c>
      <c r="W77">
        <v>19</v>
      </c>
      <c r="X77">
        <v>16</v>
      </c>
      <c r="AB77">
        <v>2</v>
      </c>
      <c r="AC77">
        <v>8</v>
      </c>
      <c r="AD77">
        <v>1</v>
      </c>
      <c r="AE77" t="s">
        <v>124</v>
      </c>
      <c r="AF77" t="s">
        <v>142</v>
      </c>
      <c r="AG77" t="s">
        <v>126</v>
      </c>
      <c r="AH77" t="s">
        <v>127</v>
      </c>
      <c r="AK77" s="2">
        <f>IF(AL77="AC",5+$L77,3+$L77)</f>
        <v>11</v>
      </c>
      <c r="AL77" t="s">
        <v>17</v>
      </c>
      <c r="AN77" t="s">
        <v>1210</v>
      </c>
      <c r="AP77" t="s">
        <v>129</v>
      </c>
      <c r="AQ77" t="s">
        <v>363</v>
      </c>
      <c r="AR77" t="s">
        <v>126</v>
      </c>
      <c r="AS77" t="s">
        <v>127</v>
      </c>
      <c r="AT77" t="s">
        <v>364</v>
      </c>
      <c r="AV77">
        <f>IF(AW77="","",IF(AW77="AC",5+$L77,3+$L77))</f>
        <v>9</v>
      </c>
      <c r="AW77" t="s">
        <v>1090</v>
      </c>
      <c r="AX77" t="s">
        <v>1132</v>
      </c>
      <c r="AY77" t="s">
        <v>1594</v>
      </c>
      <c r="BA77" t="s">
        <v>144</v>
      </c>
      <c r="BB77" t="s">
        <v>365</v>
      </c>
      <c r="BC77" t="s">
        <v>126</v>
      </c>
      <c r="BD77" t="s">
        <v>181</v>
      </c>
      <c r="BE77" t="s">
        <v>366</v>
      </c>
      <c r="BF77" t="s">
        <v>1087</v>
      </c>
      <c r="BG77">
        <f>IF(BH77="","",IF(BH77="AC",5+$L77,3+$L77))</f>
        <v>9</v>
      </c>
      <c r="BH77" t="s">
        <v>20</v>
      </c>
      <c r="BJ77" t="s">
        <v>1456</v>
      </c>
      <c r="BM77" t="s">
        <v>367</v>
      </c>
      <c r="BN77" t="s">
        <v>159</v>
      </c>
      <c r="BO77" t="s">
        <v>127</v>
      </c>
      <c r="BP77" t="s">
        <v>368</v>
      </c>
      <c r="BR77" t="str">
        <f>IF(BS77="","",IF(BS77="AC",5+$L77,3+$L77))</f>
        <v/>
      </c>
      <c r="BU77" t="s">
        <v>1596</v>
      </c>
      <c r="CC77" t="str">
        <f>IF(CD77="","",IF(CD77="AC",5+$L77,3+$L77))</f>
        <v/>
      </c>
      <c r="CN77" t="str">
        <f>IF(CO77="","",IF(CO77="AC",5+$L77,3+$L77))</f>
        <v/>
      </c>
      <c r="CY77" t="str">
        <f>IF(CZ77="","",IF(CZ77="AC",5+$L77,3+$L77))</f>
        <v/>
      </c>
      <c r="DJ77" t="str">
        <f>IF(DK77="","",IF(DK77="AC",5+$L77,3+$L77))</f>
        <v/>
      </c>
      <c r="DU77" t="str">
        <f>IF(DV77="","",IF(DV77="AC",5+$L77,3+$L77))</f>
        <v/>
      </c>
      <c r="EF77" t="str">
        <f>IF(EG77="","",IF(EG77="AC",5+$L77,3+$L77))</f>
        <v/>
      </c>
      <c r="EK77" t="s">
        <v>369</v>
      </c>
      <c r="EL77" t="s">
        <v>370</v>
      </c>
      <c r="EM77">
        <v>19</v>
      </c>
      <c r="EN77">
        <v>15</v>
      </c>
      <c r="EO77">
        <v>17</v>
      </c>
      <c r="EP77">
        <v>12</v>
      </c>
      <c r="EQ77">
        <v>14</v>
      </c>
      <c r="ER77">
        <v>16</v>
      </c>
      <c r="EU77" t="s">
        <v>131</v>
      </c>
      <c r="EV77">
        <f t="shared" si="44"/>
        <v>7</v>
      </c>
      <c r="EW77">
        <f t="shared" si="44"/>
        <v>5</v>
      </c>
      <c r="EX77">
        <f t="shared" si="44"/>
        <v>6</v>
      </c>
      <c r="EY77">
        <f t="shared" si="44"/>
        <v>4</v>
      </c>
      <c r="EZ77">
        <f t="shared" si="44"/>
        <v>5</v>
      </c>
      <c r="FA77">
        <f t="shared" si="44"/>
        <v>6</v>
      </c>
    </row>
    <row r="78" spans="1:157" ht="15" customHeight="1" x14ac:dyDescent="0.3">
      <c r="A78" t="s">
        <v>173</v>
      </c>
      <c r="B78" t="s">
        <v>1194</v>
      </c>
      <c r="C78" t="s">
        <v>1196</v>
      </c>
      <c r="D78" t="s">
        <v>325</v>
      </c>
      <c r="E78" t="s">
        <v>165</v>
      </c>
      <c r="F78" t="s">
        <v>173</v>
      </c>
      <c r="G78" t="s">
        <v>241</v>
      </c>
      <c r="H78" t="s">
        <v>362</v>
      </c>
      <c r="I78" t="s">
        <v>121</v>
      </c>
      <c r="J78" t="s">
        <v>1056</v>
      </c>
      <c r="L78">
        <v>11</v>
      </c>
      <c r="M78" s="1">
        <v>1200</v>
      </c>
      <c r="N78">
        <v>11</v>
      </c>
      <c r="O78">
        <v>12</v>
      </c>
      <c r="P78" t="s">
        <v>122</v>
      </c>
      <c r="R78">
        <v>158</v>
      </c>
      <c r="S78">
        <f>IF(R78=1,"",ROUNDDOWN(R78/2,0))</f>
        <v>79</v>
      </c>
      <c r="U78">
        <v>25</v>
      </c>
      <c r="V78">
        <v>26</v>
      </c>
      <c r="W78">
        <v>23</v>
      </c>
      <c r="X78">
        <v>21</v>
      </c>
      <c r="AB78">
        <v>2</v>
      </c>
      <c r="AC78">
        <v>8</v>
      </c>
      <c r="AD78">
        <v>1</v>
      </c>
      <c r="AE78" t="s">
        <v>124</v>
      </c>
      <c r="AF78" t="s">
        <v>142</v>
      </c>
      <c r="AG78" t="s">
        <v>126</v>
      </c>
      <c r="AH78" t="s">
        <v>127</v>
      </c>
      <c r="AK78" s="2">
        <f>IF(AL78="AC",5+$L78,3+$L78)</f>
        <v>16</v>
      </c>
      <c r="AL78" t="s">
        <v>17</v>
      </c>
      <c r="AN78" t="s">
        <v>1211</v>
      </c>
      <c r="AP78" t="s">
        <v>129</v>
      </c>
      <c r="AQ78" t="s">
        <v>363</v>
      </c>
      <c r="AR78" t="s">
        <v>126</v>
      </c>
      <c r="AS78" t="s">
        <v>127</v>
      </c>
      <c r="AT78" t="s">
        <v>364</v>
      </c>
      <c r="AV78">
        <f>IF(AW78="","",IF(AW78="AC",5+$L78,3+$L78))</f>
        <v>14</v>
      </c>
      <c r="AW78" t="s">
        <v>1090</v>
      </c>
      <c r="AX78" t="s">
        <v>1132</v>
      </c>
      <c r="AY78" t="s">
        <v>1595</v>
      </c>
      <c r="BA78" t="s">
        <v>144</v>
      </c>
      <c r="BB78" t="s">
        <v>365</v>
      </c>
      <c r="BC78" t="s">
        <v>126</v>
      </c>
      <c r="BD78" t="s">
        <v>181</v>
      </c>
      <c r="BE78" t="s">
        <v>366</v>
      </c>
      <c r="BF78" t="s">
        <v>1068</v>
      </c>
      <c r="BG78">
        <f>IF(BH78="","",IF(BH78="AC",5+$L78,3+$L78))</f>
        <v>14</v>
      </c>
      <c r="BH78" t="s">
        <v>20</v>
      </c>
      <c r="BJ78" t="s">
        <v>371</v>
      </c>
      <c r="BM78" t="s">
        <v>367</v>
      </c>
      <c r="BN78" t="s">
        <v>159</v>
      </c>
      <c r="BO78" t="s">
        <v>127</v>
      </c>
      <c r="BP78" t="s">
        <v>368</v>
      </c>
      <c r="BR78" t="str">
        <f>IF(BS78="","",IF(BS78="AC",5+$L78,3+$L78))</f>
        <v/>
      </c>
      <c r="BU78" t="s">
        <v>1596</v>
      </c>
      <c r="CC78" t="str">
        <f>IF(CD78="","",IF(CD78="AC",5+$L78,3+$L78))</f>
        <v/>
      </c>
      <c r="CN78" t="str">
        <f>IF(CO78="","",IF(CO78="AC",5+$L78,3+$L78))</f>
        <v/>
      </c>
      <c r="CY78" t="str">
        <f>IF(CZ78="","",IF(CZ78="AC",5+$L78,3+$L78))</f>
        <v/>
      </c>
      <c r="DJ78" t="str">
        <f>IF(DK78="","",IF(DK78="AC",5+$L78,3+$L78))</f>
        <v/>
      </c>
      <c r="DU78" t="str">
        <f>IF(DV78="","",IF(DV78="AC",5+$L78,3+$L78))</f>
        <v/>
      </c>
      <c r="EF78" t="str">
        <f>IF(EG78="","",IF(EG78="AC",5+$L78,3+$L78))</f>
        <v/>
      </c>
      <c r="EK78" t="s">
        <v>369</v>
      </c>
      <c r="EL78" t="s">
        <v>372</v>
      </c>
      <c r="EM78">
        <v>22</v>
      </c>
      <c r="EN78">
        <v>17</v>
      </c>
      <c r="EO78">
        <v>19</v>
      </c>
      <c r="EP78">
        <v>14</v>
      </c>
      <c r="EQ78">
        <v>15</v>
      </c>
      <c r="ER78">
        <v>18</v>
      </c>
      <c r="EU78" t="s">
        <v>131</v>
      </c>
      <c r="EV78">
        <f t="shared" si="44"/>
        <v>11</v>
      </c>
      <c r="EW78">
        <f t="shared" si="44"/>
        <v>8</v>
      </c>
      <c r="EX78">
        <f t="shared" si="44"/>
        <v>9</v>
      </c>
      <c r="EY78">
        <f t="shared" si="44"/>
        <v>7</v>
      </c>
      <c r="EZ78">
        <f t="shared" si="44"/>
        <v>7</v>
      </c>
      <c r="FA78">
        <f t="shared" si="44"/>
        <v>9</v>
      </c>
    </row>
    <row r="79" spans="1:157" ht="15" customHeight="1" x14ac:dyDescent="0.3">
      <c r="A79" t="s">
        <v>173</v>
      </c>
      <c r="B79" t="s">
        <v>2465</v>
      </c>
      <c r="C79" t="s">
        <v>2095</v>
      </c>
      <c r="D79" t="s">
        <v>240</v>
      </c>
      <c r="E79" t="s">
        <v>118</v>
      </c>
      <c r="F79" t="s">
        <v>173</v>
      </c>
      <c r="G79" t="s">
        <v>241</v>
      </c>
      <c r="H79" t="s">
        <v>2147</v>
      </c>
      <c r="I79" t="s">
        <v>121</v>
      </c>
      <c r="J79" t="s">
        <v>249</v>
      </c>
      <c r="L79">
        <v>1</v>
      </c>
      <c r="M79">
        <v>25</v>
      </c>
      <c r="N79">
        <v>1</v>
      </c>
      <c r="O79">
        <v>1</v>
      </c>
      <c r="P79" t="s">
        <v>2096</v>
      </c>
      <c r="Q79" t="s">
        <v>933</v>
      </c>
      <c r="R79">
        <v>1</v>
      </c>
      <c r="S79" t="s">
        <v>933</v>
      </c>
      <c r="U79">
        <v>15</v>
      </c>
      <c r="V79">
        <v>12</v>
      </c>
      <c r="W79">
        <v>14</v>
      </c>
      <c r="X79">
        <v>13</v>
      </c>
      <c r="Y79" t="s">
        <v>933</v>
      </c>
      <c r="Z79" t="s">
        <v>933</v>
      </c>
      <c r="AB79" t="s">
        <v>933</v>
      </c>
      <c r="AC79" t="s">
        <v>2097</v>
      </c>
      <c r="AD79" t="s">
        <v>933</v>
      </c>
      <c r="AE79" t="s">
        <v>124</v>
      </c>
      <c r="AF79" t="s">
        <v>1325</v>
      </c>
      <c r="AG79" t="s">
        <v>126</v>
      </c>
      <c r="AH79" t="s">
        <v>127</v>
      </c>
      <c r="AI79" t="s">
        <v>244</v>
      </c>
      <c r="AJ79" t="s">
        <v>933</v>
      </c>
      <c r="AK79">
        <v>6</v>
      </c>
      <c r="AL79" t="s">
        <v>17</v>
      </c>
      <c r="AM79" t="s">
        <v>933</v>
      </c>
      <c r="AN79" t="s">
        <v>251</v>
      </c>
      <c r="AP79" t="s">
        <v>933</v>
      </c>
      <c r="BA79" t="s">
        <v>180</v>
      </c>
      <c r="BB79" t="s">
        <v>2098</v>
      </c>
      <c r="BC79" t="s">
        <v>126</v>
      </c>
      <c r="BD79" t="s">
        <v>127</v>
      </c>
      <c r="BE79" t="s">
        <v>244</v>
      </c>
      <c r="BF79" t="s">
        <v>2099</v>
      </c>
      <c r="BG79">
        <v>6</v>
      </c>
      <c r="BH79" t="s">
        <v>17</v>
      </c>
      <c r="BI79" t="s">
        <v>933</v>
      </c>
      <c r="BJ79" t="s">
        <v>251</v>
      </c>
      <c r="BL79" t="s">
        <v>933</v>
      </c>
      <c r="BM79" t="s">
        <v>2100</v>
      </c>
      <c r="BN79" t="s">
        <v>933</v>
      </c>
      <c r="BO79" t="s">
        <v>933</v>
      </c>
      <c r="BP79" t="s">
        <v>933</v>
      </c>
      <c r="BQ79" t="s">
        <v>933</v>
      </c>
      <c r="BR79" t="s">
        <v>933</v>
      </c>
      <c r="BS79" t="s">
        <v>933</v>
      </c>
      <c r="BT79" t="s">
        <v>933</v>
      </c>
      <c r="BU79" t="s">
        <v>2101</v>
      </c>
      <c r="BW79" t="s">
        <v>933</v>
      </c>
      <c r="BX79" t="s">
        <v>2102</v>
      </c>
      <c r="BY79" t="s">
        <v>933</v>
      </c>
      <c r="BZ79" t="s">
        <v>933</v>
      </c>
      <c r="CA79" t="s">
        <v>933</v>
      </c>
      <c r="CB79" t="s">
        <v>933</v>
      </c>
      <c r="CC79" t="s">
        <v>933</v>
      </c>
      <c r="CD79" t="s">
        <v>933</v>
      </c>
      <c r="CE79" t="s">
        <v>933</v>
      </c>
      <c r="CF79" t="s">
        <v>2103</v>
      </c>
      <c r="CH79" t="s">
        <v>933</v>
      </c>
      <c r="CI79" t="s">
        <v>933</v>
      </c>
      <c r="CJ79" t="s">
        <v>933</v>
      </c>
      <c r="CK79" t="s">
        <v>933</v>
      </c>
      <c r="CL79" t="s">
        <v>933</v>
      </c>
      <c r="CM79" t="s">
        <v>933</v>
      </c>
      <c r="CP79" t="s">
        <v>933</v>
      </c>
      <c r="CQ79" t="s">
        <v>933</v>
      </c>
      <c r="CS79" t="s">
        <v>933</v>
      </c>
      <c r="CT79" t="s">
        <v>933</v>
      </c>
      <c r="CU79" t="s">
        <v>933</v>
      </c>
      <c r="CV79" t="s">
        <v>933</v>
      </c>
      <c r="CW79" t="s">
        <v>933</v>
      </c>
      <c r="CX79" t="s">
        <v>933</v>
      </c>
      <c r="CZ79" t="s">
        <v>933</v>
      </c>
      <c r="DB79" t="s">
        <v>933</v>
      </c>
      <c r="DD79" t="s">
        <v>933</v>
      </c>
      <c r="DE79" t="s">
        <v>933</v>
      </c>
      <c r="DF79" t="s">
        <v>933</v>
      </c>
      <c r="DG79" t="s">
        <v>933</v>
      </c>
      <c r="DH79" t="s">
        <v>933</v>
      </c>
      <c r="DI79" t="s">
        <v>933</v>
      </c>
      <c r="DM79" t="s">
        <v>933</v>
      </c>
      <c r="DO79" t="s">
        <v>933</v>
      </c>
      <c r="DP79" t="s">
        <v>933</v>
      </c>
      <c r="DQ79" t="s">
        <v>933</v>
      </c>
      <c r="DR79" t="s">
        <v>933</v>
      </c>
      <c r="DS79" t="s">
        <v>933</v>
      </c>
      <c r="DT79" t="s">
        <v>933</v>
      </c>
      <c r="DX79" t="s">
        <v>933</v>
      </c>
      <c r="DZ79" t="s">
        <v>933</v>
      </c>
      <c r="EA79" t="s">
        <v>933</v>
      </c>
      <c r="EB79" t="s">
        <v>933</v>
      </c>
      <c r="EC79" t="s">
        <v>933</v>
      </c>
      <c r="ED79" t="s">
        <v>933</v>
      </c>
      <c r="EE79" t="s">
        <v>933</v>
      </c>
      <c r="EF79" t="s">
        <v>933</v>
      </c>
      <c r="EI79" t="s">
        <v>933</v>
      </c>
      <c r="EK79" t="s">
        <v>332</v>
      </c>
      <c r="EL79" t="s">
        <v>933</v>
      </c>
      <c r="EM79">
        <v>8</v>
      </c>
      <c r="EN79">
        <v>11</v>
      </c>
      <c r="EO79">
        <v>13</v>
      </c>
      <c r="EP79">
        <v>8</v>
      </c>
      <c r="EQ79">
        <v>13</v>
      </c>
      <c r="ER79">
        <v>8</v>
      </c>
      <c r="ES79" t="s">
        <v>2104</v>
      </c>
      <c r="ET79" t="s">
        <v>933</v>
      </c>
      <c r="EU79" t="s">
        <v>2105</v>
      </c>
      <c r="EV79">
        <v>-1</v>
      </c>
      <c r="EW79">
        <v>0</v>
      </c>
      <c r="EX79">
        <v>1</v>
      </c>
      <c r="EY79">
        <v>-1</v>
      </c>
      <c r="EZ79">
        <v>1</v>
      </c>
      <c r="FA79">
        <v>-1</v>
      </c>
    </row>
    <row r="80" spans="1:157" ht="15" customHeight="1" x14ac:dyDescent="0.3">
      <c r="A80" t="s">
        <v>173</v>
      </c>
      <c r="B80" t="s">
        <v>2465</v>
      </c>
      <c r="C80" t="s">
        <v>2146</v>
      </c>
      <c r="D80" t="s">
        <v>240</v>
      </c>
      <c r="E80" t="s">
        <v>118</v>
      </c>
      <c r="F80" t="s">
        <v>173</v>
      </c>
      <c r="G80" t="s">
        <v>241</v>
      </c>
      <c r="H80" t="s">
        <v>2147</v>
      </c>
      <c r="I80" t="s">
        <v>242</v>
      </c>
      <c r="L80">
        <v>1</v>
      </c>
      <c r="M80">
        <v>100</v>
      </c>
      <c r="N80">
        <v>2</v>
      </c>
      <c r="O80">
        <v>1</v>
      </c>
      <c r="P80" t="s">
        <v>2096</v>
      </c>
      <c r="Q80" t="s">
        <v>933</v>
      </c>
      <c r="R80">
        <v>29</v>
      </c>
      <c r="S80">
        <v>14</v>
      </c>
      <c r="U80">
        <v>17</v>
      </c>
      <c r="V80">
        <v>14</v>
      </c>
      <c r="W80">
        <v>13</v>
      </c>
      <c r="X80">
        <v>13</v>
      </c>
      <c r="Y80" t="s">
        <v>933</v>
      </c>
      <c r="Z80" t="s">
        <v>933</v>
      </c>
      <c r="AA80" t="s">
        <v>933</v>
      </c>
      <c r="AB80" t="s">
        <v>933</v>
      </c>
      <c r="AC80" t="s">
        <v>2097</v>
      </c>
      <c r="AD80" t="s">
        <v>933</v>
      </c>
      <c r="AE80" t="s">
        <v>124</v>
      </c>
      <c r="AF80" t="s">
        <v>2148</v>
      </c>
      <c r="AG80" t="s">
        <v>126</v>
      </c>
      <c r="AH80" t="s">
        <v>127</v>
      </c>
      <c r="AI80" t="s">
        <v>244</v>
      </c>
      <c r="AJ80" t="s">
        <v>933</v>
      </c>
      <c r="AK80">
        <v>6</v>
      </c>
      <c r="AL80" t="s">
        <v>17</v>
      </c>
      <c r="AM80" t="s">
        <v>933</v>
      </c>
      <c r="AN80" t="s">
        <v>2108</v>
      </c>
      <c r="AP80" t="s">
        <v>157</v>
      </c>
      <c r="AQ80" t="s">
        <v>2149</v>
      </c>
      <c r="AR80" t="s">
        <v>126</v>
      </c>
      <c r="AS80" t="s">
        <v>127</v>
      </c>
      <c r="AT80" t="s">
        <v>244</v>
      </c>
      <c r="AU80" t="s">
        <v>1065</v>
      </c>
      <c r="AV80">
        <v>6</v>
      </c>
      <c r="AW80" t="s">
        <v>17</v>
      </c>
      <c r="AX80" t="s">
        <v>933</v>
      </c>
      <c r="AY80" t="s">
        <v>2108</v>
      </c>
      <c r="BA80" t="s">
        <v>933</v>
      </c>
      <c r="BB80" t="s">
        <v>2100</v>
      </c>
      <c r="BC80" t="s">
        <v>933</v>
      </c>
      <c r="BD80" t="s">
        <v>933</v>
      </c>
      <c r="BE80" t="s">
        <v>933</v>
      </c>
      <c r="BF80" t="s">
        <v>933</v>
      </c>
      <c r="BG80" t="s">
        <v>933</v>
      </c>
      <c r="BH80" t="s">
        <v>933</v>
      </c>
      <c r="BI80" t="s">
        <v>933</v>
      </c>
      <c r="BJ80" t="s">
        <v>2150</v>
      </c>
      <c r="BL80" t="s">
        <v>933</v>
      </c>
      <c r="BM80" t="s">
        <v>2102</v>
      </c>
      <c r="BN80" t="s">
        <v>933</v>
      </c>
      <c r="BO80" t="s">
        <v>933</v>
      </c>
      <c r="BP80" t="s">
        <v>933</v>
      </c>
      <c r="BQ80" t="s">
        <v>933</v>
      </c>
      <c r="BR80" t="s">
        <v>933</v>
      </c>
      <c r="BS80" t="s">
        <v>933</v>
      </c>
      <c r="BT80" t="s">
        <v>933</v>
      </c>
      <c r="BU80" t="s">
        <v>2151</v>
      </c>
      <c r="BW80" t="s">
        <v>933</v>
      </c>
      <c r="BX80" t="s">
        <v>2152</v>
      </c>
      <c r="BY80" t="s">
        <v>933</v>
      </c>
      <c r="BZ80" t="s">
        <v>933</v>
      </c>
      <c r="CA80" t="s">
        <v>933</v>
      </c>
      <c r="CB80" t="s">
        <v>933</v>
      </c>
      <c r="CC80" t="s">
        <v>933</v>
      </c>
      <c r="CD80" t="s">
        <v>933</v>
      </c>
      <c r="CE80" t="s">
        <v>933</v>
      </c>
      <c r="CF80" t="s">
        <v>2153</v>
      </c>
      <c r="CH80" t="s">
        <v>933</v>
      </c>
      <c r="CI80" t="s">
        <v>933</v>
      </c>
      <c r="CJ80" t="s">
        <v>933</v>
      </c>
      <c r="CK80" t="s">
        <v>933</v>
      </c>
      <c r="CL80" t="s">
        <v>933</v>
      </c>
      <c r="CM80" t="s">
        <v>933</v>
      </c>
      <c r="CN80" t="s">
        <v>933</v>
      </c>
      <c r="CO80" t="s">
        <v>933</v>
      </c>
      <c r="CP80" t="s">
        <v>933</v>
      </c>
      <c r="CQ80" t="s">
        <v>933</v>
      </c>
      <c r="CS80" t="s">
        <v>933</v>
      </c>
      <c r="CT80" t="s">
        <v>933</v>
      </c>
      <c r="CU80" t="s">
        <v>933</v>
      </c>
      <c r="CV80" t="s">
        <v>933</v>
      </c>
      <c r="CW80" t="s">
        <v>933</v>
      </c>
      <c r="CX80" t="s">
        <v>933</v>
      </c>
      <c r="CY80" t="s">
        <v>933</v>
      </c>
      <c r="CZ80" t="s">
        <v>933</v>
      </c>
      <c r="DA80" t="s">
        <v>933</v>
      </c>
      <c r="DB80" t="s">
        <v>933</v>
      </c>
      <c r="DD80" t="s">
        <v>933</v>
      </c>
      <c r="DE80" t="s">
        <v>933</v>
      </c>
      <c r="DF80" t="s">
        <v>933</v>
      </c>
      <c r="DG80" t="s">
        <v>933</v>
      </c>
      <c r="DH80" t="s">
        <v>933</v>
      </c>
      <c r="DI80" t="s">
        <v>933</v>
      </c>
      <c r="DJ80" t="s">
        <v>933</v>
      </c>
      <c r="DK80" t="s">
        <v>933</v>
      </c>
      <c r="DL80" t="s">
        <v>933</v>
      </c>
      <c r="DM80" t="s">
        <v>933</v>
      </c>
      <c r="DO80" t="s">
        <v>933</v>
      </c>
      <c r="DP80" t="s">
        <v>933</v>
      </c>
      <c r="DQ80" t="s">
        <v>933</v>
      </c>
      <c r="DR80" t="s">
        <v>933</v>
      </c>
      <c r="DS80" t="s">
        <v>933</v>
      </c>
      <c r="DT80" t="s">
        <v>933</v>
      </c>
      <c r="DU80" t="s">
        <v>933</v>
      </c>
      <c r="DV80" t="s">
        <v>933</v>
      </c>
      <c r="DW80" t="s">
        <v>933</v>
      </c>
      <c r="DX80" t="s">
        <v>933</v>
      </c>
      <c r="DZ80" t="s">
        <v>933</v>
      </c>
      <c r="EA80" t="s">
        <v>933</v>
      </c>
      <c r="EB80" t="s">
        <v>933</v>
      </c>
      <c r="EC80" t="s">
        <v>933</v>
      </c>
      <c r="ED80" t="s">
        <v>933</v>
      </c>
      <c r="EE80" t="s">
        <v>933</v>
      </c>
      <c r="EF80" t="s">
        <v>933</v>
      </c>
      <c r="EG80" t="s">
        <v>933</v>
      </c>
      <c r="EH80" t="s">
        <v>933</v>
      </c>
      <c r="EI80" t="s">
        <v>933</v>
      </c>
      <c r="EK80" t="s">
        <v>332</v>
      </c>
      <c r="EL80" t="s">
        <v>2154</v>
      </c>
      <c r="EM80">
        <v>12</v>
      </c>
      <c r="EN80">
        <v>15</v>
      </c>
      <c r="EO80">
        <v>15</v>
      </c>
      <c r="EP80">
        <v>6</v>
      </c>
      <c r="EQ80">
        <v>13</v>
      </c>
      <c r="ER80">
        <v>10</v>
      </c>
      <c r="ES80" t="s">
        <v>2155</v>
      </c>
      <c r="ET80" t="s">
        <v>2156</v>
      </c>
      <c r="EU80" t="s">
        <v>2105</v>
      </c>
      <c r="EV80">
        <v>1</v>
      </c>
      <c r="EW80">
        <v>2</v>
      </c>
      <c r="EX80">
        <v>2</v>
      </c>
      <c r="EY80">
        <v>-2</v>
      </c>
      <c r="EZ80">
        <v>1</v>
      </c>
      <c r="FA80">
        <v>0</v>
      </c>
    </row>
    <row r="81" spans="1:157" ht="15" customHeight="1" x14ac:dyDescent="0.3">
      <c r="A81" t="s">
        <v>856</v>
      </c>
      <c r="C81" t="s">
        <v>0</v>
      </c>
      <c r="L81">
        <v>0</v>
      </c>
      <c r="AJ81" s="2"/>
      <c r="AO81" s="2"/>
      <c r="EV81">
        <f t="shared" ref="EV81:EV90" si="45">ROUNDDOWN((EM81/2),0)-5+ROUNDDOWN(($L81/2),0)</f>
        <v>-5</v>
      </c>
      <c r="EW81">
        <f t="shared" ref="EW81:EW90" si="46">ROUNDDOWN((EN81/2),0)-5+ROUNDDOWN(($L81/2),0)</f>
        <v>-5</v>
      </c>
      <c r="EX81">
        <f t="shared" ref="EX81:EX90" si="47">ROUNDDOWN((EO81/2),0)-5+ROUNDDOWN(($L81/2),0)</f>
        <v>-5</v>
      </c>
      <c r="EY81">
        <f t="shared" ref="EY81:EY90" si="48">ROUNDDOWN((EP81/2),0)-5+ROUNDDOWN(($L81/2),0)</f>
        <v>-5</v>
      </c>
      <c r="EZ81">
        <f t="shared" ref="EZ81:EZ90" si="49">ROUNDDOWN((EQ81/2),0)-5+ROUNDDOWN(($L81/2),0)</f>
        <v>-5</v>
      </c>
      <c r="FA81">
        <f t="shared" ref="FA81:FA90" si="50">ROUNDDOWN((ER81/2),0)-5+ROUNDDOWN(($L81/2),0)</f>
        <v>-5</v>
      </c>
    </row>
    <row r="82" spans="1:157" ht="15" customHeight="1" x14ac:dyDescent="0.3">
      <c r="A82" t="s">
        <v>856</v>
      </c>
      <c r="C82" t="s">
        <v>857</v>
      </c>
      <c r="D82" t="s">
        <v>1200</v>
      </c>
      <c r="E82" t="s">
        <v>118</v>
      </c>
      <c r="F82" t="s">
        <v>858</v>
      </c>
      <c r="G82" t="s">
        <v>195</v>
      </c>
      <c r="H82" t="s">
        <v>859</v>
      </c>
      <c r="I82" t="s">
        <v>140</v>
      </c>
      <c r="L82">
        <v>1</v>
      </c>
      <c r="M82" s="1">
        <v>100</v>
      </c>
      <c r="N82">
        <f>ROUNDDOWN(L82,0)+ROUNDDOWN((EO82-10)/2,0)</f>
        <v>3</v>
      </c>
      <c r="O82">
        <f>ROUNDDOWN(L82,0)+ROUNDDOWN((EQ82-10)/2,0)</f>
        <v>3</v>
      </c>
      <c r="P82" t="s">
        <v>284</v>
      </c>
      <c r="R82">
        <v>33</v>
      </c>
      <c r="S82">
        <f t="shared" ref="S82:S90" si="51">IF(R82=1,"",ROUNDDOWN(R82/2,0))</f>
        <v>16</v>
      </c>
      <c r="U82">
        <f>12+L82</f>
        <v>13</v>
      </c>
      <c r="V82">
        <f>13+L82</f>
        <v>14</v>
      </c>
      <c r="W82">
        <f>11+L82</f>
        <v>12</v>
      </c>
      <c r="X82">
        <f>12+L82</f>
        <v>13</v>
      </c>
      <c r="Z82" t="s">
        <v>860</v>
      </c>
      <c r="AC82" t="s">
        <v>1513</v>
      </c>
      <c r="AE82" t="s">
        <v>124</v>
      </c>
      <c r="AF82" t="s">
        <v>142</v>
      </c>
      <c r="AG82" t="s">
        <v>126</v>
      </c>
      <c r="AH82" t="s">
        <v>127</v>
      </c>
      <c r="AI82" t="s">
        <v>154</v>
      </c>
      <c r="AK82" s="2">
        <f t="shared" ref="AK82:AK90" si="52">IF(AL82="AC",5+$L82,3+$L82)</f>
        <v>6</v>
      </c>
      <c r="AL82" t="s">
        <v>17</v>
      </c>
      <c r="AN82" t="s">
        <v>1179</v>
      </c>
      <c r="AP82" t="s">
        <v>144</v>
      </c>
      <c r="AQ82" t="s">
        <v>861</v>
      </c>
      <c r="AR82" t="s">
        <v>1519</v>
      </c>
      <c r="AS82" t="s">
        <v>127</v>
      </c>
      <c r="AT82" t="s">
        <v>154</v>
      </c>
      <c r="AU82" t="s">
        <v>1153</v>
      </c>
      <c r="AV82">
        <f t="shared" ref="AV82:AV90" si="53">IF(AW82="","",IF(AW82="AC",5+$L82,3+$L82))</f>
        <v>4</v>
      </c>
      <c r="AW82" t="s">
        <v>1090</v>
      </c>
      <c r="AY82" t="s">
        <v>1230</v>
      </c>
      <c r="BB82" t="s">
        <v>160</v>
      </c>
      <c r="BC82" t="s">
        <v>161</v>
      </c>
      <c r="BD82" t="s">
        <v>127</v>
      </c>
      <c r="BG82" t="str">
        <f t="shared" ref="BG82:BG90" si="54">IF(BH82="","",IF(BH82="AC",5+$L82,3+$L82))</f>
        <v/>
      </c>
      <c r="BJ82" t="s">
        <v>1292</v>
      </c>
      <c r="BR82" t="str">
        <f t="shared" ref="BR82:BR90" si="55">IF(BS82="","",IF(BS82="AC",5+$L82,3+$L82))</f>
        <v/>
      </c>
      <c r="CC82" t="str">
        <f t="shared" ref="CC82:CC90" si="56">IF(CD82="","",IF(CD82="AC",5+$L82,3+$L82))</f>
        <v/>
      </c>
      <c r="CN82" t="str">
        <f t="shared" ref="CN82:CN90" si="57">IF(CO82="","",IF(CO82="AC",5+$L82,3+$L82))</f>
        <v/>
      </c>
      <c r="CY82" t="str">
        <f t="shared" ref="CY82:CY90" si="58">IF(CZ82="","",IF(CZ82="AC",5+$L82,3+$L82))</f>
        <v/>
      </c>
      <c r="DJ82" t="str">
        <f t="shared" ref="DJ82:DJ90" si="59">IF(DK82="","",IF(DK82="AC",5+$L82,3+$L82))</f>
        <v/>
      </c>
      <c r="DU82" t="str">
        <f t="shared" ref="DU82:DU90" si="60">IF(DV82="","",IF(DV82="AC",5+$L82,3+$L82))</f>
        <v/>
      </c>
      <c r="EF82" t="str">
        <f t="shared" ref="EF82:EF90" si="61">IF(EG82="","",IF(EG82="AC",5+$L82,3+$L82))</f>
        <v/>
      </c>
      <c r="EK82" t="s">
        <v>862</v>
      </c>
      <c r="EM82">
        <v>12</v>
      </c>
      <c r="EN82">
        <v>17</v>
      </c>
      <c r="EO82">
        <v>14</v>
      </c>
      <c r="EP82">
        <v>6</v>
      </c>
      <c r="EQ82">
        <v>14</v>
      </c>
      <c r="ER82">
        <v>6</v>
      </c>
      <c r="EV82">
        <f t="shared" si="45"/>
        <v>1</v>
      </c>
      <c r="EW82">
        <f t="shared" si="46"/>
        <v>3</v>
      </c>
      <c r="EX82">
        <f t="shared" si="47"/>
        <v>2</v>
      </c>
      <c r="EY82">
        <f t="shared" si="48"/>
        <v>-2</v>
      </c>
      <c r="EZ82">
        <f t="shared" si="49"/>
        <v>2</v>
      </c>
      <c r="FA82">
        <f t="shared" si="50"/>
        <v>-2</v>
      </c>
    </row>
    <row r="83" spans="1:157" ht="15" customHeight="1" x14ac:dyDescent="0.3">
      <c r="A83" t="s">
        <v>856</v>
      </c>
      <c r="C83" t="s">
        <v>863</v>
      </c>
      <c r="D83" t="s">
        <v>325</v>
      </c>
      <c r="E83" t="s">
        <v>118</v>
      </c>
      <c r="F83" t="s">
        <v>858</v>
      </c>
      <c r="G83" t="s">
        <v>241</v>
      </c>
      <c r="H83" t="s">
        <v>859</v>
      </c>
      <c r="I83" t="s">
        <v>140</v>
      </c>
      <c r="L83">
        <v>1</v>
      </c>
      <c r="M83" s="1">
        <v>100</v>
      </c>
      <c r="N83">
        <f>ROUNDDOWN(L83,0)+ROUNDDOWN((EO83-10)/2,0)</f>
        <v>4</v>
      </c>
      <c r="O83">
        <f>ROUNDDOWN(L83,0)+ROUNDDOWN((EQ83-10)/2,0)</f>
        <v>2</v>
      </c>
      <c r="P83" t="s">
        <v>284</v>
      </c>
      <c r="Q83" t="s">
        <v>1294</v>
      </c>
      <c r="R83">
        <v>33</v>
      </c>
      <c r="S83">
        <f t="shared" si="51"/>
        <v>16</v>
      </c>
      <c r="U83">
        <f>12+L83</f>
        <v>13</v>
      </c>
      <c r="V83">
        <f>13+L83</f>
        <v>14</v>
      </c>
      <c r="W83">
        <f>11+L83</f>
        <v>12</v>
      </c>
      <c r="X83">
        <f>12+L83</f>
        <v>13</v>
      </c>
      <c r="Z83" t="s">
        <v>864</v>
      </c>
      <c r="AC83" t="s">
        <v>865</v>
      </c>
      <c r="AE83" t="s">
        <v>124</v>
      </c>
      <c r="AF83" t="s">
        <v>866</v>
      </c>
      <c r="AG83" t="s">
        <v>126</v>
      </c>
      <c r="AH83" t="s">
        <v>127</v>
      </c>
      <c r="AI83" t="s">
        <v>154</v>
      </c>
      <c r="AK83" s="2">
        <f t="shared" si="52"/>
        <v>6</v>
      </c>
      <c r="AL83" t="s">
        <v>17</v>
      </c>
      <c r="AN83" t="s">
        <v>1284</v>
      </c>
      <c r="AP83" t="s">
        <v>144</v>
      </c>
      <c r="AQ83" t="s">
        <v>867</v>
      </c>
      <c r="AR83" t="s">
        <v>126</v>
      </c>
      <c r="AS83" t="s">
        <v>127</v>
      </c>
      <c r="AT83" t="s">
        <v>154</v>
      </c>
      <c r="AU83" t="s">
        <v>1076</v>
      </c>
      <c r="AV83">
        <f t="shared" si="53"/>
        <v>4</v>
      </c>
      <c r="AW83" t="s">
        <v>1090</v>
      </c>
      <c r="AY83" t="s">
        <v>1229</v>
      </c>
      <c r="BG83" t="str">
        <f t="shared" si="54"/>
        <v/>
      </c>
      <c r="BR83" t="str">
        <f t="shared" si="55"/>
        <v/>
      </c>
      <c r="CC83" t="str">
        <f t="shared" si="56"/>
        <v/>
      </c>
      <c r="CN83" t="str">
        <f t="shared" si="57"/>
        <v/>
      </c>
      <c r="CY83" t="str">
        <f t="shared" si="58"/>
        <v/>
      </c>
      <c r="DJ83" t="str">
        <f t="shared" si="59"/>
        <v/>
      </c>
      <c r="DU83" t="str">
        <f t="shared" si="60"/>
        <v/>
      </c>
      <c r="EF83" t="str">
        <f t="shared" si="61"/>
        <v/>
      </c>
      <c r="EK83" t="s">
        <v>862</v>
      </c>
      <c r="EM83">
        <v>10</v>
      </c>
      <c r="EN83">
        <v>14</v>
      </c>
      <c r="EO83">
        <v>17</v>
      </c>
      <c r="EP83">
        <v>10</v>
      </c>
      <c r="EQ83">
        <v>12</v>
      </c>
      <c r="ER83">
        <v>14</v>
      </c>
      <c r="EV83">
        <f t="shared" si="45"/>
        <v>0</v>
      </c>
      <c r="EW83">
        <f t="shared" si="46"/>
        <v>2</v>
      </c>
      <c r="EX83">
        <f t="shared" si="47"/>
        <v>3</v>
      </c>
      <c r="EY83">
        <f t="shared" si="48"/>
        <v>0</v>
      </c>
      <c r="EZ83">
        <f t="shared" si="49"/>
        <v>1</v>
      </c>
      <c r="FA83">
        <f t="shared" si="50"/>
        <v>2</v>
      </c>
    </row>
    <row r="84" spans="1:157" ht="15" customHeight="1" x14ac:dyDescent="0.3">
      <c r="A84" t="s">
        <v>856</v>
      </c>
      <c r="C84" t="s">
        <v>868</v>
      </c>
      <c r="D84" t="s">
        <v>1200</v>
      </c>
      <c r="E84" t="s">
        <v>138</v>
      </c>
      <c r="F84" t="s">
        <v>858</v>
      </c>
      <c r="G84" t="s">
        <v>241</v>
      </c>
      <c r="H84" t="s">
        <v>869</v>
      </c>
      <c r="I84" t="s">
        <v>140</v>
      </c>
      <c r="L84">
        <v>5</v>
      </c>
      <c r="M84" s="1">
        <v>200</v>
      </c>
      <c r="N84">
        <f>ROUNDDOWN(L84,0)+ROUNDDOWN((EO84-10)/2,0)</f>
        <v>9</v>
      </c>
      <c r="O84">
        <f>ROUNDDOWN(L84,0)+ROUNDDOWN((EQ84-10)/2,0)</f>
        <v>6</v>
      </c>
      <c r="P84" t="s">
        <v>284</v>
      </c>
      <c r="R84">
        <v>57</v>
      </c>
      <c r="S84">
        <f t="shared" si="51"/>
        <v>28</v>
      </c>
      <c r="U84">
        <f>12+L84</f>
        <v>17</v>
      </c>
      <c r="V84">
        <f>13+L84</f>
        <v>18</v>
      </c>
      <c r="W84">
        <f>11+L84</f>
        <v>16</v>
      </c>
      <c r="X84">
        <f>12+L84</f>
        <v>17</v>
      </c>
      <c r="Z84" t="s">
        <v>388</v>
      </c>
      <c r="AA84" t="s">
        <v>870</v>
      </c>
      <c r="AC84" t="s">
        <v>871</v>
      </c>
      <c r="AE84" t="s">
        <v>124</v>
      </c>
      <c r="AF84" t="s">
        <v>872</v>
      </c>
      <c r="AG84" t="s">
        <v>126</v>
      </c>
      <c r="AH84" t="s">
        <v>127</v>
      </c>
      <c r="AI84" t="s">
        <v>525</v>
      </c>
      <c r="AK84" s="2">
        <f t="shared" si="52"/>
        <v>8</v>
      </c>
      <c r="AL84" t="s">
        <v>1069</v>
      </c>
      <c r="AN84" t="s">
        <v>1517</v>
      </c>
      <c r="AP84" t="s">
        <v>460</v>
      </c>
      <c r="AQ84" t="s">
        <v>873</v>
      </c>
      <c r="AR84" t="s">
        <v>126</v>
      </c>
      <c r="AS84" t="s">
        <v>127</v>
      </c>
      <c r="AT84" t="s">
        <v>525</v>
      </c>
      <c r="AU84" t="s">
        <v>1291</v>
      </c>
      <c r="AV84">
        <f t="shared" si="53"/>
        <v>8</v>
      </c>
      <c r="AW84" t="s">
        <v>1069</v>
      </c>
      <c r="AX84" t="s">
        <v>1285</v>
      </c>
      <c r="AY84" t="s">
        <v>1182</v>
      </c>
      <c r="BG84" t="str">
        <f t="shared" si="54"/>
        <v/>
      </c>
      <c r="BR84" t="str">
        <f t="shared" si="55"/>
        <v/>
      </c>
      <c r="CC84" t="str">
        <f t="shared" si="56"/>
        <v/>
      </c>
      <c r="CN84" t="str">
        <f t="shared" si="57"/>
        <v/>
      </c>
      <c r="CY84" t="str">
        <f t="shared" si="58"/>
        <v/>
      </c>
      <c r="DJ84" t="str">
        <f t="shared" si="59"/>
        <v/>
      </c>
      <c r="DU84" t="str">
        <f t="shared" si="60"/>
        <v/>
      </c>
      <c r="EF84" t="str">
        <f t="shared" si="61"/>
        <v/>
      </c>
      <c r="EK84" t="s">
        <v>862</v>
      </c>
      <c r="EM84">
        <v>10</v>
      </c>
      <c r="EN84">
        <v>16</v>
      </c>
      <c r="EO84">
        <v>19</v>
      </c>
      <c r="EP84">
        <v>10</v>
      </c>
      <c r="EQ84">
        <v>12</v>
      </c>
      <c r="ER84">
        <v>16</v>
      </c>
      <c r="EV84">
        <f t="shared" si="45"/>
        <v>2</v>
      </c>
      <c r="EW84">
        <f t="shared" si="46"/>
        <v>5</v>
      </c>
      <c r="EX84">
        <f t="shared" si="47"/>
        <v>6</v>
      </c>
      <c r="EY84">
        <f t="shared" si="48"/>
        <v>2</v>
      </c>
      <c r="EZ84">
        <f t="shared" si="49"/>
        <v>3</v>
      </c>
      <c r="FA84">
        <f t="shared" si="50"/>
        <v>5</v>
      </c>
    </row>
    <row r="85" spans="1:157" ht="15" customHeight="1" x14ac:dyDescent="0.3">
      <c r="A85" t="s">
        <v>2466</v>
      </c>
      <c r="C85" t="s">
        <v>802</v>
      </c>
      <c r="D85" t="s">
        <v>325</v>
      </c>
      <c r="E85" t="s">
        <v>118</v>
      </c>
      <c r="F85" t="s">
        <v>407</v>
      </c>
      <c r="G85" t="s">
        <v>195</v>
      </c>
      <c r="I85" t="s">
        <v>121</v>
      </c>
      <c r="L85">
        <v>5</v>
      </c>
      <c r="M85" s="1">
        <v>200</v>
      </c>
      <c r="N85">
        <v>8</v>
      </c>
      <c r="O85">
        <v>3</v>
      </c>
      <c r="P85" t="s">
        <v>284</v>
      </c>
      <c r="R85">
        <v>49</v>
      </c>
      <c r="S85">
        <f t="shared" si="51"/>
        <v>24</v>
      </c>
      <c r="U85">
        <v>19</v>
      </c>
      <c r="V85">
        <v>17</v>
      </c>
      <c r="W85">
        <v>19</v>
      </c>
      <c r="X85">
        <v>16</v>
      </c>
      <c r="Y85" t="s">
        <v>803</v>
      </c>
      <c r="Z85" t="s">
        <v>410</v>
      </c>
      <c r="AA85" t="s">
        <v>411</v>
      </c>
      <c r="AC85" t="s">
        <v>804</v>
      </c>
      <c r="AE85" t="s">
        <v>124</v>
      </c>
      <c r="AF85" t="s">
        <v>142</v>
      </c>
      <c r="AG85" t="s">
        <v>126</v>
      </c>
      <c r="AH85" t="s">
        <v>127</v>
      </c>
      <c r="AI85" t="s">
        <v>413</v>
      </c>
      <c r="AK85" s="2">
        <f t="shared" si="52"/>
        <v>10</v>
      </c>
      <c r="AL85" t="s">
        <v>17</v>
      </c>
      <c r="AN85" t="s">
        <v>805</v>
      </c>
      <c r="AO85" s="2" t="s">
        <v>1272</v>
      </c>
      <c r="AQ85" t="s">
        <v>130</v>
      </c>
      <c r="AR85" t="s">
        <v>126</v>
      </c>
      <c r="AS85" t="s">
        <v>181</v>
      </c>
      <c r="AV85" t="str">
        <f t="shared" si="53"/>
        <v/>
      </c>
      <c r="AY85" t="s">
        <v>1251</v>
      </c>
      <c r="BA85" t="s">
        <v>144</v>
      </c>
      <c r="BB85" t="s">
        <v>806</v>
      </c>
      <c r="BC85" t="s">
        <v>126</v>
      </c>
      <c r="BD85" t="s">
        <v>146</v>
      </c>
      <c r="BE85" t="s">
        <v>401</v>
      </c>
      <c r="BF85" t="s">
        <v>1087</v>
      </c>
      <c r="BG85">
        <f t="shared" si="54"/>
        <v>8</v>
      </c>
      <c r="BH85" t="s">
        <v>20</v>
      </c>
      <c r="BJ85" t="s">
        <v>807</v>
      </c>
      <c r="BR85" t="str">
        <f t="shared" si="55"/>
        <v/>
      </c>
      <c r="CC85" t="str">
        <f t="shared" si="56"/>
        <v/>
      </c>
      <c r="CN85" t="str">
        <f t="shared" si="57"/>
        <v/>
      </c>
      <c r="CY85" t="str">
        <f t="shared" si="58"/>
        <v/>
      </c>
      <c r="DJ85" t="str">
        <f t="shared" si="59"/>
        <v/>
      </c>
      <c r="DU85" t="str">
        <f t="shared" si="60"/>
        <v/>
      </c>
      <c r="EF85" t="str">
        <f t="shared" si="61"/>
        <v/>
      </c>
      <c r="EL85" t="s">
        <v>177</v>
      </c>
      <c r="EM85">
        <v>12</v>
      </c>
      <c r="EN85">
        <v>15</v>
      </c>
      <c r="EO85">
        <v>18</v>
      </c>
      <c r="EP85">
        <v>7</v>
      </c>
      <c r="EQ85">
        <v>12</v>
      </c>
      <c r="ER85">
        <v>10</v>
      </c>
      <c r="EU85" t="s">
        <v>131</v>
      </c>
      <c r="EV85">
        <f t="shared" si="45"/>
        <v>3</v>
      </c>
      <c r="EW85">
        <f t="shared" si="46"/>
        <v>4</v>
      </c>
      <c r="EX85">
        <f t="shared" si="47"/>
        <v>6</v>
      </c>
      <c r="EY85">
        <f t="shared" si="48"/>
        <v>0</v>
      </c>
      <c r="EZ85">
        <f t="shared" si="49"/>
        <v>3</v>
      </c>
      <c r="FA85">
        <f t="shared" si="50"/>
        <v>2</v>
      </c>
    </row>
    <row r="86" spans="1:157" ht="15" customHeight="1" x14ac:dyDescent="0.3">
      <c r="A86" t="s">
        <v>856</v>
      </c>
      <c r="C86" t="s">
        <v>874</v>
      </c>
      <c r="D86" t="s">
        <v>325</v>
      </c>
      <c r="E86" t="s">
        <v>138</v>
      </c>
      <c r="F86" t="s">
        <v>858</v>
      </c>
      <c r="G86" t="s">
        <v>120</v>
      </c>
      <c r="H86" t="s">
        <v>859</v>
      </c>
      <c r="I86" t="s">
        <v>140</v>
      </c>
      <c r="L86">
        <v>5</v>
      </c>
      <c r="M86" s="1">
        <v>200</v>
      </c>
      <c r="N86">
        <f>ROUNDDOWN(L86,0)+ROUNDDOWN((EO86-10)/2,0)</f>
        <v>8</v>
      </c>
      <c r="O86">
        <f>ROUNDDOWN(L86,0)+ROUNDDOWN((EQ86-10)/2,0)</f>
        <v>8</v>
      </c>
      <c r="P86" t="s">
        <v>284</v>
      </c>
      <c r="R86">
        <v>57</v>
      </c>
      <c r="S86">
        <f t="shared" si="51"/>
        <v>28</v>
      </c>
      <c r="U86">
        <f>12+L86</f>
        <v>17</v>
      </c>
      <c r="V86">
        <f>13+L86</f>
        <v>18</v>
      </c>
      <c r="W86">
        <f>11+L86</f>
        <v>16</v>
      </c>
      <c r="X86">
        <f>12+L86</f>
        <v>17</v>
      </c>
      <c r="Z86" t="s">
        <v>388</v>
      </c>
      <c r="AA86" t="s">
        <v>870</v>
      </c>
      <c r="AC86">
        <v>8</v>
      </c>
      <c r="AE86" t="s">
        <v>124</v>
      </c>
      <c r="AF86" t="s">
        <v>875</v>
      </c>
      <c r="AG86" t="s">
        <v>126</v>
      </c>
      <c r="AH86" t="s">
        <v>127</v>
      </c>
      <c r="AI86" t="s">
        <v>525</v>
      </c>
      <c r="AK86" s="2">
        <f t="shared" si="52"/>
        <v>10</v>
      </c>
      <c r="AL86" t="s">
        <v>17</v>
      </c>
      <c r="AN86" t="s">
        <v>1152</v>
      </c>
      <c r="AP86" t="s">
        <v>144</v>
      </c>
      <c r="AQ86" t="s">
        <v>876</v>
      </c>
      <c r="AR86" t="s">
        <v>126</v>
      </c>
      <c r="AS86" t="s">
        <v>181</v>
      </c>
      <c r="AT86" t="s">
        <v>525</v>
      </c>
      <c r="AU86" t="s">
        <v>1076</v>
      </c>
      <c r="AV86">
        <f t="shared" si="53"/>
        <v>8</v>
      </c>
      <c r="AW86" t="s">
        <v>1069</v>
      </c>
      <c r="AY86" t="s">
        <v>1524</v>
      </c>
      <c r="BG86" t="str">
        <f t="shared" si="54"/>
        <v/>
      </c>
      <c r="BR86" t="str">
        <f t="shared" si="55"/>
        <v/>
      </c>
      <c r="CC86" t="str">
        <f t="shared" si="56"/>
        <v/>
      </c>
      <c r="CN86" t="str">
        <f t="shared" si="57"/>
        <v/>
      </c>
      <c r="CY86" t="str">
        <f t="shared" si="58"/>
        <v/>
      </c>
      <c r="DJ86" t="str">
        <f t="shared" si="59"/>
        <v/>
      </c>
      <c r="DU86" t="str">
        <f t="shared" si="60"/>
        <v/>
      </c>
      <c r="EF86" t="str">
        <f t="shared" si="61"/>
        <v/>
      </c>
      <c r="EK86" t="s">
        <v>862</v>
      </c>
      <c r="EM86">
        <v>19</v>
      </c>
      <c r="EN86">
        <v>16</v>
      </c>
      <c r="EO86">
        <v>16</v>
      </c>
      <c r="EP86">
        <v>6</v>
      </c>
      <c r="EQ86">
        <v>16</v>
      </c>
      <c r="ER86">
        <v>6</v>
      </c>
      <c r="EV86">
        <f t="shared" si="45"/>
        <v>6</v>
      </c>
      <c r="EW86">
        <f t="shared" si="46"/>
        <v>5</v>
      </c>
      <c r="EX86">
        <f t="shared" si="47"/>
        <v>5</v>
      </c>
      <c r="EY86">
        <f t="shared" si="48"/>
        <v>0</v>
      </c>
      <c r="EZ86">
        <f t="shared" si="49"/>
        <v>5</v>
      </c>
      <c r="FA86">
        <f t="shared" si="50"/>
        <v>0</v>
      </c>
    </row>
    <row r="87" spans="1:157" ht="15" customHeight="1" x14ac:dyDescent="0.3">
      <c r="A87" t="s">
        <v>856</v>
      </c>
      <c r="C87" t="s">
        <v>877</v>
      </c>
      <c r="D87" t="s">
        <v>1200</v>
      </c>
      <c r="E87" t="s">
        <v>165</v>
      </c>
      <c r="F87" t="s">
        <v>858</v>
      </c>
      <c r="G87" t="s">
        <v>241</v>
      </c>
      <c r="H87" t="s">
        <v>859</v>
      </c>
      <c r="I87" t="s">
        <v>140</v>
      </c>
      <c r="L87">
        <v>9</v>
      </c>
      <c r="M87" s="1">
        <v>400</v>
      </c>
      <c r="N87">
        <f>ROUNDDOWN(L87,0)+ROUNDDOWN((EO87-10)/2,0)</f>
        <v>9</v>
      </c>
      <c r="O87">
        <f>ROUNDDOWN(L87,0)+ROUNDDOWN((EQ87-10)/2,0)</f>
        <v>11</v>
      </c>
      <c r="P87" t="s">
        <v>284</v>
      </c>
      <c r="Q87" t="s">
        <v>878</v>
      </c>
      <c r="R87">
        <v>81</v>
      </c>
      <c r="S87">
        <f t="shared" si="51"/>
        <v>40</v>
      </c>
      <c r="U87">
        <f>12+L87</f>
        <v>21</v>
      </c>
      <c r="V87">
        <f>13+L87</f>
        <v>22</v>
      </c>
      <c r="W87">
        <f>11+L87</f>
        <v>20</v>
      </c>
      <c r="X87">
        <f>12+L87</f>
        <v>21</v>
      </c>
      <c r="AC87" t="s">
        <v>1514</v>
      </c>
      <c r="AE87" t="s">
        <v>124</v>
      </c>
      <c r="AF87" t="s">
        <v>879</v>
      </c>
      <c r="AG87" t="s">
        <v>126</v>
      </c>
      <c r="AH87" t="s">
        <v>127</v>
      </c>
      <c r="AK87" s="2">
        <f t="shared" si="52"/>
        <v>14</v>
      </c>
      <c r="AL87" t="s">
        <v>17</v>
      </c>
      <c r="AN87" t="s">
        <v>1224</v>
      </c>
      <c r="AP87" t="s">
        <v>129</v>
      </c>
      <c r="AQ87" t="s">
        <v>289</v>
      </c>
      <c r="AR87" t="s">
        <v>126</v>
      </c>
      <c r="AS87" t="s">
        <v>127</v>
      </c>
      <c r="AV87" t="str">
        <f t="shared" si="53"/>
        <v/>
      </c>
      <c r="AY87" t="s">
        <v>1181</v>
      </c>
      <c r="BB87" t="s">
        <v>160</v>
      </c>
      <c r="BC87" t="s">
        <v>161</v>
      </c>
      <c r="BD87" t="s">
        <v>127</v>
      </c>
      <c r="BG87" t="str">
        <f t="shared" si="54"/>
        <v/>
      </c>
      <c r="BJ87" t="s">
        <v>1293</v>
      </c>
      <c r="BR87" t="str">
        <f t="shared" si="55"/>
        <v/>
      </c>
      <c r="CC87" t="str">
        <f t="shared" si="56"/>
        <v/>
      </c>
      <c r="CN87" t="str">
        <f t="shared" si="57"/>
        <v/>
      </c>
      <c r="CY87" t="str">
        <f t="shared" si="58"/>
        <v/>
      </c>
      <c r="DJ87" t="str">
        <f t="shared" si="59"/>
        <v/>
      </c>
      <c r="DU87" t="str">
        <f t="shared" si="60"/>
        <v/>
      </c>
      <c r="EF87" t="str">
        <f t="shared" si="61"/>
        <v/>
      </c>
      <c r="EK87" t="s">
        <v>862</v>
      </c>
      <c r="EM87">
        <v>18</v>
      </c>
      <c r="EN87">
        <v>21</v>
      </c>
      <c r="EO87">
        <v>10</v>
      </c>
      <c r="EP87">
        <v>18</v>
      </c>
      <c r="EQ87">
        <v>14</v>
      </c>
      <c r="ER87">
        <v>18</v>
      </c>
      <c r="EV87">
        <f t="shared" si="45"/>
        <v>8</v>
      </c>
      <c r="EW87">
        <f t="shared" si="46"/>
        <v>9</v>
      </c>
      <c r="EX87">
        <f t="shared" si="47"/>
        <v>4</v>
      </c>
      <c r="EY87">
        <f t="shared" si="48"/>
        <v>8</v>
      </c>
      <c r="EZ87">
        <f t="shared" si="49"/>
        <v>6</v>
      </c>
      <c r="FA87">
        <f t="shared" si="50"/>
        <v>8</v>
      </c>
    </row>
    <row r="88" spans="1:157" ht="15" customHeight="1" x14ac:dyDescent="0.3">
      <c r="A88" t="s">
        <v>856</v>
      </c>
      <c r="C88" t="s">
        <v>880</v>
      </c>
      <c r="D88" t="s">
        <v>1200</v>
      </c>
      <c r="E88" t="s">
        <v>138</v>
      </c>
      <c r="F88" t="s">
        <v>858</v>
      </c>
      <c r="G88" t="s">
        <v>195</v>
      </c>
      <c r="H88" t="s">
        <v>859</v>
      </c>
      <c r="I88" t="s">
        <v>140</v>
      </c>
      <c r="L88">
        <v>9</v>
      </c>
      <c r="M88" s="1">
        <v>400</v>
      </c>
      <c r="N88">
        <f>ROUNDDOWN(L88,0)+ROUNDDOWN((EO88-10)/2,0)</f>
        <v>13</v>
      </c>
      <c r="O88">
        <f>ROUNDDOWN(L88,0)+ROUNDDOWN((EQ88-10)/2,0)</f>
        <v>13</v>
      </c>
      <c r="P88" t="s">
        <v>284</v>
      </c>
      <c r="Q88" t="s">
        <v>1515</v>
      </c>
      <c r="R88">
        <v>81</v>
      </c>
      <c r="S88">
        <f t="shared" si="51"/>
        <v>40</v>
      </c>
      <c r="U88">
        <f>12+L88</f>
        <v>21</v>
      </c>
      <c r="V88">
        <f>13+L88</f>
        <v>22</v>
      </c>
      <c r="W88">
        <f>11+L88</f>
        <v>20</v>
      </c>
      <c r="X88">
        <f>12+L88</f>
        <v>21</v>
      </c>
      <c r="AC88">
        <v>6</v>
      </c>
      <c r="AE88" t="s">
        <v>124</v>
      </c>
      <c r="AF88" t="s">
        <v>881</v>
      </c>
      <c r="AG88" t="s">
        <v>126</v>
      </c>
      <c r="AH88" t="s">
        <v>127</v>
      </c>
      <c r="AK88" s="2">
        <f t="shared" si="52"/>
        <v>14</v>
      </c>
      <c r="AL88" t="s">
        <v>17</v>
      </c>
      <c r="AN88" t="s">
        <v>1180</v>
      </c>
      <c r="AV88" t="str">
        <f t="shared" si="53"/>
        <v/>
      </c>
      <c r="BG88" t="str">
        <f t="shared" si="54"/>
        <v/>
      </c>
      <c r="BR88" t="str">
        <f t="shared" si="55"/>
        <v/>
      </c>
      <c r="CC88" t="str">
        <f t="shared" si="56"/>
        <v/>
      </c>
      <c r="CN88" t="str">
        <f t="shared" si="57"/>
        <v/>
      </c>
      <c r="CY88" t="str">
        <f t="shared" si="58"/>
        <v/>
      </c>
      <c r="DJ88" t="str">
        <f t="shared" si="59"/>
        <v/>
      </c>
      <c r="DU88" t="str">
        <f t="shared" si="60"/>
        <v/>
      </c>
      <c r="EF88" t="str">
        <f t="shared" si="61"/>
        <v/>
      </c>
      <c r="EK88" t="s">
        <v>862</v>
      </c>
      <c r="EM88">
        <v>21</v>
      </c>
      <c r="EN88">
        <v>16</v>
      </c>
      <c r="EO88">
        <v>18</v>
      </c>
      <c r="EP88">
        <v>8</v>
      </c>
      <c r="EQ88">
        <v>18</v>
      </c>
      <c r="ER88">
        <v>8</v>
      </c>
      <c r="EV88">
        <f t="shared" si="45"/>
        <v>9</v>
      </c>
      <c r="EW88">
        <f t="shared" si="46"/>
        <v>7</v>
      </c>
      <c r="EX88">
        <f t="shared" si="47"/>
        <v>8</v>
      </c>
      <c r="EY88">
        <f t="shared" si="48"/>
        <v>3</v>
      </c>
      <c r="EZ88">
        <f t="shared" si="49"/>
        <v>8</v>
      </c>
      <c r="FA88">
        <f t="shared" si="50"/>
        <v>3</v>
      </c>
    </row>
    <row r="89" spans="1:157" ht="15" customHeight="1" x14ac:dyDescent="0.3">
      <c r="A89" t="s">
        <v>856</v>
      </c>
      <c r="C89" t="s">
        <v>882</v>
      </c>
      <c r="D89" t="s">
        <v>1200</v>
      </c>
      <c r="E89" t="s">
        <v>165</v>
      </c>
      <c r="F89" t="s">
        <v>858</v>
      </c>
      <c r="G89" t="s">
        <v>195</v>
      </c>
      <c r="H89" t="s">
        <v>859</v>
      </c>
      <c r="I89" t="s">
        <v>140</v>
      </c>
      <c r="L89">
        <v>9</v>
      </c>
      <c r="M89" s="1">
        <v>400</v>
      </c>
      <c r="N89">
        <f>ROUNDDOWN(L89,0)+ROUNDDOWN((EO89-10)/2,0)</f>
        <v>13</v>
      </c>
      <c r="O89">
        <f>ROUNDDOWN(L89,0)+ROUNDDOWN((EQ89-10)/2,0)</f>
        <v>13</v>
      </c>
      <c r="P89" t="s">
        <v>284</v>
      </c>
      <c r="R89">
        <v>81</v>
      </c>
      <c r="S89">
        <f t="shared" si="51"/>
        <v>40</v>
      </c>
      <c r="U89">
        <f>12+L89</f>
        <v>21</v>
      </c>
      <c r="V89">
        <f>13+L89</f>
        <v>22</v>
      </c>
      <c r="W89">
        <f>11+L89</f>
        <v>20</v>
      </c>
      <c r="X89">
        <f>12+L89</f>
        <v>21</v>
      </c>
      <c r="AC89" t="s">
        <v>720</v>
      </c>
      <c r="AE89" t="s">
        <v>124</v>
      </c>
      <c r="AF89" t="s">
        <v>883</v>
      </c>
      <c r="AG89" t="s">
        <v>126</v>
      </c>
      <c r="AH89" t="s">
        <v>127</v>
      </c>
      <c r="AI89" t="s">
        <v>154</v>
      </c>
      <c r="AK89" s="2">
        <f t="shared" si="52"/>
        <v>14</v>
      </c>
      <c r="AL89" t="s">
        <v>17</v>
      </c>
      <c r="AN89" t="s">
        <v>1518</v>
      </c>
      <c r="AP89" t="s">
        <v>144</v>
      </c>
      <c r="AQ89" t="s">
        <v>884</v>
      </c>
      <c r="AR89" t="s">
        <v>126</v>
      </c>
      <c r="AS89" t="s">
        <v>181</v>
      </c>
      <c r="AT89" t="s">
        <v>257</v>
      </c>
      <c r="AU89" t="s">
        <v>1087</v>
      </c>
      <c r="AV89">
        <f t="shared" si="53"/>
        <v>12</v>
      </c>
      <c r="AW89" t="s">
        <v>20</v>
      </c>
      <c r="AY89" t="s">
        <v>1487</v>
      </c>
      <c r="BG89" t="str">
        <f t="shared" si="54"/>
        <v/>
      </c>
      <c r="BR89" t="str">
        <f t="shared" si="55"/>
        <v/>
      </c>
      <c r="CC89" t="str">
        <f t="shared" si="56"/>
        <v/>
      </c>
      <c r="CN89" t="str">
        <f t="shared" si="57"/>
        <v/>
      </c>
      <c r="CY89" t="str">
        <f t="shared" si="58"/>
        <v/>
      </c>
      <c r="DJ89" t="str">
        <f t="shared" si="59"/>
        <v/>
      </c>
      <c r="DU89" t="str">
        <f t="shared" si="60"/>
        <v/>
      </c>
      <c r="EF89" t="str">
        <f t="shared" si="61"/>
        <v/>
      </c>
      <c r="EK89" t="s">
        <v>862</v>
      </c>
      <c r="EM89">
        <v>21</v>
      </c>
      <c r="EN89">
        <v>18</v>
      </c>
      <c r="EO89">
        <v>18</v>
      </c>
      <c r="EP89">
        <v>15</v>
      </c>
      <c r="EQ89">
        <v>18</v>
      </c>
      <c r="ER89">
        <v>16</v>
      </c>
      <c r="EV89">
        <f t="shared" si="45"/>
        <v>9</v>
      </c>
      <c r="EW89">
        <f t="shared" si="46"/>
        <v>8</v>
      </c>
      <c r="EX89">
        <f t="shared" si="47"/>
        <v>8</v>
      </c>
      <c r="EY89">
        <f t="shared" si="48"/>
        <v>6</v>
      </c>
      <c r="EZ89">
        <f t="shared" si="49"/>
        <v>8</v>
      </c>
      <c r="FA89">
        <f t="shared" si="50"/>
        <v>7</v>
      </c>
    </row>
    <row r="90" spans="1:157" ht="15" customHeight="1" x14ac:dyDescent="0.3">
      <c r="A90" t="s">
        <v>856</v>
      </c>
      <c r="C90" t="s">
        <v>885</v>
      </c>
      <c r="D90" t="s">
        <v>1200</v>
      </c>
      <c r="E90" t="s">
        <v>165</v>
      </c>
      <c r="F90" t="s">
        <v>858</v>
      </c>
      <c r="G90" t="s">
        <v>241</v>
      </c>
      <c r="H90" t="s">
        <v>869</v>
      </c>
      <c r="I90" t="s">
        <v>140</v>
      </c>
      <c r="L90">
        <v>15</v>
      </c>
      <c r="M90" s="1">
        <v>1200</v>
      </c>
      <c r="N90">
        <f>ROUNDDOWN(L90,0)+ROUNDDOWN((EO90-10)/2,0)</f>
        <v>22</v>
      </c>
      <c r="O90">
        <f>ROUNDDOWN(L90,0)+ROUNDDOWN((EQ90-10)/2,0)</f>
        <v>16</v>
      </c>
      <c r="P90" t="s">
        <v>284</v>
      </c>
      <c r="R90">
        <v>117</v>
      </c>
      <c r="S90">
        <f t="shared" si="51"/>
        <v>58</v>
      </c>
      <c r="U90">
        <f>12+L90</f>
        <v>27</v>
      </c>
      <c r="V90">
        <f>13+L90</f>
        <v>28</v>
      </c>
      <c r="W90">
        <f>11+L90</f>
        <v>26</v>
      </c>
      <c r="X90">
        <f>12+L90</f>
        <v>27</v>
      </c>
      <c r="Z90" t="s">
        <v>886</v>
      </c>
      <c r="AA90" t="s">
        <v>887</v>
      </c>
      <c r="AC90" t="s">
        <v>888</v>
      </c>
      <c r="AE90" t="s">
        <v>124</v>
      </c>
      <c r="AF90" t="s">
        <v>872</v>
      </c>
      <c r="AG90" t="s">
        <v>126</v>
      </c>
      <c r="AH90" t="s">
        <v>127</v>
      </c>
      <c r="AI90" t="s">
        <v>525</v>
      </c>
      <c r="AJ90" t="s">
        <v>1060</v>
      </c>
      <c r="AK90" s="2">
        <f t="shared" si="52"/>
        <v>18</v>
      </c>
      <c r="AL90" t="s">
        <v>1069</v>
      </c>
      <c r="AN90" t="s">
        <v>1516</v>
      </c>
      <c r="AP90" t="s">
        <v>460</v>
      </c>
      <c r="AQ90" t="s">
        <v>873</v>
      </c>
      <c r="AR90" t="s">
        <v>126</v>
      </c>
      <c r="AS90" t="s">
        <v>127</v>
      </c>
      <c r="AT90" t="s">
        <v>525</v>
      </c>
      <c r="AU90" t="s">
        <v>1291</v>
      </c>
      <c r="AV90">
        <f t="shared" si="53"/>
        <v>18</v>
      </c>
      <c r="AW90" t="s">
        <v>1069</v>
      </c>
      <c r="AX90" t="s">
        <v>1285</v>
      </c>
      <c r="AY90" t="s">
        <v>1183</v>
      </c>
      <c r="BG90" t="str">
        <f t="shared" si="54"/>
        <v/>
      </c>
      <c r="BR90" t="str">
        <f t="shared" si="55"/>
        <v/>
      </c>
      <c r="CC90" t="str">
        <f t="shared" si="56"/>
        <v/>
      </c>
      <c r="CN90" t="str">
        <f t="shared" si="57"/>
        <v/>
      </c>
      <c r="CY90" t="str">
        <f t="shared" si="58"/>
        <v/>
      </c>
      <c r="DJ90" t="str">
        <f t="shared" si="59"/>
        <v/>
      </c>
      <c r="DU90" t="str">
        <f t="shared" si="60"/>
        <v/>
      </c>
      <c r="EF90" t="str">
        <f t="shared" si="61"/>
        <v/>
      </c>
      <c r="EK90" t="s">
        <v>862</v>
      </c>
      <c r="EM90">
        <v>14</v>
      </c>
      <c r="EN90">
        <v>21</v>
      </c>
      <c r="EO90">
        <v>24</v>
      </c>
      <c r="EP90">
        <v>10</v>
      </c>
      <c r="EQ90">
        <v>12</v>
      </c>
      <c r="ER90">
        <v>18</v>
      </c>
      <c r="EV90">
        <f t="shared" si="45"/>
        <v>9</v>
      </c>
      <c r="EW90">
        <f t="shared" si="46"/>
        <v>12</v>
      </c>
      <c r="EX90">
        <f t="shared" si="47"/>
        <v>14</v>
      </c>
      <c r="EY90">
        <f t="shared" si="48"/>
        <v>7</v>
      </c>
      <c r="EZ90">
        <f t="shared" si="49"/>
        <v>8</v>
      </c>
      <c r="FA90">
        <f t="shared" si="50"/>
        <v>11</v>
      </c>
    </row>
    <row r="91" spans="1:157" ht="15" customHeight="1" x14ac:dyDescent="0.3">
      <c r="A91" t="s">
        <v>856</v>
      </c>
      <c r="C91" t="s">
        <v>2413</v>
      </c>
      <c r="D91" t="s">
        <v>1200</v>
      </c>
      <c r="E91" t="s">
        <v>138</v>
      </c>
      <c r="F91" t="s">
        <v>858</v>
      </c>
      <c r="G91" t="s">
        <v>241</v>
      </c>
      <c r="H91" t="s">
        <v>859</v>
      </c>
      <c r="I91" t="s">
        <v>1151</v>
      </c>
      <c r="L91">
        <v>15</v>
      </c>
      <c r="M91">
        <v>1200</v>
      </c>
      <c r="N91">
        <v>17</v>
      </c>
      <c r="O91">
        <v>19</v>
      </c>
      <c r="P91" t="s">
        <v>284</v>
      </c>
      <c r="Q91" t="s">
        <v>933</v>
      </c>
      <c r="R91">
        <v>117</v>
      </c>
      <c r="S91">
        <v>58</v>
      </c>
      <c r="U91">
        <v>27</v>
      </c>
      <c r="V91">
        <v>28</v>
      </c>
      <c r="W91">
        <v>26</v>
      </c>
      <c r="X91">
        <v>27</v>
      </c>
      <c r="Y91" t="s">
        <v>933</v>
      </c>
      <c r="Z91" t="s">
        <v>864</v>
      </c>
      <c r="AA91" t="s">
        <v>2414</v>
      </c>
      <c r="AB91" t="s">
        <v>933</v>
      </c>
      <c r="AC91" t="s">
        <v>1536</v>
      </c>
      <c r="AD91" t="s">
        <v>933</v>
      </c>
      <c r="AE91" t="s">
        <v>124</v>
      </c>
      <c r="AF91" t="s">
        <v>456</v>
      </c>
      <c r="AG91" t="s">
        <v>126</v>
      </c>
      <c r="AH91" t="s">
        <v>127</v>
      </c>
      <c r="AI91" t="s">
        <v>244</v>
      </c>
      <c r="AJ91" t="s">
        <v>933</v>
      </c>
      <c r="AK91">
        <v>20</v>
      </c>
      <c r="AL91" t="s">
        <v>17</v>
      </c>
      <c r="AM91" t="s">
        <v>933</v>
      </c>
      <c r="AN91" t="s">
        <v>2415</v>
      </c>
      <c r="AP91" t="s">
        <v>157</v>
      </c>
      <c r="AQ91" t="s">
        <v>2416</v>
      </c>
      <c r="AR91" t="s">
        <v>126</v>
      </c>
      <c r="AS91" t="s">
        <v>127</v>
      </c>
      <c r="AT91" t="s">
        <v>348</v>
      </c>
      <c r="AU91" t="s">
        <v>817</v>
      </c>
      <c r="AV91">
        <v>20</v>
      </c>
      <c r="AW91" t="s">
        <v>1090</v>
      </c>
      <c r="AX91" t="s">
        <v>933</v>
      </c>
      <c r="AY91" t="s">
        <v>2417</v>
      </c>
      <c r="BA91" t="s">
        <v>460</v>
      </c>
      <c r="BB91" t="s">
        <v>2418</v>
      </c>
      <c r="BC91" t="s">
        <v>126</v>
      </c>
      <c r="BD91" t="s">
        <v>146</v>
      </c>
      <c r="BE91" t="s">
        <v>257</v>
      </c>
      <c r="BF91" t="s">
        <v>2419</v>
      </c>
      <c r="BG91">
        <v>20</v>
      </c>
      <c r="BH91" t="s">
        <v>20</v>
      </c>
      <c r="BI91" t="s">
        <v>933</v>
      </c>
      <c r="BJ91" t="s">
        <v>2420</v>
      </c>
      <c r="BL91" t="s">
        <v>180</v>
      </c>
      <c r="BM91" t="s">
        <v>2421</v>
      </c>
      <c r="BN91" t="s">
        <v>126</v>
      </c>
      <c r="BO91" t="s">
        <v>146</v>
      </c>
      <c r="BP91" t="s">
        <v>257</v>
      </c>
      <c r="BQ91" t="s">
        <v>817</v>
      </c>
      <c r="BR91">
        <v>20</v>
      </c>
      <c r="BS91" t="s">
        <v>20</v>
      </c>
      <c r="BT91" t="s">
        <v>2422</v>
      </c>
      <c r="BU91" t="s">
        <v>2423</v>
      </c>
      <c r="BW91" t="s">
        <v>933</v>
      </c>
      <c r="BX91" t="s">
        <v>933</v>
      </c>
      <c r="BY91" t="s">
        <v>933</v>
      </c>
      <c r="BZ91" t="s">
        <v>933</v>
      </c>
      <c r="CA91" t="s">
        <v>933</v>
      </c>
      <c r="CB91" t="s">
        <v>933</v>
      </c>
      <c r="CC91" t="s">
        <v>933</v>
      </c>
      <c r="CD91" t="s">
        <v>933</v>
      </c>
      <c r="CE91" t="s">
        <v>933</v>
      </c>
      <c r="CF91" t="s">
        <v>933</v>
      </c>
      <c r="CH91" t="s">
        <v>933</v>
      </c>
      <c r="CI91" t="s">
        <v>933</v>
      </c>
      <c r="CJ91" t="s">
        <v>933</v>
      </c>
      <c r="CK91" t="s">
        <v>933</v>
      </c>
      <c r="CL91" t="s">
        <v>933</v>
      </c>
      <c r="CM91" t="s">
        <v>933</v>
      </c>
      <c r="CN91" t="s">
        <v>933</v>
      </c>
      <c r="CO91" t="s">
        <v>933</v>
      </c>
      <c r="CP91" t="s">
        <v>933</v>
      </c>
      <c r="CQ91" t="s">
        <v>933</v>
      </c>
      <c r="CS91" t="s">
        <v>933</v>
      </c>
      <c r="CT91" t="s">
        <v>933</v>
      </c>
      <c r="CU91" t="s">
        <v>933</v>
      </c>
      <c r="CV91" t="s">
        <v>933</v>
      </c>
      <c r="CW91" t="s">
        <v>933</v>
      </c>
      <c r="CX91" t="s">
        <v>933</v>
      </c>
      <c r="CY91" t="s">
        <v>933</v>
      </c>
      <c r="CZ91" t="s">
        <v>933</v>
      </c>
      <c r="DA91" t="s">
        <v>933</v>
      </c>
      <c r="DB91" t="s">
        <v>933</v>
      </c>
      <c r="DD91" t="s">
        <v>933</v>
      </c>
      <c r="DE91" t="s">
        <v>933</v>
      </c>
      <c r="DF91" t="s">
        <v>933</v>
      </c>
      <c r="DG91" t="s">
        <v>933</v>
      </c>
      <c r="DH91" t="s">
        <v>933</v>
      </c>
      <c r="DI91" t="s">
        <v>933</v>
      </c>
      <c r="DJ91" t="s">
        <v>933</v>
      </c>
      <c r="DK91" t="s">
        <v>933</v>
      </c>
      <c r="DL91" t="s">
        <v>933</v>
      </c>
      <c r="DM91" t="s">
        <v>933</v>
      </c>
      <c r="DO91" t="s">
        <v>933</v>
      </c>
      <c r="DP91" t="s">
        <v>933</v>
      </c>
      <c r="DQ91" t="s">
        <v>933</v>
      </c>
      <c r="DR91" t="s">
        <v>933</v>
      </c>
      <c r="DS91" t="s">
        <v>933</v>
      </c>
      <c r="DT91" t="s">
        <v>933</v>
      </c>
      <c r="DU91" t="s">
        <v>933</v>
      </c>
      <c r="DV91" t="s">
        <v>933</v>
      </c>
      <c r="DW91" t="s">
        <v>933</v>
      </c>
      <c r="DX91" t="s">
        <v>933</v>
      </c>
      <c r="DZ91" t="s">
        <v>933</v>
      </c>
      <c r="EA91" t="s">
        <v>933</v>
      </c>
      <c r="EB91" t="s">
        <v>933</v>
      </c>
      <c r="EC91" t="s">
        <v>933</v>
      </c>
      <c r="ED91" t="s">
        <v>933</v>
      </c>
      <c r="EE91" t="s">
        <v>933</v>
      </c>
      <c r="EF91" t="s">
        <v>933</v>
      </c>
      <c r="EG91" t="s">
        <v>933</v>
      </c>
      <c r="EH91" t="s">
        <v>933</v>
      </c>
      <c r="EI91" t="s">
        <v>933</v>
      </c>
      <c r="EK91" t="s">
        <v>1483</v>
      </c>
      <c r="EL91" t="s">
        <v>2424</v>
      </c>
      <c r="EM91">
        <v>20</v>
      </c>
      <c r="EN91">
        <v>17</v>
      </c>
      <c r="EO91">
        <v>17</v>
      </c>
      <c r="EP91">
        <v>24</v>
      </c>
      <c r="EQ91">
        <v>20</v>
      </c>
      <c r="ER91">
        <v>17</v>
      </c>
      <c r="ES91" t="s">
        <v>2425</v>
      </c>
      <c r="ET91" t="s">
        <v>933</v>
      </c>
      <c r="EU91" t="s">
        <v>2452</v>
      </c>
      <c r="EV91">
        <v>12</v>
      </c>
      <c r="EW91">
        <v>10</v>
      </c>
      <c r="EX91">
        <v>10</v>
      </c>
      <c r="EY91">
        <v>14</v>
      </c>
      <c r="EZ91">
        <v>12</v>
      </c>
      <c r="FA91">
        <v>10</v>
      </c>
    </row>
    <row r="92" spans="1:157" ht="15" customHeight="1" x14ac:dyDescent="0.3">
      <c r="A92" t="s">
        <v>2466</v>
      </c>
      <c r="C92" t="s">
        <v>819</v>
      </c>
      <c r="D92" t="s">
        <v>325</v>
      </c>
      <c r="E92" t="s">
        <v>228</v>
      </c>
      <c r="F92" t="s">
        <v>407</v>
      </c>
      <c r="G92" t="s">
        <v>195</v>
      </c>
      <c r="H92" t="s">
        <v>149</v>
      </c>
      <c r="I92" t="s">
        <v>121</v>
      </c>
      <c r="J92" t="s">
        <v>1056</v>
      </c>
      <c r="L92">
        <v>17</v>
      </c>
      <c r="M92" s="1">
        <v>1600</v>
      </c>
      <c r="N92">
        <v>16</v>
      </c>
      <c r="O92">
        <v>7</v>
      </c>
      <c r="P92" t="s">
        <v>284</v>
      </c>
      <c r="Q92" t="s">
        <v>1252</v>
      </c>
      <c r="R92">
        <v>178</v>
      </c>
      <c r="S92">
        <f t="shared" ref="S92:S98" si="62">IF(R92=1,"",ROUNDDOWN(R92/2,0))</f>
        <v>89</v>
      </c>
      <c r="U92">
        <v>29</v>
      </c>
      <c r="V92">
        <v>26</v>
      </c>
      <c r="W92">
        <v>25</v>
      </c>
      <c r="X92">
        <v>25</v>
      </c>
      <c r="Y92" t="s">
        <v>803</v>
      </c>
      <c r="Z92" t="s">
        <v>1701</v>
      </c>
      <c r="AA92" t="s">
        <v>820</v>
      </c>
      <c r="AB92">
        <v>2</v>
      </c>
      <c r="AC92" t="s">
        <v>821</v>
      </c>
      <c r="AD92">
        <v>1</v>
      </c>
      <c r="AE92" t="s">
        <v>124</v>
      </c>
      <c r="AF92" t="s">
        <v>822</v>
      </c>
      <c r="AG92" t="s">
        <v>126</v>
      </c>
      <c r="AH92" t="s">
        <v>127</v>
      </c>
      <c r="AI92" t="s">
        <v>413</v>
      </c>
      <c r="AK92" s="2">
        <f t="shared" ref="AK92:AK100" si="63">IF(AL92="AC",5+$L92,3+$L92)</f>
        <v>22</v>
      </c>
      <c r="AL92" t="s">
        <v>17</v>
      </c>
      <c r="AN92" t="s">
        <v>1702</v>
      </c>
      <c r="AO92" s="2" t="s">
        <v>1703</v>
      </c>
      <c r="AP92" t="s">
        <v>129</v>
      </c>
      <c r="AQ92" t="s">
        <v>823</v>
      </c>
      <c r="AR92" t="s">
        <v>126</v>
      </c>
      <c r="AS92" t="s">
        <v>181</v>
      </c>
      <c r="AT92" t="s">
        <v>413</v>
      </c>
      <c r="AU92" t="s">
        <v>1077</v>
      </c>
      <c r="AV92">
        <f t="shared" ref="AV92:AV100" si="64">IF(AW92="","",IF(AW92="AC",5+$L92,3+$L92))</f>
        <v>20</v>
      </c>
      <c r="AW92" t="s">
        <v>1124</v>
      </c>
      <c r="AX92" t="s">
        <v>1128</v>
      </c>
      <c r="AY92" t="s">
        <v>1704</v>
      </c>
      <c r="BA92" t="s">
        <v>144</v>
      </c>
      <c r="BB92" t="s">
        <v>824</v>
      </c>
      <c r="BC92" t="s">
        <v>126</v>
      </c>
      <c r="BD92" t="s">
        <v>181</v>
      </c>
      <c r="BE92" t="s">
        <v>366</v>
      </c>
      <c r="BF92" t="s">
        <v>1068</v>
      </c>
      <c r="BG92">
        <f t="shared" ref="BG92:BG100" si="65">IF(BH92="","",IF(BH92="AC",5+$L92,3+$L92))</f>
        <v>20</v>
      </c>
      <c r="BH92" t="s">
        <v>20</v>
      </c>
      <c r="BJ92" t="s">
        <v>1705</v>
      </c>
      <c r="BR92" t="str">
        <f t="shared" ref="BR92:BR100" si="66">IF(BS92="","",IF(BS92="AC",5+$L92,3+$L92))</f>
        <v/>
      </c>
      <c r="CC92" t="str">
        <f t="shared" ref="CC92:CC100" si="67">IF(CD92="","",IF(CD92="AC",5+$L92,3+$L92))</f>
        <v/>
      </c>
      <c r="CN92" t="str">
        <f t="shared" ref="CN92:CN100" si="68">IF(CO92="","",IF(CO92="AC",5+$L92,3+$L92))</f>
        <v/>
      </c>
      <c r="CY92" t="str">
        <f t="shared" ref="CY92:CY100" si="69">IF(CZ92="","",IF(CZ92="AC",5+$L92,3+$L92))</f>
        <v/>
      </c>
      <c r="DJ92" t="str">
        <f t="shared" ref="DJ92:DJ100" si="70">IF(DK92="","",IF(DK92="AC",5+$L92,3+$L92))</f>
        <v/>
      </c>
      <c r="DU92" t="str">
        <f t="shared" ref="DU92:DU100" si="71">IF(DV92="","",IF(DV92="AC",5+$L92,3+$L92))</f>
        <v/>
      </c>
      <c r="EF92" t="str">
        <f t="shared" ref="EF92:EF100" si="72">IF(EG92="","",IF(EG92="AC",5+$L92,3+$L92))</f>
        <v/>
      </c>
      <c r="EL92" t="s">
        <v>1706</v>
      </c>
      <c r="EM92">
        <v>26</v>
      </c>
      <c r="EN92">
        <v>22</v>
      </c>
      <c r="EO92">
        <v>34</v>
      </c>
      <c r="EP92">
        <v>7</v>
      </c>
      <c r="EQ92">
        <v>21</v>
      </c>
      <c r="ER92">
        <v>18</v>
      </c>
      <c r="EU92" t="s">
        <v>131</v>
      </c>
      <c r="EV92">
        <f t="shared" ref="EV92:FA98" si="73">ROUNDDOWN((EM92/2),0)-5+ROUNDDOWN(($L92/2),0)</f>
        <v>16</v>
      </c>
      <c r="EW92">
        <f t="shared" si="73"/>
        <v>14</v>
      </c>
      <c r="EX92">
        <f t="shared" si="73"/>
        <v>20</v>
      </c>
      <c r="EY92">
        <f t="shared" si="73"/>
        <v>6</v>
      </c>
      <c r="EZ92">
        <f t="shared" si="73"/>
        <v>13</v>
      </c>
      <c r="FA92">
        <f t="shared" si="73"/>
        <v>12</v>
      </c>
    </row>
    <row r="93" spans="1:157" ht="15" customHeight="1" x14ac:dyDescent="0.3">
      <c r="A93" t="s">
        <v>856</v>
      </c>
      <c r="C93" t="s">
        <v>889</v>
      </c>
      <c r="D93" t="s">
        <v>1200</v>
      </c>
      <c r="E93" t="s">
        <v>165</v>
      </c>
      <c r="F93" t="s">
        <v>858</v>
      </c>
      <c r="G93" t="s">
        <v>241</v>
      </c>
      <c r="H93" t="s">
        <v>859</v>
      </c>
      <c r="I93" t="s">
        <v>140</v>
      </c>
      <c r="L93">
        <v>19</v>
      </c>
      <c r="M93" s="1">
        <v>2400</v>
      </c>
      <c r="N93">
        <f t="shared" ref="N93:N98" si="74">ROUNDDOWN(L93,0)+ROUNDDOWN((EO93-10)/2,0)</f>
        <v>20</v>
      </c>
      <c r="O93">
        <f t="shared" ref="O93:O98" si="75">ROUNDDOWN(L93,0)+ROUNDDOWN((EQ93-10)/2,0)</f>
        <v>25</v>
      </c>
      <c r="P93" t="s">
        <v>284</v>
      </c>
      <c r="R93">
        <v>141</v>
      </c>
      <c r="S93">
        <f t="shared" si="62"/>
        <v>70</v>
      </c>
      <c r="U93">
        <f t="shared" ref="U93:U98" si="76">12+L93</f>
        <v>31</v>
      </c>
      <c r="V93">
        <f t="shared" ref="V93:V98" si="77">13+L93</f>
        <v>32</v>
      </c>
      <c r="W93">
        <f t="shared" ref="W93:W98" si="78">11+L93</f>
        <v>30</v>
      </c>
      <c r="X93">
        <f t="shared" ref="X93:X98" si="79">12+L93</f>
        <v>31</v>
      </c>
      <c r="AC93" t="s">
        <v>890</v>
      </c>
      <c r="AE93" t="s">
        <v>124</v>
      </c>
      <c r="AF93" t="s">
        <v>891</v>
      </c>
      <c r="AG93" t="s">
        <v>126</v>
      </c>
      <c r="AH93" t="s">
        <v>127</v>
      </c>
      <c r="AK93" s="2">
        <f t="shared" si="63"/>
        <v>24</v>
      </c>
      <c r="AL93" t="s">
        <v>17</v>
      </c>
      <c r="AN93" t="s">
        <v>1175</v>
      </c>
      <c r="AP93" t="s">
        <v>144</v>
      </c>
      <c r="AQ93" t="s">
        <v>892</v>
      </c>
      <c r="AR93" t="s">
        <v>126</v>
      </c>
      <c r="AS93" t="s">
        <v>146</v>
      </c>
      <c r="AT93" t="s">
        <v>893</v>
      </c>
      <c r="AU93" t="s">
        <v>1076</v>
      </c>
      <c r="AV93">
        <f t="shared" si="64"/>
        <v>22</v>
      </c>
      <c r="AW93" t="s">
        <v>1069</v>
      </c>
      <c r="AY93" t="s">
        <v>1488</v>
      </c>
      <c r="BB93" t="s">
        <v>894</v>
      </c>
      <c r="BC93" t="s">
        <v>1519</v>
      </c>
      <c r="BD93" t="s">
        <v>146</v>
      </c>
      <c r="BF93" t="s">
        <v>1521</v>
      </c>
      <c r="BG93">
        <f t="shared" si="65"/>
        <v>22</v>
      </c>
      <c r="BH93" t="s">
        <v>1069</v>
      </c>
      <c r="BJ93" t="s">
        <v>1522</v>
      </c>
      <c r="BR93" t="str">
        <f t="shared" si="66"/>
        <v/>
      </c>
      <c r="CC93" t="str">
        <f t="shared" si="67"/>
        <v/>
      </c>
      <c r="CN93" t="str">
        <f t="shared" si="68"/>
        <v/>
      </c>
      <c r="CY93" t="str">
        <f t="shared" si="69"/>
        <v/>
      </c>
      <c r="DJ93" t="str">
        <f t="shared" si="70"/>
        <v/>
      </c>
      <c r="DU93" t="str">
        <f t="shared" si="71"/>
        <v/>
      </c>
      <c r="EF93" t="str">
        <f t="shared" si="72"/>
        <v/>
      </c>
      <c r="EK93" t="s">
        <v>862</v>
      </c>
      <c r="EM93">
        <v>23</v>
      </c>
      <c r="EN93">
        <v>26</v>
      </c>
      <c r="EO93">
        <v>13</v>
      </c>
      <c r="EP93">
        <v>23</v>
      </c>
      <c r="EQ93">
        <v>23</v>
      </c>
      <c r="ER93">
        <v>20</v>
      </c>
      <c r="EV93">
        <f t="shared" si="73"/>
        <v>15</v>
      </c>
      <c r="EW93">
        <f t="shared" si="73"/>
        <v>17</v>
      </c>
      <c r="EX93">
        <f t="shared" si="73"/>
        <v>10</v>
      </c>
      <c r="EY93">
        <f t="shared" si="73"/>
        <v>15</v>
      </c>
      <c r="EZ93">
        <f t="shared" si="73"/>
        <v>15</v>
      </c>
      <c r="FA93">
        <f t="shared" si="73"/>
        <v>14</v>
      </c>
    </row>
    <row r="94" spans="1:157" ht="15" customHeight="1" x14ac:dyDescent="0.3">
      <c r="A94" t="s">
        <v>856</v>
      </c>
      <c r="C94" t="s">
        <v>895</v>
      </c>
      <c r="D94" t="s">
        <v>1200</v>
      </c>
      <c r="E94" t="s">
        <v>138</v>
      </c>
      <c r="F94" t="s">
        <v>858</v>
      </c>
      <c r="G94" t="s">
        <v>241</v>
      </c>
      <c r="H94" t="s">
        <v>859</v>
      </c>
      <c r="I94" t="s">
        <v>140</v>
      </c>
      <c r="L94">
        <v>19</v>
      </c>
      <c r="M94" s="1">
        <v>2400</v>
      </c>
      <c r="N94">
        <f t="shared" si="74"/>
        <v>22</v>
      </c>
      <c r="O94">
        <f t="shared" si="75"/>
        <v>20</v>
      </c>
      <c r="P94" t="s">
        <v>284</v>
      </c>
      <c r="Q94" t="s">
        <v>1338</v>
      </c>
      <c r="R94">
        <v>141</v>
      </c>
      <c r="S94">
        <f t="shared" si="62"/>
        <v>70</v>
      </c>
      <c r="U94">
        <f t="shared" si="76"/>
        <v>31</v>
      </c>
      <c r="V94">
        <f t="shared" si="77"/>
        <v>32</v>
      </c>
      <c r="W94">
        <f t="shared" si="78"/>
        <v>30</v>
      </c>
      <c r="X94">
        <f t="shared" si="79"/>
        <v>31</v>
      </c>
      <c r="AC94">
        <v>8</v>
      </c>
      <c r="AE94" t="s">
        <v>124</v>
      </c>
      <c r="AF94" t="s">
        <v>198</v>
      </c>
      <c r="AG94" t="s">
        <v>126</v>
      </c>
      <c r="AH94" t="s">
        <v>127</v>
      </c>
      <c r="AK94" s="2">
        <f t="shared" si="63"/>
        <v>24</v>
      </c>
      <c r="AL94" t="s">
        <v>17</v>
      </c>
      <c r="AN94" t="s">
        <v>1177</v>
      </c>
      <c r="AP94" t="s">
        <v>129</v>
      </c>
      <c r="AQ94" t="s">
        <v>896</v>
      </c>
      <c r="AR94" t="s">
        <v>126</v>
      </c>
      <c r="AS94" t="s">
        <v>127</v>
      </c>
      <c r="AV94">
        <f t="shared" si="64"/>
        <v>24</v>
      </c>
      <c r="AW94" t="s">
        <v>17</v>
      </c>
      <c r="AY94" t="s">
        <v>1184</v>
      </c>
      <c r="BG94" t="str">
        <f t="shared" si="65"/>
        <v/>
      </c>
      <c r="BR94" t="str">
        <f t="shared" si="66"/>
        <v/>
      </c>
      <c r="CC94" t="str">
        <f t="shared" si="67"/>
        <v/>
      </c>
      <c r="CN94" t="str">
        <f t="shared" si="68"/>
        <v/>
      </c>
      <c r="CY94" t="str">
        <f t="shared" si="69"/>
        <v/>
      </c>
      <c r="DJ94" t="str">
        <f t="shared" si="70"/>
        <v/>
      </c>
      <c r="DU94" t="str">
        <f t="shared" si="71"/>
        <v/>
      </c>
      <c r="EF94" t="str">
        <f t="shared" si="72"/>
        <v/>
      </c>
      <c r="EK94" t="s">
        <v>862</v>
      </c>
      <c r="EM94">
        <v>26</v>
      </c>
      <c r="EN94">
        <v>23</v>
      </c>
      <c r="EO94">
        <v>16</v>
      </c>
      <c r="EP94">
        <v>8</v>
      </c>
      <c r="EQ94">
        <v>12</v>
      </c>
      <c r="ER94">
        <v>23</v>
      </c>
      <c r="ET94" t="s">
        <v>1584</v>
      </c>
      <c r="EV94">
        <f t="shared" si="73"/>
        <v>17</v>
      </c>
      <c r="EW94">
        <f t="shared" si="73"/>
        <v>15</v>
      </c>
      <c r="EX94">
        <f t="shared" si="73"/>
        <v>12</v>
      </c>
      <c r="EY94">
        <f t="shared" si="73"/>
        <v>8</v>
      </c>
      <c r="EZ94">
        <f t="shared" si="73"/>
        <v>10</v>
      </c>
      <c r="FA94">
        <f t="shared" si="73"/>
        <v>15</v>
      </c>
    </row>
    <row r="95" spans="1:157" ht="15" customHeight="1" x14ac:dyDescent="0.3">
      <c r="A95" t="s">
        <v>856</v>
      </c>
      <c r="C95" t="s">
        <v>897</v>
      </c>
      <c r="D95" t="s">
        <v>1200</v>
      </c>
      <c r="E95" t="s">
        <v>228</v>
      </c>
      <c r="F95" t="s">
        <v>858</v>
      </c>
      <c r="G95" t="s">
        <v>241</v>
      </c>
      <c r="H95" t="s">
        <v>859</v>
      </c>
      <c r="I95" t="s">
        <v>140</v>
      </c>
      <c r="L95">
        <v>19</v>
      </c>
      <c r="M95" s="1">
        <v>2400</v>
      </c>
      <c r="N95">
        <f t="shared" si="74"/>
        <v>19</v>
      </c>
      <c r="O95">
        <f t="shared" si="75"/>
        <v>22</v>
      </c>
      <c r="P95" t="s">
        <v>284</v>
      </c>
      <c r="R95">
        <v>141</v>
      </c>
      <c r="S95">
        <f t="shared" si="62"/>
        <v>70</v>
      </c>
      <c r="U95">
        <f t="shared" si="76"/>
        <v>31</v>
      </c>
      <c r="V95">
        <f t="shared" si="77"/>
        <v>32</v>
      </c>
      <c r="W95">
        <f t="shared" si="78"/>
        <v>30</v>
      </c>
      <c r="X95">
        <f t="shared" si="79"/>
        <v>31</v>
      </c>
      <c r="AC95">
        <v>6</v>
      </c>
      <c r="AE95" t="s">
        <v>124</v>
      </c>
      <c r="AF95" t="s">
        <v>898</v>
      </c>
      <c r="AG95" t="s">
        <v>126</v>
      </c>
      <c r="AH95" t="s">
        <v>127</v>
      </c>
      <c r="AK95" s="2">
        <f t="shared" si="63"/>
        <v>24</v>
      </c>
      <c r="AL95" t="s">
        <v>17</v>
      </c>
      <c r="AN95" t="s">
        <v>1176</v>
      </c>
      <c r="AP95" t="s">
        <v>460</v>
      </c>
      <c r="AQ95" t="s">
        <v>899</v>
      </c>
      <c r="AR95" t="s">
        <v>126</v>
      </c>
      <c r="AS95" t="s">
        <v>127</v>
      </c>
      <c r="AT95" t="s">
        <v>263</v>
      </c>
      <c r="AU95" t="s">
        <v>1291</v>
      </c>
      <c r="AV95">
        <f t="shared" si="64"/>
        <v>22</v>
      </c>
      <c r="AW95" t="s">
        <v>1090</v>
      </c>
      <c r="AY95" t="s">
        <v>1527</v>
      </c>
      <c r="BG95" t="str">
        <f t="shared" si="65"/>
        <v/>
      </c>
      <c r="BR95" t="str">
        <f t="shared" si="66"/>
        <v/>
      </c>
      <c r="CC95" t="str">
        <f t="shared" si="67"/>
        <v/>
      </c>
      <c r="CN95" t="str">
        <f t="shared" si="68"/>
        <v/>
      </c>
      <c r="CY95" t="str">
        <f t="shared" si="69"/>
        <v/>
      </c>
      <c r="DJ95" t="str">
        <f t="shared" si="70"/>
        <v/>
      </c>
      <c r="DU95" t="str">
        <f t="shared" si="71"/>
        <v/>
      </c>
      <c r="EF95" t="str">
        <f t="shared" si="72"/>
        <v/>
      </c>
      <c r="EK95" t="s">
        <v>862</v>
      </c>
      <c r="EM95">
        <v>26</v>
      </c>
      <c r="EN95">
        <v>23</v>
      </c>
      <c r="EO95">
        <v>10</v>
      </c>
      <c r="EP95">
        <v>23</v>
      </c>
      <c r="EQ95">
        <v>16</v>
      </c>
      <c r="ER95">
        <v>23</v>
      </c>
      <c r="EV95">
        <f t="shared" si="73"/>
        <v>17</v>
      </c>
      <c r="EW95">
        <f t="shared" si="73"/>
        <v>15</v>
      </c>
      <c r="EX95">
        <f t="shared" si="73"/>
        <v>9</v>
      </c>
      <c r="EY95">
        <f t="shared" si="73"/>
        <v>15</v>
      </c>
      <c r="EZ95">
        <f t="shared" si="73"/>
        <v>12</v>
      </c>
      <c r="FA95">
        <f t="shared" si="73"/>
        <v>15</v>
      </c>
    </row>
    <row r="96" spans="1:157" ht="15" customHeight="1" x14ac:dyDescent="0.3">
      <c r="A96" t="s">
        <v>856</v>
      </c>
      <c r="C96" t="s">
        <v>900</v>
      </c>
      <c r="D96" t="s">
        <v>1200</v>
      </c>
      <c r="E96" t="s">
        <v>165</v>
      </c>
      <c r="F96" t="s">
        <v>858</v>
      </c>
      <c r="G96" t="s">
        <v>241</v>
      </c>
      <c r="H96" t="s">
        <v>859</v>
      </c>
      <c r="I96" t="s">
        <v>140</v>
      </c>
      <c r="L96">
        <v>25</v>
      </c>
      <c r="M96" s="1">
        <v>6400</v>
      </c>
      <c r="N96">
        <f t="shared" si="74"/>
        <v>33</v>
      </c>
      <c r="O96">
        <f t="shared" si="75"/>
        <v>27</v>
      </c>
      <c r="P96" t="s">
        <v>284</v>
      </c>
      <c r="Q96" t="s">
        <v>1145</v>
      </c>
      <c r="R96">
        <v>177</v>
      </c>
      <c r="S96">
        <f t="shared" si="62"/>
        <v>88</v>
      </c>
      <c r="U96">
        <f t="shared" si="76"/>
        <v>37</v>
      </c>
      <c r="V96">
        <f t="shared" si="77"/>
        <v>38</v>
      </c>
      <c r="W96">
        <f t="shared" si="78"/>
        <v>36</v>
      </c>
      <c r="X96">
        <f t="shared" si="79"/>
        <v>37</v>
      </c>
      <c r="AC96">
        <v>8</v>
      </c>
      <c r="AE96" t="s">
        <v>124</v>
      </c>
      <c r="AF96" t="s">
        <v>414</v>
      </c>
      <c r="AG96" t="s">
        <v>126</v>
      </c>
      <c r="AH96" t="s">
        <v>127</v>
      </c>
      <c r="AK96" s="2">
        <f t="shared" si="63"/>
        <v>30</v>
      </c>
      <c r="AL96" t="s">
        <v>17</v>
      </c>
      <c r="AN96" t="s">
        <v>1174</v>
      </c>
      <c r="AP96" t="s">
        <v>129</v>
      </c>
      <c r="AQ96" t="s">
        <v>901</v>
      </c>
      <c r="AR96" t="s">
        <v>126</v>
      </c>
      <c r="AS96" t="s">
        <v>127</v>
      </c>
      <c r="AU96" s="2"/>
      <c r="AV96" t="str">
        <f t="shared" si="64"/>
        <v/>
      </c>
      <c r="AY96" t="s">
        <v>1525</v>
      </c>
      <c r="BG96" t="str">
        <f t="shared" si="65"/>
        <v/>
      </c>
      <c r="BR96" t="str">
        <f t="shared" si="66"/>
        <v/>
      </c>
      <c r="CC96" t="str">
        <f t="shared" si="67"/>
        <v/>
      </c>
      <c r="CN96" t="str">
        <f t="shared" si="68"/>
        <v/>
      </c>
      <c r="CY96" t="str">
        <f t="shared" si="69"/>
        <v/>
      </c>
      <c r="DJ96" t="str">
        <f t="shared" si="70"/>
        <v/>
      </c>
      <c r="DU96" t="str">
        <f t="shared" si="71"/>
        <v/>
      </c>
      <c r="EF96" t="str">
        <f t="shared" si="72"/>
        <v/>
      </c>
      <c r="EK96" t="s">
        <v>862</v>
      </c>
      <c r="EM96">
        <v>26</v>
      </c>
      <c r="EN96">
        <v>20</v>
      </c>
      <c r="EO96">
        <v>26</v>
      </c>
      <c r="EP96">
        <v>16</v>
      </c>
      <c r="EQ96">
        <v>14</v>
      </c>
      <c r="ER96">
        <v>29</v>
      </c>
      <c r="EV96">
        <f t="shared" si="73"/>
        <v>20</v>
      </c>
      <c r="EW96">
        <f t="shared" si="73"/>
        <v>17</v>
      </c>
      <c r="EX96">
        <f t="shared" si="73"/>
        <v>20</v>
      </c>
      <c r="EY96">
        <f t="shared" si="73"/>
        <v>15</v>
      </c>
      <c r="EZ96">
        <f t="shared" si="73"/>
        <v>14</v>
      </c>
      <c r="FA96">
        <f t="shared" si="73"/>
        <v>21</v>
      </c>
    </row>
    <row r="97" spans="1:157" ht="15" customHeight="1" x14ac:dyDescent="0.3">
      <c r="A97" t="s">
        <v>856</v>
      </c>
      <c r="C97" t="s">
        <v>902</v>
      </c>
      <c r="D97" t="s">
        <v>1200</v>
      </c>
      <c r="E97" t="s">
        <v>165</v>
      </c>
      <c r="F97" t="s">
        <v>858</v>
      </c>
      <c r="G97" t="s">
        <v>241</v>
      </c>
      <c r="H97" t="s">
        <v>869</v>
      </c>
      <c r="I97" t="s">
        <v>140</v>
      </c>
      <c r="L97">
        <v>29</v>
      </c>
      <c r="M97" s="1">
        <v>12800</v>
      </c>
      <c r="N97">
        <f t="shared" si="74"/>
        <v>38</v>
      </c>
      <c r="O97">
        <f t="shared" si="75"/>
        <v>36</v>
      </c>
      <c r="P97" t="s">
        <v>903</v>
      </c>
      <c r="Q97" t="s">
        <v>904</v>
      </c>
      <c r="R97">
        <v>201</v>
      </c>
      <c r="S97">
        <f t="shared" si="62"/>
        <v>100</v>
      </c>
      <c r="U97">
        <f t="shared" si="76"/>
        <v>41</v>
      </c>
      <c r="V97">
        <f t="shared" si="77"/>
        <v>42</v>
      </c>
      <c r="W97">
        <f t="shared" si="78"/>
        <v>40</v>
      </c>
      <c r="X97">
        <f t="shared" si="79"/>
        <v>41</v>
      </c>
      <c r="Z97" t="s">
        <v>905</v>
      </c>
      <c r="AA97" t="s">
        <v>887</v>
      </c>
      <c r="AC97" t="s">
        <v>906</v>
      </c>
      <c r="AE97" t="s">
        <v>124</v>
      </c>
      <c r="AF97" t="s">
        <v>271</v>
      </c>
      <c r="AG97" t="s">
        <v>126</v>
      </c>
      <c r="AH97" t="s">
        <v>127</v>
      </c>
      <c r="AI97" t="s">
        <v>907</v>
      </c>
      <c r="AJ97" t="s">
        <v>1060</v>
      </c>
      <c r="AK97" s="2">
        <f t="shared" si="63"/>
        <v>34</v>
      </c>
      <c r="AL97" t="s">
        <v>17</v>
      </c>
      <c r="AN97" t="s">
        <v>1173</v>
      </c>
      <c r="AP97" t="s">
        <v>129</v>
      </c>
      <c r="AQ97" t="s">
        <v>908</v>
      </c>
      <c r="AR97" t="s">
        <v>159</v>
      </c>
      <c r="AS97" t="s">
        <v>127</v>
      </c>
      <c r="AT97" t="s">
        <v>525</v>
      </c>
      <c r="AU97" t="s">
        <v>1061</v>
      </c>
      <c r="AV97">
        <f t="shared" si="64"/>
        <v>32</v>
      </c>
      <c r="AW97" t="s">
        <v>1069</v>
      </c>
      <c r="AY97" t="s">
        <v>1295</v>
      </c>
      <c r="BB97" t="s">
        <v>909</v>
      </c>
      <c r="BC97" t="s">
        <v>516</v>
      </c>
      <c r="BD97" t="s">
        <v>127</v>
      </c>
      <c r="BE97" t="s">
        <v>260</v>
      </c>
      <c r="BG97" t="str">
        <f t="shared" si="65"/>
        <v/>
      </c>
      <c r="BJ97" t="s">
        <v>1489</v>
      </c>
      <c r="BM97" t="s">
        <v>1490</v>
      </c>
      <c r="BN97" t="s">
        <v>1519</v>
      </c>
      <c r="BO97" t="s">
        <v>146</v>
      </c>
      <c r="BP97" t="s">
        <v>295</v>
      </c>
      <c r="BQ97" t="s">
        <v>1528</v>
      </c>
      <c r="BR97" t="str">
        <f t="shared" si="66"/>
        <v/>
      </c>
      <c r="BU97" t="s">
        <v>1529</v>
      </c>
      <c r="CC97" t="str">
        <f t="shared" si="67"/>
        <v/>
      </c>
      <c r="CN97" t="str">
        <f t="shared" si="68"/>
        <v/>
      </c>
      <c r="CY97" t="str">
        <f t="shared" si="69"/>
        <v/>
      </c>
      <c r="DJ97" t="str">
        <f t="shared" si="70"/>
        <v/>
      </c>
      <c r="DU97" t="str">
        <f t="shared" si="71"/>
        <v/>
      </c>
      <c r="EF97" t="str">
        <f t="shared" si="72"/>
        <v/>
      </c>
      <c r="EK97" t="s">
        <v>862</v>
      </c>
      <c r="EM97">
        <v>31</v>
      </c>
      <c r="EN97">
        <v>28</v>
      </c>
      <c r="EO97">
        <v>28</v>
      </c>
      <c r="EP97">
        <v>24</v>
      </c>
      <c r="EQ97">
        <v>24</v>
      </c>
      <c r="ER97">
        <v>26</v>
      </c>
      <c r="EV97">
        <f t="shared" si="73"/>
        <v>24</v>
      </c>
      <c r="EW97">
        <f t="shared" si="73"/>
        <v>23</v>
      </c>
      <c r="EX97">
        <f t="shared" si="73"/>
        <v>23</v>
      </c>
      <c r="EY97">
        <f t="shared" si="73"/>
        <v>21</v>
      </c>
      <c r="EZ97">
        <f t="shared" si="73"/>
        <v>21</v>
      </c>
      <c r="FA97">
        <f t="shared" si="73"/>
        <v>22</v>
      </c>
    </row>
    <row r="98" spans="1:157" ht="15" customHeight="1" x14ac:dyDescent="0.3">
      <c r="A98" t="s">
        <v>856</v>
      </c>
      <c r="C98" t="s">
        <v>910</v>
      </c>
      <c r="D98" t="s">
        <v>1200</v>
      </c>
      <c r="E98" t="s">
        <v>165</v>
      </c>
      <c r="F98" t="s">
        <v>858</v>
      </c>
      <c r="G98" t="s">
        <v>241</v>
      </c>
      <c r="H98" t="s">
        <v>859</v>
      </c>
      <c r="I98" t="s">
        <v>140</v>
      </c>
      <c r="L98">
        <v>29</v>
      </c>
      <c r="M98" s="1">
        <v>12800</v>
      </c>
      <c r="N98">
        <f t="shared" si="74"/>
        <v>38</v>
      </c>
      <c r="O98">
        <f t="shared" si="75"/>
        <v>33</v>
      </c>
      <c r="P98" t="s">
        <v>284</v>
      </c>
      <c r="Q98" t="s">
        <v>911</v>
      </c>
      <c r="R98">
        <v>201</v>
      </c>
      <c r="S98">
        <f t="shared" si="62"/>
        <v>100</v>
      </c>
      <c r="U98">
        <f t="shared" si="76"/>
        <v>41</v>
      </c>
      <c r="V98">
        <f t="shared" si="77"/>
        <v>42</v>
      </c>
      <c r="W98">
        <f t="shared" si="78"/>
        <v>40</v>
      </c>
      <c r="X98">
        <f t="shared" si="79"/>
        <v>41</v>
      </c>
      <c r="AC98">
        <v>8</v>
      </c>
      <c r="AE98" t="s">
        <v>124</v>
      </c>
      <c r="AF98" t="s">
        <v>912</v>
      </c>
      <c r="AG98" t="s">
        <v>126</v>
      </c>
      <c r="AH98" t="s">
        <v>127</v>
      </c>
      <c r="AI98" t="s">
        <v>244</v>
      </c>
      <c r="AJ98" t="s">
        <v>1060</v>
      </c>
      <c r="AK98" s="2">
        <f t="shared" si="63"/>
        <v>34</v>
      </c>
      <c r="AL98" t="s">
        <v>17</v>
      </c>
      <c r="AN98" t="s">
        <v>1169</v>
      </c>
      <c r="AP98" t="s">
        <v>129</v>
      </c>
      <c r="AQ98" t="s">
        <v>913</v>
      </c>
      <c r="AR98" t="s">
        <v>126</v>
      </c>
      <c r="AS98" t="s">
        <v>127</v>
      </c>
      <c r="AT98" t="s">
        <v>244</v>
      </c>
      <c r="AV98" t="str">
        <f t="shared" si="64"/>
        <v/>
      </c>
      <c r="AY98" t="s">
        <v>1526</v>
      </c>
      <c r="BB98" t="s">
        <v>914</v>
      </c>
      <c r="BC98" t="s">
        <v>516</v>
      </c>
      <c r="BD98" t="s">
        <v>146</v>
      </c>
      <c r="BG98" t="str">
        <f t="shared" si="65"/>
        <v/>
      </c>
      <c r="BJ98" t="s">
        <v>1652</v>
      </c>
      <c r="BM98" t="s">
        <v>915</v>
      </c>
      <c r="BN98" t="s">
        <v>126</v>
      </c>
      <c r="BO98" t="s">
        <v>127</v>
      </c>
      <c r="BP98" t="s">
        <v>916</v>
      </c>
      <c r="BQ98" t="s">
        <v>817</v>
      </c>
      <c r="BR98">
        <f t="shared" si="66"/>
        <v>32</v>
      </c>
      <c r="BS98" t="s">
        <v>20</v>
      </c>
      <c r="BU98" t="s">
        <v>1296</v>
      </c>
      <c r="CC98" t="str">
        <f t="shared" si="67"/>
        <v/>
      </c>
      <c r="CN98" t="str">
        <f t="shared" si="68"/>
        <v/>
      </c>
      <c r="CY98" t="str">
        <f t="shared" si="69"/>
        <v/>
      </c>
      <c r="DJ98" t="str">
        <f t="shared" si="70"/>
        <v/>
      </c>
      <c r="DU98" t="str">
        <f t="shared" si="71"/>
        <v/>
      </c>
      <c r="EF98" t="str">
        <f t="shared" si="72"/>
        <v/>
      </c>
      <c r="EK98" t="s">
        <v>862</v>
      </c>
      <c r="EM98">
        <f>ROUND(16+(L98/2),0)</f>
        <v>31</v>
      </c>
      <c r="EN98">
        <f>ROUND(13+(L98/2),0)</f>
        <v>28</v>
      </c>
      <c r="EO98">
        <f>ROUND(13+(L98/2),0)</f>
        <v>28</v>
      </c>
      <c r="EP98">
        <v>18</v>
      </c>
      <c r="EQ98">
        <v>18</v>
      </c>
      <c r="ER98">
        <f>ROUND(13+(L98/2),0)</f>
        <v>28</v>
      </c>
      <c r="EV98">
        <f t="shared" si="73"/>
        <v>24</v>
      </c>
      <c r="EW98">
        <f t="shared" si="73"/>
        <v>23</v>
      </c>
      <c r="EX98">
        <f t="shared" si="73"/>
        <v>23</v>
      </c>
      <c r="EY98">
        <f t="shared" si="73"/>
        <v>18</v>
      </c>
      <c r="EZ98">
        <f t="shared" si="73"/>
        <v>18</v>
      </c>
      <c r="FA98">
        <f t="shared" si="73"/>
        <v>23</v>
      </c>
    </row>
    <row r="99" spans="1:157" ht="15" customHeight="1" x14ac:dyDescent="0.3">
      <c r="A99" t="s">
        <v>856</v>
      </c>
      <c r="C99" t="s">
        <v>1627</v>
      </c>
      <c r="D99" t="s">
        <v>1200</v>
      </c>
      <c r="E99" t="s">
        <v>138</v>
      </c>
      <c r="F99" t="s">
        <v>858</v>
      </c>
      <c r="G99" t="s">
        <v>241</v>
      </c>
      <c r="H99" t="s">
        <v>1628</v>
      </c>
      <c r="I99" t="s">
        <v>242</v>
      </c>
      <c r="J99" t="s">
        <v>249</v>
      </c>
      <c r="L99">
        <v>35</v>
      </c>
      <c r="M99">
        <v>0</v>
      </c>
      <c r="N99">
        <v>36</v>
      </c>
      <c r="O99">
        <v>40</v>
      </c>
      <c r="P99" t="s">
        <v>1607</v>
      </c>
      <c r="Q99" t="s">
        <v>933</v>
      </c>
      <c r="R99">
        <v>1</v>
      </c>
      <c r="S99" t="s">
        <v>933</v>
      </c>
      <c r="U99">
        <v>51</v>
      </c>
      <c r="V99">
        <v>48</v>
      </c>
      <c r="W99">
        <v>47</v>
      </c>
      <c r="X99">
        <v>47</v>
      </c>
      <c r="Y99" t="s">
        <v>933</v>
      </c>
      <c r="Z99" t="s">
        <v>1629</v>
      </c>
      <c r="AA99" t="s">
        <v>933</v>
      </c>
      <c r="AB99" t="s">
        <v>933</v>
      </c>
      <c r="AC99" t="s">
        <v>1630</v>
      </c>
      <c r="AD99" t="s">
        <v>933</v>
      </c>
      <c r="AE99" t="s">
        <v>129</v>
      </c>
      <c r="AF99" t="s">
        <v>1642</v>
      </c>
      <c r="AG99" t="s">
        <v>126</v>
      </c>
      <c r="AH99" t="s">
        <v>127</v>
      </c>
      <c r="AI99" t="s">
        <v>839</v>
      </c>
      <c r="AJ99">
        <v>0</v>
      </c>
      <c r="AK99" s="2">
        <f t="shared" si="63"/>
        <v>40</v>
      </c>
      <c r="AL99" t="s">
        <v>17</v>
      </c>
      <c r="AM99" t="s">
        <v>933</v>
      </c>
      <c r="AN99" t="s">
        <v>1631</v>
      </c>
      <c r="AP99" t="s">
        <v>180</v>
      </c>
      <c r="AQ99" t="s">
        <v>1643</v>
      </c>
      <c r="AR99" t="s">
        <v>126</v>
      </c>
      <c r="AS99" t="s">
        <v>127</v>
      </c>
      <c r="AT99" t="s">
        <v>401</v>
      </c>
      <c r="AU99" t="s">
        <v>817</v>
      </c>
      <c r="AV99">
        <f t="shared" si="64"/>
        <v>38</v>
      </c>
      <c r="AW99" t="s">
        <v>20</v>
      </c>
      <c r="AX99" t="s">
        <v>933</v>
      </c>
      <c r="AY99" t="s">
        <v>1632</v>
      </c>
      <c r="BA99" t="s">
        <v>144</v>
      </c>
      <c r="BB99" t="s">
        <v>1633</v>
      </c>
      <c r="BC99" t="s">
        <v>126</v>
      </c>
      <c r="BD99" t="s">
        <v>127</v>
      </c>
      <c r="BE99" t="s">
        <v>834</v>
      </c>
      <c r="BF99" t="s">
        <v>1080</v>
      </c>
      <c r="BG99">
        <f t="shared" si="65"/>
        <v>38</v>
      </c>
      <c r="BH99">
        <v>0</v>
      </c>
      <c r="BI99" t="s">
        <v>933</v>
      </c>
      <c r="BJ99" t="s">
        <v>1634</v>
      </c>
      <c r="BL99" t="s">
        <v>933</v>
      </c>
      <c r="BM99" t="s">
        <v>933</v>
      </c>
      <c r="BN99" t="s">
        <v>933</v>
      </c>
      <c r="BO99" t="s">
        <v>933</v>
      </c>
      <c r="BP99" t="s">
        <v>933</v>
      </c>
      <c r="BQ99" t="s">
        <v>933</v>
      </c>
      <c r="BR99" t="str">
        <f t="shared" si="66"/>
        <v/>
      </c>
      <c r="BS99" t="s">
        <v>933</v>
      </c>
      <c r="BT99" t="s">
        <v>933</v>
      </c>
      <c r="BU99" t="s">
        <v>933</v>
      </c>
      <c r="BW99" t="s">
        <v>933</v>
      </c>
      <c r="BX99" t="s">
        <v>1635</v>
      </c>
      <c r="BY99" t="s">
        <v>933</v>
      </c>
      <c r="BZ99" t="s">
        <v>933</v>
      </c>
      <c r="CA99" t="s">
        <v>933</v>
      </c>
      <c r="CB99" t="s">
        <v>933</v>
      </c>
      <c r="CC99" t="str">
        <f t="shared" si="67"/>
        <v/>
      </c>
      <c r="CD99" t="s">
        <v>933</v>
      </c>
      <c r="CE99" t="s">
        <v>933</v>
      </c>
      <c r="CF99" t="s">
        <v>1636</v>
      </c>
      <c r="CH99" t="s">
        <v>933</v>
      </c>
      <c r="CI99" t="s">
        <v>1637</v>
      </c>
      <c r="CJ99" t="s">
        <v>1387</v>
      </c>
      <c r="CK99" t="s">
        <v>127</v>
      </c>
      <c r="CL99" t="s">
        <v>933</v>
      </c>
      <c r="CN99" t="str">
        <f t="shared" si="68"/>
        <v/>
      </c>
      <c r="CP99" t="s">
        <v>933</v>
      </c>
      <c r="CQ99" t="s">
        <v>1638</v>
      </c>
      <c r="CS99" t="s">
        <v>933</v>
      </c>
      <c r="CT99" t="s">
        <v>933</v>
      </c>
      <c r="CU99" t="s">
        <v>933</v>
      </c>
      <c r="CV99" t="s">
        <v>933</v>
      </c>
      <c r="CW99" t="s">
        <v>933</v>
      </c>
      <c r="CY99" t="str">
        <f t="shared" si="69"/>
        <v/>
      </c>
      <c r="CZ99" t="s">
        <v>933</v>
      </c>
      <c r="DB99" t="s">
        <v>933</v>
      </c>
      <c r="DD99" t="s">
        <v>933</v>
      </c>
      <c r="DE99" t="s">
        <v>933</v>
      </c>
      <c r="DF99" t="s">
        <v>933</v>
      </c>
      <c r="DG99" t="s">
        <v>933</v>
      </c>
      <c r="DH99" t="s">
        <v>933</v>
      </c>
      <c r="DI99" t="s">
        <v>933</v>
      </c>
      <c r="DJ99" t="str">
        <f t="shared" si="70"/>
        <v/>
      </c>
      <c r="DM99" t="s">
        <v>933</v>
      </c>
      <c r="DO99" t="s">
        <v>933</v>
      </c>
      <c r="DP99" t="s">
        <v>933</v>
      </c>
      <c r="DQ99" t="s">
        <v>933</v>
      </c>
      <c r="DR99" t="s">
        <v>933</v>
      </c>
      <c r="DS99" t="s">
        <v>933</v>
      </c>
      <c r="DU99" t="str">
        <f t="shared" si="71"/>
        <v/>
      </c>
      <c r="DX99" t="s">
        <v>933</v>
      </c>
      <c r="DZ99" t="s">
        <v>933</v>
      </c>
      <c r="EA99" t="s">
        <v>933</v>
      </c>
      <c r="EB99" t="s">
        <v>933</v>
      </c>
      <c r="EC99" t="s">
        <v>933</v>
      </c>
      <c r="ED99" t="s">
        <v>933</v>
      </c>
      <c r="EF99" t="str">
        <f t="shared" si="72"/>
        <v/>
      </c>
      <c r="EI99" t="s">
        <v>933</v>
      </c>
      <c r="EK99" t="s">
        <v>203</v>
      </c>
      <c r="EL99" t="s">
        <v>1639</v>
      </c>
      <c r="EM99">
        <v>25</v>
      </c>
      <c r="EN99">
        <v>12</v>
      </c>
      <c r="EO99">
        <v>15</v>
      </c>
      <c r="EP99">
        <v>10</v>
      </c>
      <c r="EQ99">
        <v>23</v>
      </c>
      <c r="ER99">
        <v>18</v>
      </c>
      <c r="ES99" t="s">
        <v>933</v>
      </c>
      <c r="ET99" t="s">
        <v>933</v>
      </c>
      <c r="EU99" t="s">
        <v>1640</v>
      </c>
      <c r="EV99">
        <v>24</v>
      </c>
      <c r="EW99">
        <v>18</v>
      </c>
      <c r="EX99">
        <v>19</v>
      </c>
      <c r="EY99">
        <v>17</v>
      </c>
      <c r="EZ99">
        <v>23</v>
      </c>
      <c r="FA99">
        <v>21</v>
      </c>
    </row>
    <row r="100" spans="1:157" ht="15" customHeight="1" x14ac:dyDescent="0.3">
      <c r="A100" t="s">
        <v>856</v>
      </c>
      <c r="C100" t="s">
        <v>1606</v>
      </c>
      <c r="D100" t="s">
        <v>1200</v>
      </c>
      <c r="E100" t="s">
        <v>228</v>
      </c>
      <c r="F100" t="s">
        <v>858</v>
      </c>
      <c r="G100" t="s">
        <v>241</v>
      </c>
      <c r="H100" t="s">
        <v>859</v>
      </c>
      <c r="I100" t="s">
        <v>751</v>
      </c>
      <c r="J100" t="s">
        <v>1057</v>
      </c>
      <c r="L100">
        <v>35</v>
      </c>
      <c r="M100">
        <v>0</v>
      </c>
      <c r="N100">
        <v>44</v>
      </c>
      <c r="O100">
        <v>47</v>
      </c>
      <c r="P100" t="s">
        <v>1607</v>
      </c>
      <c r="Q100" t="s">
        <v>1641</v>
      </c>
      <c r="R100">
        <v>796</v>
      </c>
      <c r="S100">
        <v>398</v>
      </c>
      <c r="U100">
        <v>49</v>
      </c>
      <c r="V100">
        <v>47</v>
      </c>
      <c r="W100">
        <v>46</v>
      </c>
      <c r="X100">
        <v>48</v>
      </c>
      <c r="Y100" t="s">
        <v>933</v>
      </c>
      <c r="Z100" t="s">
        <v>1608</v>
      </c>
      <c r="AA100" t="s">
        <v>933</v>
      </c>
      <c r="AB100">
        <v>5</v>
      </c>
      <c r="AC100" t="s">
        <v>1609</v>
      </c>
      <c r="AD100">
        <v>2</v>
      </c>
      <c r="AE100" t="s">
        <v>124</v>
      </c>
      <c r="AF100" t="s">
        <v>1610</v>
      </c>
      <c r="AG100" t="s">
        <v>126</v>
      </c>
      <c r="AH100" t="s">
        <v>127</v>
      </c>
      <c r="AI100" t="s">
        <v>839</v>
      </c>
      <c r="AJ100">
        <v>0</v>
      </c>
      <c r="AK100" s="2">
        <f t="shared" si="63"/>
        <v>40</v>
      </c>
      <c r="AL100" t="s">
        <v>17</v>
      </c>
      <c r="AM100" t="s">
        <v>933</v>
      </c>
      <c r="AN100" t="s">
        <v>1611</v>
      </c>
      <c r="AP100" t="s">
        <v>144</v>
      </c>
      <c r="AQ100" t="s">
        <v>1612</v>
      </c>
      <c r="AR100" t="s">
        <v>159</v>
      </c>
      <c r="AS100" t="s">
        <v>181</v>
      </c>
      <c r="AT100" t="s">
        <v>933</v>
      </c>
      <c r="AU100" t="s">
        <v>1613</v>
      </c>
      <c r="AV100">
        <f t="shared" si="64"/>
        <v>38</v>
      </c>
      <c r="AW100" t="s">
        <v>1090</v>
      </c>
      <c r="AX100" t="s">
        <v>933</v>
      </c>
      <c r="AY100" t="s">
        <v>1614</v>
      </c>
      <c r="BA100" t="s">
        <v>933</v>
      </c>
      <c r="BB100" t="s">
        <v>926</v>
      </c>
      <c r="BC100" t="s">
        <v>159</v>
      </c>
      <c r="BD100" t="s">
        <v>181</v>
      </c>
      <c r="BE100" t="s">
        <v>926</v>
      </c>
      <c r="BG100" t="str">
        <f t="shared" si="65"/>
        <v/>
      </c>
      <c r="BI100" t="s">
        <v>933</v>
      </c>
      <c r="BJ100" t="s">
        <v>1615</v>
      </c>
      <c r="BL100" t="s">
        <v>129</v>
      </c>
      <c r="BM100" t="s">
        <v>1616</v>
      </c>
      <c r="BN100" t="s">
        <v>159</v>
      </c>
      <c r="BO100" t="s">
        <v>127</v>
      </c>
      <c r="BP100" t="s">
        <v>154</v>
      </c>
      <c r="BQ100" t="s">
        <v>933</v>
      </c>
      <c r="BR100">
        <f t="shared" si="66"/>
        <v>38</v>
      </c>
      <c r="BS100" t="s">
        <v>1090</v>
      </c>
      <c r="BT100" t="s">
        <v>933</v>
      </c>
      <c r="BU100" t="s">
        <v>1617</v>
      </c>
      <c r="BW100" t="s">
        <v>180</v>
      </c>
      <c r="BX100" t="s">
        <v>1644</v>
      </c>
      <c r="BY100" t="s">
        <v>159</v>
      </c>
      <c r="BZ100" t="s">
        <v>181</v>
      </c>
      <c r="CA100" t="s">
        <v>933</v>
      </c>
      <c r="CB100" t="s">
        <v>1083</v>
      </c>
      <c r="CC100">
        <f t="shared" si="67"/>
        <v>38</v>
      </c>
      <c r="CD100" t="s">
        <v>20</v>
      </c>
      <c r="CE100" t="s">
        <v>933</v>
      </c>
      <c r="CF100" t="s">
        <v>1618</v>
      </c>
      <c r="CH100" t="s">
        <v>460</v>
      </c>
      <c r="CI100" t="s">
        <v>1645</v>
      </c>
      <c r="CJ100" t="s">
        <v>159</v>
      </c>
      <c r="CK100" t="s">
        <v>181</v>
      </c>
      <c r="CL100" t="s">
        <v>348</v>
      </c>
      <c r="CM100" t="s">
        <v>1288</v>
      </c>
      <c r="CN100" t="str">
        <f t="shared" si="68"/>
        <v/>
      </c>
      <c r="CP100" t="s">
        <v>933</v>
      </c>
      <c r="CQ100" t="s">
        <v>1619</v>
      </c>
      <c r="CS100" t="s">
        <v>460</v>
      </c>
      <c r="CT100" t="s">
        <v>1646</v>
      </c>
      <c r="CU100" t="s">
        <v>159</v>
      </c>
      <c r="CV100" t="s">
        <v>181</v>
      </c>
      <c r="CW100" t="s">
        <v>1620</v>
      </c>
      <c r="CX100" t="s">
        <v>1288</v>
      </c>
      <c r="CY100" t="str">
        <f t="shared" si="69"/>
        <v/>
      </c>
      <c r="CZ100" t="s">
        <v>933</v>
      </c>
      <c r="DB100" t="s">
        <v>1621</v>
      </c>
      <c r="DD100" t="s">
        <v>460</v>
      </c>
      <c r="DE100" t="s">
        <v>1647</v>
      </c>
      <c r="DF100" t="s">
        <v>159</v>
      </c>
      <c r="DG100" t="s">
        <v>146</v>
      </c>
      <c r="DH100" t="s">
        <v>1622</v>
      </c>
      <c r="DI100" t="s">
        <v>1288</v>
      </c>
      <c r="DJ100" t="str">
        <f t="shared" si="70"/>
        <v/>
      </c>
      <c r="DM100" t="s">
        <v>1623</v>
      </c>
      <c r="DO100" t="s">
        <v>933</v>
      </c>
      <c r="DP100" t="s">
        <v>933</v>
      </c>
      <c r="DQ100" t="s">
        <v>933</v>
      </c>
      <c r="DR100" t="s">
        <v>933</v>
      </c>
      <c r="DS100" t="s">
        <v>933</v>
      </c>
      <c r="DU100" t="str">
        <f t="shared" si="71"/>
        <v/>
      </c>
      <c r="DX100" t="s">
        <v>933</v>
      </c>
      <c r="DZ100" t="s">
        <v>933</v>
      </c>
      <c r="EA100" t="s">
        <v>933</v>
      </c>
      <c r="EB100" t="s">
        <v>933</v>
      </c>
      <c r="EC100" t="s">
        <v>933</v>
      </c>
      <c r="ED100" t="s">
        <v>933</v>
      </c>
      <c r="EF100" t="str">
        <f t="shared" si="72"/>
        <v/>
      </c>
      <c r="EI100" t="s">
        <v>933</v>
      </c>
      <c r="EK100" t="s">
        <v>1624</v>
      </c>
      <c r="EL100" t="s">
        <v>1625</v>
      </c>
      <c r="EM100">
        <v>30</v>
      </c>
      <c r="EN100">
        <v>21</v>
      </c>
      <c r="EO100">
        <v>30</v>
      </c>
      <c r="EP100">
        <v>27</v>
      </c>
      <c r="EQ100">
        <v>27</v>
      </c>
      <c r="ER100">
        <v>30</v>
      </c>
      <c r="ES100" t="s">
        <v>1626</v>
      </c>
      <c r="ET100" s="3" t="s">
        <v>1649</v>
      </c>
      <c r="EU100" t="s">
        <v>1648</v>
      </c>
      <c r="EV100">
        <v>27</v>
      </c>
      <c r="EW100">
        <v>22</v>
      </c>
      <c r="EX100">
        <v>27</v>
      </c>
      <c r="EY100">
        <v>25</v>
      </c>
      <c r="EZ100">
        <v>25</v>
      </c>
      <c r="FA100">
        <v>27</v>
      </c>
    </row>
    <row r="101" spans="1:157" ht="15" customHeight="1" x14ac:dyDescent="0.3">
      <c r="A101" t="s">
        <v>1707</v>
      </c>
      <c r="B101" t="s">
        <v>2323</v>
      </c>
      <c r="C101" t="s">
        <v>2324</v>
      </c>
      <c r="D101" t="s">
        <v>117</v>
      </c>
      <c r="E101" t="s">
        <v>165</v>
      </c>
      <c r="F101" t="s">
        <v>119</v>
      </c>
      <c r="G101" t="s">
        <v>241</v>
      </c>
      <c r="H101" t="s">
        <v>933</v>
      </c>
      <c r="I101" t="s">
        <v>121</v>
      </c>
      <c r="L101">
        <v>6</v>
      </c>
      <c r="M101">
        <v>250</v>
      </c>
      <c r="N101">
        <v>8</v>
      </c>
      <c r="O101">
        <v>8</v>
      </c>
      <c r="P101" t="s">
        <v>122</v>
      </c>
      <c r="Q101" t="s">
        <v>933</v>
      </c>
      <c r="R101">
        <v>54</v>
      </c>
      <c r="S101">
        <v>27</v>
      </c>
      <c r="U101">
        <v>20</v>
      </c>
      <c r="V101">
        <v>17</v>
      </c>
      <c r="W101">
        <v>19</v>
      </c>
      <c r="X101">
        <v>18</v>
      </c>
      <c r="Y101" t="s">
        <v>933</v>
      </c>
      <c r="Z101" t="s">
        <v>933</v>
      </c>
      <c r="AA101" t="s">
        <v>933</v>
      </c>
      <c r="AB101" t="s">
        <v>933</v>
      </c>
      <c r="AC101" t="s">
        <v>1714</v>
      </c>
      <c r="AD101" t="s">
        <v>933</v>
      </c>
      <c r="AE101" t="s">
        <v>129</v>
      </c>
      <c r="AF101" t="s">
        <v>1757</v>
      </c>
      <c r="AG101" t="s">
        <v>126</v>
      </c>
      <c r="AH101" t="s">
        <v>127</v>
      </c>
      <c r="AI101" t="s">
        <v>244</v>
      </c>
      <c r="AJ101" t="s">
        <v>933</v>
      </c>
      <c r="AK101">
        <v>11</v>
      </c>
      <c r="AL101" t="s">
        <v>17</v>
      </c>
      <c r="AM101" t="s">
        <v>933</v>
      </c>
      <c r="AN101" t="s">
        <v>2244</v>
      </c>
      <c r="AP101" t="s">
        <v>180</v>
      </c>
      <c r="AQ101" t="s">
        <v>530</v>
      </c>
      <c r="AR101" t="s">
        <v>126</v>
      </c>
      <c r="AS101" t="s">
        <v>127</v>
      </c>
      <c r="AT101" t="s">
        <v>244</v>
      </c>
      <c r="AU101" t="s">
        <v>1064</v>
      </c>
      <c r="AV101">
        <v>11</v>
      </c>
      <c r="AW101" t="s">
        <v>17</v>
      </c>
      <c r="AX101" t="s">
        <v>933</v>
      </c>
      <c r="AY101" t="s">
        <v>2244</v>
      </c>
      <c r="BA101" t="s">
        <v>180</v>
      </c>
      <c r="BB101" t="s">
        <v>2325</v>
      </c>
      <c r="BC101" t="s">
        <v>126</v>
      </c>
      <c r="BD101" t="s">
        <v>146</v>
      </c>
      <c r="BE101" t="s">
        <v>244</v>
      </c>
      <c r="BF101" t="s">
        <v>817</v>
      </c>
      <c r="BG101">
        <v>11</v>
      </c>
      <c r="BH101" t="s">
        <v>17</v>
      </c>
      <c r="BI101" t="s">
        <v>933</v>
      </c>
      <c r="BJ101" t="s">
        <v>2326</v>
      </c>
      <c r="BL101" t="s">
        <v>144</v>
      </c>
      <c r="BM101" t="s">
        <v>1718</v>
      </c>
      <c r="BN101" t="s">
        <v>126</v>
      </c>
      <c r="BO101" t="s">
        <v>146</v>
      </c>
      <c r="BP101" t="s">
        <v>244</v>
      </c>
      <c r="BQ101" t="s">
        <v>1080</v>
      </c>
      <c r="BR101">
        <v>11</v>
      </c>
      <c r="BS101" t="s">
        <v>17</v>
      </c>
      <c r="BT101" t="s">
        <v>933</v>
      </c>
      <c r="BU101" t="s">
        <v>2244</v>
      </c>
      <c r="BW101" t="s">
        <v>933</v>
      </c>
      <c r="BX101" t="s">
        <v>2327</v>
      </c>
      <c r="BY101" t="s">
        <v>161</v>
      </c>
      <c r="BZ101" t="s">
        <v>127</v>
      </c>
      <c r="CA101" t="s">
        <v>933</v>
      </c>
      <c r="CB101" t="s">
        <v>933</v>
      </c>
      <c r="CC101" t="s">
        <v>933</v>
      </c>
      <c r="CD101" t="s">
        <v>933</v>
      </c>
      <c r="CE101" t="s">
        <v>933</v>
      </c>
      <c r="CF101" t="s">
        <v>2328</v>
      </c>
      <c r="CH101" t="s">
        <v>933</v>
      </c>
      <c r="CI101" t="s">
        <v>2329</v>
      </c>
      <c r="CJ101" t="s">
        <v>161</v>
      </c>
      <c r="CK101" t="s">
        <v>127</v>
      </c>
      <c r="CL101" t="s">
        <v>933</v>
      </c>
      <c r="CM101" t="s">
        <v>933</v>
      </c>
      <c r="CN101" t="s">
        <v>933</v>
      </c>
      <c r="CO101" t="s">
        <v>933</v>
      </c>
      <c r="CP101" t="s">
        <v>933</v>
      </c>
      <c r="CQ101" t="s">
        <v>2330</v>
      </c>
      <c r="CS101" t="s">
        <v>933</v>
      </c>
      <c r="CT101" t="s">
        <v>933</v>
      </c>
      <c r="CU101" t="s">
        <v>933</v>
      </c>
      <c r="CV101" t="s">
        <v>933</v>
      </c>
      <c r="CW101" t="s">
        <v>933</v>
      </c>
      <c r="CX101" t="s">
        <v>933</v>
      </c>
      <c r="CY101" t="s">
        <v>933</v>
      </c>
      <c r="CZ101" t="s">
        <v>933</v>
      </c>
      <c r="DA101" t="s">
        <v>933</v>
      </c>
      <c r="DB101" t="s">
        <v>933</v>
      </c>
      <c r="DD101" t="s">
        <v>933</v>
      </c>
      <c r="DE101" t="s">
        <v>933</v>
      </c>
      <c r="DF101" t="s">
        <v>933</v>
      </c>
      <c r="DG101" t="s">
        <v>933</v>
      </c>
      <c r="DH101" t="s">
        <v>933</v>
      </c>
      <c r="DI101" t="s">
        <v>933</v>
      </c>
      <c r="DJ101" t="s">
        <v>933</v>
      </c>
      <c r="DK101" t="s">
        <v>933</v>
      </c>
      <c r="DL101" t="s">
        <v>933</v>
      </c>
      <c r="DM101" t="s">
        <v>933</v>
      </c>
      <c r="DO101" t="s">
        <v>933</v>
      </c>
      <c r="DP101" t="s">
        <v>933</v>
      </c>
      <c r="DQ101" t="s">
        <v>933</v>
      </c>
      <c r="DR101" t="s">
        <v>933</v>
      </c>
      <c r="DS101" t="s">
        <v>933</v>
      </c>
      <c r="DT101" t="s">
        <v>933</v>
      </c>
      <c r="DU101" t="s">
        <v>933</v>
      </c>
      <c r="DV101" t="s">
        <v>933</v>
      </c>
      <c r="DW101" t="s">
        <v>933</v>
      </c>
      <c r="DX101" t="s">
        <v>933</v>
      </c>
      <c r="DZ101" t="s">
        <v>933</v>
      </c>
      <c r="EA101" t="s">
        <v>933</v>
      </c>
      <c r="EB101" t="s">
        <v>933</v>
      </c>
      <c r="EC101" t="s">
        <v>933</v>
      </c>
      <c r="ED101" t="s">
        <v>933</v>
      </c>
      <c r="EE101" t="s">
        <v>933</v>
      </c>
      <c r="EF101" t="s">
        <v>933</v>
      </c>
      <c r="EG101" t="s">
        <v>933</v>
      </c>
      <c r="EH101" t="s">
        <v>933</v>
      </c>
      <c r="EI101" t="s">
        <v>933</v>
      </c>
      <c r="EK101" t="s">
        <v>247</v>
      </c>
      <c r="EL101" t="s">
        <v>2331</v>
      </c>
      <c r="EM101">
        <v>21</v>
      </c>
      <c r="EN101">
        <v>18</v>
      </c>
      <c r="EO101">
        <v>15</v>
      </c>
      <c r="EP101">
        <v>10</v>
      </c>
      <c r="EQ101">
        <v>14</v>
      </c>
      <c r="ER101">
        <v>16</v>
      </c>
      <c r="ES101" t="s">
        <v>2332</v>
      </c>
      <c r="ET101" t="s">
        <v>933</v>
      </c>
      <c r="EU101" t="s">
        <v>2452</v>
      </c>
      <c r="EV101">
        <v>8</v>
      </c>
      <c r="EW101">
        <v>7</v>
      </c>
      <c r="EX101">
        <v>5</v>
      </c>
      <c r="EY101">
        <v>3</v>
      </c>
      <c r="EZ101">
        <v>5</v>
      </c>
      <c r="FA101">
        <v>6</v>
      </c>
    </row>
    <row r="102" spans="1:157" ht="15" customHeight="1" x14ac:dyDescent="0.3">
      <c r="A102" t="s">
        <v>1707</v>
      </c>
      <c r="B102" t="s">
        <v>2323</v>
      </c>
      <c r="C102" t="s">
        <v>2333</v>
      </c>
      <c r="D102" t="s">
        <v>117</v>
      </c>
      <c r="E102" t="s">
        <v>165</v>
      </c>
      <c r="F102" t="s">
        <v>119</v>
      </c>
      <c r="G102" t="s">
        <v>241</v>
      </c>
      <c r="H102" t="s">
        <v>933</v>
      </c>
      <c r="I102" t="s">
        <v>179</v>
      </c>
      <c r="L102">
        <v>7</v>
      </c>
      <c r="M102">
        <v>300</v>
      </c>
      <c r="N102">
        <v>10</v>
      </c>
      <c r="O102">
        <v>8</v>
      </c>
      <c r="P102" t="s">
        <v>122</v>
      </c>
      <c r="Q102" t="s">
        <v>933</v>
      </c>
      <c r="R102">
        <v>49</v>
      </c>
      <c r="S102">
        <v>24</v>
      </c>
      <c r="U102">
        <v>19</v>
      </c>
      <c r="V102">
        <v>18</v>
      </c>
      <c r="W102">
        <v>19</v>
      </c>
      <c r="X102">
        <v>19</v>
      </c>
      <c r="Y102" t="s">
        <v>933</v>
      </c>
      <c r="Z102" t="s">
        <v>933</v>
      </c>
      <c r="AA102" t="s">
        <v>933</v>
      </c>
      <c r="AB102" t="s">
        <v>933</v>
      </c>
      <c r="AC102" t="s">
        <v>1714</v>
      </c>
      <c r="AD102" t="s">
        <v>933</v>
      </c>
      <c r="AE102" t="s">
        <v>129</v>
      </c>
      <c r="AF102" t="s">
        <v>338</v>
      </c>
      <c r="AG102" t="s">
        <v>126</v>
      </c>
      <c r="AH102" t="s">
        <v>127</v>
      </c>
      <c r="AI102" t="s">
        <v>244</v>
      </c>
      <c r="AJ102" t="s">
        <v>933</v>
      </c>
      <c r="AK102">
        <v>12</v>
      </c>
      <c r="AL102" t="s">
        <v>17</v>
      </c>
      <c r="AM102" t="s">
        <v>933</v>
      </c>
      <c r="AN102" t="s">
        <v>1171</v>
      </c>
      <c r="AP102" t="s">
        <v>180</v>
      </c>
      <c r="AQ102" t="s">
        <v>530</v>
      </c>
      <c r="AR102" t="s">
        <v>126</v>
      </c>
      <c r="AS102" t="s">
        <v>127</v>
      </c>
      <c r="AT102" t="s">
        <v>244</v>
      </c>
      <c r="AU102" t="s">
        <v>1064</v>
      </c>
      <c r="AV102">
        <v>12</v>
      </c>
      <c r="AW102" t="s">
        <v>17</v>
      </c>
      <c r="AX102" t="s">
        <v>933</v>
      </c>
      <c r="AY102" t="s">
        <v>1171</v>
      </c>
      <c r="BA102" t="s">
        <v>180</v>
      </c>
      <c r="BB102" t="s">
        <v>2325</v>
      </c>
      <c r="BC102" t="s">
        <v>126</v>
      </c>
      <c r="BD102" t="s">
        <v>146</v>
      </c>
      <c r="BE102" t="s">
        <v>244</v>
      </c>
      <c r="BF102" t="s">
        <v>817</v>
      </c>
      <c r="BG102">
        <v>12</v>
      </c>
      <c r="BH102" t="s">
        <v>17</v>
      </c>
      <c r="BI102" t="s">
        <v>933</v>
      </c>
      <c r="BJ102" t="s">
        <v>2334</v>
      </c>
      <c r="BL102" t="s">
        <v>180</v>
      </c>
      <c r="BM102" t="s">
        <v>2335</v>
      </c>
      <c r="BN102" t="s">
        <v>126</v>
      </c>
      <c r="BO102" t="s">
        <v>146</v>
      </c>
      <c r="BP102" t="s">
        <v>244</v>
      </c>
      <c r="BQ102" t="s">
        <v>1064</v>
      </c>
      <c r="BR102">
        <v>12</v>
      </c>
      <c r="BS102" t="s">
        <v>17</v>
      </c>
      <c r="BT102" t="s">
        <v>2336</v>
      </c>
      <c r="BU102" t="s">
        <v>2337</v>
      </c>
      <c r="BW102" t="s">
        <v>933</v>
      </c>
      <c r="BX102" t="s">
        <v>2327</v>
      </c>
      <c r="BY102" t="s">
        <v>161</v>
      </c>
      <c r="BZ102" t="s">
        <v>127</v>
      </c>
      <c r="CA102" t="s">
        <v>933</v>
      </c>
      <c r="CB102" t="s">
        <v>933</v>
      </c>
      <c r="CC102" t="s">
        <v>933</v>
      </c>
      <c r="CD102" t="s">
        <v>933</v>
      </c>
      <c r="CE102" t="s">
        <v>933</v>
      </c>
      <c r="CF102" t="s">
        <v>2328</v>
      </c>
      <c r="CH102" t="s">
        <v>933</v>
      </c>
      <c r="CI102" t="s">
        <v>2329</v>
      </c>
      <c r="CJ102" t="s">
        <v>161</v>
      </c>
      <c r="CK102" t="s">
        <v>127</v>
      </c>
      <c r="CL102" t="s">
        <v>933</v>
      </c>
      <c r="CM102" t="s">
        <v>933</v>
      </c>
      <c r="CN102" t="s">
        <v>933</v>
      </c>
      <c r="CO102" t="s">
        <v>933</v>
      </c>
      <c r="CP102" t="s">
        <v>933</v>
      </c>
      <c r="CQ102" t="s">
        <v>2330</v>
      </c>
      <c r="CS102" t="s">
        <v>933</v>
      </c>
      <c r="CT102" t="s">
        <v>933</v>
      </c>
      <c r="CU102" t="s">
        <v>933</v>
      </c>
      <c r="CV102" t="s">
        <v>933</v>
      </c>
      <c r="CW102" t="s">
        <v>933</v>
      </c>
      <c r="CX102" t="s">
        <v>933</v>
      </c>
      <c r="CY102" t="s">
        <v>933</v>
      </c>
      <c r="CZ102" t="s">
        <v>933</v>
      </c>
      <c r="DA102" t="s">
        <v>933</v>
      </c>
      <c r="DB102" t="s">
        <v>933</v>
      </c>
      <c r="DD102" t="s">
        <v>933</v>
      </c>
      <c r="DE102" t="s">
        <v>933</v>
      </c>
      <c r="DF102" t="s">
        <v>933</v>
      </c>
      <c r="DG102" t="s">
        <v>933</v>
      </c>
      <c r="DH102" t="s">
        <v>933</v>
      </c>
      <c r="DI102" t="s">
        <v>933</v>
      </c>
      <c r="DJ102" t="s">
        <v>933</v>
      </c>
      <c r="DK102" t="s">
        <v>933</v>
      </c>
      <c r="DL102" t="s">
        <v>933</v>
      </c>
      <c r="DM102" t="s">
        <v>933</v>
      </c>
      <c r="DO102" t="s">
        <v>933</v>
      </c>
      <c r="DP102" t="s">
        <v>933</v>
      </c>
      <c r="DQ102" t="s">
        <v>933</v>
      </c>
      <c r="DR102" t="s">
        <v>933</v>
      </c>
      <c r="DS102" t="s">
        <v>933</v>
      </c>
      <c r="DT102" t="s">
        <v>933</v>
      </c>
      <c r="DU102" t="s">
        <v>933</v>
      </c>
      <c r="DV102" t="s">
        <v>933</v>
      </c>
      <c r="DW102" t="s">
        <v>933</v>
      </c>
      <c r="DX102" t="s">
        <v>933</v>
      </c>
      <c r="DZ102" t="s">
        <v>933</v>
      </c>
      <c r="EA102" t="s">
        <v>933</v>
      </c>
      <c r="EB102" t="s">
        <v>933</v>
      </c>
      <c r="EC102" t="s">
        <v>933</v>
      </c>
      <c r="ED102" t="s">
        <v>933</v>
      </c>
      <c r="EE102" t="s">
        <v>933</v>
      </c>
      <c r="EF102" t="s">
        <v>933</v>
      </c>
      <c r="EG102" t="s">
        <v>933</v>
      </c>
      <c r="EH102" t="s">
        <v>933</v>
      </c>
      <c r="EI102" t="s">
        <v>933</v>
      </c>
      <c r="EK102" t="s">
        <v>247</v>
      </c>
      <c r="EL102" t="s">
        <v>2338</v>
      </c>
      <c r="EM102">
        <v>18</v>
      </c>
      <c r="EN102">
        <v>20</v>
      </c>
      <c r="EO102">
        <v>18</v>
      </c>
      <c r="EP102">
        <v>11</v>
      </c>
      <c r="EQ102">
        <v>14</v>
      </c>
      <c r="ER102">
        <v>16</v>
      </c>
      <c r="ES102" t="s">
        <v>2339</v>
      </c>
      <c r="ET102" t="s">
        <v>933</v>
      </c>
      <c r="EU102" t="s">
        <v>2452</v>
      </c>
      <c r="EV102">
        <v>7</v>
      </c>
      <c r="EW102">
        <v>8</v>
      </c>
      <c r="EX102">
        <v>7</v>
      </c>
      <c r="EY102">
        <v>3</v>
      </c>
      <c r="EZ102">
        <v>5</v>
      </c>
      <c r="FA102">
        <v>6</v>
      </c>
    </row>
    <row r="103" spans="1:157" ht="15" customHeight="1" x14ac:dyDescent="0.3">
      <c r="A103" t="s">
        <v>1707</v>
      </c>
      <c r="B103" t="s">
        <v>2323</v>
      </c>
      <c r="C103" t="s">
        <v>2340</v>
      </c>
      <c r="D103" t="s">
        <v>117</v>
      </c>
      <c r="E103" t="s">
        <v>165</v>
      </c>
      <c r="F103" t="s">
        <v>119</v>
      </c>
      <c r="G103" t="s">
        <v>241</v>
      </c>
      <c r="H103" t="s">
        <v>933</v>
      </c>
      <c r="I103" t="s">
        <v>751</v>
      </c>
      <c r="L103">
        <v>8</v>
      </c>
      <c r="M103">
        <v>350</v>
      </c>
      <c r="N103">
        <v>10</v>
      </c>
      <c r="O103">
        <v>12</v>
      </c>
      <c r="P103" t="s">
        <v>122</v>
      </c>
      <c r="Q103" t="s">
        <v>933</v>
      </c>
      <c r="R103">
        <v>64</v>
      </c>
      <c r="S103">
        <v>32</v>
      </c>
      <c r="U103">
        <v>22</v>
      </c>
      <c r="V103">
        <v>20</v>
      </c>
      <c r="W103">
        <v>19</v>
      </c>
      <c r="X103">
        <v>21</v>
      </c>
      <c r="Y103" t="s">
        <v>933</v>
      </c>
      <c r="Z103" t="s">
        <v>933</v>
      </c>
      <c r="AA103" t="s">
        <v>933</v>
      </c>
      <c r="AB103" t="s">
        <v>933</v>
      </c>
      <c r="AC103" t="s">
        <v>1714</v>
      </c>
      <c r="AD103" t="s">
        <v>933</v>
      </c>
      <c r="AE103" t="s">
        <v>129</v>
      </c>
      <c r="AF103" t="s">
        <v>338</v>
      </c>
      <c r="AG103" t="s">
        <v>126</v>
      </c>
      <c r="AH103" t="s">
        <v>127</v>
      </c>
      <c r="AI103" t="s">
        <v>244</v>
      </c>
      <c r="AJ103" t="s">
        <v>933</v>
      </c>
      <c r="AK103">
        <v>13</v>
      </c>
      <c r="AL103" t="s">
        <v>17</v>
      </c>
      <c r="AM103" t="s">
        <v>933</v>
      </c>
      <c r="AN103" t="s">
        <v>956</v>
      </c>
      <c r="AP103" t="s">
        <v>933</v>
      </c>
      <c r="AQ103" t="s">
        <v>933</v>
      </c>
      <c r="AR103" t="s">
        <v>933</v>
      </c>
      <c r="AS103" t="s">
        <v>933</v>
      </c>
      <c r="AT103" t="s">
        <v>933</v>
      </c>
      <c r="AU103" t="s">
        <v>933</v>
      </c>
      <c r="AV103" t="s">
        <v>933</v>
      </c>
      <c r="AW103" t="s">
        <v>933</v>
      </c>
      <c r="AX103" t="s">
        <v>933</v>
      </c>
      <c r="AY103" t="s">
        <v>933</v>
      </c>
      <c r="BA103" t="s">
        <v>180</v>
      </c>
      <c r="BB103" t="s">
        <v>2325</v>
      </c>
      <c r="BC103" t="s">
        <v>126</v>
      </c>
      <c r="BD103" t="s">
        <v>146</v>
      </c>
      <c r="BE103" t="s">
        <v>244</v>
      </c>
      <c r="BF103" t="s">
        <v>817</v>
      </c>
      <c r="BG103">
        <v>13</v>
      </c>
      <c r="BH103" t="s">
        <v>17</v>
      </c>
      <c r="BI103" t="s">
        <v>933</v>
      </c>
      <c r="BJ103" t="s">
        <v>2341</v>
      </c>
      <c r="BL103" t="s">
        <v>460</v>
      </c>
      <c r="BM103" t="s">
        <v>2342</v>
      </c>
      <c r="BN103" t="s">
        <v>126</v>
      </c>
      <c r="BO103" t="s">
        <v>181</v>
      </c>
      <c r="BP103" t="s">
        <v>933</v>
      </c>
      <c r="BQ103" t="s">
        <v>2343</v>
      </c>
      <c r="BR103">
        <v>13</v>
      </c>
      <c r="BS103" t="s">
        <v>1069</v>
      </c>
      <c r="BT103" t="s">
        <v>933</v>
      </c>
      <c r="BU103" t="s">
        <v>2344</v>
      </c>
      <c r="BW103" t="s">
        <v>180</v>
      </c>
      <c r="BX103" t="s">
        <v>2345</v>
      </c>
      <c r="BY103" t="s">
        <v>126</v>
      </c>
      <c r="BZ103" t="s">
        <v>146</v>
      </c>
      <c r="CA103" t="s">
        <v>257</v>
      </c>
      <c r="CB103" t="s">
        <v>817</v>
      </c>
      <c r="CC103">
        <v>13</v>
      </c>
      <c r="CD103" t="s">
        <v>20</v>
      </c>
      <c r="CE103" t="s">
        <v>933</v>
      </c>
      <c r="CF103" t="s">
        <v>2346</v>
      </c>
      <c r="CH103" t="s">
        <v>933</v>
      </c>
      <c r="CI103" t="s">
        <v>2327</v>
      </c>
      <c r="CJ103" t="s">
        <v>161</v>
      </c>
      <c r="CK103" t="s">
        <v>127</v>
      </c>
      <c r="CL103" t="s">
        <v>933</v>
      </c>
      <c r="CM103" t="s">
        <v>933</v>
      </c>
      <c r="CN103" t="s">
        <v>933</v>
      </c>
      <c r="CO103" t="s">
        <v>933</v>
      </c>
      <c r="CP103" t="s">
        <v>933</v>
      </c>
      <c r="CQ103" t="s">
        <v>2328</v>
      </c>
      <c r="CS103" t="s">
        <v>933</v>
      </c>
      <c r="CT103" t="s">
        <v>2329</v>
      </c>
      <c r="CU103" t="s">
        <v>161</v>
      </c>
      <c r="CV103" t="s">
        <v>127</v>
      </c>
      <c r="CW103" t="s">
        <v>933</v>
      </c>
      <c r="CX103" t="s">
        <v>933</v>
      </c>
      <c r="CY103" t="s">
        <v>933</v>
      </c>
      <c r="CZ103" t="s">
        <v>933</v>
      </c>
      <c r="DA103" t="s">
        <v>933</v>
      </c>
      <c r="DB103" t="s">
        <v>2330</v>
      </c>
      <c r="DD103" t="s">
        <v>933</v>
      </c>
      <c r="DE103" t="s">
        <v>2347</v>
      </c>
      <c r="DF103" t="s">
        <v>126</v>
      </c>
      <c r="DG103" t="s">
        <v>146</v>
      </c>
      <c r="DH103" t="s">
        <v>933</v>
      </c>
      <c r="DI103" t="s">
        <v>933</v>
      </c>
      <c r="DJ103" t="s">
        <v>933</v>
      </c>
      <c r="DK103" t="s">
        <v>933</v>
      </c>
      <c r="DL103" t="s">
        <v>933</v>
      </c>
      <c r="DM103" t="s">
        <v>2348</v>
      </c>
      <c r="DO103" t="s">
        <v>933</v>
      </c>
      <c r="DP103" t="s">
        <v>933</v>
      </c>
      <c r="DQ103" t="s">
        <v>933</v>
      </c>
      <c r="DR103" t="s">
        <v>933</v>
      </c>
      <c r="DS103" t="s">
        <v>933</v>
      </c>
      <c r="DT103" t="s">
        <v>933</v>
      </c>
      <c r="DU103" t="s">
        <v>933</v>
      </c>
      <c r="DV103" t="s">
        <v>933</v>
      </c>
      <c r="DW103" t="s">
        <v>933</v>
      </c>
      <c r="DX103" t="s">
        <v>933</v>
      </c>
      <c r="DZ103" t="s">
        <v>933</v>
      </c>
      <c r="EA103" t="s">
        <v>933</v>
      </c>
      <c r="EB103" t="s">
        <v>933</v>
      </c>
      <c r="EC103" t="s">
        <v>933</v>
      </c>
      <c r="ED103" t="s">
        <v>933</v>
      </c>
      <c r="EE103" t="s">
        <v>933</v>
      </c>
      <c r="EF103" t="s">
        <v>933</v>
      </c>
      <c r="EG103" t="s">
        <v>933</v>
      </c>
      <c r="EH103" t="s">
        <v>933</v>
      </c>
      <c r="EI103" t="s">
        <v>933</v>
      </c>
      <c r="EK103" t="s">
        <v>247</v>
      </c>
      <c r="EL103" t="s">
        <v>2349</v>
      </c>
      <c r="EM103">
        <v>19</v>
      </c>
      <c r="EN103">
        <v>14</v>
      </c>
      <c r="EO103">
        <v>14</v>
      </c>
      <c r="EP103">
        <v>20</v>
      </c>
      <c r="EQ103">
        <v>18</v>
      </c>
      <c r="ER103">
        <v>17</v>
      </c>
      <c r="ES103" t="s">
        <v>2350</v>
      </c>
      <c r="ET103" t="s">
        <v>933</v>
      </c>
      <c r="EU103" t="s">
        <v>2452</v>
      </c>
      <c r="EV103">
        <v>8</v>
      </c>
      <c r="EW103">
        <v>6</v>
      </c>
      <c r="EX103">
        <v>6</v>
      </c>
      <c r="EY103">
        <v>9</v>
      </c>
      <c r="EZ103">
        <v>8</v>
      </c>
      <c r="FA103">
        <v>7</v>
      </c>
    </row>
    <row r="104" spans="1:157" ht="15" customHeight="1" x14ac:dyDescent="0.3">
      <c r="A104" t="s">
        <v>1707</v>
      </c>
      <c r="B104" t="s">
        <v>2323</v>
      </c>
      <c r="C104" t="s">
        <v>2351</v>
      </c>
      <c r="D104" t="s">
        <v>117</v>
      </c>
      <c r="E104" t="s">
        <v>165</v>
      </c>
      <c r="F104" t="s">
        <v>119</v>
      </c>
      <c r="G104" t="s">
        <v>241</v>
      </c>
      <c r="H104" t="s">
        <v>933</v>
      </c>
      <c r="I104" t="s">
        <v>242</v>
      </c>
      <c r="L104">
        <v>14</v>
      </c>
      <c r="M104">
        <v>1000</v>
      </c>
      <c r="N104">
        <v>17</v>
      </c>
      <c r="O104">
        <v>17</v>
      </c>
      <c r="P104" t="s">
        <v>122</v>
      </c>
      <c r="Q104" t="s">
        <v>933</v>
      </c>
      <c r="R104">
        <v>94</v>
      </c>
      <c r="S104">
        <v>47</v>
      </c>
      <c r="U104">
        <v>30</v>
      </c>
      <c r="V104">
        <v>27</v>
      </c>
      <c r="W104">
        <v>26</v>
      </c>
      <c r="X104">
        <v>26</v>
      </c>
      <c r="Y104" t="s">
        <v>933</v>
      </c>
      <c r="Z104" t="s">
        <v>933</v>
      </c>
      <c r="AA104" t="s">
        <v>933</v>
      </c>
      <c r="AB104" t="s">
        <v>933</v>
      </c>
      <c r="AC104" t="s">
        <v>1714</v>
      </c>
      <c r="AD104" t="s">
        <v>933</v>
      </c>
      <c r="AE104" t="s">
        <v>129</v>
      </c>
      <c r="AF104" t="s">
        <v>2352</v>
      </c>
      <c r="AG104" t="s">
        <v>126</v>
      </c>
      <c r="AH104" t="s">
        <v>127</v>
      </c>
      <c r="AI104" t="s">
        <v>244</v>
      </c>
      <c r="AJ104" t="s">
        <v>933</v>
      </c>
      <c r="AK104">
        <v>19</v>
      </c>
      <c r="AL104" t="s">
        <v>17</v>
      </c>
      <c r="AM104" t="s">
        <v>933</v>
      </c>
      <c r="AN104" t="s">
        <v>2353</v>
      </c>
      <c r="AP104" t="s">
        <v>180</v>
      </c>
      <c r="AQ104" t="s">
        <v>530</v>
      </c>
      <c r="AR104" t="s">
        <v>126</v>
      </c>
      <c r="AS104" t="s">
        <v>127</v>
      </c>
      <c r="AT104" t="s">
        <v>244</v>
      </c>
      <c r="AU104" t="s">
        <v>1064</v>
      </c>
      <c r="AV104">
        <v>19</v>
      </c>
      <c r="AW104" t="s">
        <v>17</v>
      </c>
      <c r="AX104" t="s">
        <v>933</v>
      </c>
      <c r="AY104" t="s">
        <v>2353</v>
      </c>
      <c r="BA104" t="s">
        <v>180</v>
      </c>
      <c r="BB104" t="s">
        <v>2325</v>
      </c>
      <c r="BC104" t="s">
        <v>126</v>
      </c>
      <c r="BD104" t="s">
        <v>146</v>
      </c>
      <c r="BE104" t="s">
        <v>244</v>
      </c>
      <c r="BF104" t="s">
        <v>817</v>
      </c>
      <c r="BG104">
        <v>19</v>
      </c>
      <c r="BH104" t="s">
        <v>17</v>
      </c>
      <c r="BI104" t="s">
        <v>933</v>
      </c>
      <c r="BJ104" t="s">
        <v>2354</v>
      </c>
      <c r="BL104" t="s">
        <v>144</v>
      </c>
      <c r="BM104" t="s">
        <v>2355</v>
      </c>
      <c r="BN104" t="s">
        <v>126</v>
      </c>
      <c r="BO104" t="s">
        <v>146</v>
      </c>
      <c r="BP104" t="s">
        <v>244</v>
      </c>
      <c r="BQ104" t="s">
        <v>2356</v>
      </c>
      <c r="BR104">
        <v>19</v>
      </c>
      <c r="BS104" t="s">
        <v>17</v>
      </c>
      <c r="BT104" t="s">
        <v>933</v>
      </c>
      <c r="BU104" t="s">
        <v>2357</v>
      </c>
      <c r="BW104" t="s">
        <v>129</v>
      </c>
      <c r="BX104" t="s">
        <v>2358</v>
      </c>
      <c r="BY104" t="s">
        <v>126</v>
      </c>
      <c r="BZ104" t="s">
        <v>181</v>
      </c>
      <c r="CA104" t="s">
        <v>244</v>
      </c>
      <c r="CB104" t="s">
        <v>933</v>
      </c>
      <c r="CC104">
        <v>19</v>
      </c>
      <c r="CD104" t="s">
        <v>17</v>
      </c>
      <c r="CE104" t="s">
        <v>933</v>
      </c>
      <c r="CF104" t="s">
        <v>2359</v>
      </c>
      <c r="CH104" t="s">
        <v>933</v>
      </c>
      <c r="CI104" t="s">
        <v>2327</v>
      </c>
      <c r="CJ104" t="s">
        <v>161</v>
      </c>
      <c r="CK104" t="s">
        <v>127</v>
      </c>
      <c r="CL104" t="s">
        <v>933</v>
      </c>
      <c r="CM104" t="s">
        <v>933</v>
      </c>
      <c r="CN104" t="s">
        <v>933</v>
      </c>
      <c r="CO104" t="s">
        <v>933</v>
      </c>
      <c r="CP104" t="s">
        <v>933</v>
      </c>
      <c r="CQ104" t="s">
        <v>2328</v>
      </c>
      <c r="CS104" t="s">
        <v>933</v>
      </c>
      <c r="CT104" t="s">
        <v>2329</v>
      </c>
      <c r="CU104" t="s">
        <v>161</v>
      </c>
      <c r="CV104" t="s">
        <v>127</v>
      </c>
      <c r="CW104" t="s">
        <v>933</v>
      </c>
      <c r="CX104" t="s">
        <v>933</v>
      </c>
      <c r="CY104" t="s">
        <v>933</v>
      </c>
      <c r="CZ104" t="s">
        <v>933</v>
      </c>
      <c r="DA104" t="s">
        <v>933</v>
      </c>
      <c r="DB104" t="s">
        <v>2330</v>
      </c>
      <c r="DD104" t="s">
        <v>933</v>
      </c>
      <c r="DE104" t="s">
        <v>933</v>
      </c>
      <c r="DF104" t="s">
        <v>933</v>
      </c>
      <c r="DG104" t="s">
        <v>933</v>
      </c>
      <c r="DH104" t="s">
        <v>933</v>
      </c>
      <c r="DI104" t="s">
        <v>933</v>
      </c>
      <c r="DJ104" t="s">
        <v>933</v>
      </c>
      <c r="DK104" t="s">
        <v>933</v>
      </c>
      <c r="DL104" t="s">
        <v>933</v>
      </c>
      <c r="DM104" t="s">
        <v>933</v>
      </c>
      <c r="DO104" t="s">
        <v>933</v>
      </c>
      <c r="DP104" t="s">
        <v>933</v>
      </c>
      <c r="DQ104" t="s">
        <v>933</v>
      </c>
      <c r="DR104" t="s">
        <v>933</v>
      </c>
      <c r="DS104" t="s">
        <v>933</v>
      </c>
      <c r="DT104" t="s">
        <v>933</v>
      </c>
      <c r="DU104" t="s">
        <v>933</v>
      </c>
      <c r="DV104" t="s">
        <v>933</v>
      </c>
      <c r="DW104" t="s">
        <v>933</v>
      </c>
      <c r="DX104" t="s">
        <v>933</v>
      </c>
      <c r="DZ104" t="s">
        <v>933</v>
      </c>
      <c r="EA104" t="s">
        <v>933</v>
      </c>
      <c r="EB104" t="s">
        <v>933</v>
      </c>
      <c r="EC104" t="s">
        <v>933</v>
      </c>
      <c r="ED104" t="s">
        <v>933</v>
      </c>
      <c r="EE104" t="s">
        <v>933</v>
      </c>
      <c r="EF104" t="s">
        <v>933</v>
      </c>
      <c r="EG104" t="s">
        <v>933</v>
      </c>
      <c r="EH104" t="s">
        <v>933</v>
      </c>
      <c r="EI104" t="s">
        <v>933</v>
      </c>
      <c r="EK104" t="s">
        <v>247</v>
      </c>
      <c r="EL104" t="s">
        <v>2360</v>
      </c>
      <c r="EM104">
        <v>22</v>
      </c>
      <c r="EN104">
        <v>20</v>
      </c>
      <c r="EO104">
        <v>17</v>
      </c>
      <c r="EP104">
        <v>16</v>
      </c>
      <c r="EQ104">
        <v>16</v>
      </c>
      <c r="ER104">
        <v>22</v>
      </c>
      <c r="ES104" t="s">
        <v>2361</v>
      </c>
      <c r="ET104" t="s">
        <v>933</v>
      </c>
      <c r="EU104" t="s">
        <v>2452</v>
      </c>
      <c r="EV104">
        <v>13</v>
      </c>
      <c r="EW104">
        <v>12</v>
      </c>
      <c r="EX104">
        <v>10</v>
      </c>
      <c r="EY104">
        <v>10</v>
      </c>
      <c r="EZ104">
        <v>10</v>
      </c>
      <c r="FA104">
        <v>13</v>
      </c>
    </row>
    <row r="105" spans="1:157" ht="15" customHeight="1" x14ac:dyDescent="0.3">
      <c r="A105" t="s">
        <v>1707</v>
      </c>
      <c r="C105" t="s">
        <v>0</v>
      </c>
      <c r="L105">
        <v>0</v>
      </c>
      <c r="AK105" s="2"/>
      <c r="AO105" s="2"/>
      <c r="BR105" t="str">
        <f t="shared" ref="BR105:BR111" si="80">IF(BS105="","",IF(BS105="AC",5+$L105,3+$L105))</f>
        <v/>
      </c>
      <c r="CC105" t="str">
        <f t="shared" ref="CC105:CC111" si="81">IF(CD105="","",IF(CD105="AC",5+$L105,3+$L105))</f>
        <v/>
      </c>
      <c r="CN105" t="str">
        <f t="shared" ref="CN105:CN111" si="82">IF(CO105="","",IF(CO105="AC",5+$L105,3+$L105))</f>
        <v/>
      </c>
      <c r="CY105" t="str">
        <f t="shared" ref="CY105:CY111" si="83">IF(CZ105="","",IF(CZ105="AC",5+$L105,3+$L105))</f>
        <v/>
      </c>
      <c r="DJ105" t="str">
        <f t="shared" ref="DJ105:DJ111" si="84">IF(DK105="","",IF(DK105="AC",5+$L105,3+$L105))</f>
        <v/>
      </c>
      <c r="DU105" t="str">
        <f t="shared" ref="DU105:DU111" si="85">IF(DV105="","",IF(DV105="AC",5+$L105,3+$L105))</f>
        <v/>
      </c>
      <c r="EF105" t="str">
        <f t="shared" ref="EF105:EF111" si="86">IF(EG105="","",IF(EG105="AC",5+$L105,3+$L105))</f>
        <v/>
      </c>
    </row>
    <row r="106" spans="1:157" ht="15" customHeight="1" x14ac:dyDescent="0.3">
      <c r="A106" t="s">
        <v>1707</v>
      </c>
      <c r="C106" t="s">
        <v>1712</v>
      </c>
      <c r="D106" t="s">
        <v>325</v>
      </c>
      <c r="E106" t="s">
        <v>165</v>
      </c>
      <c r="F106" t="s">
        <v>119</v>
      </c>
      <c r="G106" t="s">
        <v>241</v>
      </c>
      <c r="H106" t="s">
        <v>1713</v>
      </c>
      <c r="I106" t="s">
        <v>140</v>
      </c>
      <c r="L106">
        <v>10</v>
      </c>
      <c r="M106">
        <v>500</v>
      </c>
      <c r="N106">
        <v>12</v>
      </c>
      <c r="O106">
        <v>10</v>
      </c>
      <c r="P106" t="s">
        <v>933</v>
      </c>
      <c r="Q106" t="s">
        <v>933</v>
      </c>
      <c r="R106">
        <v>87</v>
      </c>
      <c r="S106">
        <v>43</v>
      </c>
      <c r="U106">
        <v>22</v>
      </c>
      <c r="V106">
        <v>23</v>
      </c>
      <c r="W106">
        <v>21</v>
      </c>
      <c r="X106">
        <v>22</v>
      </c>
      <c r="Y106" t="s">
        <v>933</v>
      </c>
      <c r="Z106" t="s">
        <v>933</v>
      </c>
      <c r="AA106" t="s">
        <v>933</v>
      </c>
      <c r="AB106" t="s">
        <v>933</v>
      </c>
      <c r="AC106" t="s">
        <v>1714</v>
      </c>
      <c r="AD106" t="s">
        <v>933</v>
      </c>
      <c r="AE106" t="s">
        <v>124</v>
      </c>
      <c r="AF106" t="s">
        <v>1715</v>
      </c>
      <c r="AG106" t="s">
        <v>126</v>
      </c>
      <c r="AH106" t="s">
        <v>127</v>
      </c>
      <c r="AI106" t="s">
        <v>1781</v>
      </c>
      <c r="AJ106" t="s">
        <v>1202</v>
      </c>
      <c r="AK106" s="2">
        <f t="shared" ref="AK106:AK111" si="87">IF(AL106="AC",5+$L106,3+$L106)</f>
        <v>15</v>
      </c>
      <c r="AL106" t="s">
        <v>17</v>
      </c>
      <c r="AM106" t="s">
        <v>933</v>
      </c>
      <c r="AN106" t="s">
        <v>1716</v>
      </c>
      <c r="AP106" t="s">
        <v>157</v>
      </c>
      <c r="AQ106" t="s">
        <v>245</v>
      </c>
      <c r="AR106" t="s">
        <v>126</v>
      </c>
      <c r="AS106" t="s">
        <v>127</v>
      </c>
      <c r="AT106" t="s">
        <v>1779</v>
      </c>
      <c r="AU106" t="s">
        <v>1066</v>
      </c>
      <c r="AV106">
        <f t="shared" ref="AV106:AV111" si="88">IF(AW106="","",IF(AW106="AC",5+$L106,3+$L106))</f>
        <v>15</v>
      </c>
      <c r="AW106" t="s">
        <v>17</v>
      </c>
      <c r="AX106" t="s">
        <v>933</v>
      </c>
      <c r="AY106" t="s">
        <v>1717</v>
      </c>
      <c r="BA106" t="s">
        <v>933</v>
      </c>
      <c r="BB106" t="s">
        <v>1718</v>
      </c>
      <c r="BC106" t="s">
        <v>126</v>
      </c>
      <c r="BD106" t="s">
        <v>146</v>
      </c>
      <c r="BE106" t="s">
        <v>933</v>
      </c>
      <c r="BF106" t="s">
        <v>933</v>
      </c>
      <c r="BG106" t="str">
        <f t="shared" ref="BG106:BG111" si="89">IF(BH106="","",IF(BH106="AC",5+$L106,3+$L106))</f>
        <v/>
      </c>
      <c r="BH106" t="s">
        <v>933</v>
      </c>
      <c r="BI106" t="s">
        <v>933</v>
      </c>
      <c r="BJ106" t="s">
        <v>1719</v>
      </c>
      <c r="BL106" t="s">
        <v>933</v>
      </c>
      <c r="BM106" t="s">
        <v>1720</v>
      </c>
      <c r="BN106" t="s">
        <v>159</v>
      </c>
      <c r="BO106" t="s">
        <v>127</v>
      </c>
      <c r="BP106" t="s">
        <v>1777</v>
      </c>
      <c r="BQ106" t="s">
        <v>933</v>
      </c>
      <c r="BR106" t="str">
        <f t="shared" si="80"/>
        <v/>
      </c>
      <c r="BS106" t="s">
        <v>933</v>
      </c>
      <c r="BT106" t="s">
        <v>933</v>
      </c>
      <c r="BU106" t="s">
        <v>1721</v>
      </c>
      <c r="BW106" t="s">
        <v>933</v>
      </c>
      <c r="BX106" t="s">
        <v>1722</v>
      </c>
      <c r="BY106" t="s">
        <v>159</v>
      </c>
      <c r="BZ106" t="s">
        <v>127</v>
      </c>
      <c r="CA106" t="s">
        <v>1780</v>
      </c>
      <c r="CB106" t="s">
        <v>933</v>
      </c>
      <c r="CC106" t="str">
        <f t="shared" si="81"/>
        <v/>
      </c>
      <c r="CD106" t="s">
        <v>933</v>
      </c>
      <c r="CE106" t="s">
        <v>933</v>
      </c>
      <c r="CF106" t="s">
        <v>1723</v>
      </c>
      <c r="CH106" t="s">
        <v>933</v>
      </c>
      <c r="CI106" t="s">
        <v>933</v>
      </c>
      <c r="CJ106" t="s">
        <v>933</v>
      </c>
      <c r="CK106" t="s">
        <v>933</v>
      </c>
      <c r="CL106" t="s">
        <v>933</v>
      </c>
      <c r="CM106" t="s">
        <v>933</v>
      </c>
      <c r="CN106" t="str">
        <f t="shared" si="82"/>
        <v/>
      </c>
      <c r="CO106" t="s">
        <v>933</v>
      </c>
      <c r="CP106" t="s">
        <v>933</v>
      </c>
      <c r="CQ106" t="s">
        <v>933</v>
      </c>
      <c r="CS106" t="s">
        <v>933</v>
      </c>
      <c r="CT106" t="s">
        <v>933</v>
      </c>
      <c r="CU106" t="s">
        <v>933</v>
      </c>
      <c r="CV106" t="s">
        <v>933</v>
      </c>
      <c r="CW106" t="s">
        <v>933</v>
      </c>
      <c r="CX106" t="s">
        <v>933</v>
      </c>
      <c r="CY106" t="str">
        <f t="shared" si="83"/>
        <v/>
      </c>
      <c r="CZ106" t="s">
        <v>933</v>
      </c>
      <c r="DA106" t="s">
        <v>933</v>
      </c>
      <c r="DB106" t="s">
        <v>933</v>
      </c>
      <c r="DD106" t="s">
        <v>933</v>
      </c>
      <c r="DE106" t="s">
        <v>933</v>
      </c>
      <c r="DF106" t="s">
        <v>933</v>
      </c>
      <c r="DG106" t="s">
        <v>933</v>
      </c>
      <c r="DH106" t="s">
        <v>933</v>
      </c>
      <c r="DI106" t="s">
        <v>933</v>
      </c>
      <c r="DJ106" t="str">
        <f t="shared" si="84"/>
        <v/>
      </c>
      <c r="DK106" t="s">
        <v>933</v>
      </c>
      <c r="DL106" t="s">
        <v>933</v>
      </c>
      <c r="DM106" t="s">
        <v>933</v>
      </c>
      <c r="DO106" t="s">
        <v>933</v>
      </c>
      <c r="DP106" t="s">
        <v>933</v>
      </c>
      <c r="DQ106" t="s">
        <v>933</v>
      </c>
      <c r="DR106" t="s">
        <v>933</v>
      </c>
      <c r="DS106" t="s">
        <v>933</v>
      </c>
      <c r="DT106" t="s">
        <v>933</v>
      </c>
      <c r="DU106" t="str">
        <f t="shared" si="85"/>
        <v/>
      </c>
      <c r="DV106" t="s">
        <v>933</v>
      </c>
      <c r="DW106" t="s">
        <v>933</v>
      </c>
      <c r="DX106" t="s">
        <v>933</v>
      </c>
      <c r="DZ106" t="s">
        <v>933</v>
      </c>
      <c r="EA106" t="s">
        <v>933</v>
      </c>
      <c r="EB106" t="s">
        <v>933</v>
      </c>
      <c r="EC106" t="s">
        <v>933</v>
      </c>
      <c r="ED106" t="s">
        <v>933</v>
      </c>
      <c r="EE106" t="s">
        <v>933</v>
      </c>
      <c r="EF106" t="str">
        <f t="shared" si="86"/>
        <v/>
      </c>
      <c r="EG106" t="s">
        <v>933</v>
      </c>
      <c r="EH106" t="s">
        <v>933</v>
      </c>
      <c r="EI106" t="s">
        <v>933</v>
      </c>
      <c r="EK106" t="s">
        <v>1724</v>
      </c>
      <c r="EL106" t="s">
        <v>1725</v>
      </c>
      <c r="EM106">
        <v>21</v>
      </c>
      <c r="EN106">
        <v>8</v>
      </c>
      <c r="EO106">
        <v>15</v>
      </c>
      <c r="EP106">
        <v>6</v>
      </c>
      <c r="EQ106">
        <v>10</v>
      </c>
      <c r="ER106">
        <v>7</v>
      </c>
      <c r="ES106" t="s">
        <v>1726</v>
      </c>
      <c r="ET106" s="3" t="s">
        <v>1853</v>
      </c>
      <c r="EU106">
        <v>0</v>
      </c>
      <c r="EV106">
        <v>10</v>
      </c>
      <c r="EW106">
        <v>4</v>
      </c>
      <c r="EX106">
        <v>7</v>
      </c>
      <c r="EY106">
        <v>3</v>
      </c>
      <c r="EZ106">
        <v>5</v>
      </c>
      <c r="FA106">
        <v>3</v>
      </c>
    </row>
    <row r="107" spans="1:157" ht="15" customHeight="1" x14ac:dyDescent="0.3">
      <c r="A107" t="s">
        <v>1707</v>
      </c>
      <c r="C107" t="s">
        <v>1727</v>
      </c>
      <c r="D107" t="s">
        <v>325</v>
      </c>
      <c r="E107" t="s">
        <v>165</v>
      </c>
      <c r="F107" t="s">
        <v>119</v>
      </c>
      <c r="G107" t="s">
        <v>241</v>
      </c>
      <c r="H107" t="s">
        <v>1713</v>
      </c>
      <c r="I107" t="s">
        <v>140</v>
      </c>
      <c r="L107">
        <v>12</v>
      </c>
      <c r="M107">
        <v>700</v>
      </c>
      <c r="N107">
        <v>11</v>
      </c>
      <c r="O107">
        <v>12</v>
      </c>
      <c r="P107" t="s">
        <v>933</v>
      </c>
      <c r="Q107" t="s">
        <v>933</v>
      </c>
      <c r="R107">
        <v>99</v>
      </c>
      <c r="S107">
        <v>49</v>
      </c>
      <c r="U107">
        <v>24</v>
      </c>
      <c r="V107">
        <v>25</v>
      </c>
      <c r="W107">
        <v>23</v>
      </c>
      <c r="X107">
        <v>24</v>
      </c>
      <c r="Y107" t="s">
        <v>933</v>
      </c>
      <c r="Z107" t="s">
        <v>933</v>
      </c>
      <c r="AA107" t="s">
        <v>933</v>
      </c>
      <c r="AB107" t="s">
        <v>933</v>
      </c>
      <c r="AC107" t="s">
        <v>1714</v>
      </c>
      <c r="AD107" t="s">
        <v>933</v>
      </c>
      <c r="AE107" t="s">
        <v>124</v>
      </c>
      <c r="AF107" t="s">
        <v>1715</v>
      </c>
      <c r="AG107" t="s">
        <v>126</v>
      </c>
      <c r="AH107" t="s">
        <v>127</v>
      </c>
      <c r="AI107" t="s">
        <v>1781</v>
      </c>
      <c r="AJ107" t="s">
        <v>1202</v>
      </c>
      <c r="AK107" s="2">
        <f t="shared" si="87"/>
        <v>17</v>
      </c>
      <c r="AL107" t="s">
        <v>17</v>
      </c>
      <c r="AM107" t="s">
        <v>933</v>
      </c>
      <c r="AN107" t="s">
        <v>1728</v>
      </c>
      <c r="AP107" t="s">
        <v>157</v>
      </c>
      <c r="AQ107" t="s">
        <v>1729</v>
      </c>
      <c r="AR107" t="s">
        <v>126</v>
      </c>
      <c r="AS107" t="s">
        <v>127</v>
      </c>
      <c r="AT107" t="s">
        <v>244</v>
      </c>
      <c r="AU107" t="s">
        <v>1730</v>
      </c>
      <c r="AV107">
        <f t="shared" si="88"/>
        <v>17</v>
      </c>
      <c r="AW107" t="s">
        <v>17</v>
      </c>
      <c r="AX107" t="s">
        <v>1731</v>
      </c>
      <c r="AY107" t="s">
        <v>1732</v>
      </c>
      <c r="BA107" t="s">
        <v>933</v>
      </c>
      <c r="BB107" t="s">
        <v>933</v>
      </c>
      <c r="BC107" t="s">
        <v>933</v>
      </c>
      <c r="BD107" t="s">
        <v>933</v>
      </c>
      <c r="BE107" t="s">
        <v>933</v>
      </c>
      <c r="BF107" t="s">
        <v>933</v>
      </c>
      <c r="BG107" t="str">
        <f t="shared" si="89"/>
        <v/>
      </c>
      <c r="BH107" t="s">
        <v>933</v>
      </c>
      <c r="BI107" t="s">
        <v>933</v>
      </c>
      <c r="BJ107" t="s">
        <v>933</v>
      </c>
      <c r="BL107" t="s">
        <v>933</v>
      </c>
      <c r="BM107" t="s">
        <v>1720</v>
      </c>
      <c r="BN107" t="s">
        <v>159</v>
      </c>
      <c r="BO107" t="s">
        <v>127</v>
      </c>
      <c r="BP107" t="s">
        <v>1777</v>
      </c>
      <c r="BQ107" t="s">
        <v>933</v>
      </c>
      <c r="BR107" t="str">
        <f t="shared" si="80"/>
        <v/>
      </c>
      <c r="BS107" t="s">
        <v>933</v>
      </c>
      <c r="BT107" t="s">
        <v>933</v>
      </c>
      <c r="BU107" t="s">
        <v>1733</v>
      </c>
      <c r="BW107" t="s">
        <v>933</v>
      </c>
      <c r="BX107" t="s">
        <v>933</v>
      </c>
      <c r="BY107" t="s">
        <v>933</v>
      </c>
      <c r="BZ107" t="s">
        <v>933</v>
      </c>
      <c r="CA107" t="s">
        <v>933</v>
      </c>
      <c r="CB107" t="s">
        <v>933</v>
      </c>
      <c r="CC107" t="str">
        <f t="shared" si="81"/>
        <v/>
      </c>
      <c r="CD107" t="s">
        <v>933</v>
      </c>
      <c r="CE107" t="s">
        <v>933</v>
      </c>
      <c r="CF107" t="s">
        <v>933</v>
      </c>
      <c r="CH107" t="s">
        <v>933</v>
      </c>
      <c r="CI107" t="s">
        <v>933</v>
      </c>
      <c r="CJ107" t="s">
        <v>933</v>
      </c>
      <c r="CK107" t="s">
        <v>933</v>
      </c>
      <c r="CL107" t="s">
        <v>933</v>
      </c>
      <c r="CM107" t="s">
        <v>933</v>
      </c>
      <c r="CN107" t="str">
        <f t="shared" si="82"/>
        <v/>
      </c>
      <c r="CO107" t="s">
        <v>933</v>
      </c>
      <c r="CP107" t="s">
        <v>933</v>
      </c>
      <c r="CQ107" t="s">
        <v>933</v>
      </c>
      <c r="CS107" t="s">
        <v>933</v>
      </c>
      <c r="CT107" t="s">
        <v>933</v>
      </c>
      <c r="CU107" t="s">
        <v>933</v>
      </c>
      <c r="CV107" t="s">
        <v>933</v>
      </c>
      <c r="CW107" t="s">
        <v>933</v>
      </c>
      <c r="CX107" t="s">
        <v>933</v>
      </c>
      <c r="CY107" t="str">
        <f t="shared" si="83"/>
        <v/>
      </c>
      <c r="CZ107" t="s">
        <v>933</v>
      </c>
      <c r="DA107" t="s">
        <v>933</v>
      </c>
      <c r="DB107" t="s">
        <v>933</v>
      </c>
      <c r="DD107" t="s">
        <v>933</v>
      </c>
      <c r="DE107" t="s">
        <v>933</v>
      </c>
      <c r="DF107" t="s">
        <v>933</v>
      </c>
      <c r="DG107" t="s">
        <v>933</v>
      </c>
      <c r="DH107" t="s">
        <v>933</v>
      </c>
      <c r="DI107" t="s">
        <v>933</v>
      </c>
      <c r="DJ107" t="str">
        <f t="shared" si="84"/>
        <v/>
      </c>
      <c r="DK107" t="s">
        <v>933</v>
      </c>
      <c r="DL107" t="s">
        <v>933</v>
      </c>
      <c r="DM107" t="s">
        <v>933</v>
      </c>
      <c r="DO107" t="s">
        <v>933</v>
      </c>
      <c r="DP107" t="s">
        <v>933</v>
      </c>
      <c r="DQ107" t="s">
        <v>933</v>
      </c>
      <c r="DR107" t="s">
        <v>933</v>
      </c>
      <c r="DS107" t="s">
        <v>933</v>
      </c>
      <c r="DT107" t="s">
        <v>933</v>
      </c>
      <c r="DU107" t="str">
        <f t="shared" si="85"/>
        <v/>
      </c>
      <c r="DV107" t="s">
        <v>933</v>
      </c>
      <c r="DW107" t="s">
        <v>933</v>
      </c>
      <c r="DX107" t="s">
        <v>933</v>
      </c>
      <c r="DZ107" t="s">
        <v>933</v>
      </c>
      <c r="EA107" t="s">
        <v>933</v>
      </c>
      <c r="EB107" t="s">
        <v>933</v>
      </c>
      <c r="EC107" t="s">
        <v>933</v>
      </c>
      <c r="ED107" t="s">
        <v>933</v>
      </c>
      <c r="EE107" t="s">
        <v>933</v>
      </c>
      <c r="EF107" t="str">
        <f t="shared" si="86"/>
        <v/>
      </c>
      <c r="EG107" t="s">
        <v>933</v>
      </c>
      <c r="EH107" t="s">
        <v>933</v>
      </c>
      <c r="EI107" t="s">
        <v>933</v>
      </c>
      <c r="EK107" t="s">
        <v>1724</v>
      </c>
      <c r="EL107" t="s">
        <v>1734</v>
      </c>
      <c r="EM107">
        <v>25</v>
      </c>
      <c r="EN107">
        <v>19</v>
      </c>
      <c r="EO107">
        <v>8</v>
      </c>
      <c r="EP107">
        <v>6</v>
      </c>
      <c r="EQ107">
        <v>10</v>
      </c>
      <c r="ER107">
        <v>7</v>
      </c>
      <c r="ES107" t="s">
        <v>1735</v>
      </c>
      <c r="ET107" t="s">
        <v>933</v>
      </c>
      <c r="EU107">
        <v>0</v>
      </c>
      <c r="EV107">
        <v>13</v>
      </c>
      <c r="EW107">
        <v>10</v>
      </c>
      <c r="EX107">
        <v>5</v>
      </c>
      <c r="EY107">
        <v>4</v>
      </c>
      <c r="EZ107">
        <v>6</v>
      </c>
      <c r="FA107">
        <v>4</v>
      </c>
    </row>
    <row r="108" spans="1:157" ht="15" customHeight="1" x14ac:dyDescent="0.3">
      <c r="A108" t="s">
        <v>1707</v>
      </c>
      <c r="C108" t="s">
        <v>1736</v>
      </c>
      <c r="D108" t="s">
        <v>325</v>
      </c>
      <c r="E108" t="s">
        <v>165</v>
      </c>
      <c r="F108" t="s">
        <v>352</v>
      </c>
      <c r="G108" t="s">
        <v>241</v>
      </c>
      <c r="H108" t="s">
        <v>1737</v>
      </c>
      <c r="I108" t="s">
        <v>751</v>
      </c>
      <c r="L108">
        <v>14</v>
      </c>
      <c r="M108">
        <v>1000</v>
      </c>
      <c r="N108">
        <v>13</v>
      </c>
      <c r="O108">
        <v>16</v>
      </c>
      <c r="P108" t="s">
        <v>933</v>
      </c>
      <c r="Q108" t="s">
        <v>1738</v>
      </c>
      <c r="R108">
        <v>111</v>
      </c>
      <c r="S108">
        <v>55</v>
      </c>
      <c r="U108">
        <v>26</v>
      </c>
      <c r="V108">
        <v>27</v>
      </c>
      <c r="W108">
        <v>25</v>
      </c>
      <c r="X108">
        <v>26</v>
      </c>
      <c r="Y108" t="s">
        <v>933</v>
      </c>
      <c r="Z108" t="s">
        <v>933</v>
      </c>
      <c r="AA108" t="s">
        <v>933</v>
      </c>
      <c r="AB108" t="s">
        <v>933</v>
      </c>
      <c r="AC108" t="s">
        <v>1714</v>
      </c>
      <c r="AD108" t="s">
        <v>933</v>
      </c>
      <c r="AE108" t="s">
        <v>124</v>
      </c>
      <c r="AF108" t="s">
        <v>359</v>
      </c>
      <c r="AG108" t="s">
        <v>126</v>
      </c>
      <c r="AH108" t="s">
        <v>127</v>
      </c>
      <c r="AI108" t="s">
        <v>1782</v>
      </c>
      <c r="AJ108" t="s">
        <v>1202</v>
      </c>
      <c r="AK108" s="2">
        <f t="shared" si="87"/>
        <v>19</v>
      </c>
      <c r="AL108" t="s">
        <v>17</v>
      </c>
      <c r="AM108" t="s">
        <v>933</v>
      </c>
      <c r="AN108" t="s">
        <v>1739</v>
      </c>
      <c r="AP108" t="s">
        <v>157</v>
      </c>
      <c r="AQ108" t="s">
        <v>1729</v>
      </c>
      <c r="AR108" t="s">
        <v>126</v>
      </c>
      <c r="AS108" t="s">
        <v>127</v>
      </c>
      <c r="AT108" t="s">
        <v>244</v>
      </c>
      <c r="AU108" t="s">
        <v>1730</v>
      </c>
      <c r="AV108">
        <f t="shared" si="88"/>
        <v>19</v>
      </c>
      <c r="AW108" t="s">
        <v>17</v>
      </c>
      <c r="AX108" t="s">
        <v>1731</v>
      </c>
      <c r="AY108" t="s">
        <v>1740</v>
      </c>
      <c r="BA108" t="s">
        <v>180</v>
      </c>
      <c r="BB108" t="s">
        <v>1741</v>
      </c>
      <c r="BC108" t="s">
        <v>159</v>
      </c>
      <c r="BD108" t="s">
        <v>1341</v>
      </c>
      <c r="BE108" t="s">
        <v>525</v>
      </c>
      <c r="BF108" t="s">
        <v>817</v>
      </c>
      <c r="BG108" t="str">
        <f t="shared" si="89"/>
        <v/>
      </c>
      <c r="BH108" t="s">
        <v>933</v>
      </c>
      <c r="BI108" t="s">
        <v>933</v>
      </c>
      <c r="BJ108" t="s">
        <v>1742</v>
      </c>
      <c r="BL108" t="s">
        <v>933</v>
      </c>
      <c r="BM108" t="s">
        <v>933</v>
      </c>
      <c r="BN108" t="s">
        <v>933</v>
      </c>
      <c r="BO108" t="s">
        <v>933</v>
      </c>
      <c r="BP108" t="s">
        <v>933</v>
      </c>
      <c r="BQ108" t="s">
        <v>933</v>
      </c>
      <c r="BR108" t="str">
        <f t="shared" si="80"/>
        <v/>
      </c>
      <c r="BS108" t="s">
        <v>933</v>
      </c>
      <c r="BT108" t="s">
        <v>933</v>
      </c>
      <c r="BU108" t="s">
        <v>933</v>
      </c>
      <c r="BW108" t="s">
        <v>933</v>
      </c>
      <c r="BX108" t="s">
        <v>933</v>
      </c>
      <c r="BY108" t="s">
        <v>933</v>
      </c>
      <c r="BZ108" t="s">
        <v>933</v>
      </c>
      <c r="CA108" t="s">
        <v>933</v>
      </c>
      <c r="CB108" t="s">
        <v>933</v>
      </c>
      <c r="CC108" t="str">
        <f t="shared" si="81"/>
        <v/>
      </c>
      <c r="CD108" t="s">
        <v>933</v>
      </c>
      <c r="CE108" t="s">
        <v>933</v>
      </c>
      <c r="CF108" t="s">
        <v>933</v>
      </c>
      <c r="CH108" t="s">
        <v>933</v>
      </c>
      <c r="CI108" t="s">
        <v>933</v>
      </c>
      <c r="CJ108" t="s">
        <v>933</v>
      </c>
      <c r="CK108" t="s">
        <v>933</v>
      </c>
      <c r="CL108" t="s">
        <v>933</v>
      </c>
      <c r="CM108" t="s">
        <v>933</v>
      </c>
      <c r="CN108" t="str">
        <f t="shared" si="82"/>
        <v/>
      </c>
      <c r="CO108" t="s">
        <v>933</v>
      </c>
      <c r="CP108" t="s">
        <v>933</v>
      </c>
      <c r="CQ108" t="s">
        <v>933</v>
      </c>
      <c r="CS108" t="s">
        <v>933</v>
      </c>
      <c r="CT108" t="s">
        <v>933</v>
      </c>
      <c r="CU108" t="s">
        <v>933</v>
      </c>
      <c r="CV108" t="s">
        <v>933</v>
      </c>
      <c r="CW108" t="s">
        <v>933</v>
      </c>
      <c r="CX108" t="s">
        <v>933</v>
      </c>
      <c r="CY108" t="str">
        <f t="shared" si="83"/>
        <v/>
      </c>
      <c r="CZ108" t="s">
        <v>933</v>
      </c>
      <c r="DA108" t="s">
        <v>933</v>
      </c>
      <c r="DB108" t="s">
        <v>933</v>
      </c>
      <c r="DD108" t="s">
        <v>933</v>
      </c>
      <c r="DE108" t="s">
        <v>933</v>
      </c>
      <c r="DF108" t="s">
        <v>933</v>
      </c>
      <c r="DG108" t="s">
        <v>933</v>
      </c>
      <c r="DH108" t="s">
        <v>933</v>
      </c>
      <c r="DI108" t="s">
        <v>933</v>
      </c>
      <c r="DJ108" t="str">
        <f t="shared" si="84"/>
        <v/>
      </c>
      <c r="DK108" t="s">
        <v>933</v>
      </c>
      <c r="DL108" t="s">
        <v>933</v>
      </c>
      <c r="DM108" t="s">
        <v>933</v>
      </c>
      <c r="DO108" t="s">
        <v>933</v>
      </c>
      <c r="DP108" t="s">
        <v>933</v>
      </c>
      <c r="DQ108" t="s">
        <v>933</v>
      </c>
      <c r="DR108" t="s">
        <v>933</v>
      </c>
      <c r="DS108" t="s">
        <v>933</v>
      </c>
      <c r="DT108" t="s">
        <v>933</v>
      </c>
      <c r="DU108" t="str">
        <f t="shared" si="85"/>
        <v/>
      </c>
      <c r="DV108" t="s">
        <v>933</v>
      </c>
      <c r="DW108" t="s">
        <v>933</v>
      </c>
      <c r="DX108" t="s">
        <v>933</v>
      </c>
      <c r="DZ108" t="s">
        <v>933</v>
      </c>
      <c r="EA108" t="s">
        <v>933</v>
      </c>
      <c r="EB108" t="s">
        <v>933</v>
      </c>
      <c r="EC108" t="s">
        <v>933</v>
      </c>
      <c r="ED108" t="s">
        <v>933</v>
      </c>
      <c r="EE108" t="s">
        <v>933</v>
      </c>
      <c r="EF108" t="str">
        <f t="shared" si="86"/>
        <v/>
      </c>
      <c r="EG108" t="s">
        <v>933</v>
      </c>
      <c r="EH108" t="s">
        <v>933</v>
      </c>
      <c r="EI108" t="s">
        <v>933</v>
      </c>
      <c r="EK108" t="s">
        <v>1743</v>
      </c>
      <c r="EL108" t="s">
        <v>1744</v>
      </c>
      <c r="EM108">
        <v>31</v>
      </c>
      <c r="EN108">
        <v>21</v>
      </c>
      <c r="EO108">
        <v>9</v>
      </c>
      <c r="EP108">
        <v>10</v>
      </c>
      <c r="EQ108">
        <v>14</v>
      </c>
      <c r="ER108">
        <v>11</v>
      </c>
      <c r="ES108" t="s">
        <v>1745</v>
      </c>
      <c r="ET108" t="s">
        <v>933</v>
      </c>
      <c r="EU108">
        <v>0</v>
      </c>
      <c r="EV108">
        <v>17</v>
      </c>
      <c r="EW108">
        <v>12</v>
      </c>
      <c r="EX108">
        <v>6</v>
      </c>
      <c r="EY108">
        <v>7</v>
      </c>
      <c r="EZ108">
        <v>9</v>
      </c>
      <c r="FA108">
        <v>7</v>
      </c>
    </row>
    <row r="109" spans="1:157" ht="15" customHeight="1" x14ac:dyDescent="0.3">
      <c r="A109" t="s">
        <v>1707</v>
      </c>
      <c r="C109" t="s">
        <v>1755</v>
      </c>
      <c r="D109" t="s">
        <v>325</v>
      </c>
      <c r="E109" t="s">
        <v>165</v>
      </c>
      <c r="F109" t="s">
        <v>352</v>
      </c>
      <c r="G109" t="s">
        <v>241</v>
      </c>
      <c r="H109" t="s">
        <v>1756</v>
      </c>
      <c r="I109" t="s">
        <v>140</v>
      </c>
      <c r="L109">
        <v>16</v>
      </c>
      <c r="M109">
        <v>1400</v>
      </c>
      <c r="N109">
        <v>15</v>
      </c>
      <c r="O109">
        <v>18</v>
      </c>
      <c r="P109" t="s">
        <v>933</v>
      </c>
      <c r="Q109" t="s">
        <v>933</v>
      </c>
      <c r="R109">
        <v>123</v>
      </c>
      <c r="S109">
        <v>61</v>
      </c>
      <c r="U109">
        <v>28</v>
      </c>
      <c r="V109">
        <v>29</v>
      </c>
      <c r="W109">
        <v>27</v>
      </c>
      <c r="X109">
        <v>28</v>
      </c>
      <c r="Y109" t="s">
        <v>933</v>
      </c>
      <c r="Z109" t="s">
        <v>933</v>
      </c>
      <c r="AA109" t="s">
        <v>933</v>
      </c>
      <c r="AB109" t="s">
        <v>933</v>
      </c>
      <c r="AC109" t="s">
        <v>1714</v>
      </c>
      <c r="AD109" t="s">
        <v>933</v>
      </c>
      <c r="AE109" t="s">
        <v>124</v>
      </c>
      <c r="AF109" t="s">
        <v>1757</v>
      </c>
      <c r="AG109" t="s">
        <v>126</v>
      </c>
      <c r="AH109" t="s">
        <v>127</v>
      </c>
      <c r="AI109" t="s">
        <v>1783</v>
      </c>
      <c r="AJ109" t="s">
        <v>1202</v>
      </c>
      <c r="AK109" s="2">
        <f t="shared" si="87"/>
        <v>21</v>
      </c>
      <c r="AL109" t="s">
        <v>17</v>
      </c>
      <c r="AM109" t="s">
        <v>933</v>
      </c>
      <c r="AN109" t="s">
        <v>1758</v>
      </c>
      <c r="AP109" t="s">
        <v>157</v>
      </c>
      <c r="AQ109" t="s">
        <v>1759</v>
      </c>
      <c r="AR109" t="s">
        <v>126</v>
      </c>
      <c r="AS109" t="s">
        <v>127</v>
      </c>
      <c r="AT109" t="s">
        <v>244</v>
      </c>
      <c r="AU109" t="s">
        <v>1730</v>
      </c>
      <c r="AV109">
        <f t="shared" si="88"/>
        <v>21</v>
      </c>
      <c r="AW109" t="s">
        <v>17</v>
      </c>
      <c r="AX109" t="s">
        <v>1760</v>
      </c>
      <c r="AY109" t="s">
        <v>1761</v>
      </c>
      <c r="BA109" t="s">
        <v>933</v>
      </c>
      <c r="BB109" t="s">
        <v>1762</v>
      </c>
      <c r="BC109" t="s">
        <v>159</v>
      </c>
      <c r="BD109" t="s">
        <v>127</v>
      </c>
      <c r="BE109" t="s">
        <v>707</v>
      </c>
      <c r="BF109" t="s">
        <v>933</v>
      </c>
      <c r="BG109" t="str">
        <f t="shared" si="89"/>
        <v/>
      </c>
      <c r="BH109" t="s">
        <v>933</v>
      </c>
      <c r="BI109" t="s">
        <v>933</v>
      </c>
      <c r="BJ109" t="s">
        <v>1763</v>
      </c>
      <c r="BL109" t="s">
        <v>933</v>
      </c>
      <c r="BM109" t="s">
        <v>1764</v>
      </c>
      <c r="BN109" t="s">
        <v>159</v>
      </c>
      <c r="BO109" t="s">
        <v>127</v>
      </c>
      <c r="BP109" t="s">
        <v>1778</v>
      </c>
      <c r="BQ109" t="s">
        <v>933</v>
      </c>
      <c r="BR109" t="str">
        <f t="shared" si="80"/>
        <v/>
      </c>
      <c r="BS109" t="s">
        <v>933</v>
      </c>
      <c r="BT109" t="s">
        <v>933</v>
      </c>
      <c r="BU109" t="s">
        <v>1765</v>
      </c>
      <c r="BW109" t="s">
        <v>933</v>
      </c>
      <c r="BX109" t="s">
        <v>933</v>
      </c>
      <c r="BY109" t="s">
        <v>933</v>
      </c>
      <c r="BZ109" t="s">
        <v>933</v>
      </c>
      <c r="CA109" t="s">
        <v>933</v>
      </c>
      <c r="CB109" t="s">
        <v>933</v>
      </c>
      <c r="CC109" t="str">
        <f t="shared" si="81"/>
        <v/>
      </c>
      <c r="CD109" t="s">
        <v>933</v>
      </c>
      <c r="CE109" t="s">
        <v>933</v>
      </c>
      <c r="CF109" t="s">
        <v>933</v>
      </c>
      <c r="CH109" t="s">
        <v>933</v>
      </c>
      <c r="CI109" t="s">
        <v>933</v>
      </c>
      <c r="CJ109" t="s">
        <v>933</v>
      </c>
      <c r="CK109" t="s">
        <v>933</v>
      </c>
      <c r="CL109" t="s">
        <v>933</v>
      </c>
      <c r="CM109" t="s">
        <v>933</v>
      </c>
      <c r="CN109" t="str">
        <f t="shared" si="82"/>
        <v/>
      </c>
      <c r="CO109" t="s">
        <v>933</v>
      </c>
      <c r="CP109" t="s">
        <v>933</v>
      </c>
      <c r="CQ109" t="s">
        <v>933</v>
      </c>
      <c r="CS109" t="s">
        <v>933</v>
      </c>
      <c r="CT109" t="s">
        <v>933</v>
      </c>
      <c r="CU109" t="s">
        <v>933</v>
      </c>
      <c r="CV109" t="s">
        <v>933</v>
      </c>
      <c r="CW109" t="s">
        <v>933</v>
      </c>
      <c r="CX109" t="s">
        <v>933</v>
      </c>
      <c r="CY109" t="str">
        <f t="shared" si="83"/>
        <v/>
      </c>
      <c r="CZ109" t="s">
        <v>933</v>
      </c>
      <c r="DA109" t="s">
        <v>933</v>
      </c>
      <c r="DB109" t="s">
        <v>933</v>
      </c>
      <c r="DD109" t="s">
        <v>933</v>
      </c>
      <c r="DE109" t="s">
        <v>933</v>
      </c>
      <c r="DF109" t="s">
        <v>933</v>
      </c>
      <c r="DG109" t="s">
        <v>933</v>
      </c>
      <c r="DH109" t="s">
        <v>933</v>
      </c>
      <c r="DI109" t="s">
        <v>933</v>
      </c>
      <c r="DJ109" t="str">
        <f t="shared" si="84"/>
        <v/>
      </c>
      <c r="DK109" t="s">
        <v>933</v>
      </c>
      <c r="DL109" t="s">
        <v>933</v>
      </c>
      <c r="DM109" t="s">
        <v>933</v>
      </c>
      <c r="DO109" t="s">
        <v>933</v>
      </c>
      <c r="DP109" t="s">
        <v>933</v>
      </c>
      <c r="DQ109" t="s">
        <v>933</v>
      </c>
      <c r="DR109" t="s">
        <v>933</v>
      </c>
      <c r="DS109" t="s">
        <v>933</v>
      </c>
      <c r="DT109" t="s">
        <v>933</v>
      </c>
      <c r="DU109" t="str">
        <f t="shared" si="85"/>
        <v/>
      </c>
      <c r="DV109" t="s">
        <v>933</v>
      </c>
      <c r="DW109" t="s">
        <v>933</v>
      </c>
      <c r="DX109" t="s">
        <v>933</v>
      </c>
      <c r="DZ109" t="s">
        <v>933</v>
      </c>
      <c r="EA109" t="s">
        <v>933</v>
      </c>
      <c r="EB109" t="s">
        <v>933</v>
      </c>
      <c r="EC109" t="s">
        <v>933</v>
      </c>
      <c r="ED109" t="s">
        <v>933</v>
      </c>
      <c r="EE109" t="s">
        <v>933</v>
      </c>
      <c r="EF109" t="str">
        <f t="shared" si="86"/>
        <v/>
      </c>
      <c r="EG109" t="s">
        <v>933</v>
      </c>
      <c r="EH109" t="s">
        <v>933</v>
      </c>
      <c r="EI109" t="s">
        <v>933</v>
      </c>
      <c r="EK109" t="s">
        <v>1743</v>
      </c>
      <c r="EL109" t="s">
        <v>1766</v>
      </c>
      <c r="EM109">
        <v>29</v>
      </c>
      <c r="EN109">
        <v>21</v>
      </c>
      <c r="EO109">
        <v>9</v>
      </c>
      <c r="EP109">
        <v>10</v>
      </c>
      <c r="EQ109">
        <v>14</v>
      </c>
      <c r="ER109">
        <v>11</v>
      </c>
      <c r="ES109" t="s">
        <v>1767</v>
      </c>
      <c r="ET109" t="s">
        <v>933</v>
      </c>
      <c r="EU109">
        <v>0</v>
      </c>
      <c r="EV109">
        <v>17</v>
      </c>
      <c r="EW109">
        <v>13</v>
      </c>
      <c r="EX109">
        <v>7</v>
      </c>
      <c r="EY109">
        <v>8</v>
      </c>
      <c r="EZ109">
        <v>10</v>
      </c>
      <c r="FA109">
        <v>8</v>
      </c>
    </row>
    <row r="110" spans="1:157" ht="15" customHeight="1" x14ac:dyDescent="0.3">
      <c r="A110" t="s">
        <v>1707</v>
      </c>
      <c r="C110" t="s">
        <v>1746</v>
      </c>
      <c r="D110" t="s">
        <v>117</v>
      </c>
      <c r="E110" t="s">
        <v>228</v>
      </c>
      <c r="F110" t="s">
        <v>352</v>
      </c>
      <c r="G110" t="s">
        <v>241</v>
      </c>
      <c r="H110" t="s">
        <v>1747</v>
      </c>
      <c r="I110" t="s">
        <v>140</v>
      </c>
      <c r="L110">
        <v>18</v>
      </c>
      <c r="M110">
        <v>2000</v>
      </c>
      <c r="N110">
        <v>20</v>
      </c>
      <c r="O110">
        <v>19</v>
      </c>
      <c r="P110" t="s">
        <v>933</v>
      </c>
      <c r="Q110" t="s">
        <v>933</v>
      </c>
      <c r="R110">
        <v>135</v>
      </c>
      <c r="S110">
        <v>67</v>
      </c>
      <c r="U110">
        <v>30</v>
      </c>
      <c r="V110">
        <v>31</v>
      </c>
      <c r="W110">
        <v>29</v>
      </c>
      <c r="X110">
        <v>30</v>
      </c>
      <c r="Y110" t="s">
        <v>933</v>
      </c>
      <c r="Z110" t="s">
        <v>933</v>
      </c>
      <c r="AA110" t="s">
        <v>933</v>
      </c>
      <c r="AB110" t="s">
        <v>933</v>
      </c>
      <c r="AC110" t="s">
        <v>1536</v>
      </c>
      <c r="AD110" t="s">
        <v>933</v>
      </c>
      <c r="AE110" t="s">
        <v>124</v>
      </c>
      <c r="AF110" t="s">
        <v>1715</v>
      </c>
      <c r="AG110" t="s">
        <v>126</v>
      </c>
      <c r="AH110" t="s">
        <v>127</v>
      </c>
      <c r="AI110" t="s">
        <v>1781</v>
      </c>
      <c r="AJ110" t="s">
        <v>1202</v>
      </c>
      <c r="AK110" s="2">
        <f t="shared" si="87"/>
        <v>23</v>
      </c>
      <c r="AL110" t="s">
        <v>17</v>
      </c>
      <c r="AM110" t="s">
        <v>933</v>
      </c>
      <c r="AN110" t="s">
        <v>1748</v>
      </c>
      <c r="AP110" t="s">
        <v>157</v>
      </c>
      <c r="AQ110" t="s">
        <v>1729</v>
      </c>
      <c r="AR110" t="s">
        <v>126</v>
      </c>
      <c r="AS110" t="s">
        <v>127</v>
      </c>
      <c r="AT110" t="s">
        <v>244</v>
      </c>
      <c r="AU110" t="s">
        <v>1730</v>
      </c>
      <c r="AV110">
        <f t="shared" si="88"/>
        <v>23</v>
      </c>
      <c r="AW110" t="s">
        <v>17</v>
      </c>
      <c r="AX110" t="s">
        <v>1731</v>
      </c>
      <c r="AY110" t="s">
        <v>1749</v>
      </c>
      <c r="BA110" t="s">
        <v>933</v>
      </c>
      <c r="BB110" t="s">
        <v>1750</v>
      </c>
      <c r="BC110" t="s">
        <v>159</v>
      </c>
      <c r="BD110" t="s">
        <v>146</v>
      </c>
      <c r="BE110" t="s">
        <v>707</v>
      </c>
      <c r="BF110" t="s">
        <v>933</v>
      </c>
      <c r="BG110" t="str">
        <f t="shared" si="89"/>
        <v/>
      </c>
      <c r="BH110" t="s">
        <v>933</v>
      </c>
      <c r="BI110" t="s">
        <v>933</v>
      </c>
      <c r="BJ110" t="s">
        <v>1751</v>
      </c>
      <c r="BL110" t="s">
        <v>933</v>
      </c>
      <c r="BM110" t="s">
        <v>1752</v>
      </c>
      <c r="BN110" t="s">
        <v>159</v>
      </c>
      <c r="BO110" t="s">
        <v>127</v>
      </c>
      <c r="BP110" t="s">
        <v>707</v>
      </c>
      <c r="BQ110" t="s">
        <v>933</v>
      </c>
      <c r="BR110" t="str">
        <f t="shared" si="80"/>
        <v/>
      </c>
      <c r="BS110" t="s">
        <v>933</v>
      </c>
      <c r="BT110" t="s">
        <v>933</v>
      </c>
      <c r="BU110" t="s">
        <v>1753</v>
      </c>
      <c r="BW110" t="s">
        <v>933</v>
      </c>
      <c r="BX110" t="s">
        <v>1720</v>
      </c>
      <c r="BY110" t="s">
        <v>159</v>
      </c>
      <c r="BZ110" t="s">
        <v>127</v>
      </c>
      <c r="CA110" t="s">
        <v>707</v>
      </c>
      <c r="CB110" t="s">
        <v>933</v>
      </c>
      <c r="CC110" t="str">
        <f t="shared" si="81"/>
        <v/>
      </c>
      <c r="CD110" t="s">
        <v>933</v>
      </c>
      <c r="CE110" t="s">
        <v>933</v>
      </c>
      <c r="CF110" t="s">
        <v>1733</v>
      </c>
      <c r="CH110" t="s">
        <v>933</v>
      </c>
      <c r="CI110" t="s">
        <v>933</v>
      </c>
      <c r="CJ110" t="s">
        <v>933</v>
      </c>
      <c r="CK110" t="s">
        <v>933</v>
      </c>
      <c r="CL110" t="s">
        <v>933</v>
      </c>
      <c r="CM110" t="s">
        <v>933</v>
      </c>
      <c r="CN110" t="str">
        <f t="shared" si="82"/>
        <v/>
      </c>
      <c r="CO110" t="s">
        <v>933</v>
      </c>
      <c r="CP110" t="s">
        <v>933</v>
      </c>
      <c r="CQ110" t="s">
        <v>933</v>
      </c>
      <c r="CS110" t="s">
        <v>933</v>
      </c>
      <c r="CT110" t="s">
        <v>933</v>
      </c>
      <c r="CU110" t="s">
        <v>933</v>
      </c>
      <c r="CV110" t="s">
        <v>933</v>
      </c>
      <c r="CW110" t="s">
        <v>933</v>
      </c>
      <c r="CX110" t="s">
        <v>933</v>
      </c>
      <c r="CY110" t="str">
        <f t="shared" si="83"/>
        <v/>
      </c>
      <c r="CZ110" t="s">
        <v>933</v>
      </c>
      <c r="DA110" t="s">
        <v>933</v>
      </c>
      <c r="DB110" t="s">
        <v>933</v>
      </c>
      <c r="DD110" t="s">
        <v>933</v>
      </c>
      <c r="DE110" t="s">
        <v>933</v>
      </c>
      <c r="DF110" t="s">
        <v>933</v>
      </c>
      <c r="DG110" t="s">
        <v>933</v>
      </c>
      <c r="DH110" t="s">
        <v>933</v>
      </c>
      <c r="DI110" t="s">
        <v>933</v>
      </c>
      <c r="DJ110" t="str">
        <f t="shared" si="84"/>
        <v/>
      </c>
      <c r="DK110" t="s">
        <v>933</v>
      </c>
      <c r="DL110" t="s">
        <v>933</v>
      </c>
      <c r="DM110" t="s">
        <v>933</v>
      </c>
      <c r="DO110" t="s">
        <v>933</v>
      </c>
      <c r="DP110" t="s">
        <v>933</v>
      </c>
      <c r="DQ110" t="s">
        <v>933</v>
      </c>
      <c r="DR110" t="s">
        <v>933</v>
      </c>
      <c r="DS110" t="s">
        <v>933</v>
      </c>
      <c r="DT110" t="s">
        <v>933</v>
      </c>
      <c r="DU110" t="str">
        <f t="shared" si="85"/>
        <v/>
      </c>
      <c r="DV110" t="s">
        <v>933</v>
      </c>
      <c r="DW110" t="s">
        <v>933</v>
      </c>
      <c r="DX110" t="s">
        <v>933</v>
      </c>
      <c r="DZ110" t="s">
        <v>933</v>
      </c>
      <c r="EA110" t="s">
        <v>933</v>
      </c>
      <c r="EB110" t="s">
        <v>933</v>
      </c>
      <c r="EC110" t="s">
        <v>933</v>
      </c>
      <c r="ED110" t="s">
        <v>933</v>
      </c>
      <c r="EE110" t="s">
        <v>933</v>
      </c>
      <c r="EF110" t="str">
        <f t="shared" si="86"/>
        <v/>
      </c>
      <c r="EG110" t="s">
        <v>933</v>
      </c>
      <c r="EH110" t="s">
        <v>933</v>
      </c>
      <c r="EI110" t="s">
        <v>933</v>
      </c>
      <c r="EK110" t="s">
        <v>1743</v>
      </c>
      <c r="EL110" t="s">
        <v>1754</v>
      </c>
      <c r="EM110">
        <v>27</v>
      </c>
      <c r="EN110">
        <v>19</v>
      </c>
      <c r="EO110">
        <v>15</v>
      </c>
      <c r="EP110">
        <v>10</v>
      </c>
      <c r="EQ110">
        <v>12</v>
      </c>
      <c r="ER110">
        <v>11</v>
      </c>
      <c r="ES110" t="s">
        <v>1735</v>
      </c>
      <c r="ET110" t="s">
        <v>933</v>
      </c>
      <c r="EU110">
        <v>0</v>
      </c>
      <c r="EV110">
        <v>17</v>
      </c>
      <c r="EW110">
        <v>13</v>
      </c>
      <c r="EX110">
        <v>11</v>
      </c>
      <c r="EY110">
        <v>9</v>
      </c>
      <c r="EZ110">
        <v>10</v>
      </c>
      <c r="FA110">
        <v>9</v>
      </c>
    </row>
    <row r="111" spans="1:157" ht="15" customHeight="1" x14ac:dyDescent="0.3">
      <c r="A111" t="s">
        <v>1707</v>
      </c>
      <c r="C111" t="s">
        <v>1768</v>
      </c>
      <c r="D111" t="s">
        <v>117</v>
      </c>
      <c r="E111" t="s">
        <v>228</v>
      </c>
      <c r="F111" t="s">
        <v>352</v>
      </c>
      <c r="G111" t="s">
        <v>241</v>
      </c>
      <c r="H111" t="s">
        <v>1769</v>
      </c>
      <c r="I111" t="s">
        <v>751</v>
      </c>
      <c r="L111">
        <v>20</v>
      </c>
      <c r="M111">
        <v>2800</v>
      </c>
      <c r="N111">
        <v>22</v>
      </c>
      <c r="O111">
        <v>30</v>
      </c>
      <c r="P111" t="s">
        <v>933</v>
      </c>
      <c r="Q111" t="s">
        <v>933</v>
      </c>
      <c r="R111">
        <v>124</v>
      </c>
      <c r="S111">
        <v>62</v>
      </c>
      <c r="U111">
        <v>34</v>
      </c>
      <c r="V111">
        <v>32</v>
      </c>
      <c r="W111">
        <v>31</v>
      </c>
      <c r="X111">
        <v>33</v>
      </c>
      <c r="Y111" t="s">
        <v>933</v>
      </c>
      <c r="Z111" t="s">
        <v>933</v>
      </c>
      <c r="AA111" t="s">
        <v>933</v>
      </c>
      <c r="AB111" t="s">
        <v>933</v>
      </c>
      <c r="AC111" t="s">
        <v>1536</v>
      </c>
      <c r="AD111" t="s">
        <v>933</v>
      </c>
      <c r="AE111" t="s">
        <v>124</v>
      </c>
      <c r="AF111" t="s">
        <v>359</v>
      </c>
      <c r="AG111" t="s">
        <v>126</v>
      </c>
      <c r="AH111" t="s">
        <v>127</v>
      </c>
      <c r="AI111" t="s">
        <v>1782</v>
      </c>
      <c r="AJ111" t="s">
        <v>1202</v>
      </c>
      <c r="AK111" s="2">
        <f t="shared" si="87"/>
        <v>25</v>
      </c>
      <c r="AL111" t="s">
        <v>17</v>
      </c>
      <c r="AM111" t="s">
        <v>933</v>
      </c>
      <c r="AN111" t="s">
        <v>1770</v>
      </c>
      <c r="AP111" t="s">
        <v>157</v>
      </c>
      <c r="AQ111" t="s">
        <v>1729</v>
      </c>
      <c r="AR111" t="s">
        <v>126</v>
      </c>
      <c r="AS111" t="s">
        <v>127</v>
      </c>
      <c r="AT111" t="s">
        <v>244</v>
      </c>
      <c r="AU111" t="s">
        <v>1730</v>
      </c>
      <c r="AV111">
        <f t="shared" si="88"/>
        <v>25</v>
      </c>
      <c r="AW111" t="s">
        <v>17</v>
      </c>
      <c r="AX111" t="s">
        <v>1731</v>
      </c>
      <c r="AY111" t="s">
        <v>1771</v>
      </c>
      <c r="BA111" t="s">
        <v>180</v>
      </c>
      <c r="BB111" t="s">
        <v>559</v>
      </c>
      <c r="BC111" t="s">
        <v>126</v>
      </c>
      <c r="BD111" t="s">
        <v>146</v>
      </c>
      <c r="BE111" t="s">
        <v>560</v>
      </c>
      <c r="BF111" t="s">
        <v>817</v>
      </c>
      <c r="BG111">
        <f t="shared" si="89"/>
        <v>23</v>
      </c>
      <c r="BH111" t="s">
        <v>1069</v>
      </c>
      <c r="BI111" t="s">
        <v>933</v>
      </c>
      <c r="BJ111" t="s">
        <v>1772</v>
      </c>
      <c r="BL111" t="s">
        <v>933</v>
      </c>
      <c r="BM111" t="s">
        <v>1773</v>
      </c>
      <c r="BN111" t="s">
        <v>159</v>
      </c>
      <c r="BO111" t="s">
        <v>127</v>
      </c>
      <c r="BP111" t="s">
        <v>707</v>
      </c>
      <c r="BQ111" t="s">
        <v>933</v>
      </c>
      <c r="BR111" t="str">
        <f t="shared" si="80"/>
        <v/>
      </c>
      <c r="BS111" t="s">
        <v>933</v>
      </c>
      <c r="BT111" t="s">
        <v>933</v>
      </c>
      <c r="BU111" t="s">
        <v>1774</v>
      </c>
      <c r="BW111" t="s">
        <v>933</v>
      </c>
      <c r="BX111" t="s">
        <v>933</v>
      </c>
      <c r="BY111" t="s">
        <v>933</v>
      </c>
      <c r="BZ111" t="s">
        <v>933</v>
      </c>
      <c r="CA111" t="s">
        <v>933</v>
      </c>
      <c r="CB111" t="s">
        <v>933</v>
      </c>
      <c r="CC111" t="str">
        <f t="shared" si="81"/>
        <v/>
      </c>
      <c r="CD111" t="s">
        <v>933</v>
      </c>
      <c r="CE111" t="s">
        <v>933</v>
      </c>
      <c r="CF111" t="s">
        <v>933</v>
      </c>
      <c r="CH111" t="s">
        <v>933</v>
      </c>
      <c r="CI111" t="s">
        <v>933</v>
      </c>
      <c r="CJ111" t="s">
        <v>933</v>
      </c>
      <c r="CK111" t="s">
        <v>933</v>
      </c>
      <c r="CL111" t="s">
        <v>933</v>
      </c>
      <c r="CM111" t="s">
        <v>933</v>
      </c>
      <c r="CN111" t="str">
        <f t="shared" si="82"/>
        <v/>
      </c>
      <c r="CO111" t="s">
        <v>933</v>
      </c>
      <c r="CP111" t="s">
        <v>933</v>
      </c>
      <c r="CQ111" t="s">
        <v>933</v>
      </c>
      <c r="CS111" t="s">
        <v>933</v>
      </c>
      <c r="CT111" t="s">
        <v>933</v>
      </c>
      <c r="CU111" t="s">
        <v>933</v>
      </c>
      <c r="CV111" t="s">
        <v>933</v>
      </c>
      <c r="CW111" t="s">
        <v>933</v>
      </c>
      <c r="CX111" t="s">
        <v>933</v>
      </c>
      <c r="CY111" t="str">
        <f t="shared" si="83"/>
        <v/>
      </c>
      <c r="CZ111" t="s">
        <v>933</v>
      </c>
      <c r="DA111" t="s">
        <v>933</v>
      </c>
      <c r="DB111" t="s">
        <v>933</v>
      </c>
      <c r="DD111" t="s">
        <v>933</v>
      </c>
      <c r="DE111" t="s">
        <v>933</v>
      </c>
      <c r="DF111" t="s">
        <v>933</v>
      </c>
      <c r="DG111" t="s">
        <v>933</v>
      </c>
      <c r="DH111" t="s">
        <v>933</v>
      </c>
      <c r="DI111" t="s">
        <v>933</v>
      </c>
      <c r="DJ111" t="str">
        <f t="shared" si="84"/>
        <v/>
      </c>
      <c r="DK111" t="s">
        <v>933</v>
      </c>
      <c r="DL111" t="s">
        <v>933</v>
      </c>
      <c r="DM111" t="s">
        <v>933</v>
      </c>
      <c r="DO111" t="s">
        <v>933</v>
      </c>
      <c r="DP111" t="s">
        <v>933</v>
      </c>
      <c r="DQ111" t="s">
        <v>933</v>
      </c>
      <c r="DR111" t="s">
        <v>933</v>
      </c>
      <c r="DS111" t="s">
        <v>933</v>
      </c>
      <c r="DT111" t="s">
        <v>933</v>
      </c>
      <c r="DU111" t="str">
        <f t="shared" si="85"/>
        <v/>
      </c>
      <c r="DV111" t="s">
        <v>933</v>
      </c>
      <c r="DW111" t="s">
        <v>933</v>
      </c>
      <c r="DX111" t="s">
        <v>933</v>
      </c>
      <c r="DZ111" t="s">
        <v>933</v>
      </c>
      <c r="EA111" t="s">
        <v>933</v>
      </c>
      <c r="EB111" t="s">
        <v>933</v>
      </c>
      <c r="EC111" t="s">
        <v>933</v>
      </c>
      <c r="ED111" t="s">
        <v>933</v>
      </c>
      <c r="EE111" t="s">
        <v>933</v>
      </c>
      <c r="EF111" t="str">
        <f t="shared" si="86"/>
        <v/>
      </c>
      <c r="EG111" t="s">
        <v>933</v>
      </c>
      <c r="EH111" t="s">
        <v>933</v>
      </c>
      <c r="EI111" t="s">
        <v>933</v>
      </c>
      <c r="EK111" t="s">
        <v>1743</v>
      </c>
      <c r="EL111" t="s">
        <v>1775</v>
      </c>
      <c r="EM111">
        <v>39</v>
      </c>
      <c r="EN111">
        <v>23</v>
      </c>
      <c r="EO111">
        <v>14</v>
      </c>
      <c r="EP111">
        <v>16</v>
      </c>
      <c r="EQ111">
        <v>20</v>
      </c>
      <c r="ER111">
        <v>15</v>
      </c>
      <c r="ES111" t="s">
        <v>1745</v>
      </c>
      <c r="ET111" t="s">
        <v>933</v>
      </c>
      <c r="EU111">
        <v>0</v>
      </c>
      <c r="EV111">
        <v>24</v>
      </c>
      <c r="EW111">
        <v>16</v>
      </c>
      <c r="EX111">
        <v>12</v>
      </c>
      <c r="EY111">
        <v>13</v>
      </c>
      <c r="EZ111">
        <v>15</v>
      </c>
      <c r="FA111">
        <v>12</v>
      </c>
    </row>
    <row r="112" spans="1:157" ht="15" customHeight="1" x14ac:dyDescent="0.3">
      <c r="A112" t="s">
        <v>2467</v>
      </c>
      <c r="C112" t="s">
        <v>0</v>
      </c>
      <c r="L112">
        <v>0</v>
      </c>
      <c r="AJ112" s="2"/>
      <c r="ET112" t="s">
        <v>374</v>
      </c>
      <c r="EV112">
        <f t="shared" ref="EV112:FA114" si="90">ROUNDDOWN((EM112/2),0)-5+ROUNDDOWN(($L112/2),0)</f>
        <v>-5</v>
      </c>
      <c r="EW112">
        <f t="shared" si="90"/>
        <v>-5</v>
      </c>
      <c r="EX112">
        <f t="shared" si="90"/>
        <v>-5</v>
      </c>
      <c r="EY112">
        <f t="shared" si="90"/>
        <v>-5</v>
      </c>
      <c r="EZ112">
        <f t="shared" si="90"/>
        <v>-5</v>
      </c>
      <c r="FA112">
        <f t="shared" si="90"/>
        <v>-5</v>
      </c>
    </row>
    <row r="113" spans="1:157" ht="15" customHeight="1" x14ac:dyDescent="0.3">
      <c r="A113" t="s">
        <v>2467</v>
      </c>
      <c r="C113" t="s">
        <v>386</v>
      </c>
      <c r="D113" t="s">
        <v>117</v>
      </c>
      <c r="E113" t="s">
        <v>138</v>
      </c>
      <c r="F113" t="s">
        <v>119</v>
      </c>
      <c r="G113" t="s">
        <v>376</v>
      </c>
      <c r="H113" t="s">
        <v>377</v>
      </c>
      <c r="I113" t="s">
        <v>121</v>
      </c>
      <c r="L113">
        <v>1</v>
      </c>
      <c r="M113" s="1">
        <v>100</v>
      </c>
      <c r="N113">
        <v>4</v>
      </c>
      <c r="O113">
        <v>0</v>
      </c>
      <c r="P113" t="s">
        <v>284</v>
      </c>
      <c r="R113">
        <v>29</v>
      </c>
      <c r="S113">
        <f>IF(R113=1,"",ROUNDDOWN(R113/2,0))</f>
        <v>14</v>
      </c>
      <c r="U113">
        <v>15</v>
      </c>
      <c r="V113">
        <v>14</v>
      </c>
      <c r="W113">
        <v>13</v>
      </c>
      <c r="X113">
        <v>12</v>
      </c>
      <c r="Y113" t="s">
        <v>387</v>
      </c>
      <c r="Z113" t="s">
        <v>196</v>
      </c>
      <c r="AA113" t="s">
        <v>388</v>
      </c>
      <c r="AC113">
        <v>6</v>
      </c>
      <c r="AE113" t="s">
        <v>124</v>
      </c>
      <c r="AF113" t="s">
        <v>166</v>
      </c>
      <c r="AG113" t="s">
        <v>126</v>
      </c>
      <c r="AH113" t="s">
        <v>127</v>
      </c>
      <c r="AK113" s="2">
        <f>IF(AL113="AC",5+$L113,3+$L113)</f>
        <v>6</v>
      </c>
      <c r="AL113" t="s">
        <v>17</v>
      </c>
      <c r="AN113" t="s">
        <v>1212</v>
      </c>
      <c r="AP113" t="s">
        <v>129</v>
      </c>
      <c r="AQ113" t="s">
        <v>389</v>
      </c>
      <c r="AR113" t="s">
        <v>126</v>
      </c>
      <c r="AS113" t="s">
        <v>127</v>
      </c>
      <c r="AV113">
        <f>IF(AW113="","",IF(AW113="AC",5+$L113,3+$L113))</f>
        <v>4</v>
      </c>
      <c r="AW113" t="s">
        <v>1090</v>
      </c>
      <c r="AX113" t="s">
        <v>1132</v>
      </c>
      <c r="AY113" t="s">
        <v>390</v>
      </c>
      <c r="BG113" t="str">
        <f>IF(BH113="","",IF(BH113="AC",5+$L113,3+$L113))</f>
        <v/>
      </c>
      <c r="BR113" t="str">
        <f>IF(BS113="","",IF(BS113="AC",5+$L113,3+$L113))</f>
        <v/>
      </c>
      <c r="CC113" t="str">
        <f>IF(CD113="","",IF(CD113="AC",5+$L113,3+$L113))</f>
        <v/>
      </c>
      <c r="CN113" t="str">
        <f>IF(CO113="","",IF(CO113="AC",5+$L113,3+$L113))</f>
        <v/>
      </c>
      <c r="CY113" t="str">
        <f>IF(CZ113="","",IF(CZ113="AC",5+$L113,3+$L113))</f>
        <v/>
      </c>
      <c r="DJ113" t="str">
        <f>IF(DK113="","",IF(DK113="AC",5+$L113,3+$L113))</f>
        <v/>
      </c>
      <c r="DU113" t="str">
        <f>IF(DV113="","",IF(DV113="AC",5+$L113,3+$L113))</f>
        <v/>
      </c>
      <c r="EF113" t="str">
        <f>IF(EG113="","",IF(EG113="AC",5+$L113,3+$L113))</f>
        <v/>
      </c>
      <c r="EL113" t="s">
        <v>391</v>
      </c>
      <c r="EM113">
        <v>16</v>
      </c>
      <c r="EN113">
        <v>14</v>
      </c>
      <c r="EO113">
        <v>14</v>
      </c>
      <c r="EP113">
        <v>7</v>
      </c>
      <c r="EQ113">
        <v>10</v>
      </c>
      <c r="ER113">
        <v>11</v>
      </c>
      <c r="EU113" t="s">
        <v>182</v>
      </c>
      <c r="EV113">
        <f t="shared" si="90"/>
        <v>3</v>
      </c>
      <c r="EW113">
        <f t="shared" si="90"/>
        <v>2</v>
      </c>
      <c r="EX113">
        <f t="shared" si="90"/>
        <v>2</v>
      </c>
      <c r="EY113">
        <f t="shared" si="90"/>
        <v>-2</v>
      </c>
      <c r="EZ113">
        <f t="shared" si="90"/>
        <v>0</v>
      </c>
      <c r="FA113">
        <f t="shared" si="90"/>
        <v>0</v>
      </c>
    </row>
    <row r="114" spans="1:157" ht="15" customHeight="1" x14ac:dyDescent="0.3">
      <c r="A114" t="s">
        <v>2467</v>
      </c>
      <c r="C114" t="s">
        <v>392</v>
      </c>
      <c r="D114" t="s">
        <v>117</v>
      </c>
      <c r="E114" t="s">
        <v>165</v>
      </c>
      <c r="F114" t="s">
        <v>119</v>
      </c>
      <c r="G114" t="s">
        <v>376</v>
      </c>
      <c r="H114" t="s">
        <v>377</v>
      </c>
      <c r="I114" t="s">
        <v>242</v>
      </c>
      <c r="J114" t="s">
        <v>1057</v>
      </c>
      <c r="L114">
        <v>6</v>
      </c>
      <c r="M114" s="1">
        <v>1250</v>
      </c>
      <c r="N114">
        <v>4</v>
      </c>
      <c r="O114">
        <v>2</v>
      </c>
      <c r="P114" t="s">
        <v>393</v>
      </c>
      <c r="Q114" t="s">
        <v>394</v>
      </c>
      <c r="R114">
        <v>216</v>
      </c>
      <c r="S114">
        <f>IF(R114=1,"",ROUNDDOWN(R114/2,0))</f>
        <v>108</v>
      </c>
      <c r="U114">
        <v>22</v>
      </c>
      <c r="V114">
        <v>19</v>
      </c>
      <c r="W114">
        <v>18</v>
      </c>
      <c r="X114">
        <v>18</v>
      </c>
      <c r="Y114" t="s">
        <v>387</v>
      </c>
      <c r="Z114" t="s">
        <v>395</v>
      </c>
      <c r="AB114">
        <v>5</v>
      </c>
      <c r="AC114" t="s">
        <v>396</v>
      </c>
      <c r="AD114">
        <v>2</v>
      </c>
      <c r="AE114" t="s">
        <v>124</v>
      </c>
      <c r="AF114" t="s">
        <v>166</v>
      </c>
      <c r="AG114" t="s">
        <v>126</v>
      </c>
      <c r="AH114" t="s">
        <v>127</v>
      </c>
      <c r="AJ114" t="s">
        <v>1060</v>
      </c>
      <c r="AK114" s="2">
        <f>IF(AL114="AC",5+$L114,3+$L114)</f>
        <v>11</v>
      </c>
      <c r="AL114" t="s">
        <v>17</v>
      </c>
      <c r="AN114" t="s">
        <v>353</v>
      </c>
      <c r="AP114" t="s">
        <v>129</v>
      </c>
      <c r="AQ114" t="s">
        <v>397</v>
      </c>
      <c r="AR114" t="s">
        <v>126</v>
      </c>
      <c r="AS114" t="s">
        <v>127</v>
      </c>
      <c r="AV114" t="str">
        <f>IF(AW114="","",IF(AW114="AC",5+$L114,3+$L114))</f>
        <v/>
      </c>
      <c r="AY114" t="s">
        <v>1298</v>
      </c>
      <c r="BA114" t="s">
        <v>144</v>
      </c>
      <c r="BB114" t="s">
        <v>398</v>
      </c>
      <c r="BC114" t="s">
        <v>126</v>
      </c>
      <c r="BD114" t="s">
        <v>181</v>
      </c>
      <c r="BE114" t="s">
        <v>257</v>
      </c>
      <c r="BF114" t="s">
        <v>1079</v>
      </c>
      <c r="BG114">
        <f>IF(BH114="","",IF(BH114="AC",5+$L114,3+$L114))</f>
        <v>9</v>
      </c>
      <c r="BH114" t="s">
        <v>20</v>
      </c>
      <c r="BJ114" t="s">
        <v>399</v>
      </c>
      <c r="BL114" t="s">
        <v>144</v>
      </c>
      <c r="BM114" t="s">
        <v>400</v>
      </c>
      <c r="BN114" t="s">
        <v>126</v>
      </c>
      <c r="BO114" t="s">
        <v>146</v>
      </c>
      <c r="BP114" t="s">
        <v>401</v>
      </c>
      <c r="BQ114" t="s">
        <v>261</v>
      </c>
      <c r="BR114">
        <f>IF(BS114="","",IF(BS114="AC",5+$L114,3+$L114))</f>
        <v>9</v>
      </c>
      <c r="BS114" t="s">
        <v>20</v>
      </c>
      <c r="BU114" t="s">
        <v>1457</v>
      </c>
      <c r="BX114" t="s">
        <v>402</v>
      </c>
      <c r="CC114" t="str">
        <f>IF(CD114="","",IF(CD114="AC",5+$L114,3+$L114))</f>
        <v/>
      </c>
      <c r="CF114" t="s">
        <v>403</v>
      </c>
      <c r="CN114" t="str">
        <f>IF(CO114="","",IF(CO114="AC",5+$L114,3+$L114))</f>
        <v/>
      </c>
      <c r="CY114" t="str">
        <f>IF(CZ114="","",IF(CZ114="AC",5+$L114,3+$L114))</f>
        <v/>
      </c>
      <c r="DJ114" t="str">
        <f>IF(DK114="","",IF(DK114="AC",5+$L114,3+$L114))</f>
        <v/>
      </c>
      <c r="DU114" t="str">
        <f>IF(DV114="","",IF(DV114="AC",5+$L114,3+$L114))</f>
        <v/>
      </c>
      <c r="EF114" t="str">
        <f>IF(EG114="","",IF(EG114="AC",5+$L114,3+$L114))</f>
        <v/>
      </c>
      <c r="EK114" t="s">
        <v>203</v>
      </c>
      <c r="EM114">
        <v>20</v>
      </c>
      <c r="EN114">
        <v>20</v>
      </c>
      <c r="EO114">
        <v>9</v>
      </c>
      <c r="EP114">
        <v>8</v>
      </c>
      <c r="EQ114">
        <v>10</v>
      </c>
      <c r="ER114">
        <v>14</v>
      </c>
      <c r="EU114" t="s">
        <v>182</v>
      </c>
      <c r="EV114">
        <f t="shared" si="90"/>
        <v>8</v>
      </c>
      <c r="EW114">
        <f t="shared" si="90"/>
        <v>8</v>
      </c>
      <c r="EX114">
        <f t="shared" si="90"/>
        <v>2</v>
      </c>
      <c r="EY114">
        <f t="shared" si="90"/>
        <v>2</v>
      </c>
      <c r="EZ114">
        <f t="shared" si="90"/>
        <v>3</v>
      </c>
      <c r="FA114">
        <f t="shared" si="90"/>
        <v>5</v>
      </c>
    </row>
    <row r="115" spans="1:157" ht="15" customHeight="1" x14ac:dyDescent="0.3">
      <c r="A115" t="s">
        <v>2467</v>
      </c>
      <c r="C115" t="s">
        <v>2207</v>
      </c>
      <c r="D115" t="s">
        <v>117</v>
      </c>
      <c r="E115" t="s">
        <v>138</v>
      </c>
      <c r="F115" t="s">
        <v>119</v>
      </c>
      <c r="G115" t="s">
        <v>376</v>
      </c>
      <c r="H115" t="s">
        <v>377</v>
      </c>
      <c r="I115" t="s">
        <v>751</v>
      </c>
      <c r="L115">
        <v>8</v>
      </c>
      <c r="M115">
        <v>350</v>
      </c>
      <c r="N115">
        <v>11</v>
      </c>
      <c r="O115">
        <v>11</v>
      </c>
      <c r="P115" t="s">
        <v>122</v>
      </c>
      <c r="Q115" t="s">
        <v>933</v>
      </c>
      <c r="R115">
        <v>64</v>
      </c>
      <c r="S115">
        <v>32</v>
      </c>
      <c r="U115">
        <v>22</v>
      </c>
      <c r="V115">
        <v>20</v>
      </c>
      <c r="W115">
        <v>19</v>
      </c>
      <c r="X115">
        <v>21</v>
      </c>
      <c r="Y115" t="s">
        <v>576</v>
      </c>
      <c r="Z115" t="s">
        <v>933</v>
      </c>
      <c r="AA115" t="s">
        <v>933</v>
      </c>
      <c r="AB115" t="s">
        <v>933</v>
      </c>
      <c r="AC115" t="s">
        <v>1714</v>
      </c>
      <c r="AD115" t="s">
        <v>933</v>
      </c>
      <c r="AE115" t="s">
        <v>124</v>
      </c>
      <c r="AF115" t="s">
        <v>2208</v>
      </c>
      <c r="AG115" t="s">
        <v>126</v>
      </c>
      <c r="AH115" t="s">
        <v>127</v>
      </c>
      <c r="AI115" t="s">
        <v>933</v>
      </c>
      <c r="AJ115" t="s">
        <v>933</v>
      </c>
      <c r="AK115">
        <v>13</v>
      </c>
      <c r="AL115" t="s">
        <v>17</v>
      </c>
      <c r="AM115" t="s">
        <v>933</v>
      </c>
      <c r="AN115" t="s">
        <v>956</v>
      </c>
      <c r="AP115" t="s">
        <v>933</v>
      </c>
      <c r="AQ115" t="s">
        <v>933</v>
      </c>
      <c r="AR115" t="s">
        <v>933</v>
      </c>
      <c r="AS115" t="s">
        <v>933</v>
      </c>
      <c r="AT115" t="s">
        <v>933</v>
      </c>
      <c r="AU115" t="s">
        <v>933</v>
      </c>
      <c r="AV115" t="s">
        <v>933</v>
      </c>
      <c r="AW115" t="s">
        <v>933</v>
      </c>
      <c r="AX115" t="s">
        <v>933</v>
      </c>
      <c r="AY115" t="s">
        <v>933</v>
      </c>
      <c r="BA115" t="s">
        <v>144</v>
      </c>
      <c r="BB115" t="s">
        <v>2209</v>
      </c>
      <c r="BC115" t="s">
        <v>126</v>
      </c>
      <c r="BD115" t="s">
        <v>146</v>
      </c>
      <c r="BE115" t="s">
        <v>933</v>
      </c>
      <c r="BF115" t="s">
        <v>933</v>
      </c>
      <c r="BG115">
        <v>13</v>
      </c>
      <c r="BH115" t="s">
        <v>1069</v>
      </c>
      <c r="BI115" t="s">
        <v>933</v>
      </c>
      <c r="BJ115" t="s">
        <v>2210</v>
      </c>
      <c r="BL115" t="s">
        <v>933</v>
      </c>
      <c r="BM115" t="s">
        <v>2211</v>
      </c>
      <c r="BN115" t="s">
        <v>161</v>
      </c>
      <c r="BO115" t="s">
        <v>127</v>
      </c>
      <c r="BP115" t="s">
        <v>933</v>
      </c>
      <c r="BQ115" t="s">
        <v>933</v>
      </c>
      <c r="BR115" t="s">
        <v>933</v>
      </c>
      <c r="BS115" t="s">
        <v>933</v>
      </c>
      <c r="BT115" t="s">
        <v>933</v>
      </c>
      <c r="BU115" t="s">
        <v>2212</v>
      </c>
      <c r="BW115" t="s">
        <v>933</v>
      </c>
      <c r="BX115" t="s">
        <v>2213</v>
      </c>
      <c r="BY115" t="s">
        <v>1519</v>
      </c>
      <c r="BZ115" t="s">
        <v>146</v>
      </c>
      <c r="CA115" t="s">
        <v>933</v>
      </c>
      <c r="CB115" t="s">
        <v>933</v>
      </c>
      <c r="CC115" t="s">
        <v>933</v>
      </c>
      <c r="CD115" t="s">
        <v>933</v>
      </c>
      <c r="CE115" t="s">
        <v>933</v>
      </c>
      <c r="CF115" t="s">
        <v>2214</v>
      </c>
      <c r="CH115" t="s">
        <v>933</v>
      </c>
      <c r="CI115" t="s">
        <v>933</v>
      </c>
      <c r="CJ115" t="s">
        <v>933</v>
      </c>
      <c r="CK115" t="s">
        <v>933</v>
      </c>
      <c r="CL115" t="s">
        <v>933</v>
      </c>
      <c r="CM115" t="s">
        <v>933</v>
      </c>
      <c r="CN115" t="s">
        <v>933</v>
      </c>
      <c r="CO115" t="s">
        <v>933</v>
      </c>
      <c r="CP115" t="s">
        <v>933</v>
      </c>
      <c r="CQ115" t="s">
        <v>933</v>
      </c>
      <c r="CS115" t="s">
        <v>933</v>
      </c>
      <c r="CT115" t="s">
        <v>933</v>
      </c>
      <c r="CU115" t="s">
        <v>933</v>
      </c>
      <c r="CV115" t="s">
        <v>933</v>
      </c>
      <c r="CW115" t="s">
        <v>933</v>
      </c>
      <c r="CX115" t="s">
        <v>933</v>
      </c>
      <c r="CY115" t="s">
        <v>933</v>
      </c>
      <c r="CZ115" t="s">
        <v>933</v>
      </c>
      <c r="DA115" t="s">
        <v>933</v>
      </c>
      <c r="DB115" t="s">
        <v>933</v>
      </c>
      <c r="DD115" t="s">
        <v>933</v>
      </c>
      <c r="DE115" t="s">
        <v>933</v>
      </c>
      <c r="DF115" t="s">
        <v>933</v>
      </c>
      <c r="DG115" t="s">
        <v>933</v>
      </c>
      <c r="DH115" t="s">
        <v>933</v>
      </c>
      <c r="DI115" t="s">
        <v>933</v>
      </c>
      <c r="DJ115" t="s">
        <v>933</v>
      </c>
      <c r="DK115" t="s">
        <v>933</v>
      </c>
      <c r="DL115" t="s">
        <v>933</v>
      </c>
      <c r="DM115" t="s">
        <v>933</v>
      </c>
      <c r="DO115" t="s">
        <v>933</v>
      </c>
      <c r="DP115" t="s">
        <v>933</v>
      </c>
      <c r="DQ115" t="s">
        <v>933</v>
      </c>
      <c r="DR115" t="s">
        <v>933</v>
      </c>
      <c r="DS115" t="s">
        <v>933</v>
      </c>
      <c r="DT115" t="s">
        <v>933</v>
      </c>
      <c r="DU115" t="s">
        <v>933</v>
      </c>
      <c r="DV115" t="s">
        <v>933</v>
      </c>
      <c r="DW115" t="s">
        <v>933</v>
      </c>
      <c r="DX115" t="s">
        <v>933</v>
      </c>
      <c r="DZ115" t="s">
        <v>933</v>
      </c>
      <c r="EA115" t="s">
        <v>933</v>
      </c>
      <c r="EB115" t="s">
        <v>933</v>
      </c>
      <c r="EC115" t="s">
        <v>933</v>
      </c>
      <c r="ED115" t="s">
        <v>933</v>
      </c>
      <c r="EE115" t="s">
        <v>933</v>
      </c>
      <c r="EF115" t="s">
        <v>933</v>
      </c>
      <c r="EG115" t="s">
        <v>933</v>
      </c>
      <c r="EH115" t="s">
        <v>933</v>
      </c>
      <c r="EI115" t="s">
        <v>933</v>
      </c>
      <c r="EK115" t="s">
        <v>203</v>
      </c>
      <c r="EL115" t="s">
        <v>2215</v>
      </c>
      <c r="EM115">
        <v>17</v>
      </c>
      <c r="EN115">
        <v>20</v>
      </c>
      <c r="EO115">
        <v>16</v>
      </c>
      <c r="EP115">
        <v>20</v>
      </c>
      <c r="EQ115">
        <v>16</v>
      </c>
      <c r="ER115">
        <v>12</v>
      </c>
      <c r="ES115" t="s">
        <v>933</v>
      </c>
      <c r="ET115" t="s">
        <v>933</v>
      </c>
      <c r="EU115" t="s">
        <v>2452</v>
      </c>
      <c r="EV115">
        <v>7</v>
      </c>
      <c r="EW115">
        <v>9</v>
      </c>
      <c r="EX115">
        <v>7</v>
      </c>
      <c r="EY115">
        <v>9</v>
      </c>
      <c r="EZ115">
        <v>7</v>
      </c>
      <c r="FA115">
        <v>5</v>
      </c>
    </row>
    <row r="116" spans="1:157" ht="15" customHeight="1" x14ac:dyDescent="0.3">
      <c r="A116" t="s">
        <v>2467</v>
      </c>
      <c r="C116" t="s">
        <v>2216</v>
      </c>
      <c r="D116" t="s">
        <v>117</v>
      </c>
      <c r="E116" t="s">
        <v>165</v>
      </c>
      <c r="F116" t="s">
        <v>119</v>
      </c>
      <c r="G116" t="s">
        <v>376</v>
      </c>
      <c r="H116" t="s">
        <v>377</v>
      </c>
      <c r="I116" t="s">
        <v>242</v>
      </c>
      <c r="L116">
        <v>12</v>
      </c>
      <c r="M116">
        <v>700</v>
      </c>
      <c r="N116">
        <v>16</v>
      </c>
      <c r="O116">
        <v>19</v>
      </c>
      <c r="P116" t="s">
        <v>122</v>
      </c>
      <c r="Q116" t="s">
        <v>933</v>
      </c>
      <c r="R116">
        <v>84</v>
      </c>
      <c r="S116">
        <v>42</v>
      </c>
      <c r="U116">
        <v>28</v>
      </c>
      <c r="V116">
        <v>25</v>
      </c>
      <c r="W116">
        <v>24</v>
      </c>
      <c r="X116">
        <v>24</v>
      </c>
      <c r="Y116" t="s">
        <v>576</v>
      </c>
      <c r="Z116" t="s">
        <v>933</v>
      </c>
      <c r="AA116" t="s">
        <v>933</v>
      </c>
      <c r="AB116" t="s">
        <v>933</v>
      </c>
      <c r="AC116" t="s">
        <v>1536</v>
      </c>
      <c r="AD116" t="s">
        <v>933</v>
      </c>
      <c r="AE116" t="s">
        <v>124</v>
      </c>
      <c r="AF116" t="s">
        <v>2217</v>
      </c>
      <c r="AG116" t="s">
        <v>126</v>
      </c>
      <c r="AH116" t="s">
        <v>127</v>
      </c>
      <c r="AI116" t="s">
        <v>933</v>
      </c>
      <c r="AJ116" t="s">
        <v>933</v>
      </c>
      <c r="AK116">
        <v>17</v>
      </c>
      <c r="AL116" t="s">
        <v>17</v>
      </c>
      <c r="AM116" t="s">
        <v>933</v>
      </c>
      <c r="AN116" t="s">
        <v>2218</v>
      </c>
      <c r="AP116" t="s">
        <v>157</v>
      </c>
      <c r="AQ116" t="s">
        <v>2219</v>
      </c>
      <c r="AR116" t="s">
        <v>126</v>
      </c>
      <c r="AS116" t="s">
        <v>127</v>
      </c>
      <c r="AT116" t="s">
        <v>933</v>
      </c>
      <c r="AU116" t="s">
        <v>1083</v>
      </c>
      <c r="AV116">
        <v>17</v>
      </c>
      <c r="AW116" t="s">
        <v>17</v>
      </c>
      <c r="AX116" t="s">
        <v>933</v>
      </c>
      <c r="AY116" t="s">
        <v>2218</v>
      </c>
      <c r="BA116" t="s">
        <v>144</v>
      </c>
      <c r="BB116" t="s">
        <v>2209</v>
      </c>
      <c r="BC116" t="s">
        <v>126</v>
      </c>
      <c r="BD116" t="s">
        <v>146</v>
      </c>
      <c r="BE116" t="s">
        <v>933</v>
      </c>
      <c r="BF116" t="s">
        <v>933</v>
      </c>
      <c r="BG116">
        <v>17</v>
      </c>
      <c r="BH116" t="s">
        <v>1069</v>
      </c>
      <c r="BI116" t="s">
        <v>933</v>
      </c>
      <c r="BJ116" t="s">
        <v>2210</v>
      </c>
      <c r="BL116" t="s">
        <v>933</v>
      </c>
      <c r="BM116" t="s">
        <v>933</v>
      </c>
      <c r="BN116" t="s">
        <v>933</v>
      </c>
      <c r="BO116" t="s">
        <v>933</v>
      </c>
      <c r="BP116" t="s">
        <v>933</v>
      </c>
      <c r="BQ116" t="s">
        <v>933</v>
      </c>
      <c r="BR116" t="s">
        <v>933</v>
      </c>
      <c r="BS116" t="s">
        <v>933</v>
      </c>
      <c r="BT116" t="s">
        <v>933</v>
      </c>
      <c r="BU116" t="s">
        <v>933</v>
      </c>
      <c r="BW116" t="s">
        <v>933</v>
      </c>
      <c r="BX116" t="s">
        <v>2213</v>
      </c>
      <c r="BY116" t="s">
        <v>1519</v>
      </c>
      <c r="BZ116" t="s">
        <v>146</v>
      </c>
      <c r="CA116" t="s">
        <v>933</v>
      </c>
      <c r="CB116" t="s">
        <v>933</v>
      </c>
      <c r="CC116" t="s">
        <v>933</v>
      </c>
      <c r="CD116" t="s">
        <v>933</v>
      </c>
      <c r="CE116" t="s">
        <v>933</v>
      </c>
      <c r="CF116" t="s">
        <v>2220</v>
      </c>
      <c r="CH116" t="s">
        <v>933</v>
      </c>
      <c r="CI116" t="s">
        <v>2221</v>
      </c>
      <c r="CJ116" t="s">
        <v>159</v>
      </c>
      <c r="CK116" t="s">
        <v>127</v>
      </c>
      <c r="CL116" t="s">
        <v>707</v>
      </c>
      <c r="CM116" t="s">
        <v>933</v>
      </c>
      <c r="CN116" t="s">
        <v>933</v>
      </c>
      <c r="CO116" t="s">
        <v>933</v>
      </c>
      <c r="CP116" t="s">
        <v>933</v>
      </c>
      <c r="CQ116" t="s">
        <v>2222</v>
      </c>
      <c r="CS116" t="s">
        <v>933</v>
      </c>
      <c r="CT116" t="s">
        <v>2223</v>
      </c>
      <c r="CU116" t="s">
        <v>159</v>
      </c>
      <c r="CV116" t="s">
        <v>127</v>
      </c>
      <c r="CW116" t="s">
        <v>707</v>
      </c>
      <c r="CX116" t="s">
        <v>933</v>
      </c>
      <c r="CY116" t="s">
        <v>933</v>
      </c>
      <c r="CZ116" t="s">
        <v>933</v>
      </c>
      <c r="DA116" t="s">
        <v>933</v>
      </c>
      <c r="DB116" t="s">
        <v>2224</v>
      </c>
      <c r="DD116" t="s">
        <v>933</v>
      </c>
      <c r="DE116" t="s">
        <v>933</v>
      </c>
      <c r="DF116" t="s">
        <v>933</v>
      </c>
      <c r="DG116" t="s">
        <v>933</v>
      </c>
      <c r="DH116" t="s">
        <v>933</v>
      </c>
      <c r="DI116" t="s">
        <v>933</v>
      </c>
      <c r="DJ116" t="s">
        <v>933</v>
      </c>
      <c r="DK116" t="s">
        <v>933</v>
      </c>
      <c r="DL116" t="s">
        <v>933</v>
      </c>
      <c r="DM116" t="s">
        <v>933</v>
      </c>
      <c r="DO116" t="s">
        <v>933</v>
      </c>
      <c r="DP116" t="s">
        <v>933</v>
      </c>
      <c r="DQ116" t="s">
        <v>933</v>
      </c>
      <c r="DR116" t="s">
        <v>933</v>
      </c>
      <c r="DS116" t="s">
        <v>933</v>
      </c>
      <c r="DT116" t="s">
        <v>933</v>
      </c>
      <c r="DU116" t="s">
        <v>933</v>
      </c>
      <c r="DV116" t="s">
        <v>933</v>
      </c>
      <c r="DW116" t="s">
        <v>933</v>
      </c>
      <c r="DX116" t="s">
        <v>933</v>
      </c>
      <c r="DZ116" t="s">
        <v>933</v>
      </c>
      <c r="EA116" t="s">
        <v>933</v>
      </c>
      <c r="EB116" t="s">
        <v>933</v>
      </c>
      <c r="EC116" t="s">
        <v>933</v>
      </c>
      <c r="ED116" t="s">
        <v>933</v>
      </c>
      <c r="EE116" t="s">
        <v>933</v>
      </c>
      <c r="EF116" t="s">
        <v>933</v>
      </c>
      <c r="EG116" t="s">
        <v>933</v>
      </c>
      <c r="EH116" t="s">
        <v>933</v>
      </c>
      <c r="EI116" t="s">
        <v>933</v>
      </c>
      <c r="EK116" t="s">
        <v>203</v>
      </c>
      <c r="EL116" t="s">
        <v>2225</v>
      </c>
      <c r="EM116">
        <v>24</v>
      </c>
      <c r="EN116">
        <v>20</v>
      </c>
      <c r="EO116">
        <v>19</v>
      </c>
      <c r="EP116">
        <v>12</v>
      </c>
      <c r="EQ116">
        <v>14</v>
      </c>
      <c r="ER116">
        <v>18</v>
      </c>
      <c r="ES116" t="s">
        <v>933</v>
      </c>
      <c r="ET116" t="s">
        <v>933</v>
      </c>
      <c r="EU116" t="s">
        <v>2452</v>
      </c>
      <c r="EV116">
        <v>13</v>
      </c>
      <c r="EW116">
        <v>11</v>
      </c>
      <c r="EX116">
        <v>10</v>
      </c>
      <c r="EY116">
        <v>7</v>
      </c>
      <c r="EZ116">
        <v>8</v>
      </c>
      <c r="FA116">
        <v>10</v>
      </c>
    </row>
    <row r="117" spans="1:157" ht="15" customHeight="1" x14ac:dyDescent="0.3">
      <c r="A117" t="s">
        <v>2467</v>
      </c>
      <c r="C117" t="s">
        <v>2226</v>
      </c>
      <c r="D117" t="s">
        <v>117</v>
      </c>
      <c r="E117" t="s">
        <v>165</v>
      </c>
      <c r="F117" t="s">
        <v>119</v>
      </c>
      <c r="G117" t="s">
        <v>376</v>
      </c>
      <c r="H117" t="s">
        <v>377</v>
      </c>
      <c r="I117" t="s">
        <v>242</v>
      </c>
      <c r="L117">
        <v>16</v>
      </c>
      <c r="M117">
        <v>1400</v>
      </c>
      <c r="N117">
        <v>20</v>
      </c>
      <c r="O117">
        <v>23</v>
      </c>
      <c r="P117" t="s">
        <v>122</v>
      </c>
      <c r="Q117" t="s">
        <v>933</v>
      </c>
      <c r="R117">
        <v>104</v>
      </c>
      <c r="S117">
        <v>52</v>
      </c>
      <c r="U117">
        <v>32</v>
      </c>
      <c r="V117">
        <v>29</v>
      </c>
      <c r="W117">
        <v>28</v>
      </c>
      <c r="X117">
        <v>28</v>
      </c>
      <c r="Y117" t="s">
        <v>576</v>
      </c>
      <c r="Z117" t="s">
        <v>2227</v>
      </c>
      <c r="AA117" t="s">
        <v>933</v>
      </c>
      <c r="AB117" t="s">
        <v>933</v>
      </c>
      <c r="AC117" t="s">
        <v>1536</v>
      </c>
      <c r="AD117" t="s">
        <v>933</v>
      </c>
      <c r="AE117" t="s">
        <v>124</v>
      </c>
      <c r="AF117" t="s">
        <v>2217</v>
      </c>
      <c r="AG117" t="s">
        <v>126</v>
      </c>
      <c r="AH117" t="s">
        <v>127</v>
      </c>
      <c r="AI117" t="s">
        <v>933</v>
      </c>
      <c r="AJ117" t="s">
        <v>933</v>
      </c>
      <c r="AK117">
        <v>21</v>
      </c>
      <c r="AL117" t="s">
        <v>17</v>
      </c>
      <c r="AM117" t="s">
        <v>933</v>
      </c>
      <c r="AN117" t="s">
        <v>2228</v>
      </c>
      <c r="AP117" t="s">
        <v>157</v>
      </c>
      <c r="AQ117" t="s">
        <v>2219</v>
      </c>
      <c r="AR117" t="s">
        <v>126</v>
      </c>
      <c r="AS117" t="s">
        <v>127</v>
      </c>
      <c r="AT117" t="s">
        <v>933</v>
      </c>
      <c r="AU117" t="s">
        <v>1083</v>
      </c>
      <c r="AV117">
        <v>21</v>
      </c>
      <c r="AW117" t="s">
        <v>17</v>
      </c>
      <c r="AX117" t="s">
        <v>933</v>
      </c>
      <c r="AY117" t="s">
        <v>2228</v>
      </c>
      <c r="BA117" t="s">
        <v>144</v>
      </c>
      <c r="BB117" t="s">
        <v>2229</v>
      </c>
      <c r="BC117" t="s">
        <v>126</v>
      </c>
      <c r="BD117" t="s">
        <v>146</v>
      </c>
      <c r="BE117" t="s">
        <v>933</v>
      </c>
      <c r="BF117" t="s">
        <v>2230</v>
      </c>
      <c r="BG117">
        <v>21</v>
      </c>
      <c r="BH117" t="s">
        <v>1069</v>
      </c>
      <c r="BI117" t="s">
        <v>933</v>
      </c>
      <c r="BJ117" t="s">
        <v>2231</v>
      </c>
      <c r="BL117" t="s">
        <v>144</v>
      </c>
      <c r="BM117" t="s">
        <v>2232</v>
      </c>
      <c r="BN117" t="s">
        <v>1519</v>
      </c>
      <c r="BO117" t="s">
        <v>146</v>
      </c>
      <c r="BP117" t="s">
        <v>933</v>
      </c>
      <c r="BQ117" t="s">
        <v>2230</v>
      </c>
      <c r="BR117">
        <v>21</v>
      </c>
      <c r="BS117" t="s">
        <v>1090</v>
      </c>
      <c r="BT117" t="s">
        <v>2233</v>
      </c>
      <c r="BU117" t="s">
        <v>2234</v>
      </c>
      <c r="BW117" t="s">
        <v>933</v>
      </c>
      <c r="BX117" t="s">
        <v>2213</v>
      </c>
      <c r="BY117" t="s">
        <v>1519</v>
      </c>
      <c r="BZ117" t="s">
        <v>146</v>
      </c>
      <c r="CA117" t="s">
        <v>933</v>
      </c>
      <c r="CB117" t="s">
        <v>933</v>
      </c>
      <c r="CC117" t="s">
        <v>933</v>
      </c>
      <c r="CD117" t="s">
        <v>933</v>
      </c>
      <c r="CE117" t="s">
        <v>933</v>
      </c>
      <c r="CF117" t="s">
        <v>2220</v>
      </c>
      <c r="CH117" t="s">
        <v>933</v>
      </c>
      <c r="CI117" t="s">
        <v>2221</v>
      </c>
      <c r="CJ117" t="s">
        <v>159</v>
      </c>
      <c r="CK117" t="s">
        <v>127</v>
      </c>
      <c r="CL117" t="s">
        <v>707</v>
      </c>
      <c r="CM117" t="s">
        <v>933</v>
      </c>
      <c r="CN117" t="s">
        <v>933</v>
      </c>
      <c r="CO117" t="s">
        <v>933</v>
      </c>
      <c r="CP117" t="s">
        <v>933</v>
      </c>
      <c r="CQ117" t="s">
        <v>2235</v>
      </c>
      <c r="CS117" t="s">
        <v>933</v>
      </c>
      <c r="CT117" t="s">
        <v>2236</v>
      </c>
      <c r="CU117" t="s">
        <v>159</v>
      </c>
      <c r="CV117" t="s">
        <v>127</v>
      </c>
      <c r="CW117" t="s">
        <v>707</v>
      </c>
      <c r="CX117" t="s">
        <v>933</v>
      </c>
      <c r="CY117" t="s">
        <v>933</v>
      </c>
      <c r="CZ117" t="s">
        <v>933</v>
      </c>
      <c r="DA117" t="s">
        <v>933</v>
      </c>
      <c r="DB117" t="s">
        <v>2237</v>
      </c>
      <c r="DD117" t="s">
        <v>933</v>
      </c>
      <c r="DE117" t="s">
        <v>933</v>
      </c>
      <c r="DF117" t="s">
        <v>933</v>
      </c>
      <c r="DG117" t="s">
        <v>933</v>
      </c>
      <c r="DH117" t="s">
        <v>933</v>
      </c>
      <c r="DI117" t="s">
        <v>933</v>
      </c>
      <c r="DJ117" t="s">
        <v>933</v>
      </c>
      <c r="DK117" t="s">
        <v>933</v>
      </c>
      <c r="DL117" t="s">
        <v>933</v>
      </c>
      <c r="DM117" t="s">
        <v>933</v>
      </c>
      <c r="DO117" t="s">
        <v>933</v>
      </c>
      <c r="DP117" t="s">
        <v>933</v>
      </c>
      <c r="DQ117" t="s">
        <v>933</v>
      </c>
      <c r="DR117" t="s">
        <v>933</v>
      </c>
      <c r="DS117" t="s">
        <v>933</v>
      </c>
      <c r="DT117" t="s">
        <v>933</v>
      </c>
      <c r="DU117" t="s">
        <v>933</v>
      </c>
      <c r="DV117" t="s">
        <v>933</v>
      </c>
      <c r="DW117" t="s">
        <v>933</v>
      </c>
      <c r="DX117" t="s">
        <v>933</v>
      </c>
      <c r="DZ117" t="s">
        <v>933</v>
      </c>
      <c r="EA117" t="s">
        <v>933</v>
      </c>
      <c r="EB117" t="s">
        <v>933</v>
      </c>
      <c r="EC117" t="s">
        <v>933</v>
      </c>
      <c r="ED117" t="s">
        <v>933</v>
      </c>
      <c r="EE117" t="s">
        <v>933</v>
      </c>
      <c r="EF117" t="s">
        <v>933</v>
      </c>
      <c r="EG117" t="s">
        <v>933</v>
      </c>
      <c r="EH117" t="s">
        <v>933</v>
      </c>
      <c r="EI117" t="s">
        <v>933</v>
      </c>
      <c r="EK117" t="s">
        <v>203</v>
      </c>
      <c r="EL117" t="s">
        <v>2238</v>
      </c>
      <c r="EM117">
        <v>24</v>
      </c>
      <c r="EN117">
        <v>20</v>
      </c>
      <c r="EO117">
        <v>19</v>
      </c>
      <c r="EP117">
        <v>12</v>
      </c>
      <c r="EQ117">
        <v>14</v>
      </c>
      <c r="ER117">
        <v>18</v>
      </c>
      <c r="ES117" t="s">
        <v>933</v>
      </c>
      <c r="ET117" t="s">
        <v>2239</v>
      </c>
      <c r="EU117" t="s">
        <v>2452</v>
      </c>
      <c r="EV117">
        <v>15</v>
      </c>
      <c r="EW117">
        <v>13</v>
      </c>
      <c r="EX117">
        <v>12</v>
      </c>
      <c r="EY117">
        <v>9</v>
      </c>
      <c r="EZ117">
        <v>10</v>
      </c>
      <c r="FA117">
        <v>12</v>
      </c>
    </row>
    <row r="118" spans="1:157" ht="15" customHeight="1" x14ac:dyDescent="0.3">
      <c r="A118" t="s">
        <v>404</v>
      </c>
      <c r="C118" t="s">
        <v>0</v>
      </c>
      <c r="L118">
        <v>0</v>
      </c>
      <c r="ET118" t="s">
        <v>405</v>
      </c>
      <c r="EV118">
        <f t="shared" ref="EV118:FA120" si="91">ROUNDDOWN((EM118/2),0)-5+ROUNDDOWN(($L118/2),0)</f>
        <v>-5</v>
      </c>
      <c r="EW118">
        <f t="shared" si="91"/>
        <v>-5</v>
      </c>
      <c r="EX118">
        <f t="shared" si="91"/>
        <v>-5</v>
      </c>
      <c r="EY118">
        <f t="shared" si="91"/>
        <v>-5</v>
      </c>
      <c r="EZ118">
        <f t="shared" si="91"/>
        <v>-5</v>
      </c>
      <c r="FA118">
        <f t="shared" si="91"/>
        <v>-5</v>
      </c>
    </row>
    <row r="119" spans="1:157" ht="15" customHeight="1" x14ac:dyDescent="0.3">
      <c r="A119" t="s">
        <v>404</v>
      </c>
      <c r="C119" t="s">
        <v>406</v>
      </c>
      <c r="D119" t="s">
        <v>240</v>
      </c>
      <c r="E119" t="s">
        <v>138</v>
      </c>
      <c r="F119" t="s">
        <v>173</v>
      </c>
      <c r="G119" t="s">
        <v>241</v>
      </c>
      <c r="H119" t="s">
        <v>408</v>
      </c>
      <c r="I119" t="s">
        <v>751</v>
      </c>
      <c r="J119" t="s">
        <v>1057</v>
      </c>
      <c r="L119">
        <v>3</v>
      </c>
      <c r="M119" s="1">
        <v>750</v>
      </c>
      <c r="N119">
        <v>3</v>
      </c>
      <c r="O119">
        <v>5</v>
      </c>
      <c r="P119" t="s">
        <v>284</v>
      </c>
      <c r="R119">
        <v>156</v>
      </c>
      <c r="S119">
        <f>IF(R119=1,"",ROUNDDOWN(R119/2,0))</f>
        <v>78</v>
      </c>
      <c r="U119">
        <v>17</v>
      </c>
      <c r="V119">
        <v>17</v>
      </c>
      <c r="W119">
        <v>15</v>
      </c>
      <c r="X119">
        <v>12</v>
      </c>
      <c r="Y119" t="s">
        <v>409</v>
      </c>
      <c r="Z119" t="s">
        <v>410</v>
      </c>
      <c r="AA119" t="s">
        <v>411</v>
      </c>
      <c r="AB119">
        <v>5</v>
      </c>
      <c r="AC119">
        <v>6</v>
      </c>
      <c r="AD119">
        <v>2</v>
      </c>
      <c r="AE119" t="s">
        <v>124</v>
      </c>
      <c r="AF119" t="s">
        <v>198</v>
      </c>
      <c r="AG119" t="s">
        <v>126</v>
      </c>
      <c r="AH119" t="s">
        <v>127</v>
      </c>
      <c r="AK119" s="2">
        <f>IF(AL119="AC",5+$L119,3+$L119)</f>
        <v>8</v>
      </c>
      <c r="AL119" t="s">
        <v>17</v>
      </c>
      <c r="AN119" t="s">
        <v>143</v>
      </c>
      <c r="AP119" t="s">
        <v>129</v>
      </c>
      <c r="AQ119" t="s">
        <v>412</v>
      </c>
      <c r="AR119" t="s">
        <v>126</v>
      </c>
      <c r="AS119" t="s">
        <v>127</v>
      </c>
      <c r="AT119" t="s">
        <v>413</v>
      </c>
      <c r="AU119" t="s">
        <v>1082</v>
      </c>
      <c r="AV119">
        <f>IF(AW119="","",IF(AW119="AC",5+$L119,3+$L119))</f>
        <v>8</v>
      </c>
      <c r="AW119" t="s">
        <v>17</v>
      </c>
      <c r="AY119" t="s">
        <v>1213</v>
      </c>
      <c r="BA119" t="s">
        <v>129</v>
      </c>
      <c r="BB119" t="s">
        <v>414</v>
      </c>
      <c r="BC119" t="s">
        <v>126</v>
      </c>
      <c r="BD119" t="s">
        <v>127</v>
      </c>
      <c r="BG119" t="str">
        <f>IF(BH119="","",IF(BH119="AC",5+$L119,3+$L119))</f>
        <v/>
      </c>
      <c r="BJ119" t="s">
        <v>415</v>
      </c>
      <c r="BM119" t="s">
        <v>416</v>
      </c>
      <c r="BN119" t="s">
        <v>159</v>
      </c>
      <c r="BO119" t="s">
        <v>127</v>
      </c>
      <c r="BP119" t="s">
        <v>364</v>
      </c>
      <c r="BR119" t="str">
        <f>IF(BS119="","",IF(BS119="AC",5+$L119,3+$L119))</f>
        <v/>
      </c>
      <c r="BU119" t="s">
        <v>1299</v>
      </c>
      <c r="BW119" t="s">
        <v>144</v>
      </c>
      <c r="BX119" t="s">
        <v>417</v>
      </c>
      <c r="BY119" t="s">
        <v>126</v>
      </c>
      <c r="BZ119" t="s">
        <v>181</v>
      </c>
      <c r="CB119" t="s">
        <v>1081</v>
      </c>
      <c r="CC119">
        <f>IF(CD119="","",IF(CD119="AC",5+$L119,3+$L119))</f>
        <v>8</v>
      </c>
      <c r="CD119" t="s">
        <v>17</v>
      </c>
      <c r="CF119" t="s">
        <v>1214</v>
      </c>
      <c r="CI119" t="s">
        <v>418</v>
      </c>
      <c r="CN119" t="str">
        <f>IF(CO119="","",IF(CO119="AC",5+$L119,3+$L119))</f>
        <v/>
      </c>
      <c r="CQ119" t="s">
        <v>1339</v>
      </c>
      <c r="CY119" t="str">
        <f>IF(CZ119="","",IF(CZ119="AC",5+$L119,3+$L119))</f>
        <v/>
      </c>
      <c r="DJ119" t="str">
        <f>IF(DK119="","",IF(DK119="AC",5+$L119,3+$L119))</f>
        <v/>
      </c>
      <c r="DU119" t="str">
        <f>IF(DV119="","",IF(DV119="AC",5+$L119,3+$L119))</f>
        <v/>
      </c>
      <c r="EF119" t="str">
        <f>IF(EG119="","",IF(EG119="AC",5+$L119,3+$L119))</f>
        <v/>
      </c>
      <c r="EK119" t="s">
        <v>203</v>
      </c>
      <c r="EL119" t="s">
        <v>419</v>
      </c>
      <c r="EM119">
        <v>19</v>
      </c>
      <c r="EN119">
        <v>14</v>
      </c>
      <c r="EO119">
        <v>14</v>
      </c>
      <c r="EP119">
        <v>12</v>
      </c>
      <c r="EQ119">
        <v>9</v>
      </c>
      <c r="ER119">
        <v>14</v>
      </c>
      <c r="EU119" t="s">
        <v>188</v>
      </c>
      <c r="EV119">
        <f t="shared" si="91"/>
        <v>5</v>
      </c>
      <c r="EW119">
        <f t="shared" si="91"/>
        <v>3</v>
      </c>
      <c r="EX119">
        <f t="shared" si="91"/>
        <v>3</v>
      </c>
      <c r="EY119">
        <f t="shared" si="91"/>
        <v>2</v>
      </c>
      <c r="EZ119">
        <f t="shared" si="91"/>
        <v>0</v>
      </c>
      <c r="FA119">
        <f t="shared" si="91"/>
        <v>3</v>
      </c>
    </row>
    <row r="120" spans="1:157" ht="15" customHeight="1" x14ac:dyDescent="0.3">
      <c r="A120" t="s">
        <v>404</v>
      </c>
      <c r="C120" t="s">
        <v>420</v>
      </c>
      <c r="D120" t="s">
        <v>240</v>
      </c>
      <c r="E120" t="s">
        <v>138</v>
      </c>
      <c r="F120" t="s">
        <v>173</v>
      </c>
      <c r="G120" t="s">
        <v>241</v>
      </c>
      <c r="H120" t="s">
        <v>421</v>
      </c>
      <c r="I120" t="s">
        <v>121</v>
      </c>
      <c r="J120" t="s">
        <v>1056</v>
      </c>
      <c r="L120">
        <v>12</v>
      </c>
      <c r="M120" s="1">
        <v>1400</v>
      </c>
      <c r="N120">
        <v>12</v>
      </c>
      <c r="O120">
        <v>10</v>
      </c>
      <c r="P120" t="s">
        <v>1144</v>
      </c>
      <c r="Q120" t="s">
        <v>422</v>
      </c>
      <c r="R120">
        <v>168</v>
      </c>
      <c r="S120">
        <f>IF(R120=1,"",ROUNDDOWN(R120/2,0))</f>
        <v>84</v>
      </c>
      <c r="U120">
        <v>26</v>
      </c>
      <c r="V120">
        <v>26</v>
      </c>
      <c r="W120">
        <v>24</v>
      </c>
      <c r="X120">
        <v>22</v>
      </c>
      <c r="Y120" t="s">
        <v>423</v>
      </c>
      <c r="AB120">
        <v>2</v>
      </c>
      <c r="AC120" t="s">
        <v>424</v>
      </c>
      <c r="AD120">
        <v>1</v>
      </c>
      <c r="AE120" t="s">
        <v>124</v>
      </c>
      <c r="AF120" t="s">
        <v>198</v>
      </c>
      <c r="AG120" t="s">
        <v>126</v>
      </c>
      <c r="AH120" t="s">
        <v>127</v>
      </c>
      <c r="AK120" s="2">
        <f>IF(AL120="AC",5+$L120,3+$L120)</f>
        <v>17</v>
      </c>
      <c r="AL120" t="s">
        <v>17</v>
      </c>
      <c r="AN120" t="s">
        <v>1169</v>
      </c>
      <c r="AP120" t="s">
        <v>129</v>
      </c>
      <c r="AQ120" t="s">
        <v>426</v>
      </c>
      <c r="AR120" t="s">
        <v>126</v>
      </c>
      <c r="AS120" t="s">
        <v>127</v>
      </c>
      <c r="AV120">
        <f>IF(AW120="","",IF(AW120="AC",5+$L120,3+$L120))</f>
        <v>17</v>
      </c>
      <c r="AW120" t="s">
        <v>17</v>
      </c>
      <c r="AY120" t="s">
        <v>427</v>
      </c>
      <c r="BA120" t="s">
        <v>129</v>
      </c>
      <c r="BB120" t="s">
        <v>428</v>
      </c>
      <c r="BC120" t="s">
        <v>1519</v>
      </c>
      <c r="BD120" t="s">
        <v>1161</v>
      </c>
      <c r="BF120" t="s">
        <v>1188</v>
      </c>
      <c r="BG120">
        <f>IF(BH120="","",IF(BH120="AC",5+$L120,3+$L120))</f>
        <v>17</v>
      </c>
      <c r="BH120" t="s">
        <v>17</v>
      </c>
      <c r="BJ120" t="s">
        <v>429</v>
      </c>
      <c r="BL120" t="s">
        <v>129</v>
      </c>
      <c r="BM120" t="s">
        <v>430</v>
      </c>
      <c r="BN120" t="s">
        <v>126</v>
      </c>
      <c r="BO120" t="s">
        <v>181</v>
      </c>
      <c r="BR120" t="str">
        <f>IF(BS120="","",IF(BS120="AC",5+$L120,3+$L120))</f>
        <v/>
      </c>
      <c r="BU120" t="s">
        <v>1301</v>
      </c>
      <c r="BX120" t="s">
        <v>431</v>
      </c>
      <c r="BY120" t="s">
        <v>159</v>
      </c>
      <c r="BZ120" t="s">
        <v>127</v>
      </c>
      <c r="CA120" t="s">
        <v>368</v>
      </c>
      <c r="CC120" t="str">
        <f>IF(CD120="","",IF(CD120="AC",5+$L120,3+$L120))</f>
        <v/>
      </c>
      <c r="CF120" t="s">
        <v>432</v>
      </c>
      <c r="CN120" t="str">
        <f>IF(CO120="","",IF(CO120="AC",5+$L120,3+$L120))</f>
        <v/>
      </c>
      <c r="CY120" t="str">
        <f>IF(CZ120="","",IF(CZ120="AC",5+$L120,3+$L120))</f>
        <v/>
      </c>
      <c r="DJ120" t="str">
        <f>IF(DK120="","",IF(DK120="AC",5+$L120,3+$L120))</f>
        <v/>
      </c>
      <c r="DU120" t="str">
        <f>IF(DV120="","",IF(DV120="AC",5+$L120,3+$L120))</f>
        <v/>
      </c>
      <c r="EF120" t="str">
        <f>IF(EG120="","",IF(EG120="AC",5+$L120,3+$L120))</f>
        <v/>
      </c>
      <c r="EK120" t="s">
        <v>247</v>
      </c>
      <c r="EL120" t="s">
        <v>433</v>
      </c>
      <c r="EM120">
        <v>23</v>
      </c>
      <c r="EN120">
        <v>19</v>
      </c>
      <c r="EO120">
        <v>18</v>
      </c>
      <c r="EP120">
        <v>11</v>
      </c>
      <c r="EQ120">
        <v>18</v>
      </c>
      <c r="ER120">
        <v>14</v>
      </c>
      <c r="EU120" t="s">
        <v>193</v>
      </c>
      <c r="EV120">
        <f t="shared" si="91"/>
        <v>12</v>
      </c>
      <c r="EW120">
        <f t="shared" si="91"/>
        <v>10</v>
      </c>
      <c r="EX120">
        <f t="shared" si="91"/>
        <v>10</v>
      </c>
      <c r="EY120">
        <f t="shared" si="91"/>
        <v>6</v>
      </c>
      <c r="EZ120">
        <f t="shared" si="91"/>
        <v>10</v>
      </c>
      <c r="FA120">
        <f t="shared" si="91"/>
        <v>8</v>
      </c>
    </row>
    <row r="121" spans="1:157" ht="15" customHeight="1" x14ac:dyDescent="0.3">
      <c r="A121" t="s">
        <v>1656</v>
      </c>
      <c r="B121" t="s">
        <v>1665</v>
      </c>
      <c r="C121" t="s">
        <v>1664</v>
      </c>
      <c r="L121">
        <v>0</v>
      </c>
      <c r="AK121" s="2"/>
    </row>
    <row r="122" spans="1:157" ht="15" customHeight="1" x14ac:dyDescent="0.3">
      <c r="A122" t="s">
        <v>1656</v>
      </c>
      <c r="B122" t="s">
        <v>1665</v>
      </c>
      <c r="C122" t="s">
        <v>445</v>
      </c>
      <c r="D122" t="s">
        <v>240</v>
      </c>
      <c r="E122" t="s">
        <v>138</v>
      </c>
      <c r="F122" t="s">
        <v>119</v>
      </c>
      <c r="G122" t="s">
        <v>241</v>
      </c>
      <c r="H122" t="s">
        <v>435</v>
      </c>
      <c r="I122" t="s">
        <v>121</v>
      </c>
      <c r="J122" t="s">
        <v>249</v>
      </c>
      <c r="L122">
        <v>1</v>
      </c>
      <c r="M122" s="1">
        <v>25</v>
      </c>
      <c r="N122">
        <v>3</v>
      </c>
      <c r="O122">
        <v>4</v>
      </c>
      <c r="R122">
        <v>1</v>
      </c>
      <c r="S122" t="str">
        <f t="shared" ref="S122:S136" si="92">IF(R122=1,"",ROUNDDOWN(R122/2,0))</f>
        <v/>
      </c>
      <c r="T122" t="s">
        <v>1344</v>
      </c>
      <c r="U122">
        <v>15</v>
      </c>
      <c r="V122">
        <v>14</v>
      </c>
      <c r="W122">
        <v>13</v>
      </c>
      <c r="X122">
        <v>13</v>
      </c>
      <c r="AC122">
        <v>6</v>
      </c>
      <c r="AE122" t="s">
        <v>124</v>
      </c>
      <c r="AF122" t="s">
        <v>446</v>
      </c>
      <c r="AG122" t="s">
        <v>126</v>
      </c>
      <c r="AH122" t="s">
        <v>127</v>
      </c>
      <c r="AI122" t="s">
        <v>244</v>
      </c>
      <c r="AK122" s="2">
        <f t="shared" ref="AK122:AK136" si="93">IF(AL122="AC",5+$L122,3+$L122)</f>
        <v>6</v>
      </c>
      <c r="AL122" t="s">
        <v>17</v>
      </c>
      <c r="AN122" t="s">
        <v>251</v>
      </c>
      <c r="AP122" t="s">
        <v>157</v>
      </c>
      <c r="AQ122" t="s">
        <v>447</v>
      </c>
      <c r="AR122" t="s">
        <v>126</v>
      </c>
      <c r="AS122" t="s">
        <v>127</v>
      </c>
      <c r="AT122" t="s">
        <v>244</v>
      </c>
      <c r="AU122" s="2" t="s">
        <v>1065</v>
      </c>
      <c r="AV122">
        <f t="shared" ref="AV122:AV136" si="94">IF(AW122="","",IF(AW122="AC",5+$L122,3+$L122))</f>
        <v>6</v>
      </c>
      <c r="AW122" t="s">
        <v>17</v>
      </c>
      <c r="AY122" t="s">
        <v>251</v>
      </c>
      <c r="BG122" t="str">
        <f t="shared" ref="BG122:BG136" si="95">IF(BH122="","",IF(BH122="AC",5+$L122,3+$L122))</f>
        <v/>
      </c>
      <c r="BR122" t="str">
        <f t="shared" ref="BR122:BR136" si="96">IF(BS122="","",IF(BS122="AC",5+$L122,3+$L122))</f>
        <v/>
      </c>
      <c r="CC122" t="str">
        <f t="shared" ref="CC122:CC136" si="97">IF(CD122="","",IF(CD122="AC",5+$L122,3+$L122))</f>
        <v/>
      </c>
      <c r="CN122" t="str">
        <f t="shared" ref="CN122:CN136" si="98">IF(CO122="","",IF(CO122="AC",5+$L122,3+$L122))</f>
        <v/>
      </c>
      <c r="CY122" t="str">
        <f t="shared" ref="CY122:CY136" si="99">IF(CZ122="","",IF(CZ122="AC",5+$L122,3+$L122))</f>
        <v/>
      </c>
      <c r="DJ122" t="str">
        <f t="shared" ref="DJ122:DJ136" si="100">IF(DK122="","",IF(DK122="AC",5+$L122,3+$L122))</f>
        <v/>
      </c>
      <c r="DU122" t="str">
        <f t="shared" ref="DU122:DU136" si="101">IF(DV122="","",IF(DV122="AC",5+$L122,3+$L122))</f>
        <v/>
      </c>
      <c r="EF122" t="str">
        <f t="shared" ref="EF122:EF136" si="102">IF(EG122="","",IF(EG122="AC",5+$L122,3+$L122))</f>
        <v/>
      </c>
      <c r="EK122" t="s">
        <v>203</v>
      </c>
      <c r="EL122" t="s">
        <v>448</v>
      </c>
      <c r="EM122">
        <v>12</v>
      </c>
      <c r="EN122">
        <v>10</v>
      </c>
      <c r="EO122">
        <v>13</v>
      </c>
      <c r="EP122">
        <v>10</v>
      </c>
      <c r="EQ122">
        <v>8</v>
      </c>
      <c r="ER122">
        <v>10</v>
      </c>
      <c r="ES122" t="s">
        <v>1302</v>
      </c>
      <c r="EU122" t="s">
        <v>444</v>
      </c>
      <c r="EV122">
        <f t="shared" ref="EV122:EV141" si="103">ROUNDDOWN((EM122/2),0)-5+ROUNDDOWN(($L122/2),0)</f>
        <v>1</v>
      </c>
      <c r="EW122">
        <f t="shared" ref="EW122:EW141" si="104">ROUNDDOWN((EN122/2),0)-5+ROUNDDOWN(($L122/2),0)</f>
        <v>0</v>
      </c>
      <c r="EX122">
        <f t="shared" ref="EX122:EX141" si="105">ROUNDDOWN((EO122/2),0)-5+ROUNDDOWN(($L122/2),0)</f>
        <v>1</v>
      </c>
      <c r="EY122">
        <f t="shared" ref="EY122:EY141" si="106">ROUNDDOWN((EP122/2),0)-5+ROUNDDOWN(($L122/2),0)</f>
        <v>0</v>
      </c>
      <c r="EZ122">
        <f t="shared" ref="EZ122:EZ141" si="107">ROUNDDOWN((EQ122/2),0)-5+ROUNDDOWN(($L122/2),0)</f>
        <v>-1</v>
      </c>
      <c r="FA122">
        <f t="shared" ref="FA122:FA141" si="108">ROUNDDOWN((ER122/2),0)-5+ROUNDDOWN(($L122/2),0)</f>
        <v>0</v>
      </c>
    </row>
    <row r="123" spans="1:157" ht="15" customHeight="1" x14ac:dyDescent="0.3">
      <c r="A123" t="s">
        <v>1656</v>
      </c>
      <c r="B123" t="s">
        <v>1665</v>
      </c>
      <c r="C123" t="s">
        <v>434</v>
      </c>
      <c r="D123" t="s">
        <v>240</v>
      </c>
      <c r="E123" t="s">
        <v>138</v>
      </c>
      <c r="F123" t="s">
        <v>119</v>
      </c>
      <c r="G123" t="s">
        <v>241</v>
      </c>
      <c r="H123" t="s">
        <v>435</v>
      </c>
      <c r="I123" t="s">
        <v>242</v>
      </c>
      <c r="L123">
        <v>1</v>
      </c>
      <c r="M123" s="1">
        <v>100</v>
      </c>
      <c r="N123">
        <v>4</v>
      </c>
      <c r="O123">
        <v>1</v>
      </c>
      <c r="R123">
        <v>29</v>
      </c>
      <c r="S123">
        <f t="shared" si="92"/>
        <v>14</v>
      </c>
      <c r="U123">
        <v>17</v>
      </c>
      <c r="V123">
        <v>14</v>
      </c>
      <c r="W123">
        <v>13</v>
      </c>
      <c r="X123">
        <v>12</v>
      </c>
      <c r="AC123">
        <v>6</v>
      </c>
      <c r="AE123" t="s">
        <v>124</v>
      </c>
      <c r="AF123" t="s">
        <v>436</v>
      </c>
      <c r="AG123" t="s">
        <v>126</v>
      </c>
      <c r="AH123" t="s">
        <v>127</v>
      </c>
      <c r="AI123" t="s">
        <v>244</v>
      </c>
      <c r="AJ123" t="s">
        <v>1060</v>
      </c>
      <c r="AK123" s="2">
        <f t="shared" si="93"/>
        <v>6</v>
      </c>
      <c r="AL123" t="s">
        <v>17</v>
      </c>
      <c r="AN123" t="s">
        <v>437</v>
      </c>
      <c r="AP123" t="s">
        <v>129</v>
      </c>
      <c r="AQ123" t="s">
        <v>438</v>
      </c>
      <c r="AR123" t="s">
        <v>126</v>
      </c>
      <c r="AS123" t="s">
        <v>181</v>
      </c>
      <c r="AT123" t="s">
        <v>244</v>
      </c>
      <c r="AV123">
        <f t="shared" si="94"/>
        <v>6</v>
      </c>
      <c r="AW123" t="s">
        <v>17</v>
      </c>
      <c r="AY123" t="s">
        <v>439</v>
      </c>
      <c r="BG123" t="str">
        <f t="shared" si="95"/>
        <v/>
      </c>
      <c r="BR123" t="str">
        <f t="shared" si="96"/>
        <v/>
      </c>
      <c r="CC123" t="str">
        <f t="shared" si="97"/>
        <v/>
      </c>
      <c r="CN123" t="str">
        <f t="shared" si="98"/>
        <v/>
      </c>
      <c r="CY123" t="str">
        <f t="shared" si="99"/>
        <v/>
      </c>
      <c r="DJ123" t="str">
        <f t="shared" si="100"/>
        <v/>
      </c>
      <c r="DU123" t="str">
        <f t="shared" si="101"/>
        <v/>
      </c>
      <c r="EF123" t="str">
        <f t="shared" si="102"/>
        <v/>
      </c>
      <c r="EK123" t="s">
        <v>203</v>
      </c>
      <c r="EL123" t="s">
        <v>440</v>
      </c>
      <c r="EM123">
        <v>16</v>
      </c>
      <c r="EN123">
        <v>13</v>
      </c>
      <c r="EO123">
        <v>14</v>
      </c>
      <c r="EP123">
        <v>11</v>
      </c>
      <c r="EQ123">
        <v>12</v>
      </c>
      <c r="ER123">
        <v>10</v>
      </c>
      <c r="ES123" t="s">
        <v>1304</v>
      </c>
      <c r="EU123" t="s">
        <v>171</v>
      </c>
      <c r="EV123">
        <f t="shared" si="103"/>
        <v>3</v>
      </c>
      <c r="EW123">
        <f t="shared" si="104"/>
        <v>1</v>
      </c>
      <c r="EX123">
        <f t="shared" si="105"/>
        <v>2</v>
      </c>
      <c r="EY123">
        <f t="shared" si="106"/>
        <v>0</v>
      </c>
      <c r="EZ123">
        <f t="shared" si="107"/>
        <v>1</v>
      </c>
      <c r="FA123">
        <f t="shared" si="108"/>
        <v>0</v>
      </c>
    </row>
    <row r="124" spans="1:157" ht="15" customHeight="1" x14ac:dyDescent="0.3">
      <c r="A124" t="s">
        <v>1656</v>
      </c>
      <c r="B124" t="s">
        <v>1665</v>
      </c>
      <c r="C124" t="s">
        <v>441</v>
      </c>
      <c r="D124" t="s">
        <v>240</v>
      </c>
      <c r="E124" t="s">
        <v>138</v>
      </c>
      <c r="F124" t="s">
        <v>119</v>
      </c>
      <c r="G124" t="s">
        <v>241</v>
      </c>
      <c r="H124" t="s">
        <v>435</v>
      </c>
      <c r="I124" t="s">
        <v>121</v>
      </c>
      <c r="L124">
        <v>1</v>
      </c>
      <c r="M124" s="1">
        <v>100</v>
      </c>
      <c r="N124">
        <v>4</v>
      </c>
      <c r="O124">
        <v>4</v>
      </c>
      <c r="R124">
        <v>29</v>
      </c>
      <c r="S124">
        <f t="shared" si="92"/>
        <v>14</v>
      </c>
      <c r="U124">
        <v>15</v>
      </c>
      <c r="V124">
        <v>13</v>
      </c>
      <c r="W124">
        <v>14</v>
      </c>
      <c r="X124">
        <v>13</v>
      </c>
      <c r="AC124">
        <v>6</v>
      </c>
      <c r="AE124" t="s">
        <v>124</v>
      </c>
      <c r="AF124" t="s">
        <v>442</v>
      </c>
      <c r="AG124" t="s">
        <v>126</v>
      </c>
      <c r="AH124" t="s">
        <v>127</v>
      </c>
      <c r="AI124" t="s">
        <v>244</v>
      </c>
      <c r="AJ124" t="s">
        <v>1060</v>
      </c>
      <c r="AK124" s="2">
        <f t="shared" si="93"/>
        <v>6</v>
      </c>
      <c r="AL124" t="s">
        <v>17</v>
      </c>
      <c r="AN124" t="s">
        <v>1355</v>
      </c>
      <c r="AV124" t="str">
        <f t="shared" si="94"/>
        <v/>
      </c>
      <c r="BG124" t="str">
        <f t="shared" si="95"/>
        <v/>
      </c>
      <c r="BR124" t="str">
        <f t="shared" si="96"/>
        <v/>
      </c>
      <c r="CC124" t="str">
        <f t="shared" si="97"/>
        <v/>
      </c>
      <c r="CN124" t="str">
        <f t="shared" si="98"/>
        <v/>
      </c>
      <c r="CY124" t="str">
        <f t="shared" si="99"/>
        <v/>
      </c>
      <c r="DJ124" t="str">
        <f t="shared" si="100"/>
        <v/>
      </c>
      <c r="DU124" t="str">
        <f t="shared" si="101"/>
        <v/>
      </c>
      <c r="EF124" t="str">
        <f t="shared" si="102"/>
        <v/>
      </c>
      <c r="EK124" t="s">
        <v>203</v>
      </c>
      <c r="EL124" t="s">
        <v>443</v>
      </c>
      <c r="EM124">
        <v>12</v>
      </c>
      <c r="EN124">
        <v>10</v>
      </c>
      <c r="EO124">
        <v>14</v>
      </c>
      <c r="EP124">
        <v>10</v>
      </c>
      <c r="EQ124">
        <v>9</v>
      </c>
      <c r="ER124">
        <v>10</v>
      </c>
      <c r="ES124" t="s">
        <v>1303</v>
      </c>
      <c r="EU124" t="s">
        <v>444</v>
      </c>
      <c r="EV124">
        <f t="shared" si="103"/>
        <v>1</v>
      </c>
      <c r="EW124">
        <f t="shared" si="104"/>
        <v>0</v>
      </c>
      <c r="EX124">
        <f t="shared" si="105"/>
        <v>2</v>
      </c>
      <c r="EY124">
        <f t="shared" si="106"/>
        <v>0</v>
      </c>
      <c r="EZ124">
        <f t="shared" si="107"/>
        <v>-1</v>
      </c>
      <c r="FA124">
        <f t="shared" si="108"/>
        <v>0</v>
      </c>
    </row>
    <row r="125" spans="1:157" ht="15" customHeight="1" x14ac:dyDescent="0.3">
      <c r="A125" t="s">
        <v>1656</v>
      </c>
      <c r="B125" t="s">
        <v>1665</v>
      </c>
      <c r="C125" t="s">
        <v>549</v>
      </c>
      <c r="D125" t="s">
        <v>240</v>
      </c>
      <c r="E125" t="s">
        <v>138</v>
      </c>
      <c r="F125" t="s">
        <v>119</v>
      </c>
      <c r="G125" t="s">
        <v>241</v>
      </c>
      <c r="H125" t="s">
        <v>435</v>
      </c>
      <c r="I125" t="s">
        <v>121</v>
      </c>
      <c r="L125">
        <v>1</v>
      </c>
      <c r="M125" s="1">
        <v>100</v>
      </c>
      <c r="N125">
        <v>5</v>
      </c>
      <c r="O125">
        <v>5</v>
      </c>
      <c r="R125">
        <v>29</v>
      </c>
      <c r="S125">
        <f t="shared" si="92"/>
        <v>14</v>
      </c>
      <c r="U125">
        <v>15</v>
      </c>
      <c r="V125">
        <v>12</v>
      </c>
      <c r="W125">
        <v>14</v>
      </c>
      <c r="X125">
        <v>12</v>
      </c>
      <c r="AC125">
        <v>6</v>
      </c>
      <c r="AE125" t="s">
        <v>124</v>
      </c>
      <c r="AF125" t="s">
        <v>250</v>
      </c>
      <c r="AG125" t="s">
        <v>126</v>
      </c>
      <c r="AH125" t="s">
        <v>127</v>
      </c>
      <c r="AI125" t="s">
        <v>244</v>
      </c>
      <c r="AJ125" t="s">
        <v>1060</v>
      </c>
      <c r="AK125" s="2">
        <f t="shared" si="93"/>
        <v>6</v>
      </c>
      <c r="AL125" t="s">
        <v>17</v>
      </c>
      <c r="AN125" t="s">
        <v>449</v>
      </c>
      <c r="AV125" t="str">
        <f t="shared" si="94"/>
        <v/>
      </c>
      <c r="BA125" t="s">
        <v>129</v>
      </c>
      <c r="BB125" t="s">
        <v>450</v>
      </c>
      <c r="BC125" t="s">
        <v>126</v>
      </c>
      <c r="BD125" t="s">
        <v>127</v>
      </c>
      <c r="BE125" t="s">
        <v>244</v>
      </c>
      <c r="BF125" t="s">
        <v>1061</v>
      </c>
      <c r="BG125" t="str">
        <f t="shared" si="95"/>
        <v/>
      </c>
      <c r="BJ125" t="s">
        <v>451</v>
      </c>
      <c r="BK125" s="2" t="s">
        <v>1356</v>
      </c>
      <c r="BL125" t="s">
        <v>129</v>
      </c>
      <c r="BM125" t="s">
        <v>452</v>
      </c>
      <c r="BN125" t="s">
        <v>126</v>
      </c>
      <c r="BO125" t="s">
        <v>146</v>
      </c>
      <c r="BP125" t="s">
        <v>244</v>
      </c>
      <c r="BR125">
        <f t="shared" si="96"/>
        <v>4</v>
      </c>
      <c r="BS125" t="s">
        <v>1101</v>
      </c>
      <c r="BU125" t="s">
        <v>453</v>
      </c>
      <c r="BX125" t="s">
        <v>277</v>
      </c>
      <c r="CC125" t="str">
        <f t="shared" si="97"/>
        <v/>
      </c>
      <c r="CF125" t="s">
        <v>454</v>
      </c>
      <c r="CN125" t="str">
        <f t="shared" si="98"/>
        <v/>
      </c>
      <c r="CY125" t="str">
        <f t="shared" si="99"/>
        <v/>
      </c>
      <c r="DJ125" t="str">
        <f t="shared" si="100"/>
        <v/>
      </c>
      <c r="DU125" t="str">
        <f t="shared" si="101"/>
        <v/>
      </c>
      <c r="EF125" t="str">
        <f t="shared" si="102"/>
        <v/>
      </c>
      <c r="EK125" t="s">
        <v>203</v>
      </c>
      <c r="EL125" t="s">
        <v>455</v>
      </c>
      <c r="EM125">
        <v>12</v>
      </c>
      <c r="EN125">
        <v>13</v>
      </c>
      <c r="EO125">
        <v>16</v>
      </c>
      <c r="EP125">
        <v>10</v>
      </c>
      <c r="EQ125">
        <v>11</v>
      </c>
      <c r="ER125">
        <v>12</v>
      </c>
      <c r="ES125" t="s">
        <v>1307</v>
      </c>
      <c r="EU125" t="s">
        <v>171</v>
      </c>
      <c r="EV125">
        <f t="shared" si="103"/>
        <v>1</v>
      </c>
      <c r="EW125">
        <f t="shared" si="104"/>
        <v>1</v>
      </c>
      <c r="EX125">
        <f t="shared" si="105"/>
        <v>3</v>
      </c>
      <c r="EY125">
        <f t="shared" si="106"/>
        <v>0</v>
      </c>
      <c r="EZ125">
        <f t="shared" si="107"/>
        <v>0</v>
      </c>
      <c r="FA125">
        <f t="shared" si="108"/>
        <v>1</v>
      </c>
    </row>
    <row r="126" spans="1:157" ht="15" customHeight="1" x14ac:dyDescent="0.3">
      <c r="A126" t="s">
        <v>1656</v>
      </c>
      <c r="B126" t="s">
        <v>1665</v>
      </c>
      <c r="C126" t="s">
        <v>470</v>
      </c>
      <c r="D126" t="s">
        <v>240</v>
      </c>
      <c r="E126" t="s">
        <v>138</v>
      </c>
      <c r="F126" t="s">
        <v>119</v>
      </c>
      <c r="G126" t="s">
        <v>241</v>
      </c>
      <c r="H126" t="s">
        <v>435</v>
      </c>
      <c r="I126" t="s">
        <v>242</v>
      </c>
      <c r="L126">
        <v>3</v>
      </c>
      <c r="M126" s="1">
        <v>150</v>
      </c>
      <c r="N126">
        <v>5</v>
      </c>
      <c r="O126">
        <v>6</v>
      </c>
      <c r="R126">
        <v>39</v>
      </c>
      <c r="S126">
        <f t="shared" si="92"/>
        <v>19</v>
      </c>
      <c r="U126">
        <v>19</v>
      </c>
      <c r="V126">
        <v>16</v>
      </c>
      <c r="W126">
        <v>15</v>
      </c>
      <c r="X126">
        <v>14</v>
      </c>
      <c r="AC126">
        <v>6</v>
      </c>
      <c r="AE126" t="s">
        <v>124</v>
      </c>
      <c r="AF126" t="s">
        <v>471</v>
      </c>
      <c r="AG126" t="s">
        <v>126</v>
      </c>
      <c r="AH126" t="s">
        <v>127</v>
      </c>
      <c r="AI126" t="s">
        <v>244</v>
      </c>
      <c r="AJ126" t="s">
        <v>1060</v>
      </c>
      <c r="AK126" s="2">
        <f t="shared" si="93"/>
        <v>8</v>
      </c>
      <c r="AL126" t="s">
        <v>17</v>
      </c>
      <c r="AN126" t="s">
        <v>1166</v>
      </c>
      <c r="AP126" t="s">
        <v>157</v>
      </c>
      <c r="AQ126" t="s">
        <v>458</v>
      </c>
      <c r="AR126" t="s">
        <v>126</v>
      </c>
      <c r="AS126" t="s">
        <v>127</v>
      </c>
      <c r="AT126" t="s">
        <v>244</v>
      </c>
      <c r="AU126" t="s">
        <v>1063</v>
      </c>
      <c r="AV126">
        <f t="shared" si="94"/>
        <v>8</v>
      </c>
      <c r="AW126" t="s">
        <v>17</v>
      </c>
      <c r="AY126" t="s">
        <v>472</v>
      </c>
      <c r="BA126" t="s">
        <v>129</v>
      </c>
      <c r="BB126" t="s">
        <v>473</v>
      </c>
      <c r="BC126" t="s">
        <v>126</v>
      </c>
      <c r="BD126" t="s">
        <v>181</v>
      </c>
      <c r="BE126" t="s">
        <v>244</v>
      </c>
      <c r="BF126" t="s">
        <v>1060</v>
      </c>
      <c r="BG126">
        <f t="shared" si="95"/>
        <v>8</v>
      </c>
      <c r="BH126" t="s">
        <v>17</v>
      </c>
      <c r="BJ126" t="s">
        <v>474</v>
      </c>
      <c r="BL126" t="s">
        <v>129</v>
      </c>
      <c r="BM126" t="s">
        <v>475</v>
      </c>
      <c r="BN126" t="s">
        <v>1387</v>
      </c>
      <c r="BO126" t="s">
        <v>127</v>
      </c>
      <c r="BQ126" t="s">
        <v>1243</v>
      </c>
      <c r="BR126">
        <f t="shared" si="96"/>
        <v>6</v>
      </c>
      <c r="BS126" t="s">
        <v>1090</v>
      </c>
      <c r="BU126" t="s">
        <v>476</v>
      </c>
      <c r="CC126" t="str">
        <f t="shared" si="97"/>
        <v/>
      </c>
      <c r="CN126" t="str">
        <f t="shared" si="98"/>
        <v/>
      </c>
      <c r="CY126" t="str">
        <f t="shared" si="99"/>
        <v/>
      </c>
      <c r="DJ126" t="str">
        <f t="shared" si="100"/>
        <v/>
      </c>
      <c r="DU126" t="str">
        <f t="shared" si="101"/>
        <v/>
      </c>
      <c r="EF126" t="str">
        <f t="shared" si="102"/>
        <v/>
      </c>
      <c r="EK126" t="s">
        <v>203</v>
      </c>
      <c r="EL126" t="s">
        <v>477</v>
      </c>
      <c r="EM126">
        <v>16</v>
      </c>
      <c r="EN126">
        <v>15</v>
      </c>
      <c r="EO126">
        <v>14</v>
      </c>
      <c r="EP126">
        <v>10</v>
      </c>
      <c r="EQ126">
        <v>11</v>
      </c>
      <c r="ER126">
        <v>12</v>
      </c>
      <c r="ES126" t="s">
        <v>1310</v>
      </c>
      <c r="EU126" t="s">
        <v>188</v>
      </c>
      <c r="EV126">
        <f t="shared" si="103"/>
        <v>4</v>
      </c>
      <c r="EW126">
        <f t="shared" si="104"/>
        <v>3</v>
      </c>
      <c r="EX126">
        <f t="shared" si="105"/>
        <v>3</v>
      </c>
      <c r="EY126">
        <f t="shared" si="106"/>
        <v>1</v>
      </c>
      <c r="EZ126">
        <f t="shared" si="107"/>
        <v>1</v>
      </c>
      <c r="FA126">
        <f t="shared" si="108"/>
        <v>2</v>
      </c>
    </row>
    <row r="127" spans="1:157" ht="15" customHeight="1" x14ac:dyDescent="0.3">
      <c r="A127" t="s">
        <v>1656</v>
      </c>
      <c r="B127" t="s">
        <v>1665</v>
      </c>
      <c r="C127" t="s">
        <v>478</v>
      </c>
      <c r="D127" t="s">
        <v>240</v>
      </c>
      <c r="E127" t="s">
        <v>138</v>
      </c>
      <c r="F127" t="s">
        <v>119</v>
      </c>
      <c r="G127" t="s">
        <v>241</v>
      </c>
      <c r="H127" t="s">
        <v>435</v>
      </c>
      <c r="I127" t="s">
        <v>1151</v>
      </c>
      <c r="L127">
        <v>3</v>
      </c>
      <c r="M127" s="1">
        <v>150</v>
      </c>
      <c r="N127">
        <v>6</v>
      </c>
      <c r="O127">
        <v>10</v>
      </c>
      <c r="R127">
        <v>33</v>
      </c>
      <c r="S127">
        <f t="shared" si="92"/>
        <v>16</v>
      </c>
      <c r="U127">
        <v>17</v>
      </c>
      <c r="V127">
        <v>14</v>
      </c>
      <c r="W127">
        <v>15</v>
      </c>
      <c r="X127">
        <v>16</v>
      </c>
      <c r="AC127">
        <v>6</v>
      </c>
      <c r="AE127" t="s">
        <v>124</v>
      </c>
      <c r="AF127" t="s">
        <v>469</v>
      </c>
      <c r="AG127" t="s">
        <v>126</v>
      </c>
      <c r="AH127" t="s">
        <v>127</v>
      </c>
      <c r="AI127" t="s">
        <v>244</v>
      </c>
      <c r="AK127" s="2">
        <f t="shared" si="93"/>
        <v>8</v>
      </c>
      <c r="AL127" t="s">
        <v>17</v>
      </c>
      <c r="AN127" t="s">
        <v>276</v>
      </c>
      <c r="AP127" t="s">
        <v>157</v>
      </c>
      <c r="AQ127" t="s">
        <v>479</v>
      </c>
      <c r="AR127" t="s">
        <v>126</v>
      </c>
      <c r="AS127" t="s">
        <v>127</v>
      </c>
      <c r="AT127" t="s">
        <v>413</v>
      </c>
      <c r="AU127" t="s">
        <v>1075</v>
      </c>
      <c r="AV127">
        <f t="shared" si="94"/>
        <v>8</v>
      </c>
      <c r="AW127" t="s">
        <v>17</v>
      </c>
      <c r="AY127" t="s">
        <v>1225</v>
      </c>
      <c r="BA127" t="s">
        <v>180</v>
      </c>
      <c r="BB127" t="s">
        <v>480</v>
      </c>
      <c r="BC127" t="s">
        <v>462</v>
      </c>
      <c r="BD127" t="s">
        <v>266</v>
      </c>
      <c r="BE127" t="s">
        <v>413</v>
      </c>
      <c r="BF127" t="s">
        <v>1075</v>
      </c>
      <c r="BG127">
        <f t="shared" si="95"/>
        <v>8</v>
      </c>
      <c r="BH127" t="s">
        <v>17</v>
      </c>
      <c r="BJ127" t="s">
        <v>1226</v>
      </c>
      <c r="BR127" t="str">
        <f t="shared" si="96"/>
        <v/>
      </c>
      <c r="CC127" t="str">
        <f t="shared" si="97"/>
        <v/>
      </c>
      <c r="CN127" t="str">
        <f t="shared" si="98"/>
        <v/>
      </c>
      <c r="CY127" t="str">
        <f t="shared" si="99"/>
        <v/>
      </c>
      <c r="DJ127" t="str">
        <f t="shared" si="100"/>
        <v/>
      </c>
      <c r="DU127" t="str">
        <f t="shared" si="101"/>
        <v/>
      </c>
      <c r="EF127" t="str">
        <f t="shared" si="102"/>
        <v/>
      </c>
      <c r="EK127" t="s">
        <v>203</v>
      </c>
      <c r="EL127" t="s">
        <v>481</v>
      </c>
      <c r="EM127">
        <v>14</v>
      </c>
      <c r="EN127">
        <v>12</v>
      </c>
      <c r="EO127">
        <v>13</v>
      </c>
      <c r="EP127">
        <v>11</v>
      </c>
      <c r="EQ127">
        <v>18</v>
      </c>
      <c r="ER127">
        <v>10</v>
      </c>
      <c r="ES127" t="s">
        <v>1306</v>
      </c>
      <c r="EU127" t="s">
        <v>444</v>
      </c>
      <c r="EV127">
        <f t="shared" si="103"/>
        <v>3</v>
      </c>
      <c r="EW127">
        <f t="shared" si="104"/>
        <v>2</v>
      </c>
      <c r="EX127">
        <f t="shared" si="105"/>
        <v>2</v>
      </c>
      <c r="EY127">
        <f t="shared" si="106"/>
        <v>1</v>
      </c>
      <c r="EZ127">
        <f t="shared" si="107"/>
        <v>5</v>
      </c>
      <c r="FA127">
        <f t="shared" si="108"/>
        <v>1</v>
      </c>
    </row>
    <row r="128" spans="1:157" ht="15" customHeight="1" x14ac:dyDescent="0.3">
      <c r="A128" t="s">
        <v>1656</v>
      </c>
      <c r="B128" t="s">
        <v>1665</v>
      </c>
      <c r="C128" t="s">
        <v>1676</v>
      </c>
      <c r="D128" t="s">
        <v>240</v>
      </c>
      <c r="E128" t="s">
        <v>138</v>
      </c>
      <c r="F128" t="s">
        <v>119</v>
      </c>
      <c r="G128" t="s">
        <v>241</v>
      </c>
      <c r="H128" t="s">
        <v>435</v>
      </c>
      <c r="I128" t="s">
        <v>121</v>
      </c>
      <c r="J128" t="s">
        <v>249</v>
      </c>
      <c r="L128">
        <v>4</v>
      </c>
      <c r="M128" s="1">
        <v>44</v>
      </c>
      <c r="N128">
        <v>7</v>
      </c>
      <c r="O128">
        <v>7</v>
      </c>
      <c r="R128">
        <v>1</v>
      </c>
      <c r="S128" t="str">
        <f t="shared" si="92"/>
        <v/>
      </c>
      <c r="T128" t="s">
        <v>1344</v>
      </c>
      <c r="U128">
        <v>18</v>
      </c>
      <c r="V128">
        <v>17</v>
      </c>
      <c r="W128">
        <v>17</v>
      </c>
      <c r="X128">
        <v>14</v>
      </c>
      <c r="AC128">
        <v>6</v>
      </c>
      <c r="AE128" t="s">
        <v>124</v>
      </c>
      <c r="AF128" t="s">
        <v>489</v>
      </c>
      <c r="AG128" t="s">
        <v>126</v>
      </c>
      <c r="AH128" t="s">
        <v>127</v>
      </c>
      <c r="AI128" t="s">
        <v>244</v>
      </c>
      <c r="AK128" s="2">
        <f t="shared" si="93"/>
        <v>9</v>
      </c>
      <c r="AL128" t="s">
        <v>17</v>
      </c>
      <c r="AN128" t="s">
        <v>1358</v>
      </c>
      <c r="AP128" t="s">
        <v>157</v>
      </c>
      <c r="AQ128" t="s">
        <v>447</v>
      </c>
      <c r="AR128" t="s">
        <v>126</v>
      </c>
      <c r="AS128" t="s">
        <v>127</v>
      </c>
      <c r="AT128" t="s">
        <v>244</v>
      </c>
      <c r="AU128" t="s">
        <v>1065</v>
      </c>
      <c r="AV128">
        <f t="shared" si="94"/>
        <v>9</v>
      </c>
      <c r="AW128" t="s">
        <v>17</v>
      </c>
      <c r="AY128" t="s">
        <v>490</v>
      </c>
      <c r="BG128" t="str">
        <f t="shared" si="95"/>
        <v/>
      </c>
      <c r="BR128" t="str">
        <f t="shared" si="96"/>
        <v/>
      </c>
      <c r="CC128" t="str">
        <f t="shared" si="97"/>
        <v/>
      </c>
      <c r="CN128" t="str">
        <f t="shared" si="98"/>
        <v/>
      </c>
      <c r="CY128" t="str">
        <f t="shared" si="99"/>
        <v/>
      </c>
      <c r="DJ128" t="str">
        <f t="shared" si="100"/>
        <v/>
      </c>
      <c r="DU128" t="str">
        <f t="shared" si="101"/>
        <v/>
      </c>
      <c r="EF128" t="str">
        <f t="shared" si="102"/>
        <v/>
      </c>
      <c r="EK128" t="s">
        <v>203</v>
      </c>
      <c r="EL128" t="s">
        <v>491</v>
      </c>
      <c r="EM128">
        <v>12</v>
      </c>
      <c r="EN128">
        <v>11</v>
      </c>
      <c r="EO128">
        <v>16</v>
      </c>
      <c r="EP128">
        <v>11</v>
      </c>
      <c r="EQ128">
        <v>11</v>
      </c>
      <c r="ER128">
        <v>10</v>
      </c>
      <c r="ES128" t="s">
        <v>1311</v>
      </c>
      <c r="EU128" t="s">
        <v>444</v>
      </c>
      <c r="EV128">
        <f t="shared" si="103"/>
        <v>3</v>
      </c>
      <c r="EW128">
        <f t="shared" si="104"/>
        <v>2</v>
      </c>
      <c r="EX128">
        <f t="shared" si="105"/>
        <v>5</v>
      </c>
      <c r="EY128">
        <f t="shared" si="106"/>
        <v>2</v>
      </c>
      <c r="EZ128">
        <f t="shared" si="107"/>
        <v>2</v>
      </c>
      <c r="FA128">
        <f t="shared" si="108"/>
        <v>2</v>
      </c>
    </row>
    <row r="129" spans="1:157" ht="15" customHeight="1" x14ac:dyDescent="0.3">
      <c r="A129" t="s">
        <v>1656</v>
      </c>
      <c r="B129" t="s">
        <v>1665</v>
      </c>
      <c r="C129" t="s">
        <v>482</v>
      </c>
      <c r="D129" t="s">
        <v>240</v>
      </c>
      <c r="E129" t="s">
        <v>138</v>
      </c>
      <c r="F129" t="s">
        <v>119</v>
      </c>
      <c r="G129" t="s">
        <v>241</v>
      </c>
      <c r="H129" t="s">
        <v>435</v>
      </c>
      <c r="I129" t="s">
        <v>751</v>
      </c>
      <c r="J129" t="s">
        <v>1056</v>
      </c>
      <c r="K129">
        <v>1</v>
      </c>
      <c r="L129">
        <v>4</v>
      </c>
      <c r="M129" s="1">
        <v>350</v>
      </c>
      <c r="N129">
        <v>4</v>
      </c>
      <c r="O129">
        <v>8</v>
      </c>
      <c r="R129">
        <v>88</v>
      </c>
      <c r="S129">
        <f t="shared" si="92"/>
        <v>44</v>
      </c>
      <c r="U129">
        <v>18</v>
      </c>
      <c r="V129">
        <v>15</v>
      </c>
      <c r="W129">
        <v>15</v>
      </c>
      <c r="X129">
        <v>17</v>
      </c>
      <c r="AB129">
        <v>2</v>
      </c>
      <c r="AC129">
        <v>6</v>
      </c>
      <c r="AD129">
        <v>1</v>
      </c>
      <c r="AE129" t="s">
        <v>124</v>
      </c>
      <c r="AF129" t="s">
        <v>469</v>
      </c>
      <c r="AG129" t="s">
        <v>126</v>
      </c>
      <c r="AH129" t="s">
        <v>127</v>
      </c>
      <c r="AI129" t="s">
        <v>244</v>
      </c>
      <c r="AK129" s="2">
        <f t="shared" si="93"/>
        <v>9</v>
      </c>
      <c r="AL129" t="s">
        <v>17</v>
      </c>
      <c r="AN129" t="s">
        <v>276</v>
      </c>
      <c r="AP129" t="s">
        <v>157</v>
      </c>
      <c r="AQ129" t="s">
        <v>483</v>
      </c>
      <c r="AR129" t="s">
        <v>126</v>
      </c>
      <c r="AS129" t="s">
        <v>127</v>
      </c>
      <c r="AT129" t="s">
        <v>244</v>
      </c>
      <c r="AU129" t="s">
        <v>1066</v>
      </c>
      <c r="AV129">
        <f t="shared" si="94"/>
        <v>9</v>
      </c>
      <c r="AW129" t="s">
        <v>17</v>
      </c>
      <c r="AY129" t="s">
        <v>484</v>
      </c>
      <c r="BB129" t="s">
        <v>485</v>
      </c>
      <c r="BC129" t="s">
        <v>126</v>
      </c>
      <c r="BD129" t="s">
        <v>181</v>
      </c>
      <c r="BG129" t="str">
        <f t="shared" si="95"/>
        <v/>
      </c>
      <c r="BJ129" t="s">
        <v>1361</v>
      </c>
      <c r="BM129" t="s">
        <v>486</v>
      </c>
      <c r="BN129" t="s">
        <v>161</v>
      </c>
      <c r="BO129" t="s">
        <v>127</v>
      </c>
      <c r="BR129" t="str">
        <f t="shared" si="96"/>
        <v/>
      </c>
      <c r="BU129" t="s">
        <v>1362</v>
      </c>
      <c r="BX129" t="s">
        <v>487</v>
      </c>
      <c r="BY129" t="s">
        <v>1519</v>
      </c>
      <c r="BZ129" t="s">
        <v>127</v>
      </c>
      <c r="CC129" t="str">
        <f t="shared" si="97"/>
        <v/>
      </c>
      <c r="CF129" t="s">
        <v>1363</v>
      </c>
      <c r="CN129" t="str">
        <f t="shared" si="98"/>
        <v/>
      </c>
      <c r="CY129" t="str">
        <f t="shared" si="99"/>
        <v/>
      </c>
      <c r="DJ129" t="str">
        <f t="shared" si="100"/>
        <v/>
      </c>
      <c r="DU129" t="str">
        <f t="shared" si="101"/>
        <v/>
      </c>
      <c r="EF129" t="str">
        <f t="shared" si="102"/>
        <v/>
      </c>
      <c r="EK129" t="s">
        <v>203</v>
      </c>
      <c r="EL129" t="s">
        <v>488</v>
      </c>
      <c r="EM129">
        <v>11</v>
      </c>
      <c r="EN129">
        <v>13</v>
      </c>
      <c r="EO129">
        <v>14</v>
      </c>
      <c r="EP129">
        <v>14</v>
      </c>
      <c r="EQ129">
        <v>12</v>
      </c>
      <c r="ER129">
        <v>16</v>
      </c>
      <c r="ES129" t="s">
        <v>1312</v>
      </c>
      <c r="EU129" t="s">
        <v>444</v>
      </c>
      <c r="EV129">
        <f t="shared" si="103"/>
        <v>2</v>
      </c>
      <c r="EW129">
        <f t="shared" si="104"/>
        <v>3</v>
      </c>
      <c r="EX129">
        <f t="shared" si="105"/>
        <v>4</v>
      </c>
      <c r="EY129">
        <f t="shared" si="106"/>
        <v>4</v>
      </c>
      <c r="EZ129">
        <f t="shared" si="107"/>
        <v>3</v>
      </c>
      <c r="FA129">
        <f t="shared" si="108"/>
        <v>5</v>
      </c>
    </row>
    <row r="130" spans="1:157" ht="15" customHeight="1" x14ac:dyDescent="0.3">
      <c r="A130" t="s">
        <v>1656</v>
      </c>
      <c r="B130" t="s">
        <v>1667</v>
      </c>
      <c r="C130" t="s">
        <v>1659</v>
      </c>
      <c r="D130" t="s">
        <v>240</v>
      </c>
      <c r="E130" t="s">
        <v>138</v>
      </c>
      <c r="F130" t="s">
        <v>119</v>
      </c>
      <c r="G130" t="s">
        <v>241</v>
      </c>
      <c r="H130" t="s">
        <v>435</v>
      </c>
      <c r="I130" t="s">
        <v>242</v>
      </c>
      <c r="L130">
        <v>1</v>
      </c>
      <c r="M130" s="1">
        <v>100</v>
      </c>
      <c r="N130">
        <v>4</v>
      </c>
      <c r="O130">
        <v>2</v>
      </c>
      <c r="R130">
        <v>29</v>
      </c>
      <c r="S130">
        <f t="shared" si="92"/>
        <v>14</v>
      </c>
      <c r="U130">
        <v>17</v>
      </c>
      <c r="V130">
        <v>15</v>
      </c>
      <c r="W130">
        <v>12</v>
      </c>
      <c r="X130">
        <v>12</v>
      </c>
      <c r="AC130">
        <v>6</v>
      </c>
      <c r="AE130" t="s">
        <v>124</v>
      </c>
      <c r="AF130" t="s">
        <v>243</v>
      </c>
      <c r="AG130" t="s">
        <v>126</v>
      </c>
      <c r="AH130" t="s">
        <v>127</v>
      </c>
      <c r="AI130" t="s">
        <v>244</v>
      </c>
      <c r="AK130" s="2">
        <f t="shared" si="93"/>
        <v>6</v>
      </c>
      <c r="AL130" t="s">
        <v>17</v>
      </c>
      <c r="AN130" t="s">
        <v>202</v>
      </c>
      <c r="AP130" t="s">
        <v>157</v>
      </c>
      <c r="AQ130" t="s">
        <v>245</v>
      </c>
      <c r="AR130" t="s">
        <v>126</v>
      </c>
      <c r="AS130" t="s">
        <v>127</v>
      </c>
      <c r="AT130" t="s">
        <v>244</v>
      </c>
      <c r="AU130" t="s">
        <v>1065</v>
      </c>
      <c r="AV130">
        <f t="shared" si="94"/>
        <v>6</v>
      </c>
      <c r="AW130" t="s">
        <v>17</v>
      </c>
      <c r="AY130" t="s">
        <v>202</v>
      </c>
      <c r="BG130" t="str">
        <f t="shared" si="95"/>
        <v/>
      </c>
      <c r="BM130" t="s">
        <v>246</v>
      </c>
      <c r="BR130" t="str">
        <f t="shared" si="96"/>
        <v/>
      </c>
      <c r="BU130" t="s">
        <v>1658</v>
      </c>
      <c r="CC130" t="str">
        <f t="shared" si="97"/>
        <v/>
      </c>
      <c r="CN130" t="str">
        <f t="shared" si="98"/>
        <v/>
      </c>
      <c r="CY130" t="str">
        <f t="shared" si="99"/>
        <v/>
      </c>
      <c r="DJ130" t="str">
        <f t="shared" si="100"/>
        <v/>
      </c>
      <c r="DU130" t="str">
        <f t="shared" si="101"/>
        <v/>
      </c>
      <c r="EF130" t="str">
        <f t="shared" si="102"/>
        <v/>
      </c>
      <c r="EK130" t="s">
        <v>247</v>
      </c>
      <c r="EL130" t="s">
        <v>1256</v>
      </c>
      <c r="EM130">
        <v>20</v>
      </c>
      <c r="EN130">
        <v>15</v>
      </c>
      <c r="EO130">
        <v>14</v>
      </c>
      <c r="EP130">
        <v>10</v>
      </c>
      <c r="EQ130">
        <v>14</v>
      </c>
      <c r="ER130">
        <v>10</v>
      </c>
      <c r="ES130" t="s">
        <v>248</v>
      </c>
      <c r="EU130" t="s">
        <v>148</v>
      </c>
      <c r="EV130">
        <f t="shared" si="103"/>
        <v>5</v>
      </c>
      <c r="EW130">
        <f t="shared" si="104"/>
        <v>2</v>
      </c>
      <c r="EX130">
        <f t="shared" si="105"/>
        <v>2</v>
      </c>
      <c r="EY130">
        <f t="shared" si="106"/>
        <v>0</v>
      </c>
      <c r="EZ130">
        <f t="shared" si="107"/>
        <v>2</v>
      </c>
      <c r="FA130">
        <f t="shared" si="108"/>
        <v>0</v>
      </c>
    </row>
    <row r="131" spans="1:157" ht="15" customHeight="1" x14ac:dyDescent="0.3">
      <c r="A131" t="s">
        <v>1656</v>
      </c>
      <c r="B131" t="s">
        <v>1667</v>
      </c>
      <c r="C131" t="s">
        <v>1660</v>
      </c>
      <c r="D131" t="s">
        <v>240</v>
      </c>
      <c r="E131" t="s">
        <v>138</v>
      </c>
      <c r="F131" t="s">
        <v>119</v>
      </c>
      <c r="G131" t="s">
        <v>241</v>
      </c>
      <c r="H131" t="s">
        <v>435</v>
      </c>
      <c r="I131" t="s">
        <v>121</v>
      </c>
      <c r="J131" t="s">
        <v>249</v>
      </c>
      <c r="L131">
        <v>2</v>
      </c>
      <c r="M131" s="1">
        <v>31</v>
      </c>
      <c r="N131">
        <v>3</v>
      </c>
      <c r="O131">
        <v>2</v>
      </c>
      <c r="R131">
        <v>1</v>
      </c>
      <c r="S131" t="str">
        <f t="shared" si="92"/>
        <v/>
      </c>
      <c r="T131" t="s">
        <v>1344</v>
      </c>
      <c r="U131">
        <v>16</v>
      </c>
      <c r="V131">
        <v>16</v>
      </c>
      <c r="W131">
        <v>14</v>
      </c>
      <c r="X131">
        <v>13</v>
      </c>
      <c r="AC131">
        <v>7</v>
      </c>
      <c r="AE131" t="s">
        <v>124</v>
      </c>
      <c r="AF131" t="s">
        <v>250</v>
      </c>
      <c r="AG131" t="s">
        <v>126</v>
      </c>
      <c r="AH131" t="s">
        <v>127</v>
      </c>
      <c r="AI131" t="s">
        <v>244</v>
      </c>
      <c r="AJ131" t="s">
        <v>1060</v>
      </c>
      <c r="AK131" s="2">
        <f t="shared" si="93"/>
        <v>7</v>
      </c>
      <c r="AL131" t="s">
        <v>17</v>
      </c>
      <c r="AN131" t="s">
        <v>251</v>
      </c>
      <c r="AQ131" t="s">
        <v>246</v>
      </c>
      <c r="AV131" t="str">
        <f t="shared" si="94"/>
        <v/>
      </c>
      <c r="AY131" t="s">
        <v>1666</v>
      </c>
      <c r="BG131" t="str">
        <f t="shared" si="95"/>
        <v/>
      </c>
      <c r="BR131" t="str">
        <f t="shared" si="96"/>
        <v/>
      </c>
      <c r="CC131" t="str">
        <f t="shared" si="97"/>
        <v/>
      </c>
      <c r="CN131" t="str">
        <f t="shared" si="98"/>
        <v/>
      </c>
      <c r="CY131" t="str">
        <f t="shared" si="99"/>
        <v/>
      </c>
      <c r="DJ131" t="str">
        <f t="shared" si="100"/>
        <v/>
      </c>
      <c r="DU131" t="str">
        <f t="shared" si="101"/>
        <v/>
      </c>
      <c r="EF131" t="str">
        <f t="shared" si="102"/>
        <v/>
      </c>
      <c r="EK131" t="s">
        <v>247</v>
      </c>
      <c r="EL131" t="s">
        <v>252</v>
      </c>
      <c r="EM131">
        <v>19</v>
      </c>
      <c r="EN131">
        <v>15</v>
      </c>
      <c r="EO131">
        <v>14</v>
      </c>
      <c r="EP131">
        <v>10</v>
      </c>
      <c r="EQ131">
        <v>13</v>
      </c>
      <c r="ER131">
        <v>9</v>
      </c>
      <c r="ES131" t="s">
        <v>253</v>
      </c>
      <c r="EU131" t="s">
        <v>148</v>
      </c>
      <c r="EV131">
        <f t="shared" si="103"/>
        <v>5</v>
      </c>
      <c r="EW131">
        <f t="shared" si="104"/>
        <v>3</v>
      </c>
      <c r="EX131">
        <f t="shared" si="105"/>
        <v>3</v>
      </c>
      <c r="EY131">
        <f t="shared" si="106"/>
        <v>1</v>
      </c>
      <c r="EZ131">
        <f t="shared" si="107"/>
        <v>2</v>
      </c>
      <c r="FA131">
        <f t="shared" si="108"/>
        <v>0</v>
      </c>
    </row>
    <row r="132" spans="1:157" ht="15" customHeight="1" x14ac:dyDescent="0.3">
      <c r="A132" t="s">
        <v>1656</v>
      </c>
      <c r="B132" t="s">
        <v>1667</v>
      </c>
      <c r="C132" t="s">
        <v>457</v>
      </c>
      <c r="D132" t="s">
        <v>240</v>
      </c>
      <c r="E132" t="s">
        <v>138</v>
      </c>
      <c r="F132" t="s">
        <v>119</v>
      </c>
      <c r="G132" t="s">
        <v>241</v>
      </c>
      <c r="H132" t="s">
        <v>435</v>
      </c>
      <c r="I132" t="s">
        <v>179</v>
      </c>
      <c r="L132">
        <v>2</v>
      </c>
      <c r="M132" s="1">
        <v>125</v>
      </c>
      <c r="N132">
        <v>2</v>
      </c>
      <c r="O132">
        <v>6</v>
      </c>
      <c r="R132">
        <v>29</v>
      </c>
      <c r="S132">
        <f t="shared" si="92"/>
        <v>14</v>
      </c>
      <c r="U132">
        <v>14</v>
      </c>
      <c r="V132">
        <v>14</v>
      </c>
      <c r="W132">
        <v>14</v>
      </c>
      <c r="X132">
        <v>13</v>
      </c>
      <c r="AC132">
        <v>6</v>
      </c>
      <c r="AE132" t="s">
        <v>124</v>
      </c>
      <c r="AF132" t="s">
        <v>338</v>
      </c>
      <c r="AG132" t="s">
        <v>126</v>
      </c>
      <c r="AH132" t="s">
        <v>127</v>
      </c>
      <c r="AI132" t="s">
        <v>244</v>
      </c>
      <c r="AK132" s="2">
        <f t="shared" si="93"/>
        <v>7</v>
      </c>
      <c r="AL132" t="s">
        <v>17</v>
      </c>
      <c r="AN132" t="s">
        <v>472</v>
      </c>
      <c r="AP132" t="s">
        <v>157</v>
      </c>
      <c r="AQ132" t="s">
        <v>458</v>
      </c>
      <c r="AR132" t="s">
        <v>126</v>
      </c>
      <c r="AS132" t="s">
        <v>127</v>
      </c>
      <c r="AT132" t="s">
        <v>244</v>
      </c>
      <c r="AU132" t="s">
        <v>1065</v>
      </c>
      <c r="AV132">
        <f t="shared" si="94"/>
        <v>7</v>
      </c>
      <c r="AW132" t="s">
        <v>17</v>
      </c>
      <c r="AY132" t="s">
        <v>167</v>
      </c>
      <c r="BG132" t="str">
        <f t="shared" si="95"/>
        <v/>
      </c>
      <c r="BL132" t="s">
        <v>460</v>
      </c>
      <c r="BM132" t="s">
        <v>461</v>
      </c>
      <c r="BN132" t="s">
        <v>462</v>
      </c>
      <c r="BO132" t="s">
        <v>127</v>
      </c>
      <c r="BP132" t="s">
        <v>244</v>
      </c>
      <c r="BQ132" t="s">
        <v>1347</v>
      </c>
      <c r="BR132">
        <f t="shared" si="96"/>
        <v>5</v>
      </c>
      <c r="BS132" t="s">
        <v>1069</v>
      </c>
      <c r="BU132" t="s">
        <v>463</v>
      </c>
      <c r="BX132" t="s">
        <v>457</v>
      </c>
      <c r="BY132" t="s">
        <v>126</v>
      </c>
      <c r="BZ132" t="s">
        <v>181</v>
      </c>
      <c r="CA132" t="s">
        <v>244</v>
      </c>
      <c r="CC132" t="str">
        <f t="shared" si="97"/>
        <v/>
      </c>
      <c r="CF132" t="s">
        <v>459</v>
      </c>
      <c r="CI132" t="s">
        <v>246</v>
      </c>
      <c r="CN132" t="str">
        <f t="shared" si="98"/>
        <v/>
      </c>
      <c r="CQ132" t="s">
        <v>1668</v>
      </c>
      <c r="CY132" t="str">
        <f t="shared" si="99"/>
        <v/>
      </c>
      <c r="DJ132" t="str">
        <f t="shared" si="100"/>
        <v/>
      </c>
      <c r="DU132" t="str">
        <f t="shared" si="101"/>
        <v/>
      </c>
      <c r="EF132" t="str">
        <f t="shared" si="102"/>
        <v/>
      </c>
      <c r="EK132" t="s">
        <v>203</v>
      </c>
      <c r="EL132" t="s">
        <v>464</v>
      </c>
      <c r="EM132">
        <v>12</v>
      </c>
      <c r="EN132">
        <v>14</v>
      </c>
      <c r="EO132">
        <v>12</v>
      </c>
      <c r="EP132">
        <v>10</v>
      </c>
      <c r="EQ132">
        <v>9</v>
      </c>
      <c r="ER132">
        <v>10</v>
      </c>
      <c r="ES132" t="s">
        <v>1309</v>
      </c>
      <c r="EU132" t="s">
        <v>444</v>
      </c>
      <c r="EV132">
        <f t="shared" si="103"/>
        <v>2</v>
      </c>
      <c r="EW132">
        <f t="shared" si="104"/>
        <v>3</v>
      </c>
      <c r="EX132">
        <f t="shared" si="105"/>
        <v>2</v>
      </c>
      <c r="EY132">
        <f t="shared" si="106"/>
        <v>1</v>
      </c>
      <c r="EZ132">
        <f t="shared" si="107"/>
        <v>0</v>
      </c>
      <c r="FA132">
        <f t="shared" si="108"/>
        <v>1</v>
      </c>
    </row>
    <row r="133" spans="1:157" ht="15" customHeight="1" x14ac:dyDescent="0.3">
      <c r="A133" t="s">
        <v>1656</v>
      </c>
      <c r="B133" t="s">
        <v>1667</v>
      </c>
      <c r="C133" t="s">
        <v>465</v>
      </c>
      <c r="D133" t="s">
        <v>240</v>
      </c>
      <c r="E133" t="s">
        <v>138</v>
      </c>
      <c r="F133" t="s">
        <v>119</v>
      </c>
      <c r="G133" t="s">
        <v>241</v>
      </c>
      <c r="H133" t="s">
        <v>435</v>
      </c>
      <c r="I133" t="s">
        <v>179</v>
      </c>
      <c r="L133">
        <v>2</v>
      </c>
      <c r="M133" s="1">
        <v>125</v>
      </c>
      <c r="N133">
        <v>4</v>
      </c>
      <c r="O133">
        <v>1</v>
      </c>
      <c r="R133">
        <v>29</v>
      </c>
      <c r="S133">
        <f t="shared" si="92"/>
        <v>14</v>
      </c>
      <c r="U133">
        <v>14</v>
      </c>
      <c r="V133">
        <v>13</v>
      </c>
      <c r="W133">
        <v>15</v>
      </c>
      <c r="X133">
        <v>13</v>
      </c>
      <c r="AC133">
        <v>6</v>
      </c>
      <c r="AE133" t="s">
        <v>124</v>
      </c>
      <c r="AF133" t="s">
        <v>338</v>
      </c>
      <c r="AG133" t="s">
        <v>126</v>
      </c>
      <c r="AH133" t="s">
        <v>127</v>
      </c>
      <c r="AI133" t="s">
        <v>244</v>
      </c>
      <c r="AK133" s="2">
        <f t="shared" si="93"/>
        <v>7</v>
      </c>
      <c r="AL133" t="s">
        <v>17</v>
      </c>
      <c r="AN133" t="s">
        <v>451</v>
      </c>
      <c r="AP133" t="s">
        <v>157</v>
      </c>
      <c r="AQ133" t="s">
        <v>458</v>
      </c>
      <c r="AR133" t="s">
        <v>126</v>
      </c>
      <c r="AS133" t="s">
        <v>127</v>
      </c>
      <c r="AT133" t="s">
        <v>244</v>
      </c>
      <c r="AU133" t="s">
        <v>1063</v>
      </c>
      <c r="AV133">
        <f t="shared" si="94"/>
        <v>7</v>
      </c>
      <c r="AW133" t="s">
        <v>17</v>
      </c>
      <c r="AY133" t="s">
        <v>255</v>
      </c>
      <c r="BA133" t="s">
        <v>180</v>
      </c>
      <c r="BB133" t="s">
        <v>466</v>
      </c>
      <c r="BC133" t="s">
        <v>126</v>
      </c>
      <c r="BD133" t="s">
        <v>181</v>
      </c>
      <c r="BE133" t="s">
        <v>244</v>
      </c>
      <c r="BF133" t="s">
        <v>1074</v>
      </c>
      <c r="BG133">
        <f t="shared" si="95"/>
        <v>7</v>
      </c>
      <c r="BH133" t="s">
        <v>17</v>
      </c>
      <c r="BJ133" t="s">
        <v>467</v>
      </c>
      <c r="BR133" t="str">
        <f t="shared" si="96"/>
        <v/>
      </c>
      <c r="CC133" t="str">
        <f t="shared" si="97"/>
        <v/>
      </c>
      <c r="CI133" t="s">
        <v>246</v>
      </c>
      <c r="CN133" t="str">
        <f t="shared" si="98"/>
        <v/>
      </c>
      <c r="CQ133" t="s">
        <v>1668</v>
      </c>
      <c r="CY133" t="str">
        <f t="shared" si="99"/>
        <v/>
      </c>
      <c r="DJ133" t="str">
        <f t="shared" si="100"/>
        <v/>
      </c>
      <c r="DU133" t="str">
        <f t="shared" si="101"/>
        <v/>
      </c>
      <c r="EF133" t="str">
        <f t="shared" si="102"/>
        <v/>
      </c>
      <c r="EK133" t="s">
        <v>203</v>
      </c>
      <c r="EL133" t="s">
        <v>468</v>
      </c>
      <c r="EM133">
        <v>12</v>
      </c>
      <c r="EN133">
        <v>13</v>
      </c>
      <c r="EO133">
        <v>17</v>
      </c>
      <c r="EP133">
        <v>10</v>
      </c>
      <c r="EQ133">
        <v>11</v>
      </c>
      <c r="ER133">
        <v>12</v>
      </c>
      <c r="ES133" t="s">
        <v>1308</v>
      </c>
      <c r="EU133" t="s">
        <v>188</v>
      </c>
      <c r="EV133">
        <f t="shared" si="103"/>
        <v>2</v>
      </c>
      <c r="EW133">
        <f t="shared" si="104"/>
        <v>2</v>
      </c>
      <c r="EX133">
        <f t="shared" si="105"/>
        <v>4</v>
      </c>
      <c r="EY133">
        <f t="shared" si="106"/>
        <v>1</v>
      </c>
      <c r="EZ133">
        <f t="shared" si="107"/>
        <v>1</v>
      </c>
      <c r="FA133">
        <f t="shared" si="108"/>
        <v>2</v>
      </c>
    </row>
    <row r="134" spans="1:157" ht="15" customHeight="1" x14ac:dyDescent="0.3">
      <c r="A134" t="s">
        <v>1656</v>
      </c>
      <c r="B134" t="s">
        <v>1667</v>
      </c>
      <c r="C134" t="s">
        <v>1661</v>
      </c>
      <c r="D134" t="s">
        <v>240</v>
      </c>
      <c r="E134" t="s">
        <v>138</v>
      </c>
      <c r="F134" t="s">
        <v>119</v>
      </c>
      <c r="G134" t="s">
        <v>241</v>
      </c>
      <c r="H134" t="s">
        <v>435</v>
      </c>
      <c r="I134" t="s">
        <v>751</v>
      </c>
      <c r="K134">
        <v>1</v>
      </c>
      <c r="L134">
        <v>2</v>
      </c>
      <c r="M134" s="1">
        <v>125</v>
      </c>
      <c r="N134">
        <v>3</v>
      </c>
      <c r="O134">
        <v>5</v>
      </c>
      <c r="R134">
        <v>34</v>
      </c>
      <c r="S134">
        <f t="shared" si="92"/>
        <v>17</v>
      </c>
      <c r="U134">
        <v>16</v>
      </c>
      <c r="V134">
        <v>14</v>
      </c>
      <c r="W134">
        <v>13</v>
      </c>
      <c r="X134">
        <v>15</v>
      </c>
      <c r="AC134">
        <v>6</v>
      </c>
      <c r="AE134" t="s">
        <v>124</v>
      </c>
      <c r="AF134" t="s">
        <v>254</v>
      </c>
      <c r="AG134" t="s">
        <v>126</v>
      </c>
      <c r="AH134" t="s">
        <v>127</v>
      </c>
      <c r="AI134" t="s">
        <v>244</v>
      </c>
      <c r="AK134" s="2">
        <f t="shared" si="93"/>
        <v>7</v>
      </c>
      <c r="AL134" t="s">
        <v>17</v>
      </c>
      <c r="AN134" t="s">
        <v>255</v>
      </c>
      <c r="AP134" t="s">
        <v>157</v>
      </c>
      <c r="AQ134" t="s">
        <v>256</v>
      </c>
      <c r="AR134" t="s">
        <v>126</v>
      </c>
      <c r="AS134" t="s">
        <v>127</v>
      </c>
      <c r="AT134" t="s">
        <v>257</v>
      </c>
      <c r="AU134" t="s">
        <v>817</v>
      </c>
      <c r="AV134">
        <f t="shared" si="94"/>
        <v>5</v>
      </c>
      <c r="AW134" t="s">
        <v>20</v>
      </c>
      <c r="AY134" t="s">
        <v>258</v>
      </c>
      <c r="BA134" t="s">
        <v>144</v>
      </c>
      <c r="BB134" t="s">
        <v>259</v>
      </c>
      <c r="BC134" t="s">
        <v>126</v>
      </c>
      <c r="BD134" t="s">
        <v>146</v>
      </c>
      <c r="BE134" t="s">
        <v>260</v>
      </c>
      <c r="BF134" t="s">
        <v>261</v>
      </c>
      <c r="BG134" t="str">
        <f t="shared" si="95"/>
        <v/>
      </c>
      <c r="BI134" t="s">
        <v>1257</v>
      </c>
      <c r="BJ134" t="s">
        <v>1258</v>
      </c>
      <c r="BL134" t="s">
        <v>144</v>
      </c>
      <c r="BM134" t="s">
        <v>262</v>
      </c>
      <c r="BN134" t="s">
        <v>126</v>
      </c>
      <c r="BO134" t="s">
        <v>181</v>
      </c>
      <c r="BP134" t="s">
        <v>263</v>
      </c>
      <c r="BQ134" t="s">
        <v>1079</v>
      </c>
      <c r="BR134">
        <f t="shared" si="96"/>
        <v>5</v>
      </c>
      <c r="BS134" t="s">
        <v>1124</v>
      </c>
      <c r="BT134" t="s">
        <v>1129</v>
      </c>
      <c r="BU134" t="s">
        <v>264</v>
      </c>
      <c r="BW134" t="s">
        <v>144</v>
      </c>
      <c r="BX134" t="s">
        <v>265</v>
      </c>
      <c r="BY134" t="s">
        <v>126</v>
      </c>
      <c r="BZ134" t="s">
        <v>266</v>
      </c>
      <c r="CA134" t="s">
        <v>267</v>
      </c>
      <c r="CB134" t="s">
        <v>1079</v>
      </c>
      <c r="CC134">
        <f t="shared" si="97"/>
        <v>5</v>
      </c>
      <c r="CD134" t="s">
        <v>20</v>
      </c>
      <c r="CF134" t="s">
        <v>268</v>
      </c>
      <c r="CI134" t="s">
        <v>246</v>
      </c>
      <c r="CN134" t="str">
        <f t="shared" si="98"/>
        <v/>
      </c>
      <c r="CQ134" t="s">
        <v>1597</v>
      </c>
      <c r="CY134" t="str">
        <f t="shared" si="99"/>
        <v/>
      </c>
      <c r="DJ134" t="str">
        <f t="shared" si="100"/>
        <v/>
      </c>
      <c r="DU134" t="str">
        <f t="shared" si="101"/>
        <v/>
      </c>
      <c r="EF134" t="str">
        <f t="shared" si="102"/>
        <v/>
      </c>
      <c r="EK134" t="s">
        <v>247</v>
      </c>
      <c r="EL134" t="s">
        <v>269</v>
      </c>
      <c r="EM134">
        <v>16</v>
      </c>
      <c r="EN134">
        <v>15</v>
      </c>
      <c r="EO134">
        <v>14</v>
      </c>
      <c r="EP134">
        <v>12</v>
      </c>
      <c r="EQ134">
        <v>18</v>
      </c>
      <c r="ER134">
        <v>16</v>
      </c>
      <c r="ES134" t="s">
        <v>270</v>
      </c>
      <c r="EU134" t="s">
        <v>148</v>
      </c>
      <c r="EV134">
        <f t="shared" si="103"/>
        <v>4</v>
      </c>
      <c r="EW134">
        <f t="shared" si="104"/>
        <v>3</v>
      </c>
      <c r="EX134">
        <f t="shared" si="105"/>
        <v>3</v>
      </c>
      <c r="EY134">
        <f t="shared" si="106"/>
        <v>2</v>
      </c>
      <c r="EZ134">
        <f t="shared" si="107"/>
        <v>5</v>
      </c>
      <c r="FA134">
        <f t="shared" si="108"/>
        <v>4</v>
      </c>
    </row>
    <row r="135" spans="1:157" ht="15" customHeight="1" x14ac:dyDescent="0.3">
      <c r="A135" t="s">
        <v>1656</v>
      </c>
      <c r="B135" t="s">
        <v>1667</v>
      </c>
      <c r="C135" t="s">
        <v>1662</v>
      </c>
      <c r="D135" t="s">
        <v>240</v>
      </c>
      <c r="E135" t="s">
        <v>138</v>
      </c>
      <c r="F135" t="s">
        <v>119</v>
      </c>
      <c r="G135" t="s">
        <v>241</v>
      </c>
      <c r="H135" t="s">
        <v>435</v>
      </c>
      <c r="I135" t="s">
        <v>242</v>
      </c>
      <c r="K135">
        <v>1</v>
      </c>
      <c r="L135">
        <v>3</v>
      </c>
      <c r="M135" s="1">
        <v>150</v>
      </c>
      <c r="N135">
        <v>5</v>
      </c>
      <c r="O135">
        <v>4</v>
      </c>
      <c r="R135">
        <v>39</v>
      </c>
      <c r="S135">
        <f t="shared" si="92"/>
        <v>19</v>
      </c>
      <c r="U135">
        <v>19</v>
      </c>
      <c r="V135">
        <v>18</v>
      </c>
      <c r="W135">
        <v>14</v>
      </c>
      <c r="X135">
        <v>15</v>
      </c>
      <c r="AC135">
        <v>6</v>
      </c>
      <c r="AE135" t="s">
        <v>124</v>
      </c>
      <c r="AF135" t="s">
        <v>271</v>
      </c>
      <c r="AG135" t="s">
        <v>126</v>
      </c>
      <c r="AH135" t="s">
        <v>127</v>
      </c>
      <c r="AI135" t="s">
        <v>244</v>
      </c>
      <c r="AK135" s="2">
        <f t="shared" si="93"/>
        <v>8</v>
      </c>
      <c r="AL135" t="s">
        <v>17</v>
      </c>
      <c r="AN135" t="s">
        <v>208</v>
      </c>
      <c r="AV135" t="str">
        <f t="shared" si="94"/>
        <v/>
      </c>
      <c r="BA135" t="s">
        <v>144</v>
      </c>
      <c r="BB135" t="s">
        <v>273</v>
      </c>
      <c r="BC135" t="s">
        <v>126</v>
      </c>
      <c r="BD135" t="s">
        <v>181</v>
      </c>
      <c r="BF135" t="s">
        <v>261</v>
      </c>
      <c r="BG135" t="str">
        <f t="shared" si="95"/>
        <v/>
      </c>
      <c r="BJ135" t="s">
        <v>1334</v>
      </c>
      <c r="BM135" t="s">
        <v>246</v>
      </c>
      <c r="BR135" t="str">
        <f t="shared" si="96"/>
        <v/>
      </c>
      <c r="BU135" t="s">
        <v>1598</v>
      </c>
      <c r="CC135" t="str">
        <f t="shared" si="97"/>
        <v/>
      </c>
      <c r="CN135" t="str">
        <f t="shared" si="98"/>
        <v/>
      </c>
      <c r="CY135" t="str">
        <f t="shared" si="99"/>
        <v/>
      </c>
      <c r="DJ135" t="str">
        <f t="shared" si="100"/>
        <v/>
      </c>
      <c r="DU135" t="str">
        <f t="shared" si="101"/>
        <v/>
      </c>
      <c r="EF135" t="str">
        <f t="shared" si="102"/>
        <v/>
      </c>
      <c r="EK135" t="s">
        <v>247</v>
      </c>
      <c r="EL135" t="s">
        <v>274</v>
      </c>
      <c r="EM135">
        <v>21</v>
      </c>
      <c r="EN135">
        <v>16</v>
      </c>
      <c r="EO135">
        <v>14</v>
      </c>
      <c r="EP135">
        <v>12</v>
      </c>
      <c r="EQ135">
        <v>16</v>
      </c>
      <c r="ER135">
        <v>13</v>
      </c>
      <c r="ES135" t="s">
        <v>275</v>
      </c>
      <c r="EU135" t="s">
        <v>148</v>
      </c>
      <c r="EV135">
        <f t="shared" si="103"/>
        <v>6</v>
      </c>
      <c r="EW135">
        <f t="shared" si="104"/>
        <v>4</v>
      </c>
      <c r="EX135">
        <f t="shared" si="105"/>
        <v>3</v>
      </c>
      <c r="EY135">
        <f t="shared" si="106"/>
        <v>2</v>
      </c>
      <c r="EZ135">
        <f t="shared" si="107"/>
        <v>4</v>
      </c>
      <c r="FA135">
        <f t="shared" si="108"/>
        <v>2</v>
      </c>
    </row>
    <row r="136" spans="1:157" ht="15" customHeight="1" x14ac:dyDescent="0.3">
      <c r="A136" t="s">
        <v>1656</v>
      </c>
      <c r="B136" t="s">
        <v>1667</v>
      </c>
      <c r="C136" t="s">
        <v>1663</v>
      </c>
      <c r="D136" t="s">
        <v>240</v>
      </c>
      <c r="E136" t="s">
        <v>138</v>
      </c>
      <c r="F136" t="s">
        <v>119</v>
      </c>
      <c r="G136" t="s">
        <v>241</v>
      </c>
      <c r="H136" t="s">
        <v>435</v>
      </c>
      <c r="I136" t="s">
        <v>1151</v>
      </c>
      <c r="L136">
        <v>5</v>
      </c>
      <c r="M136" s="1">
        <v>200</v>
      </c>
      <c r="N136">
        <v>10</v>
      </c>
      <c r="O136">
        <v>9</v>
      </c>
      <c r="R136">
        <v>41</v>
      </c>
      <c r="S136">
        <f t="shared" si="92"/>
        <v>20</v>
      </c>
      <c r="U136">
        <v>19</v>
      </c>
      <c r="V136">
        <v>17</v>
      </c>
      <c r="W136">
        <v>18</v>
      </c>
      <c r="X136">
        <v>16</v>
      </c>
      <c r="AC136">
        <v>7</v>
      </c>
      <c r="AE136" t="s">
        <v>124</v>
      </c>
      <c r="AF136" t="s">
        <v>243</v>
      </c>
      <c r="AG136" t="s">
        <v>126</v>
      </c>
      <c r="AH136" t="s">
        <v>127</v>
      </c>
      <c r="AI136" t="s">
        <v>244</v>
      </c>
      <c r="AK136" s="2">
        <f t="shared" si="93"/>
        <v>10</v>
      </c>
      <c r="AL136" t="s">
        <v>17</v>
      </c>
      <c r="AN136" t="s">
        <v>276</v>
      </c>
      <c r="AP136" t="s">
        <v>129</v>
      </c>
      <c r="AV136" t="str">
        <f t="shared" si="94"/>
        <v/>
      </c>
      <c r="BA136" t="s">
        <v>180</v>
      </c>
      <c r="BB136" t="s">
        <v>1485</v>
      </c>
      <c r="BC136" t="s">
        <v>159</v>
      </c>
      <c r="BD136" t="s">
        <v>234</v>
      </c>
      <c r="BG136" t="str">
        <f t="shared" si="95"/>
        <v/>
      </c>
      <c r="BJ136" t="s">
        <v>1259</v>
      </c>
      <c r="BM136" t="s">
        <v>277</v>
      </c>
      <c r="BR136" t="str">
        <f t="shared" si="96"/>
        <v/>
      </c>
      <c r="BU136" t="s">
        <v>278</v>
      </c>
      <c r="BX136" t="s">
        <v>246</v>
      </c>
      <c r="CC136" t="str">
        <f t="shared" si="97"/>
        <v/>
      </c>
      <c r="CF136" t="s">
        <v>1599</v>
      </c>
      <c r="CN136" t="str">
        <f t="shared" si="98"/>
        <v/>
      </c>
      <c r="CY136" t="str">
        <f t="shared" si="99"/>
        <v/>
      </c>
      <c r="DJ136" t="str">
        <f t="shared" si="100"/>
        <v/>
      </c>
      <c r="DU136" t="str">
        <f t="shared" si="101"/>
        <v/>
      </c>
      <c r="EF136" t="str">
        <f t="shared" si="102"/>
        <v/>
      </c>
      <c r="EK136" t="s">
        <v>247</v>
      </c>
      <c r="EL136" t="s">
        <v>279</v>
      </c>
      <c r="EM136">
        <v>16</v>
      </c>
      <c r="EN136">
        <v>15</v>
      </c>
      <c r="EO136">
        <v>19</v>
      </c>
      <c r="EP136">
        <v>14</v>
      </c>
      <c r="EQ136">
        <v>14</v>
      </c>
      <c r="ER136">
        <v>10</v>
      </c>
      <c r="ES136" t="s">
        <v>280</v>
      </c>
      <c r="EU136" t="s">
        <v>148</v>
      </c>
      <c r="EV136">
        <f t="shared" si="103"/>
        <v>5</v>
      </c>
      <c r="EW136">
        <f t="shared" si="104"/>
        <v>4</v>
      </c>
      <c r="EX136">
        <f t="shared" si="105"/>
        <v>6</v>
      </c>
      <c r="EY136">
        <f t="shared" si="106"/>
        <v>4</v>
      </c>
      <c r="EZ136">
        <f t="shared" si="107"/>
        <v>4</v>
      </c>
      <c r="FA136">
        <f t="shared" si="108"/>
        <v>2</v>
      </c>
    </row>
    <row r="137" spans="1:157" ht="15" customHeight="1" x14ac:dyDescent="0.3">
      <c r="A137" t="s">
        <v>1656</v>
      </c>
      <c r="B137" t="s">
        <v>1667</v>
      </c>
      <c r="C137" t="s">
        <v>1664</v>
      </c>
      <c r="L137" t="s">
        <v>2457</v>
      </c>
      <c r="AJ137" s="2"/>
      <c r="AU137" s="2"/>
      <c r="ET137" s="3"/>
      <c r="EV137" t="e">
        <f t="shared" si="103"/>
        <v>#VALUE!</v>
      </c>
      <c r="EW137" t="e">
        <f t="shared" si="104"/>
        <v>#VALUE!</v>
      </c>
      <c r="EX137" t="e">
        <f t="shared" si="105"/>
        <v>#VALUE!</v>
      </c>
      <c r="EY137" t="e">
        <f t="shared" si="106"/>
        <v>#VALUE!</v>
      </c>
      <c r="EZ137" t="e">
        <f t="shared" si="107"/>
        <v>#VALUE!</v>
      </c>
      <c r="FA137" t="e">
        <f t="shared" si="108"/>
        <v>#VALUE!</v>
      </c>
    </row>
    <row r="138" spans="1:157" ht="15" customHeight="1" x14ac:dyDescent="0.3">
      <c r="A138" t="s">
        <v>1656</v>
      </c>
      <c r="B138" t="s">
        <v>1671</v>
      </c>
      <c r="C138" t="s">
        <v>529</v>
      </c>
      <c r="D138" t="s">
        <v>240</v>
      </c>
      <c r="E138" t="s">
        <v>138</v>
      </c>
      <c r="F138" t="s">
        <v>119</v>
      </c>
      <c r="G138" t="s">
        <v>241</v>
      </c>
      <c r="H138" t="s">
        <v>435</v>
      </c>
      <c r="I138" t="s">
        <v>179</v>
      </c>
      <c r="J138" t="s">
        <v>249</v>
      </c>
      <c r="L138">
        <v>8</v>
      </c>
      <c r="M138" s="1">
        <v>88</v>
      </c>
      <c r="N138">
        <v>8</v>
      </c>
      <c r="O138">
        <v>11</v>
      </c>
      <c r="R138">
        <v>1</v>
      </c>
      <c r="S138" t="str">
        <f>IF(R138=1,"",ROUNDDOWN(R138/2,0))</f>
        <v/>
      </c>
      <c r="T138" t="s">
        <v>1344</v>
      </c>
      <c r="U138">
        <v>20</v>
      </c>
      <c r="V138">
        <v>20</v>
      </c>
      <c r="W138">
        <v>20</v>
      </c>
      <c r="X138">
        <v>18</v>
      </c>
      <c r="AC138">
        <v>6</v>
      </c>
      <c r="AE138" t="s">
        <v>124</v>
      </c>
      <c r="AF138" t="s">
        <v>469</v>
      </c>
      <c r="AG138" t="s">
        <v>126</v>
      </c>
      <c r="AH138" t="s">
        <v>127</v>
      </c>
      <c r="AI138" t="s">
        <v>244</v>
      </c>
      <c r="AK138" s="2">
        <f>IF(AL138="AC",5+$L138,3+$L138)</f>
        <v>13</v>
      </c>
      <c r="AL138" t="s">
        <v>17</v>
      </c>
      <c r="AN138" t="s">
        <v>1327</v>
      </c>
      <c r="AP138" t="s">
        <v>157</v>
      </c>
      <c r="AQ138" t="s">
        <v>530</v>
      </c>
      <c r="AR138" t="s">
        <v>126</v>
      </c>
      <c r="AS138" t="s">
        <v>127</v>
      </c>
      <c r="AT138" t="s">
        <v>244</v>
      </c>
      <c r="AU138" t="s">
        <v>1064</v>
      </c>
      <c r="AV138">
        <f>IF(AW138="","",IF(AW138="AC",5+$L138,3+$L138))</f>
        <v>13</v>
      </c>
      <c r="AW138" t="s">
        <v>17</v>
      </c>
      <c r="AY138" t="s">
        <v>490</v>
      </c>
      <c r="BB138" t="s">
        <v>531</v>
      </c>
      <c r="BC138" t="s">
        <v>161</v>
      </c>
      <c r="BD138" t="s">
        <v>127</v>
      </c>
      <c r="BE138" t="s">
        <v>244</v>
      </c>
      <c r="BG138" t="str">
        <f>IF(BH138="","",IF(BH138="AC",5+$L138,3+$L138))</f>
        <v/>
      </c>
      <c r="BJ138" t="s">
        <v>532</v>
      </c>
      <c r="BR138" t="str">
        <f>IF(BS138="","",IF(BS138="AC",5+$L138,3+$L138))</f>
        <v/>
      </c>
      <c r="CC138" t="str">
        <f>IF(CD138="","",IF(CD138="AC",5+$L138,3+$L138))</f>
        <v/>
      </c>
      <c r="CN138" t="str">
        <f>IF(CO138="","",IF(CO138="AC",5+$L138,3+$L138))</f>
        <v/>
      </c>
      <c r="CY138" t="str">
        <f>IF(CZ138="","",IF(CZ138="AC",5+$L138,3+$L138))</f>
        <v/>
      </c>
      <c r="DJ138" t="str">
        <f>IF(DK138="","",IF(DK138="AC",5+$L138,3+$L138))</f>
        <v/>
      </c>
      <c r="DU138" t="str">
        <f>IF(DV138="","",IF(DV138="AC",5+$L138,3+$L138))</f>
        <v/>
      </c>
      <c r="EF138" t="str">
        <f>IF(EG138="","",IF(EG138="AC",5+$L138,3+$L138))</f>
        <v/>
      </c>
      <c r="EK138" t="s">
        <v>203</v>
      </c>
      <c r="EL138" t="s">
        <v>533</v>
      </c>
      <c r="EM138">
        <v>14</v>
      </c>
      <c r="EN138">
        <v>15</v>
      </c>
      <c r="EO138">
        <v>18</v>
      </c>
      <c r="EP138">
        <v>12</v>
      </c>
      <c r="EQ138">
        <v>14</v>
      </c>
      <c r="ER138">
        <v>13</v>
      </c>
      <c r="ES138" t="s">
        <v>1317</v>
      </c>
      <c r="EU138" t="s">
        <v>444</v>
      </c>
      <c r="EV138">
        <f t="shared" si="103"/>
        <v>6</v>
      </c>
      <c r="EW138">
        <f t="shared" si="104"/>
        <v>6</v>
      </c>
      <c r="EX138">
        <f t="shared" si="105"/>
        <v>8</v>
      </c>
      <c r="EY138">
        <f t="shared" si="106"/>
        <v>5</v>
      </c>
      <c r="EZ138">
        <f t="shared" si="107"/>
        <v>6</v>
      </c>
      <c r="FA138">
        <f t="shared" si="108"/>
        <v>5</v>
      </c>
    </row>
    <row r="139" spans="1:157" ht="15" customHeight="1" x14ac:dyDescent="0.3">
      <c r="A139" t="s">
        <v>1656</v>
      </c>
      <c r="B139" t="s">
        <v>1671</v>
      </c>
      <c r="C139" t="s">
        <v>523</v>
      </c>
      <c r="D139" t="s">
        <v>240</v>
      </c>
      <c r="E139" t="s">
        <v>138</v>
      </c>
      <c r="F139" t="s">
        <v>119</v>
      </c>
      <c r="G139" t="s">
        <v>241</v>
      </c>
      <c r="H139" t="s">
        <v>435</v>
      </c>
      <c r="I139" t="s">
        <v>179</v>
      </c>
      <c r="L139">
        <v>8</v>
      </c>
      <c r="M139" s="1">
        <v>350</v>
      </c>
      <c r="N139">
        <v>6</v>
      </c>
      <c r="O139">
        <v>10</v>
      </c>
      <c r="Q139" t="s">
        <v>1150</v>
      </c>
      <c r="R139">
        <v>53</v>
      </c>
      <c r="S139">
        <f>IF(R139=1,"",ROUNDDOWN(R139/2,0))</f>
        <v>26</v>
      </c>
      <c r="U139">
        <v>20</v>
      </c>
      <c r="V139">
        <v>21</v>
      </c>
      <c r="W139">
        <v>19</v>
      </c>
      <c r="X139">
        <v>20</v>
      </c>
      <c r="AC139">
        <v>6</v>
      </c>
      <c r="AE139" t="s">
        <v>124</v>
      </c>
      <c r="AF139" t="s">
        <v>1054</v>
      </c>
      <c r="AG139" t="s">
        <v>126</v>
      </c>
      <c r="AH139" t="s">
        <v>127</v>
      </c>
      <c r="AK139" s="2">
        <f>IF(AL139="AC",5+$L139,3+$L139)</f>
        <v>13</v>
      </c>
      <c r="AL139" t="s">
        <v>17</v>
      </c>
      <c r="AN139" t="s">
        <v>353</v>
      </c>
      <c r="AP139" t="s">
        <v>157</v>
      </c>
      <c r="AQ139" t="s">
        <v>524</v>
      </c>
      <c r="AR139" t="s">
        <v>126</v>
      </c>
      <c r="AS139" t="s">
        <v>127</v>
      </c>
      <c r="AT139" t="s">
        <v>525</v>
      </c>
      <c r="AU139" t="s">
        <v>1068</v>
      </c>
      <c r="AV139">
        <f>IF(AW139="","",IF(AW139="AC",5+$L139,3+$L139))</f>
        <v>11</v>
      </c>
      <c r="AW139" t="s">
        <v>1124</v>
      </c>
      <c r="AY139" t="s">
        <v>526</v>
      </c>
      <c r="BA139" t="s">
        <v>460</v>
      </c>
      <c r="BB139" t="s">
        <v>527</v>
      </c>
      <c r="BC139" t="s">
        <v>126</v>
      </c>
      <c r="BD139" t="s">
        <v>127</v>
      </c>
      <c r="BE139" t="s">
        <v>525</v>
      </c>
      <c r="BF139" t="s">
        <v>1073</v>
      </c>
      <c r="BG139">
        <f>IF(BH139="","",IF(BH139="AC",5+$L139,3+$L139))</f>
        <v>11</v>
      </c>
      <c r="BH139" t="s">
        <v>1124</v>
      </c>
      <c r="BJ139" t="s">
        <v>526</v>
      </c>
      <c r="BR139" t="str">
        <f>IF(BS139="","",IF(BS139="AC",5+$L139,3+$L139))</f>
        <v/>
      </c>
      <c r="CC139" t="str">
        <f>IF(CD139="","",IF(CD139="AC",5+$L139,3+$L139))</f>
        <v/>
      </c>
      <c r="CN139" t="str">
        <f>IF(CO139="","",IF(CO139="AC",5+$L139,3+$L139))</f>
        <v/>
      </c>
      <c r="CY139" t="str">
        <f>IF(CZ139="","",IF(CZ139="AC",5+$L139,3+$L139))</f>
        <v/>
      </c>
      <c r="DJ139" t="str">
        <f>IF(DK139="","",IF(DK139="AC",5+$L139,3+$L139))</f>
        <v/>
      </c>
      <c r="DU139" t="str">
        <f>IF(DV139="","",IF(DV139="AC",5+$L139,3+$L139))</f>
        <v/>
      </c>
      <c r="EF139" t="str">
        <f>IF(EG139="","",IF(EG139="AC",5+$L139,3+$L139))</f>
        <v/>
      </c>
      <c r="EK139" t="s">
        <v>203</v>
      </c>
      <c r="EL139" t="s">
        <v>528</v>
      </c>
      <c r="EM139">
        <v>16</v>
      </c>
      <c r="EN139">
        <v>17</v>
      </c>
      <c r="EO139">
        <v>14</v>
      </c>
      <c r="EP139">
        <v>12</v>
      </c>
      <c r="EQ139">
        <v>14</v>
      </c>
      <c r="ER139">
        <v>12</v>
      </c>
      <c r="ES139" t="s">
        <v>1318</v>
      </c>
      <c r="EU139" t="s">
        <v>444</v>
      </c>
      <c r="EV139">
        <f t="shared" si="103"/>
        <v>7</v>
      </c>
      <c r="EW139">
        <f t="shared" si="104"/>
        <v>7</v>
      </c>
      <c r="EX139">
        <f t="shared" si="105"/>
        <v>6</v>
      </c>
      <c r="EY139">
        <f t="shared" si="106"/>
        <v>5</v>
      </c>
      <c r="EZ139">
        <f t="shared" si="107"/>
        <v>6</v>
      </c>
      <c r="FA139">
        <f t="shared" si="108"/>
        <v>5</v>
      </c>
    </row>
    <row r="140" spans="1:157" ht="15" customHeight="1" x14ac:dyDescent="0.3">
      <c r="A140" t="s">
        <v>1656</v>
      </c>
      <c r="B140" t="s">
        <v>1671</v>
      </c>
      <c r="C140" t="s">
        <v>534</v>
      </c>
      <c r="D140" t="s">
        <v>240</v>
      </c>
      <c r="E140" t="s">
        <v>138</v>
      </c>
      <c r="F140" t="s">
        <v>119</v>
      </c>
      <c r="G140" t="s">
        <v>241</v>
      </c>
      <c r="H140" t="s">
        <v>435</v>
      </c>
      <c r="I140" t="s">
        <v>1151</v>
      </c>
      <c r="L140">
        <v>9</v>
      </c>
      <c r="M140" s="1">
        <v>400</v>
      </c>
      <c r="N140">
        <v>12</v>
      </c>
      <c r="O140">
        <v>13</v>
      </c>
      <c r="R140">
        <v>57</v>
      </c>
      <c r="S140">
        <f>IF(R140=1,"",ROUNDDOWN(R140/2,0))</f>
        <v>28</v>
      </c>
      <c r="U140">
        <v>23</v>
      </c>
      <c r="V140">
        <v>20</v>
      </c>
      <c r="W140">
        <v>22</v>
      </c>
      <c r="X140">
        <v>20</v>
      </c>
      <c r="AC140">
        <v>6</v>
      </c>
      <c r="AE140" t="s">
        <v>124</v>
      </c>
      <c r="AF140" t="s">
        <v>469</v>
      </c>
      <c r="AG140" t="s">
        <v>126</v>
      </c>
      <c r="AH140" t="s">
        <v>127</v>
      </c>
      <c r="AI140" t="s">
        <v>244</v>
      </c>
      <c r="AK140" s="2">
        <f>IF(AL140="AC",5+$L140,3+$L140)</f>
        <v>14</v>
      </c>
      <c r="AL140" t="s">
        <v>17</v>
      </c>
      <c r="AN140" t="s">
        <v>535</v>
      </c>
      <c r="AQ140" t="s">
        <v>277</v>
      </c>
      <c r="AV140" t="str">
        <f>IF(AW140="","",IF(AW140="AC",5+$L140,3+$L140))</f>
        <v/>
      </c>
      <c r="AY140" t="s">
        <v>1359</v>
      </c>
      <c r="BB140" t="s">
        <v>536</v>
      </c>
      <c r="BC140" t="s">
        <v>161</v>
      </c>
      <c r="BD140" t="s">
        <v>127</v>
      </c>
      <c r="BG140" t="str">
        <f>IF(BH140="","",IF(BH140="AC",5+$L140,3+$L140))</f>
        <v/>
      </c>
      <c r="BJ140" t="s">
        <v>1340</v>
      </c>
      <c r="BM140" t="s">
        <v>537</v>
      </c>
      <c r="BN140" t="s">
        <v>516</v>
      </c>
      <c r="BO140" t="s">
        <v>146</v>
      </c>
      <c r="BR140" t="str">
        <f>IF(BS140="","",IF(BS140="AC",5+$L140,3+$L140))</f>
        <v/>
      </c>
      <c r="BU140" t="s">
        <v>1276</v>
      </c>
      <c r="CC140" t="str">
        <f>IF(CD140="","",IF(CD140="AC",5+$L140,3+$L140))</f>
        <v/>
      </c>
      <c r="CN140" t="str">
        <f>IF(CO140="","",IF(CO140="AC",5+$L140,3+$L140))</f>
        <v/>
      </c>
      <c r="CY140" t="str">
        <f>IF(CZ140="","",IF(CZ140="AC",5+$L140,3+$L140))</f>
        <v/>
      </c>
      <c r="DJ140" t="str">
        <f>IF(DK140="","",IF(DK140="AC",5+$L140,3+$L140))</f>
        <v/>
      </c>
      <c r="DU140" t="str">
        <f>IF(DV140="","",IF(DV140="AC",5+$L140,3+$L140))</f>
        <v/>
      </c>
      <c r="EF140" t="str">
        <f>IF(EG140="","",IF(EG140="AC",5+$L140,3+$L140))</f>
        <v/>
      </c>
      <c r="EK140" t="s">
        <v>203</v>
      </c>
      <c r="EL140" t="s">
        <v>538</v>
      </c>
      <c r="EM140">
        <v>16</v>
      </c>
      <c r="EN140">
        <v>14</v>
      </c>
      <c r="EO140">
        <v>18</v>
      </c>
      <c r="EP140">
        <v>16</v>
      </c>
      <c r="EQ140">
        <v>18</v>
      </c>
      <c r="ER140">
        <v>16</v>
      </c>
      <c r="ES140" t="s">
        <v>1306</v>
      </c>
      <c r="EU140" t="s">
        <v>444</v>
      </c>
      <c r="EV140">
        <f t="shared" si="103"/>
        <v>7</v>
      </c>
      <c r="EW140">
        <f t="shared" si="104"/>
        <v>6</v>
      </c>
      <c r="EX140">
        <f t="shared" si="105"/>
        <v>8</v>
      </c>
      <c r="EY140">
        <f t="shared" si="106"/>
        <v>7</v>
      </c>
      <c r="EZ140">
        <f t="shared" si="107"/>
        <v>8</v>
      </c>
      <c r="FA140">
        <f t="shared" si="108"/>
        <v>7</v>
      </c>
    </row>
    <row r="141" spans="1:157" ht="15" customHeight="1" x14ac:dyDescent="0.3">
      <c r="A141" t="s">
        <v>1656</v>
      </c>
      <c r="B141" t="s">
        <v>1671</v>
      </c>
      <c r="C141" t="s">
        <v>539</v>
      </c>
      <c r="D141" t="s">
        <v>240</v>
      </c>
      <c r="E141" t="s">
        <v>138</v>
      </c>
      <c r="F141" t="s">
        <v>119</v>
      </c>
      <c r="G141" t="s">
        <v>241</v>
      </c>
      <c r="H141" t="s">
        <v>435</v>
      </c>
      <c r="I141" t="s">
        <v>751</v>
      </c>
      <c r="J141" t="s">
        <v>1056</v>
      </c>
      <c r="K141">
        <v>1</v>
      </c>
      <c r="L141">
        <v>10</v>
      </c>
      <c r="M141" s="1">
        <v>1000</v>
      </c>
      <c r="N141">
        <v>8</v>
      </c>
      <c r="O141">
        <v>13</v>
      </c>
      <c r="R141">
        <v>148</v>
      </c>
      <c r="S141">
        <f>IF(R141=1,"",ROUNDDOWN(R141/2,0))</f>
        <v>74</v>
      </c>
      <c r="U141">
        <v>24</v>
      </c>
      <c r="V141">
        <v>22</v>
      </c>
      <c r="W141">
        <v>23</v>
      </c>
      <c r="X141">
        <v>21</v>
      </c>
      <c r="AB141">
        <v>2</v>
      </c>
      <c r="AC141">
        <v>6</v>
      </c>
      <c r="AD141">
        <v>1</v>
      </c>
      <c r="AE141" t="s">
        <v>124</v>
      </c>
      <c r="AF141" t="s">
        <v>1326</v>
      </c>
      <c r="AG141" t="s">
        <v>126</v>
      </c>
      <c r="AH141" t="s">
        <v>127</v>
      </c>
      <c r="AI141" t="s">
        <v>244</v>
      </c>
      <c r="AK141" s="2">
        <f>IF(AL141="AC",5+$L141,3+$L141)</f>
        <v>15</v>
      </c>
      <c r="AL141" t="s">
        <v>17</v>
      </c>
      <c r="AN141" t="s">
        <v>208</v>
      </c>
      <c r="AP141" t="s">
        <v>157</v>
      </c>
      <c r="AQ141" t="s">
        <v>458</v>
      </c>
      <c r="AR141" t="s">
        <v>126</v>
      </c>
      <c r="AS141" t="s">
        <v>127</v>
      </c>
      <c r="AT141" t="s">
        <v>244</v>
      </c>
      <c r="AU141" t="s">
        <v>1063</v>
      </c>
      <c r="AV141">
        <f>IF(AW141="","",IF(AW141="AC",5+$L141,3+$L141))</f>
        <v>15</v>
      </c>
      <c r="AW141" t="s">
        <v>17</v>
      </c>
      <c r="AY141" t="s">
        <v>956</v>
      </c>
      <c r="BB141" t="s">
        <v>540</v>
      </c>
      <c r="BG141" t="str">
        <f>IF(BH141="","",IF(BH141="AC",5+$L141,3+$L141))</f>
        <v/>
      </c>
      <c r="BJ141" t="s">
        <v>1458</v>
      </c>
      <c r="BM141" t="s">
        <v>541</v>
      </c>
      <c r="BN141" t="s">
        <v>126</v>
      </c>
      <c r="BO141" t="s">
        <v>127</v>
      </c>
      <c r="BP141" t="s">
        <v>244</v>
      </c>
      <c r="BR141" t="str">
        <f>IF(BS141="","",IF(BS141="AC",5+$L141,3+$L141))</f>
        <v/>
      </c>
      <c r="BU141" t="s">
        <v>542</v>
      </c>
      <c r="BX141" t="s">
        <v>543</v>
      </c>
      <c r="BY141" t="s">
        <v>126</v>
      </c>
      <c r="BZ141" t="s">
        <v>181</v>
      </c>
      <c r="CA141" t="s">
        <v>260</v>
      </c>
      <c r="CC141" t="str">
        <f>IF(CD141="","",IF(CD141="AC",5+$L141,3+$L141))</f>
        <v/>
      </c>
      <c r="CF141" t="s">
        <v>1343</v>
      </c>
      <c r="CI141" t="s">
        <v>544</v>
      </c>
      <c r="CJ141" t="s">
        <v>159</v>
      </c>
      <c r="CK141" t="s">
        <v>1341</v>
      </c>
      <c r="CN141" t="str">
        <f>IF(CO141="","",IF(CO141="AC",5+$L141,3+$L141))</f>
        <v/>
      </c>
      <c r="CQ141" t="s">
        <v>1342</v>
      </c>
      <c r="CT141" t="s">
        <v>545</v>
      </c>
      <c r="CU141" t="s">
        <v>1387</v>
      </c>
      <c r="CV141" t="s">
        <v>127</v>
      </c>
      <c r="CY141" t="str">
        <f>IF(CZ141="","",IF(CZ141="AC",5+$L141,3+$L141))</f>
        <v/>
      </c>
      <c r="DB141" t="s">
        <v>546</v>
      </c>
      <c r="DJ141" t="str">
        <f>IF(DK141="","",IF(DK141="AC",5+$L141,3+$L141))</f>
        <v/>
      </c>
      <c r="DU141" t="str">
        <f>IF(DV141="","",IF(DV141="AC",5+$L141,3+$L141))</f>
        <v/>
      </c>
      <c r="EF141" t="str">
        <f>IF(EG141="","",IF(EG141="AC",5+$L141,3+$L141))</f>
        <v/>
      </c>
      <c r="EK141" t="s">
        <v>203</v>
      </c>
      <c r="EL141" t="s">
        <v>547</v>
      </c>
      <c r="EM141">
        <v>16</v>
      </c>
      <c r="EN141">
        <v>16</v>
      </c>
      <c r="EO141">
        <v>16</v>
      </c>
      <c r="EP141">
        <v>18</v>
      </c>
      <c r="EQ141">
        <v>16</v>
      </c>
      <c r="ER141">
        <v>14</v>
      </c>
      <c r="ES141" t="s">
        <v>1305</v>
      </c>
      <c r="EU141" t="s">
        <v>444</v>
      </c>
      <c r="EV141">
        <f t="shared" si="103"/>
        <v>8</v>
      </c>
      <c r="EW141">
        <f t="shared" si="104"/>
        <v>8</v>
      </c>
      <c r="EX141">
        <f t="shared" si="105"/>
        <v>8</v>
      </c>
      <c r="EY141">
        <f t="shared" si="106"/>
        <v>9</v>
      </c>
      <c r="EZ141">
        <f t="shared" si="107"/>
        <v>8</v>
      </c>
      <c r="FA141">
        <f t="shared" si="108"/>
        <v>7</v>
      </c>
    </row>
    <row r="142" spans="1:157" ht="15" customHeight="1" x14ac:dyDescent="0.3">
      <c r="A142" t="s">
        <v>1656</v>
      </c>
      <c r="B142" t="s">
        <v>1671</v>
      </c>
      <c r="C142" t="s">
        <v>1664</v>
      </c>
      <c r="L142" t="s">
        <v>2458</v>
      </c>
    </row>
    <row r="143" spans="1:157" ht="15" customHeight="1" x14ac:dyDescent="0.3">
      <c r="A143" t="s">
        <v>1656</v>
      </c>
      <c r="B143" t="s">
        <v>2178</v>
      </c>
      <c r="C143" t="s">
        <v>548</v>
      </c>
      <c r="D143" t="s">
        <v>325</v>
      </c>
      <c r="E143" t="s">
        <v>138</v>
      </c>
      <c r="F143" t="s">
        <v>119</v>
      </c>
      <c r="G143" t="s">
        <v>241</v>
      </c>
      <c r="H143" t="s">
        <v>435</v>
      </c>
      <c r="I143" t="s">
        <v>140</v>
      </c>
      <c r="J143" t="s">
        <v>1057</v>
      </c>
      <c r="L143">
        <v>11</v>
      </c>
      <c r="M143" s="1">
        <v>3000</v>
      </c>
      <c r="N143">
        <v>11</v>
      </c>
      <c r="O143">
        <v>13</v>
      </c>
      <c r="R143">
        <v>372</v>
      </c>
      <c r="S143">
        <f t="shared" ref="S143:S151" si="109">IF(R143=1,"",ROUNDDOWN(R143/2,0))</f>
        <v>186</v>
      </c>
      <c r="U143">
        <v>23</v>
      </c>
      <c r="V143">
        <v>25</v>
      </c>
      <c r="W143">
        <v>24</v>
      </c>
      <c r="X143">
        <v>20</v>
      </c>
      <c r="Z143" t="s">
        <v>508</v>
      </c>
      <c r="AB143">
        <v>5</v>
      </c>
      <c r="AC143">
        <v>5</v>
      </c>
      <c r="AD143">
        <v>2</v>
      </c>
      <c r="AE143" t="s">
        <v>124</v>
      </c>
      <c r="AF143" t="s">
        <v>549</v>
      </c>
      <c r="AG143" t="s">
        <v>126</v>
      </c>
      <c r="AH143" t="s">
        <v>127</v>
      </c>
      <c r="AI143" t="s">
        <v>244</v>
      </c>
      <c r="AJ143" t="s">
        <v>1060</v>
      </c>
      <c r="AK143" s="2">
        <f t="shared" ref="AK143:AK151" si="110">IF(AL143="AC",5+$L143,3+$L143)</f>
        <v>16</v>
      </c>
      <c r="AL143" t="s">
        <v>17</v>
      </c>
      <c r="AN143" t="s">
        <v>1168</v>
      </c>
      <c r="AP143" t="s">
        <v>157</v>
      </c>
      <c r="AQ143" t="s">
        <v>550</v>
      </c>
      <c r="AR143" t="s">
        <v>126</v>
      </c>
      <c r="AS143" t="s">
        <v>127</v>
      </c>
      <c r="AT143" t="s">
        <v>551</v>
      </c>
      <c r="AU143" t="s">
        <v>1065</v>
      </c>
      <c r="AV143">
        <f t="shared" ref="AV143:AV151" si="111">IF(AW143="","",IF(AW143="AC",5+$L143,3+$L143))</f>
        <v>16</v>
      </c>
      <c r="AW143" t="s">
        <v>17</v>
      </c>
      <c r="AY143" t="s">
        <v>1493</v>
      </c>
      <c r="BA143" t="s">
        <v>129</v>
      </c>
      <c r="BB143" t="s">
        <v>397</v>
      </c>
      <c r="BC143" t="s">
        <v>126</v>
      </c>
      <c r="BD143" t="s">
        <v>127</v>
      </c>
      <c r="BE143" t="s">
        <v>244</v>
      </c>
      <c r="BG143" t="str">
        <f t="shared" ref="BG143:BG151" si="112">IF(BH143="","",IF(BH143="AC",5+$L143,3+$L143))</f>
        <v/>
      </c>
      <c r="BJ143" t="s">
        <v>552</v>
      </c>
      <c r="BL143" t="s">
        <v>129</v>
      </c>
      <c r="BM143" t="s">
        <v>553</v>
      </c>
      <c r="BN143" t="s">
        <v>126</v>
      </c>
      <c r="BO143" t="s">
        <v>234</v>
      </c>
      <c r="BP143" t="s">
        <v>244</v>
      </c>
      <c r="BR143" t="str">
        <f t="shared" ref="BR143:BR151" si="113">IF(BS143="","",IF(BS143="AC",5+$L143,3+$L143))</f>
        <v/>
      </c>
      <c r="BU143" t="s">
        <v>1217</v>
      </c>
      <c r="BX143" t="s">
        <v>554</v>
      </c>
      <c r="CC143" t="str">
        <f t="shared" ref="CC143:CC151" si="114">IF(CD143="","",IF(CD143="AC",5+$L143,3+$L143))</f>
        <v/>
      </c>
      <c r="CF143" t="s">
        <v>1275</v>
      </c>
      <c r="CI143" t="s">
        <v>555</v>
      </c>
      <c r="CN143" t="str">
        <f t="shared" ref="CN143:CN151" si="115">IF(CO143="","",IF(CO143="AC",5+$L143,3+$L143))</f>
        <v/>
      </c>
      <c r="CQ143" t="s">
        <v>556</v>
      </c>
      <c r="CY143" t="str">
        <f t="shared" ref="CY143:CY151" si="116">IF(CZ143="","",IF(CZ143="AC",5+$L143,3+$L143))</f>
        <v/>
      </c>
      <c r="DJ143" t="str">
        <f t="shared" ref="DJ143:DJ151" si="117">IF(DK143="","",IF(DK143="AC",5+$L143,3+$L143))</f>
        <v/>
      </c>
      <c r="DU143" t="str">
        <f t="shared" ref="DU143:DU151" si="118">IF(DV143="","",IF(DV143="AC",5+$L143,3+$L143))</f>
        <v/>
      </c>
      <c r="EF143" t="str">
        <f t="shared" ref="EF143:EF151" si="119">IF(EG143="","",IF(EG143="AC",5+$L143,3+$L143))</f>
        <v/>
      </c>
      <c r="EK143" t="s">
        <v>203</v>
      </c>
      <c r="EL143" t="s">
        <v>557</v>
      </c>
      <c r="EM143">
        <v>28</v>
      </c>
      <c r="EN143">
        <v>28</v>
      </c>
      <c r="EO143">
        <v>16</v>
      </c>
      <c r="EP143">
        <v>10</v>
      </c>
      <c r="EQ143">
        <v>8</v>
      </c>
      <c r="ER143">
        <v>8</v>
      </c>
      <c r="ES143" t="s">
        <v>1319</v>
      </c>
      <c r="EU143" t="s">
        <v>444</v>
      </c>
      <c r="EV143">
        <f t="shared" ref="EV143:EV151" si="120">ROUNDDOWN((EM143/2),0)-5+ROUNDDOWN(($L143/2),0)</f>
        <v>14</v>
      </c>
      <c r="EW143">
        <f t="shared" ref="EW143:EW151" si="121">ROUNDDOWN((EN143/2),0)-5+ROUNDDOWN(($L143/2),0)</f>
        <v>14</v>
      </c>
      <c r="EX143">
        <f t="shared" ref="EX143:EX151" si="122">ROUNDDOWN((EO143/2),0)-5+ROUNDDOWN(($L143/2),0)</f>
        <v>8</v>
      </c>
      <c r="EY143">
        <f t="shared" ref="EY143:EY151" si="123">ROUNDDOWN((EP143/2),0)-5+ROUNDDOWN(($L143/2),0)</f>
        <v>5</v>
      </c>
      <c r="EZ143">
        <f t="shared" ref="EZ143:EZ151" si="124">ROUNDDOWN((EQ143/2),0)-5+ROUNDDOWN(($L143/2),0)</f>
        <v>4</v>
      </c>
      <c r="FA143">
        <f t="shared" ref="FA143:FA151" si="125">ROUNDDOWN((ER143/2),0)-5+ROUNDDOWN(($L143/2),0)</f>
        <v>4</v>
      </c>
    </row>
    <row r="144" spans="1:157" ht="15" customHeight="1" x14ac:dyDescent="0.3">
      <c r="A144" t="s">
        <v>1656</v>
      </c>
      <c r="B144" t="s">
        <v>2178</v>
      </c>
      <c r="C144" t="s">
        <v>558</v>
      </c>
      <c r="D144" t="s">
        <v>325</v>
      </c>
      <c r="E144" t="s">
        <v>138</v>
      </c>
      <c r="F144" t="s">
        <v>119</v>
      </c>
      <c r="G144" t="s">
        <v>241</v>
      </c>
      <c r="H144" t="s">
        <v>435</v>
      </c>
      <c r="I144" t="s">
        <v>140</v>
      </c>
      <c r="L144">
        <v>12</v>
      </c>
      <c r="M144" s="1">
        <v>700</v>
      </c>
      <c r="N144">
        <v>7</v>
      </c>
      <c r="O144">
        <v>10</v>
      </c>
      <c r="R144">
        <v>99</v>
      </c>
      <c r="S144">
        <f t="shared" si="109"/>
        <v>49</v>
      </c>
      <c r="U144">
        <v>24</v>
      </c>
      <c r="V144">
        <v>26</v>
      </c>
      <c r="W144">
        <v>22</v>
      </c>
      <c r="X144">
        <v>24</v>
      </c>
      <c r="AC144">
        <v>3</v>
      </c>
      <c r="AE144" t="s">
        <v>124</v>
      </c>
      <c r="AF144" t="s">
        <v>338</v>
      </c>
      <c r="AG144" t="s">
        <v>126</v>
      </c>
      <c r="AH144" t="s">
        <v>127</v>
      </c>
      <c r="AI144" t="s">
        <v>244</v>
      </c>
      <c r="AK144" s="2">
        <f t="shared" si="110"/>
        <v>17</v>
      </c>
      <c r="AL144" t="s">
        <v>17</v>
      </c>
      <c r="AN144" t="s">
        <v>353</v>
      </c>
      <c r="AP144" t="s">
        <v>157</v>
      </c>
      <c r="AQ144" t="s">
        <v>559</v>
      </c>
      <c r="AR144" t="s">
        <v>126</v>
      </c>
      <c r="AS144" t="s">
        <v>127</v>
      </c>
      <c r="AT144" t="s">
        <v>560</v>
      </c>
      <c r="AU144" t="s">
        <v>1062</v>
      </c>
      <c r="AV144">
        <f t="shared" si="111"/>
        <v>17</v>
      </c>
      <c r="AW144" t="s">
        <v>17</v>
      </c>
      <c r="AY144" t="s">
        <v>1372</v>
      </c>
      <c r="BB144" t="s">
        <v>561</v>
      </c>
      <c r="BC144" t="s">
        <v>462</v>
      </c>
      <c r="BD144" t="s">
        <v>127</v>
      </c>
      <c r="BE144" t="s">
        <v>560</v>
      </c>
      <c r="BF144" t="s">
        <v>1062</v>
      </c>
      <c r="BG144">
        <f t="shared" si="112"/>
        <v>17</v>
      </c>
      <c r="BH144" t="s">
        <v>17</v>
      </c>
      <c r="BJ144" t="s">
        <v>1373</v>
      </c>
      <c r="BL144" t="s">
        <v>460</v>
      </c>
      <c r="BM144" t="s">
        <v>562</v>
      </c>
      <c r="BN144" t="s">
        <v>462</v>
      </c>
      <c r="BO144" t="s">
        <v>266</v>
      </c>
      <c r="BP144" t="s">
        <v>560</v>
      </c>
      <c r="BQ144" t="s">
        <v>1093</v>
      </c>
      <c r="BR144">
        <f t="shared" si="113"/>
        <v>15</v>
      </c>
      <c r="BS144" t="s">
        <v>1124</v>
      </c>
      <c r="BU144" t="s">
        <v>1374</v>
      </c>
      <c r="CC144" t="str">
        <f t="shared" si="114"/>
        <v/>
      </c>
      <c r="CN144" t="str">
        <f t="shared" si="115"/>
        <v/>
      </c>
      <c r="CY144" t="str">
        <f t="shared" si="116"/>
        <v/>
      </c>
      <c r="DJ144" t="str">
        <f t="shared" si="117"/>
        <v/>
      </c>
      <c r="DU144" t="str">
        <f t="shared" si="118"/>
        <v/>
      </c>
      <c r="EF144" t="str">
        <f t="shared" si="119"/>
        <v/>
      </c>
      <c r="EK144" t="s">
        <v>203</v>
      </c>
      <c r="EL144" t="s">
        <v>563</v>
      </c>
      <c r="EM144">
        <v>18</v>
      </c>
      <c r="EN144">
        <v>18</v>
      </c>
      <c r="EO144">
        <v>12</v>
      </c>
      <c r="EP144">
        <v>12</v>
      </c>
      <c r="EQ144">
        <v>14</v>
      </c>
      <c r="ER144">
        <v>12</v>
      </c>
      <c r="ES144" t="s">
        <v>1320</v>
      </c>
      <c r="EU144" t="s">
        <v>444</v>
      </c>
      <c r="EV144">
        <f t="shared" si="120"/>
        <v>10</v>
      </c>
      <c r="EW144">
        <f t="shared" si="121"/>
        <v>10</v>
      </c>
      <c r="EX144">
        <f t="shared" si="122"/>
        <v>7</v>
      </c>
      <c r="EY144">
        <f t="shared" si="123"/>
        <v>7</v>
      </c>
      <c r="EZ144">
        <f t="shared" si="124"/>
        <v>8</v>
      </c>
      <c r="FA144">
        <f t="shared" si="125"/>
        <v>7</v>
      </c>
    </row>
    <row r="145" spans="1:157" ht="15" customHeight="1" x14ac:dyDescent="0.3">
      <c r="A145" t="s">
        <v>1656</v>
      </c>
      <c r="B145" t="s">
        <v>2178</v>
      </c>
      <c r="C145" t="s">
        <v>564</v>
      </c>
      <c r="D145" t="s">
        <v>325</v>
      </c>
      <c r="E145" t="s">
        <v>138</v>
      </c>
      <c r="F145" t="s">
        <v>119</v>
      </c>
      <c r="G145" t="s">
        <v>241</v>
      </c>
      <c r="H145" t="s">
        <v>435</v>
      </c>
      <c r="I145" t="s">
        <v>1151</v>
      </c>
      <c r="J145" t="s">
        <v>1056</v>
      </c>
      <c r="L145">
        <v>12</v>
      </c>
      <c r="M145" s="1">
        <v>1400</v>
      </c>
      <c r="N145">
        <v>16</v>
      </c>
      <c r="O145">
        <v>17</v>
      </c>
      <c r="R145">
        <v>138</v>
      </c>
      <c r="S145">
        <f t="shared" si="109"/>
        <v>69</v>
      </c>
      <c r="U145">
        <v>26</v>
      </c>
      <c r="V145">
        <v>24</v>
      </c>
      <c r="W145">
        <v>25</v>
      </c>
      <c r="X145">
        <v>23</v>
      </c>
      <c r="AB145">
        <v>2</v>
      </c>
      <c r="AC145">
        <v>6</v>
      </c>
      <c r="AD145">
        <v>1</v>
      </c>
      <c r="AE145" t="s">
        <v>124</v>
      </c>
      <c r="AF145" t="s">
        <v>565</v>
      </c>
      <c r="AG145" t="s">
        <v>126</v>
      </c>
      <c r="AH145" t="s">
        <v>127</v>
      </c>
      <c r="AI145" t="s">
        <v>244</v>
      </c>
      <c r="AK145" s="2">
        <f t="shared" si="110"/>
        <v>17</v>
      </c>
      <c r="AL145" t="s">
        <v>17</v>
      </c>
      <c r="AN145" t="s">
        <v>1375</v>
      </c>
      <c r="AP145" t="s">
        <v>157</v>
      </c>
      <c r="AQ145" t="s">
        <v>566</v>
      </c>
      <c r="AR145" t="s">
        <v>126</v>
      </c>
      <c r="AS145" t="s">
        <v>127</v>
      </c>
      <c r="AT145" t="s">
        <v>244</v>
      </c>
      <c r="AU145" t="s">
        <v>1065</v>
      </c>
      <c r="AV145">
        <f t="shared" si="111"/>
        <v>17</v>
      </c>
      <c r="AW145" t="s">
        <v>17</v>
      </c>
      <c r="AY145" t="s">
        <v>1277</v>
      </c>
      <c r="BB145" t="s">
        <v>567</v>
      </c>
      <c r="BG145" t="str">
        <f t="shared" si="112"/>
        <v/>
      </c>
      <c r="BJ145" t="s">
        <v>1376</v>
      </c>
      <c r="BM145" t="s">
        <v>568</v>
      </c>
      <c r="BR145" t="str">
        <f t="shared" si="113"/>
        <v/>
      </c>
      <c r="BU145" t="s">
        <v>569</v>
      </c>
      <c r="BW145" t="s">
        <v>144</v>
      </c>
      <c r="BX145" t="s">
        <v>570</v>
      </c>
      <c r="BY145" t="s">
        <v>126</v>
      </c>
      <c r="BZ145" t="s">
        <v>127</v>
      </c>
      <c r="CA145" t="s">
        <v>244</v>
      </c>
      <c r="CB145" t="s">
        <v>1105</v>
      </c>
      <c r="CC145">
        <f t="shared" si="114"/>
        <v>15</v>
      </c>
      <c r="CD145" t="s">
        <v>1124</v>
      </c>
      <c r="CE145" t="s">
        <v>1129</v>
      </c>
      <c r="CF145" t="s">
        <v>1227</v>
      </c>
      <c r="CI145" t="s">
        <v>571</v>
      </c>
      <c r="CJ145" t="s">
        <v>161</v>
      </c>
      <c r="CK145" t="s">
        <v>127</v>
      </c>
      <c r="CN145" t="str">
        <f t="shared" si="115"/>
        <v/>
      </c>
      <c r="CQ145" t="s">
        <v>572</v>
      </c>
      <c r="CY145" t="str">
        <f t="shared" si="116"/>
        <v/>
      </c>
      <c r="DJ145" t="str">
        <f t="shared" si="117"/>
        <v/>
      </c>
      <c r="DU145" t="str">
        <f t="shared" si="118"/>
        <v/>
      </c>
      <c r="EF145" t="str">
        <f t="shared" si="119"/>
        <v/>
      </c>
      <c r="EK145" t="s">
        <v>203</v>
      </c>
      <c r="EL145" t="s">
        <v>573</v>
      </c>
      <c r="EM145">
        <v>16</v>
      </c>
      <c r="EN145">
        <v>16</v>
      </c>
      <c r="EO145">
        <v>22</v>
      </c>
      <c r="EP145">
        <v>20</v>
      </c>
      <c r="EQ145">
        <v>16</v>
      </c>
      <c r="ER145">
        <v>15</v>
      </c>
      <c r="ES145" t="s">
        <v>1321</v>
      </c>
      <c r="EU145" t="s">
        <v>444</v>
      </c>
      <c r="EV145">
        <f t="shared" si="120"/>
        <v>9</v>
      </c>
      <c r="EW145">
        <f t="shared" si="121"/>
        <v>9</v>
      </c>
      <c r="EX145">
        <f t="shared" si="122"/>
        <v>12</v>
      </c>
      <c r="EY145">
        <f t="shared" si="123"/>
        <v>11</v>
      </c>
      <c r="EZ145">
        <f t="shared" si="124"/>
        <v>9</v>
      </c>
      <c r="FA145">
        <f t="shared" si="125"/>
        <v>8</v>
      </c>
    </row>
    <row r="146" spans="1:157" ht="15" customHeight="1" x14ac:dyDescent="0.3">
      <c r="A146" t="s">
        <v>1656</v>
      </c>
      <c r="B146" t="s">
        <v>2178</v>
      </c>
      <c r="C146" t="s">
        <v>574</v>
      </c>
      <c r="D146" t="s">
        <v>325</v>
      </c>
      <c r="E146" t="s">
        <v>138</v>
      </c>
      <c r="F146" t="s">
        <v>119</v>
      </c>
      <c r="G146" t="s">
        <v>241</v>
      </c>
      <c r="H146" t="s">
        <v>435</v>
      </c>
      <c r="I146" t="s">
        <v>242</v>
      </c>
      <c r="J146" t="s">
        <v>1057</v>
      </c>
      <c r="L146">
        <v>13</v>
      </c>
      <c r="M146" s="1">
        <v>4000</v>
      </c>
      <c r="N146">
        <v>8</v>
      </c>
      <c r="O146">
        <v>19</v>
      </c>
      <c r="P146" t="s">
        <v>575</v>
      </c>
      <c r="R146">
        <v>356</v>
      </c>
      <c r="S146">
        <f t="shared" si="109"/>
        <v>178</v>
      </c>
      <c r="U146">
        <v>29</v>
      </c>
      <c r="V146">
        <v>26</v>
      </c>
      <c r="W146">
        <v>26</v>
      </c>
      <c r="X146">
        <v>24</v>
      </c>
      <c r="Y146" t="s">
        <v>576</v>
      </c>
      <c r="AB146">
        <v>5</v>
      </c>
      <c r="AC146">
        <v>6</v>
      </c>
      <c r="AD146">
        <v>2</v>
      </c>
      <c r="AE146" t="s">
        <v>124</v>
      </c>
      <c r="AF146" t="s">
        <v>577</v>
      </c>
      <c r="AG146" t="s">
        <v>126</v>
      </c>
      <c r="AH146" t="s">
        <v>127</v>
      </c>
      <c r="AK146" s="2">
        <f t="shared" si="110"/>
        <v>18</v>
      </c>
      <c r="AL146" t="s">
        <v>17</v>
      </c>
      <c r="AN146" t="s">
        <v>578</v>
      </c>
      <c r="AP146" t="s">
        <v>144</v>
      </c>
      <c r="AQ146" t="s">
        <v>579</v>
      </c>
      <c r="AR146" t="s">
        <v>126</v>
      </c>
      <c r="AS146" t="s">
        <v>127</v>
      </c>
      <c r="AU146" t="s">
        <v>1080</v>
      </c>
      <c r="AV146">
        <f t="shared" si="111"/>
        <v>16</v>
      </c>
      <c r="AW146" t="s">
        <v>1124</v>
      </c>
      <c r="AY146" t="s">
        <v>580</v>
      </c>
      <c r="BA146" t="s">
        <v>129</v>
      </c>
      <c r="BB146" t="s">
        <v>581</v>
      </c>
      <c r="BC146" t="s">
        <v>126</v>
      </c>
      <c r="BD146" t="s">
        <v>234</v>
      </c>
      <c r="BG146">
        <f t="shared" si="112"/>
        <v>18</v>
      </c>
      <c r="BH146" t="s">
        <v>17</v>
      </c>
      <c r="BJ146" t="s">
        <v>1370</v>
      </c>
      <c r="BM146" t="s">
        <v>582</v>
      </c>
      <c r="BR146" t="str">
        <f t="shared" si="113"/>
        <v/>
      </c>
      <c r="BU146" t="s">
        <v>1371</v>
      </c>
      <c r="BX146" t="s">
        <v>583</v>
      </c>
      <c r="BY146" t="s">
        <v>161</v>
      </c>
      <c r="BZ146" t="s">
        <v>127</v>
      </c>
      <c r="CC146">
        <f t="shared" si="114"/>
        <v>16</v>
      </c>
      <c r="CD146" t="s">
        <v>1090</v>
      </c>
      <c r="CF146" t="s">
        <v>584</v>
      </c>
      <c r="CN146" t="str">
        <f t="shared" si="115"/>
        <v/>
      </c>
      <c r="CY146" t="str">
        <f t="shared" si="116"/>
        <v/>
      </c>
      <c r="DJ146" t="str">
        <f t="shared" si="117"/>
        <v/>
      </c>
      <c r="DU146" t="str">
        <f t="shared" si="118"/>
        <v/>
      </c>
      <c r="EF146" t="str">
        <f t="shared" si="119"/>
        <v/>
      </c>
      <c r="EK146" t="s">
        <v>203</v>
      </c>
      <c r="EM146">
        <v>22</v>
      </c>
      <c r="EN146">
        <v>22</v>
      </c>
      <c r="EO146">
        <v>22</v>
      </c>
      <c r="EP146">
        <v>14</v>
      </c>
      <c r="EQ146">
        <v>16</v>
      </c>
      <c r="ER146">
        <v>15</v>
      </c>
      <c r="EU146" t="s">
        <v>444</v>
      </c>
      <c r="EV146">
        <f t="shared" si="120"/>
        <v>12</v>
      </c>
      <c r="EW146">
        <f t="shared" si="121"/>
        <v>12</v>
      </c>
      <c r="EX146">
        <f t="shared" si="122"/>
        <v>12</v>
      </c>
      <c r="EY146">
        <f t="shared" si="123"/>
        <v>8</v>
      </c>
      <c r="EZ146">
        <f t="shared" si="124"/>
        <v>9</v>
      </c>
      <c r="FA146">
        <f t="shared" si="125"/>
        <v>8</v>
      </c>
    </row>
    <row r="147" spans="1:157" ht="15" customHeight="1" x14ac:dyDescent="0.3">
      <c r="A147" t="s">
        <v>1656</v>
      </c>
      <c r="B147" t="s">
        <v>2178</v>
      </c>
      <c r="C147" t="s">
        <v>610</v>
      </c>
      <c r="D147" t="s">
        <v>117</v>
      </c>
      <c r="E147" t="s">
        <v>138</v>
      </c>
      <c r="F147" t="s">
        <v>119</v>
      </c>
      <c r="G147" t="s">
        <v>241</v>
      </c>
      <c r="H147" t="s">
        <v>435</v>
      </c>
      <c r="I147" t="s">
        <v>179</v>
      </c>
      <c r="J147" t="s">
        <v>249</v>
      </c>
      <c r="L147">
        <v>14</v>
      </c>
      <c r="M147" s="1">
        <v>250</v>
      </c>
      <c r="N147">
        <v>11</v>
      </c>
      <c r="O147">
        <v>12</v>
      </c>
      <c r="R147">
        <v>1</v>
      </c>
      <c r="S147" t="str">
        <f t="shared" si="109"/>
        <v/>
      </c>
      <c r="T147" t="s">
        <v>1344</v>
      </c>
      <c r="U147">
        <v>26</v>
      </c>
      <c r="V147">
        <v>26</v>
      </c>
      <c r="W147">
        <v>28</v>
      </c>
      <c r="X147">
        <v>24</v>
      </c>
      <c r="AC147">
        <v>6</v>
      </c>
      <c r="AE147" t="s">
        <v>124</v>
      </c>
      <c r="AF147" t="s">
        <v>1325</v>
      </c>
      <c r="AG147" t="s">
        <v>126</v>
      </c>
      <c r="AH147" t="s">
        <v>127</v>
      </c>
      <c r="AI147" t="s">
        <v>244</v>
      </c>
      <c r="AK147" s="2">
        <f t="shared" si="110"/>
        <v>19</v>
      </c>
      <c r="AL147" t="s">
        <v>17</v>
      </c>
      <c r="AN147" t="s">
        <v>1163</v>
      </c>
      <c r="AP147" t="s">
        <v>157</v>
      </c>
      <c r="AQ147" t="s">
        <v>458</v>
      </c>
      <c r="AR147" t="s">
        <v>126</v>
      </c>
      <c r="AS147" t="s">
        <v>127</v>
      </c>
      <c r="AT147" t="s">
        <v>244</v>
      </c>
      <c r="AU147" t="s">
        <v>1063</v>
      </c>
      <c r="AV147">
        <f t="shared" si="111"/>
        <v>19</v>
      </c>
      <c r="AW147" t="s">
        <v>17</v>
      </c>
      <c r="AY147" t="s">
        <v>1163</v>
      </c>
      <c r="BB147" t="s">
        <v>612</v>
      </c>
      <c r="BG147" t="str">
        <f t="shared" si="112"/>
        <v/>
      </c>
      <c r="BJ147" t="s">
        <v>1377</v>
      </c>
      <c r="BR147" t="str">
        <f t="shared" si="113"/>
        <v/>
      </c>
      <c r="CC147" t="str">
        <f t="shared" si="114"/>
        <v/>
      </c>
      <c r="CN147" t="str">
        <f t="shared" si="115"/>
        <v/>
      </c>
      <c r="CY147" t="str">
        <f t="shared" si="116"/>
        <v/>
      </c>
      <c r="DJ147" t="str">
        <f t="shared" si="117"/>
        <v/>
      </c>
      <c r="DU147" t="str">
        <f t="shared" si="118"/>
        <v/>
      </c>
      <c r="EF147" t="str">
        <f t="shared" si="119"/>
        <v/>
      </c>
      <c r="EK147" t="s">
        <v>203</v>
      </c>
      <c r="EM147">
        <v>14</v>
      </c>
      <c r="EN147">
        <v>14</v>
      </c>
      <c r="EO147">
        <v>20</v>
      </c>
      <c r="EP147">
        <v>16</v>
      </c>
      <c r="EQ147">
        <v>14</v>
      </c>
      <c r="ER147">
        <v>12</v>
      </c>
      <c r="ES147" t="s">
        <v>1305</v>
      </c>
      <c r="EU147" t="s">
        <v>444</v>
      </c>
      <c r="EV147">
        <f t="shared" si="120"/>
        <v>9</v>
      </c>
      <c r="EW147">
        <f t="shared" si="121"/>
        <v>9</v>
      </c>
      <c r="EX147">
        <f t="shared" si="122"/>
        <v>12</v>
      </c>
      <c r="EY147">
        <f t="shared" si="123"/>
        <v>10</v>
      </c>
      <c r="EZ147">
        <f t="shared" si="124"/>
        <v>9</v>
      </c>
      <c r="FA147">
        <f t="shared" si="125"/>
        <v>8</v>
      </c>
    </row>
    <row r="148" spans="1:157" ht="15" customHeight="1" x14ac:dyDescent="0.3">
      <c r="A148" t="s">
        <v>1656</v>
      </c>
      <c r="B148" t="s">
        <v>2178</v>
      </c>
      <c r="C148" t="s">
        <v>1673</v>
      </c>
      <c r="D148" t="s">
        <v>117</v>
      </c>
      <c r="E148" t="s">
        <v>138</v>
      </c>
      <c r="F148" t="s">
        <v>119</v>
      </c>
      <c r="G148" t="s">
        <v>241</v>
      </c>
      <c r="H148" t="s">
        <v>435</v>
      </c>
      <c r="I148" t="s">
        <v>121</v>
      </c>
      <c r="J148" t="s">
        <v>249</v>
      </c>
      <c r="L148">
        <v>14</v>
      </c>
      <c r="M148" s="1">
        <v>250</v>
      </c>
      <c r="N148">
        <v>13</v>
      </c>
      <c r="O148">
        <v>14</v>
      </c>
      <c r="R148">
        <v>1</v>
      </c>
      <c r="S148" t="str">
        <f t="shared" si="109"/>
        <v/>
      </c>
      <c r="T148" t="s">
        <v>1344</v>
      </c>
      <c r="U148">
        <v>28</v>
      </c>
      <c r="V148">
        <v>26</v>
      </c>
      <c r="W148">
        <v>28</v>
      </c>
      <c r="X148">
        <v>24</v>
      </c>
      <c r="AC148">
        <v>6</v>
      </c>
      <c r="AE148" t="s">
        <v>124</v>
      </c>
      <c r="AF148" t="s">
        <v>271</v>
      </c>
      <c r="AG148" t="s">
        <v>126</v>
      </c>
      <c r="AH148" t="s">
        <v>127</v>
      </c>
      <c r="AI148" t="s">
        <v>244</v>
      </c>
      <c r="AK148" s="2">
        <f t="shared" si="110"/>
        <v>19</v>
      </c>
      <c r="AL148" t="s">
        <v>17</v>
      </c>
      <c r="AN148" t="s">
        <v>593</v>
      </c>
      <c r="AQ148" t="s">
        <v>594</v>
      </c>
      <c r="AR148" t="s">
        <v>126</v>
      </c>
      <c r="AS148" t="s">
        <v>127</v>
      </c>
      <c r="AT148" t="s">
        <v>244</v>
      </c>
      <c r="AV148" t="str">
        <f t="shared" si="111"/>
        <v/>
      </c>
      <c r="AY148" t="s">
        <v>1329</v>
      </c>
      <c r="BG148" t="str">
        <f t="shared" si="112"/>
        <v/>
      </c>
      <c r="BR148" t="str">
        <f t="shared" si="113"/>
        <v/>
      </c>
      <c r="CC148" t="str">
        <f t="shared" si="114"/>
        <v/>
      </c>
      <c r="CN148" t="str">
        <f t="shared" si="115"/>
        <v/>
      </c>
      <c r="CY148" t="str">
        <f t="shared" si="116"/>
        <v/>
      </c>
      <c r="DJ148" t="str">
        <f t="shared" si="117"/>
        <v/>
      </c>
      <c r="DU148" t="str">
        <f t="shared" si="118"/>
        <v/>
      </c>
      <c r="EF148" t="str">
        <f t="shared" si="119"/>
        <v/>
      </c>
      <c r="EK148" t="s">
        <v>203</v>
      </c>
      <c r="EM148">
        <v>18</v>
      </c>
      <c r="EN148">
        <v>18</v>
      </c>
      <c r="EO148">
        <v>18</v>
      </c>
      <c r="EP148">
        <v>12</v>
      </c>
      <c r="EQ148">
        <v>14</v>
      </c>
      <c r="ER148">
        <v>12</v>
      </c>
      <c r="ES148" t="s">
        <v>1322</v>
      </c>
      <c r="EU148" t="s">
        <v>444</v>
      </c>
      <c r="EV148">
        <f t="shared" si="120"/>
        <v>11</v>
      </c>
      <c r="EW148">
        <f t="shared" si="121"/>
        <v>11</v>
      </c>
      <c r="EX148">
        <f t="shared" si="122"/>
        <v>11</v>
      </c>
      <c r="EY148">
        <f t="shared" si="123"/>
        <v>8</v>
      </c>
      <c r="EZ148">
        <f t="shared" si="124"/>
        <v>9</v>
      </c>
      <c r="FA148">
        <f t="shared" si="125"/>
        <v>8</v>
      </c>
    </row>
    <row r="149" spans="1:157" ht="15" customHeight="1" x14ac:dyDescent="0.3">
      <c r="A149" t="s">
        <v>1656</v>
      </c>
      <c r="B149" t="s">
        <v>2178</v>
      </c>
      <c r="C149" t="s">
        <v>1672</v>
      </c>
      <c r="D149" t="s">
        <v>325</v>
      </c>
      <c r="E149" t="s">
        <v>138</v>
      </c>
      <c r="F149" t="s">
        <v>119</v>
      </c>
      <c r="G149" t="s">
        <v>241</v>
      </c>
      <c r="H149" t="s">
        <v>435</v>
      </c>
      <c r="I149" t="s">
        <v>121</v>
      </c>
      <c r="J149" t="s">
        <v>1056</v>
      </c>
      <c r="L149">
        <v>14</v>
      </c>
      <c r="M149" s="1">
        <v>2000</v>
      </c>
      <c r="N149">
        <v>14</v>
      </c>
      <c r="O149">
        <v>14</v>
      </c>
      <c r="R149">
        <v>188</v>
      </c>
      <c r="S149">
        <f t="shared" si="109"/>
        <v>94</v>
      </c>
      <c r="U149">
        <v>28</v>
      </c>
      <c r="V149">
        <v>27</v>
      </c>
      <c r="W149">
        <v>25</v>
      </c>
      <c r="X149">
        <v>25</v>
      </c>
      <c r="Z149" t="s">
        <v>508</v>
      </c>
      <c r="AB149">
        <v>2</v>
      </c>
      <c r="AC149">
        <v>6</v>
      </c>
      <c r="AD149">
        <v>1</v>
      </c>
      <c r="AE149" t="s">
        <v>124</v>
      </c>
      <c r="AF149" t="s">
        <v>585</v>
      </c>
      <c r="AG149" t="s">
        <v>126</v>
      </c>
      <c r="AH149" t="s">
        <v>127</v>
      </c>
      <c r="AI149" t="s">
        <v>244</v>
      </c>
      <c r="AK149" s="2">
        <f t="shared" si="110"/>
        <v>19</v>
      </c>
      <c r="AL149" t="s">
        <v>17</v>
      </c>
      <c r="AN149" t="s">
        <v>586</v>
      </c>
      <c r="AQ149" t="s">
        <v>587</v>
      </c>
      <c r="AR149" t="s">
        <v>126</v>
      </c>
      <c r="AS149" t="s">
        <v>181</v>
      </c>
      <c r="AV149">
        <f t="shared" si="111"/>
        <v>19</v>
      </c>
      <c r="AW149" t="s">
        <v>17</v>
      </c>
      <c r="AY149" t="s">
        <v>1218</v>
      </c>
      <c r="BB149" t="s">
        <v>588</v>
      </c>
      <c r="BC149" t="s">
        <v>126</v>
      </c>
      <c r="BD149" t="s">
        <v>127</v>
      </c>
      <c r="BG149" t="str">
        <f t="shared" si="112"/>
        <v/>
      </c>
      <c r="BJ149" t="s">
        <v>589</v>
      </c>
      <c r="BL149" t="s">
        <v>129</v>
      </c>
      <c r="BM149" t="s">
        <v>590</v>
      </c>
      <c r="BN149" t="s">
        <v>462</v>
      </c>
      <c r="BO149" t="s">
        <v>127</v>
      </c>
      <c r="BR149">
        <f t="shared" si="113"/>
        <v>17</v>
      </c>
      <c r="BS149" t="s">
        <v>1125</v>
      </c>
      <c r="BT149" t="s">
        <v>1132</v>
      </c>
      <c r="BU149" t="s">
        <v>591</v>
      </c>
      <c r="CC149" t="str">
        <f t="shared" si="114"/>
        <v/>
      </c>
      <c r="CN149" t="str">
        <f t="shared" si="115"/>
        <v/>
      </c>
      <c r="CY149" t="str">
        <f t="shared" si="116"/>
        <v/>
      </c>
      <c r="DJ149" t="str">
        <f t="shared" si="117"/>
        <v/>
      </c>
      <c r="DU149" t="str">
        <f t="shared" si="118"/>
        <v/>
      </c>
      <c r="EF149" t="str">
        <f t="shared" si="119"/>
        <v/>
      </c>
      <c r="EK149" t="s">
        <v>203</v>
      </c>
      <c r="EL149" t="s">
        <v>592</v>
      </c>
      <c r="EM149">
        <v>18</v>
      </c>
      <c r="EN149">
        <v>20</v>
      </c>
      <c r="EO149">
        <v>18</v>
      </c>
      <c r="EP149">
        <v>15</v>
      </c>
      <c r="EQ149">
        <v>14</v>
      </c>
      <c r="ER149">
        <v>12</v>
      </c>
      <c r="EU149" t="s">
        <v>444</v>
      </c>
      <c r="EV149">
        <f t="shared" si="120"/>
        <v>11</v>
      </c>
      <c r="EW149">
        <f t="shared" si="121"/>
        <v>12</v>
      </c>
      <c r="EX149">
        <f t="shared" si="122"/>
        <v>11</v>
      </c>
      <c r="EY149">
        <f t="shared" si="123"/>
        <v>9</v>
      </c>
      <c r="EZ149">
        <f t="shared" si="124"/>
        <v>9</v>
      </c>
      <c r="FA149">
        <f t="shared" si="125"/>
        <v>8</v>
      </c>
    </row>
    <row r="150" spans="1:157" ht="15" customHeight="1" x14ac:dyDescent="0.3">
      <c r="A150" t="s">
        <v>1656</v>
      </c>
      <c r="B150" t="s">
        <v>2178</v>
      </c>
      <c r="C150" t="s">
        <v>595</v>
      </c>
      <c r="D150" t="s">
        <v>325</v>
      </c>
      <c r="E150" t="s">
        <v>138</v>
      </c>
      <c r="F150" t="s">
        <v>119</v>
      </c>
      <c r="G150" t="s">
        <v>241</v>
      </c>
      <c r="H150" t="s">
        <v>435</v>
      </c>
      <c r="I150" t="s">
        <v>179</v>
      </c>
      <c r="L150">
        <v>15</v>
      </c>
      <c r="M150" s="1">
        <v>1200</v>
      </c>
      <c r="N150">
        <v>11</v>
      </c>
      <c r="O150">
        <v>14</v>
      </c>
      <c r="R150">
        <v>81</v>
      </c>
      <c r="S150">
        <f t="shared" si="109"/>
        <v>40</v>
      </c>
      <c r="U150">
        <v>27</v>
      </c>
      <c r="V150">
        <v>26</v>
      </c>
      <c r="W150">
        <v>27</v>
      </c>
      <c r="X150">
        <v>26</v>
      </c>
      <c r="AC150">
        <v>6</v>
      </c>
      <c r="AE150" t="s">
        <v>124</v>
      </c>
      <c r="AF150" t="s">
        <v>469</v>
      </c>
      <c r="AG150" t="s">
        <v>126</v>
      </c>
      <c r="AH150" t="s">
        <v>127</v>
      </c>
      <c r="AI150" t="s">
        <v>244</v>
      </c>
      <c r="AK150" s="2">
        <f t="shared" si="110"/>
        <v>20</v>
      </c>
      <c r="AL150" t="s">
        <v>17</v>
      </c>
      <c r="AN150" t="s">
        <v>596</v>
      </c>
      <c r="AP150" t="s">
        <v>157</v>
      </c>
      <c r="AQ150" t="s">
        <v>597</v>
      </c>
      <c r="AR150" t="s">
        <v>126</v>
      </c>
      <c r="AS150" t="s">
        <v>127</v>
      </c>
      <c r="AT150" t="s">
        <v>244</v>
      </c>
      <c r="AU150" t="s">
        <v>1244</v>
      </c>
      <c r="AV150">
        <f t="shared" si="111"/>
        <v>20</v>
      </c>
      <c r="AW150" t="s">
        <v>17</v>
      </c>
      <c r="AY150" t="s">
        <v>1231</v>
      </c>
      <c r="BB150" t="s">
        <v>598</v>
      </c>
      <c r="BC150" t="s">
        <v>161</v>
      </c>
      <c r="BD150" t="s">
        <v>181</v>
      </c>
      <c r="BG150" t="str">
        <f t="shared" si="112"/>
        <v/>
      </c>
      <c r="BJ150" t="s">
        <v>599</v>
      </c>
      <c r="BM150" t="s">
        <v>600</v>
      </c>
      <c r="BN150" t="s">
        <v>516</v>
      </c>
      <c r="BO150" t="s">
        <v>146</v>
      </c>
      <c r="BR150" t="str">
        <f t="shared" si="113"/>
        <v/>
      </c>
      <c r="BU150" t="s">
        <v>1386</v>
      </c>
      <c r="CC150" t="str">
        <f t="shared" si="114"/>
        <v/>
      </c>
      <c r="CN150" t="str">
        <f t="shared" si="115"/>
        <v/>
      </c>
      <c r="CY150" t="str">
        <f t="shared" si="116"/>
        <v/>
      </c>
      <c r="DJ150" t="str">
        <f t="shared" si="117"/>
        <v/>
      </c>
      <c r="DU150" t="str">
        <f t="shared" si="118"/>
        <v/>
      </c>
      <c r="EF150" t="str">
        <f t="shared" si="119"/>
        <v/>
      </c>
      <c r="EK150" t="s">
        <v>203</v>
      </c>
      <c r="EL150" t="s">
        <v>601</v>
      </c>
      <c r="EM150">
        <v>16</v>
      </c>
      <c r="EN150">
        <v>16</v>
      </c>
      <c r="EO150">
        <v>18</v>
      </c>
      <c r="EP150">
        <v>15</v>
      </c>
      <c r="EQ150">
        <v>14</v>
      </c>
      <c r="ER150">
        <v>14</v>
      </c>
      <c r="ES150" t="s">
        <v>1323</v>
      </c>
      <c r="EU150" t="s">
        <v>444</v>
      </c>
      <c r="EV150">
        <f t="shared" si="120"/>
        <v>10</v>
      </c>
      <c r="EW150">
        <f t="shared" si="121"/>
        <v>10</v>
      </c>
      <c r="EX150">
        <f t="shared" si="122"/>
        <v>11</v>
      </c>
      <c r="EY150">
        <f t="shared" si="123"/>
        <v>9</v>
      </c>
      <c r="EZ150">
        <f t="shared" si="124"/>
        <v>9</v>
      </c>
      <c r="FA150">
        <f t="shared" si="125"/>
        <v>9</v>
      </c>
    </row>
    <row r="151" spans="1:157" ht="15" customHeight="1" x14ac:dyDescent="0.3">
      <c r="A151" t="s">
        <v>1656</v>
      </c>
      <c r="B151" t="s">
        <v>2178</v>
      </c>
      <c r="C151" t="s">
        <v>602</v>
      </c>
      <c r="D151" t="s">
        <v>325</v>
      </c>
      <c r="E151" t="s">
        <v>138</v>
      </c>
      <c r="F151" t="s">
        <v>119</v>
      </c>
      <c r="G151" t="s">
        <v>241</v>
      </c>
      <c r="H151" t="s">
        <v>435</v>
      </c>
      <c r="I151" t="s">
        <v>140</v>
      </c>
      <c r="J151" t="s">
        <v>1056</v>
      </c>
      <c r="K151">
        <v>1</v>
      </c>
      <c r="L151">
        <v>16</v>
      </c>
      <c r="M151" s="1">
        <v>2800</v>
      </c>
      <c r="N151">
        <v>11</v>
      </c>
      <c r="O151">
        <v>15</v>
      </c>
      <c r="R151">
        <v>246</v>
      </c>
      <c r="S151">
        <f t="shared" si="109"/>
        <v>123</v>
      </c>
      <c r="U151">
        <v>28</v>
      </c>
      <c r="V151">
        <v>29</v>
      </c>
      <c r="W151">
        <v>27</v>
      </c>
      <c r="X151">
        <v>29</v>
      </c>
      <c r="Z151" t="s">
        <v>508</v>
      </c>
      <c r="AB151">
        <v>2</v>
      </c>
      <c r="AC151">
        <v>6</v>
      </c>
      <c r="AD151">
        <v>1</v>
      </c>
      <c r="AE151" t="s">
        <v>124</v>
      </c>
      <c r="AF151" t="s">
        <v>603</v>
      </c>
      <c r="AG151" t="s">
        <v>126</v>
      </c>
      <c r="AH151" t="s">
        <v>127</v>
      </c>
      <c r="AI151" t="s">
        <v>244</v>
      </c>
      <c r="AK151" s="2">
        <f t="shared" si="110"/>
        <v>21</v>
      </c>
      <c r="AL151" t="s">
        <v>17</v>
      </c>
      <c r="AN151" t="s">
        <v>1378</v>
      </c>
      <c r="AP151" t="s">
        <v>157</v>
      </c>
      <c r="AQ151" t="s">
        <v>604</v>
      </c>
      <c r="AR151" t="s">
        <v>126</v>
      </c>
      <c r="AS151" t="s">
        <v>127</v>
      </c>
      <c r="AT151" t="s">
        <v>348</v>
      </c>
      <c r="AU151" t="s">
        <v>1062</v>
      </c>
      <c r="AV151">
        <f t="shared" si="111"/>
        <v>19</v>
      </c>
      <c r="AW151" t="s">
        <v>1125</v>
      </c>
      <c r="AX151" t="s">
        <v>1130</v>
      </c>
      <c r="AY151" t="s">
        <v>605</v>
      </c>
      <c r="BB151" t="s">
        <v>1381</v>
      </c>
      <c r="BG151" t="str">
        <f t="shared" si="112"/>
        <v/>
      </c>
      <c r="BJ151" t="s">
        <v>1270</v>
      </c>
      <c r="BM151" t="s">
        <v>606</v>
      </c>
      <c r="BR151" t="str">
        <f t="shared" si="113"/>
        <v/>
      </c>
      <c r="BU151" t="s">
        <v>1379</v>
      </c>
      <c r="BW151" t="s">
        <v>460</v>
      </c>
      <c r="BX151" t="s">
        <v>607</v>
      </c>
      <c r="BY151" t="s">
        <v>126</v>
      </c>
      <c r="BZ151" t="s">
        <v>181</v>
      </c>
      <c r="CA151" t="s">
        <v>608</v>
      </c>
      <c r="CB151" t="s">
        <v>1287</v>
      </c>
      <c r="CC151">
        <f t="shared" si="114"/>
        <v>19</v>
      </c>
      <c r="CD151" t="s">
        <v>1069</v>
      </c>
      <c r="CF151" t="s">
        <v>1494</v>
      </c>
      <c r="CI151" t="s">
        <v>609</v>
      </c>
      <c r="CJ151" t="s">
        <v>1519</v>
      </c>
      <c r="CK151" t="s">
        <v>146</v>
      </c>
      <c r="CN151" t="str">
        <f t="shared" si="115"/>
        <v/>
      </c>
      <c r="CQ151" t="s">
        <v>1380</v>
      </c>
      <c r="CY151" t="str">
        <f t="shared" si="116"/>
        <v/>
      </c>
      <c r="DJ151" t="str">
        <f t="shared" si="117"/>
        <v/>
      </c>
      <c r="DU151" t="str">
        <f t="shared" si="118"/>
        <v/>
      </c>
      <c r="EF151" t="str">
        <f t="shared" si="119"/>
        <v/>
      </c>
      <c r="EK151" t="s">
        <v>203</v>
      </c>
      <c r="EL151" t="s">
        <v>518</v>
      </c>
      <c r="EM151">
        <v>18</v>
      </c>
      <c r="EN151">
        <v>20</v>
      </c>
      <c r="EO151">
        <v>16</v>
      </c>
      <c r="EP151">
        <v>16</v>
      </c>
      <c r="EQ151">
        <v>14</v>
      </c>
      <c r="ER151">
        <v>10</v>
      </c>
      <c r="ES151" t="s">
        <v>1324</v>
      </c>
      <c r="EU151" t="s">
        <v>444</v>
      </c>
      <c r="EV151">
        <f t="shared" si="120"/>
        <v>12</v>
      </c>
      <c r="EW151">
        <f t="shared" si="121"/>
        <v>13</v>
      </c>
      <c r="EX151">
        <f t="shared" si="122"/>
        <v>11</v>
      </c>
      <c r="EY151">
        <f t="shared" si="123"/>
        <v>11</v>
      </c>
      <c r="EZ151">
        <f t="shared" si="124"/>
        <v>10</v>
      </c>
      <c r="FA151">
        <f t="shared" si="125"/>
        <v>8</v>
      </c>
    </row>
    <row r="152" spans="1:157" ht="15" customHeight="1" x14ac:dyDescent="0.3">
      <c r="A152" t="s">
        <v>1656</v>
      </c>
      <c r="B152" t="s">
        <v>2178</v>
      </c>
      <c r="C152" t="s">
        <v>1664</v>
      </c>
      <c r="L152" t="s">
        <v>2460</v>
      </c>
      <c r="ET152" t="s">
        <v>2179</v>
      </c>
    </row>
    <row r="153" spans="1:157" ht="15" customHeight="1" x14ac:dyDescent="0.3">
      <c r="A153" t="s">
        <v>1656</v>
      </c>
      <c r="B153" t="s">
        <v>1669</v>
      </c>
      <c r="C153" t="s">
        <v>503</v>
      </c>
      <c r="D153" t="s">
        <v>240</v>
      </c>
      <c r="E153" t="s">
        <v>138</v>
      </c>
      <c r="F153" t="s">
        <v>119</v>
      </c>
      <c r="G153" t="s">
        <v>241</v>
      </c>
      <c r="H153" t="s">
        <v>435</v>
      </c>
      <c r="I153" t="s">
        <v>179</v>
      </c>
      <c r="J153" t="s">
        <v>249</v>
      </c>
      <c r="L153">
        <v>5</v>
      </c>
      <c r="M153" s="1">
        <v>50</v>
      </c>
      <c r="N153">
        <v>4</v>
      </c>
      <c r="O153">
        <v>7</v>
      </c>
      <c r="R153">
        <v>1</v>
      </c>
      <c r="S153" t="str">
        <f t="shared" ref="S153:S159" si="126">IF(R153=1,"",ROUNDDOWN(R153/2,0))</f>
        <v/>
      </c>
      <c r="T153" t="s">
        <v>1344</v>
      </c>
      <c r="U153">
        <v>17</v>
      </c>
      <c r="V153">
        <v>17</v>
      </c>
      <c r="W153">
        <v>18</v>
      </c>
      <c r="X153">
        <v>16</v>
      </c>
      <c r="AC153">
        <v>6</v>
      </c>
      <c r="AE153" t="s">
        <v>124</v>
      </c>
      <c r="AF153" t="s">
        <v>1325</v>
      </c>
      <c r="AG153" t="s">
        <v>126</v>
      </c>
      <c r="AH153" t="s">
        <v>127</v>
      </c>
      <c r="AI153" t="s">
        <v>244</v>
      </c>
      <c r="AK153" s="2">
        <f t="shared" ref="AK153:AK159" si="127">IF(AL153="AC",5+$L153,3+$L153)</f>
        <v>10</v>
      </c>
      <c r="AL153" t="s">
        <v>17</v>
      </c>
      <c r="AN153" t="s">
        <v>251</v>
      </c>
      <c r="AP153" t="s">
        <v>157</v>
      </c>
      <c r="AQ153" t="s">
        <v>500</v>
      </c>
      <c r="AR153" t="s">
        <v>126</v>
      </c>
      <c r="AS153" t="s">
        <v>127</v>
      </c>
      <c r="AT153" t="s">
        <v>244</v>
      </c>
      <c r="AU153" t="s">
        <v>1065</v>
      </c>
      <c r="AV153">
        <f t="shared" ref="AV153:AV159" si="128">IF(AW153="","",IF(AW153="AC",5+$L153,3+$L153))</f>
        <v>10</v>
      </c>
      <c r="AW153" t="s">
        <v>17</v>
      </c>
      <c r="AY153" t="s">
        <v>504</v>
      </c>
      <c r="BB153" t="s">
        <v>505</v>
      </c>
      <c r="BC153" t="s">
        <v>161</v>
      </c>
      <c r="BD153" t="s">
        <v>127</v>
      </c>
      <c r="BE153" t="s">
        <v>244</v>
      </c>
      <c r="BF153" t="s">
        <v>1364</v>
      </c>
      <c r="BG153" t="str">
        <f t="shared" ref="BG153:BG159" si="129">IF(BH153="","",IF(BH153="AC",5+$L153,3+$L153))</f>
        <v/>
      </c>
      <c r="BJ153" t="s">
        <v>1365</v>
      </c>
      <c r="BR153" t="str">
        <f t="shared" ref="BR153:BR159" si="130">IF(BS153="","",IF(BS153="AC",5+$L153,3+$L153))</f>
        <v/>
      </c>
      <c r="CC153" t="str">
        <f t="shared" ref="CC153:CC159" si="131">IF(CD153="","",IF(CD153="AC",5+$L153,3+$L153))</f>
        <v/>
      </c>
      <c r="CN153" t="str">
        <f t="shared" ref="CN153:CN159" si="132">IF(CO153="","",IF(CO153="AC",5+$L153,3+$L153))</f>
        <v/>
      </c>
      <c r="CY153" t="str">
        <f t="shared" ref="CY153:CY159" si="133">IF(CZ153="","",IF(CZ153="AC",5+$L153,3+$L153))</f>
        <v/>
      </c>
      <c r="DJ153" t="str">
        <f t="shared" ref="DJ153:DJ159" si="134">IF(DK153="","",IF(DK153="AC",5+$L153,3+$L153))</f>
        <v/>
      </c>
      <c r="DU153" t="str">
        <f t="shared" ref="DU153:DU159" si="135">IF(DV153="","",IF(DV153="AC",5+$L153,3+$L153))</f>
        <v/>
      </c>
      <c r="EF153" t="str">
        <f t="shared" ref="EF153:EF159" si="136">IF(EG153="","",IF(EG153="AC",5+$L153,3+$L153))</f>
        <v/>
      </c>
      <c r="EK153" t="s">
        <v>203</v>
      </c>
      <c r="EL153" t="s">
        <v>506</v>
      </c>
      <c r="EM153">
        <v>13</v>
      </c>
      <c r="EN153">
        <v>12</v>
      </c>
      <c r="EO153">
        <v>14</v>
      </c>
      <c r="EP153">
        <v>12</v>
      </c>
      <c r="EQ153">
        <v>12</v>
      </c>
      <c r="ER153">
        <v>11</v>
      </c>
      <c r="ES153" t="s">
        <v>1313</v>
      </c>
      <c r="EU153" t="s">
        <v>444</v>
      </c>
      <c r="EV153">
        <f t="shared" ref="EV153:FA159" si="137">ROUNDDOWN((EM153/2),0)-5+ROUNDDOWN(($L153/2),0)</f>
        <v>3</v>
      </c>
      <c r="EW153">
        <f t="shared" si="137"/>
        <v>3</v>
      </c>
      <c r="EX153">
        <f t="shared" si="137"/>
        <v>4</v>
      </c>
      <c r="EY153">
        <f t="shared" si="137"/>
        <v>3</v>
      </c>
      <c r="EZ153">
        <f t="shared" si="137"/>
        <v>3</v>
      </c>
      <c r="FA153">
        <f t="shared" si="137"/>
        <v>2</v>
      </c>
    </row>
    <row r="154" spans="1:157" ht="15" customHeight="1" x14ac:dyDescent="0.3">
      <c r="A154" t="s">
        <v>1656</v>
      </c>
      <c r="B154" t="s">
        <v>1669</v>
      </c>
      <c r="C154" t="s">
        <v>492</v>
      </c>
      <c r="D154" t="s">
        <v>240</v>
      </c>
      <c r="E154" t="s">
        <v>138</v>
      </c>
      <c r="F154" t="s">
        <v>119</v>
      </c>
      <c r="G154" t="s">
        <v>241</v>
      </c>
      <c r="H154" t="s">
        <v>435</v>
      </c>
      <c r="I154" t="s">
        <v>1151</v>
      </c>
      <c r="L154">
        <v>5</v>
      </c>
      <c r="M154" s="1">
        <v>200</v>
      </c>
      <c r="N154">
        <v>10</v>
      </c>
      <c r="O154">
        <v>9</v>
      </c>
      <c r="R154">
        <v>41</v>
      </c>
      <c r="S154">
        <f t="shared" si="126"/>
        <v>20</v>
      </c>
      <c r="U154">
        <v>19</v>
      </c>
      <c r="V154">
        <v>16</v>
      </c>
      <c r="W154">
        <v>18</v>
      </c>
      <c r="X154">
        <v>18</v>
      </c>
      <c r="AC154">
        <v>6</v>
      </c>
      <c r="AE154" t="s">
        <v>124</v>
      </c>
      <c r="AF154" t="s">
        <v>493</v>
      </c>
      <c r="AG154" t="s">
        <v>126</v>
      </c>
      <c r="AH154" t="s">
        <v>127</v>
      </c>
      <c r="AI154" t="s">
        <v>244</v>
      </c>
      <c r="AK154" s="2">
        <f t="shared" si="127"/>
        <v>10</v>
      </c>
      <c r="AL154" t="s">
        <v>17</v>
      </c>
      <c r="AN154" t="s">
        <v>494</v>
      </c>
      <c r="AQ154" t="s">
        <v>495</v>
      </c>
      <c r="AV154" t="str">
        <f t="shared" si="128"/>
        <v/>
      </c>
      <c r="AY154" t="s">
        <v>1366</v>
      </c>
      <c r="BB154" t="s">
        <v>496</v>
      </c>
      <c r="BC154" t="s">
        <v>161</v>
      </c>
      <c r="BD154" t="s">
        <v>127</v>
      </c>
      <c r="BG154" t="str">
        <f t="shared" si="129"/>
        <v/>
      </c>
      <c r="BJ154" t="s">
        <v>1367</v>
      </c>
      <c r="BM154" t="s">
        <v>497</v>
      </c>
      <c r="BN154" t="s">
        <v>161</v>
      </c>
      <c r="BO154" t="s">
        <v>127</v>
      </c>
      <c r="BQ154" t="s">
        <v>1083</v>
      </c>
      <c r="BR154">
        <f t="shared" si="130"/>
        <v>8</v>
      </c>
      <c r="BS154" t="s">
        <v>20</v>
      </c>
      <c r="BU154" t="s">
        <v>1491</v>
      </c>
      <c r="CC154" t="str">
        <f t="shared" si="131"/>
        <v/>
      </c>
      <c r="CN154" t="str">
        <f t="shared" si="132"/>
        <v/>
      </c>
      <c r="CY154" t="str">
        <f t="shared" si="133"/>
        <v/>
      </c>
      <c r="DJ154" t="str">
        <f t="shared" si="134"/>
        <v/>
      </c>
      <c r="DU154" t="str">
        <f t="shared" si="135"/>
        <v/>
      </c>
      <c r="EF154" t="str">
        <f t="shared" si="136"/>
        <v/>
      </c>
      <c r="EK154" t="s">
        <v>203</v>
      </c>
      <c r="EL154" t="s">
        <v>498</v>
      </c>
      <c r="EM154">
        <v>10</v>
      </c>
      <c r="EN154">
        <v>12</v>
      </c>
      <c r="EO154">
        <v>18</v>
      </c>
      <c r="EP154">
        <v>16</v>
      </c>
      <c r="EQ154">
        <v>16</v>
      </c>
      <c r="ER154">
        <v>18</v>
      </c>
      <c r="ES154" t="s">
        <v>1306</v>
      </c>
      <c r="EU154" t="s">
        <v>444</v>
      </c>
      <c r="EV154">
        <f t="shared" si="137"/>
        <v>2</v>
      </c>
      <c r="EW154">
        <f t="shared" si="137"/>
        <v>3</v>
      </c>
      <c r="EX154">
        <f t="shared" si="137"/>
        <v>6</v>
      </c>
      <c r="EY154">
        <f t="shared" si="137"/>
        <v>5</v>
      </c>
      <c r="EZ154">
        <f t="shared" si="137"/>
        <v>5</v>
      </c>
      <c r="FA154">
        <f t="shared" si="137"/>
        <v>6</v>
      </c>
    </row>
    <row r="155" spans="1:157" ht="15" customHeight="1" x14ac:dyDescent="0.3">
      <c r="A155" t="s">
        <v>1656</v>
      </c>
      <c r="B155" t="s">
        <v>1669</v>
      </c>
      <c r="C155" t="s">
        <v>499</v>
      </c>
      <c r="D155" t="s">
        <v>240</v>
      </c>
      <c r="E155" t="s">
        <v>138</v>
      </c>
      <c r="F155" t="s">
        <v>119</v>
      </c>
      <c r="G155" t="s">
        <v>241</v>
      </c>
      <c r="H155" t="s">
        <v>435</v>
      </c>
      <c r="I155" t="s">
        <v>179</v>
      </c>
      <c r="L155">
        <v>5</v>
      </c>
      <c r="M155" s="1">
        <v>200</v>
      </c>
      <c r="N155">
        <v>3</v>
      </c>
      <c r="O155">
        <v>9</v>
      </c>
      <c r="R155">
        <v>41</v>
      </c>
      <c r="S155">
        <f t="shared" si="126"/>
        <v>20</v>
      </c>
      <c r="U155">
        <v>17</v>
      </c>
      <c r="V155">
        <v>17</v>
      </c>
      <c r="W155">
        <v>16</v>
      </c>
      <c r="X155">
        <v>16</v>
      </c>
      <c r="AC155">
        <v>5</v>
      </c>
      <c r="AE155" t="s">
        <v>124</v>
      </c>
      <c r="AF155" t="s">
        <v>1325</v>
      </c>
      <c r="AG155" t="s">
        <v>126</v>
      </c>
      <c r="AH155" t="s">
        <v>127</v>
      </c>
      <c r="AI155" t="s">
        <v>244</v>
      </c>
      <c r="AK155" s="2">
        <f t="shared" si="127"/>
        <v>10</v>
      </c>
      <c r="AL155" t="s">
        <v>17</v>
      </c>
      <c r="AN155" t="s">
        <v>463</v>
      </c>
      <c r="AP155" t="s">
        <v>157</v>
      </c>
      <c r="AQ155" t="s">
        <v>500</v>
      </c>
      <c r="AR155" t="s">
        <v>126</v>
      </c>
      <c r="AS155" t="s">
        <v>127</v>
      </c>
      <c r="AT155" t="s">
        <v>244</v>
      </c>
      <c r="AU155" t="s">
        <v>1067</v>
      </c>
      <c r="AV155">
        <f t="shared" si="128"/>
        <v>10</v>
      </c>
      <c r="AW155" t="s">
        <v>17</v>
      </c>
      <c r="AY155" t="s">
        <v>425</v>
      </c>
      <c r="BA155" t="s">
        <v>460</v>
      </c>
      <c r="BB155" t="s">
        <v>501</v>
      </c>
      <c r="BC155" t="s">
        <v>126</v>
      </c>
      <c r="BD155" t="s">
        <v>127</v>
      </c>
      <c r="BE155" t="s">
        <v>244</v>
      </c>
      <c r="BF155" t="s">
        <v>1286</v>
      </c>
      <c r="BG155">
        <f t="shared" si="129"/>
        <v>8</v>
      </c>
      <c r="BH155" t="s">
        <v>1124</v>
      </c>
      <c r="BJ155" t="s">
        <v>390</v>
      </c>
      <c r="BR155" t="str">
        <f t="shared" si="130"/>
        <v/>
      </c>
      <c r="CC155" t="str">
        <f t="shared" si="131"/>
        <v/>
      </c>
      <c r="CN155" t="str">
        <f t="shared" si="132"/>
        <v/>
      </c>
      <c r="CY155" t="str">
        <f t="shared" si="133"/>
        <v/>
      </c>
      <c r="DJ155" t="str">
        <f t="shared" si="134"/>
        <v/>
      </c>
      <c r="DU155" t="str">
        <f t="shared" si="135"/>
        <v/>
      </c>
      <c r="EF155" t="str">
        <f t="shared" si="136"/>
        <v/>
      </c>
      <c r="EK155" t="s">
        <v>203</v>
      </c>
      <c r="EL155" t="s">
        <v>502</v>
      </c>
      <c r="EM155">
        <v>13</v>
      </c>
      <c r="EN155">
        <v>16</v>
      </c>
      <c r="EO155">
        <v>13</v>
      </c>
      <c r="EP155">
        <v>12</v>
      </c>
      <c r="EQ155">
        <v>14</v>
      </c>
      <c r="ER155">
        <v>11</v>
      </c>
      <c r="ES155" t="s">
        <v>1313</v>
      </c>
      <c r="EU155" t="s">
        <v>444</v>
      </c>
      <c r="EV155">
        <f t="shared" si="137"/>
        <v>3</v>
      </c>
      <c r="EW155">
        <f t="shared" si="137"/>
        <v>5</v>
      </c>
      <c r="EX155">
        <f t="shared" si="137"/>
        <v>3</v>
      </c>
      <c r="EY155">
        <f t="shared" si="137"/>
        <v>3</v>
      </c>
      <c r="EZ155">
        <f t="shared" si="137"/>
        <v>4</v>
      </c>
      <c r="FA155">
        <f t="shared" si="137"/>
        <v>2</v>
      </c>
    </row>
    <row r="156" spans="1:157" ht="15" customHeight="1" x14ac:dyDescent="0.3">
      <c r="A156" t="s">
        <v>1656</v>
      </c>
      <c r="B156" t="s">
        <v>1669</v>
      </c>
      <c r="C156" t="s">
        <v>511</v>
      </c>
      <c r="D156" t="s">
        <v>240</v>
      </c>
      <c r="E156" t="s">
        <v>138</v>
      </c>
      <c r="F156" t="s">
        <v>119</v>
      </c>
      <c r="G156" t="s">
        <v>241</v>
      </c>
      <c r="H156" t="s">
        <v>435</v>
      </c>
      <c r="I156" t="s">
        <v>179</v>
      </c>
      <c r="J156" t="s">
        <v>249</v>
      </c>
      <c r="L156">
        <v>6</v>
      </c>
      <c r="M156" s="1">
        <v>63</v>
      </c>
      <c r="N156">
        <v>6</v>
      </c>
      <c r="O156">
        <v>10</v>
      </c>
      <c r="R156">
        <v>1</v>
      </c>
      <c r="S156" t="str">
        <f t="shared" si="126"/>
        <v/>
      </c>
      <c r="T156" t="s">
        <v>1344</v>
      </c>
      <c r="U156">
        <v>18</v>
      </c>
      <c r="V156">
        <v>18</v>
      </c>
      <c r="W156">
        <v>17</v>
      </c>
      <c r="X156">
        <v>17</v>
      </c>
      <c r="AC156">
        <v>6</v>
      </c>
      <c r="AE156" t="s">
        <v>124</v>
      </c>
      <c r="AF156" t="s">
        <v>1328</v>
      </c>
      <c r="AG156" t="s">
        <v>126</v>
      </c>
      <c r="AH156" t="s">
        <v>127</v>
      </c>
      <c r="AI156" t="s">
        <v>244</v>
      </c>
      <c r="AK156" s="2">
        <f t="shared" si="127"/>
        <v>11</v>
      </c>
      <c r="AL156" t="s">
        <v>17</v>
      </c>
      <c r="AN156" t="s">
        <v>251</v>
      </c>
      <c r="AP156" t="s">
        <v>157</v>
      </c>
      <c r="AQ156" t="s">
        <v>447</v>
      </c>
      <c r="AR156" t="s">
        <v>126</v>
      </c>
      <c r="AS156" t="s">
        <v>127</v>
      </c>
      <c r="AT156" t="s">
        <v>244</v>
      </c>
      <c r="AU156" t="s">
        <v>1064</v>
      </c>
      <c r="AV156">
        <f t="shared" si="128"/>
        <v>11</v>
      </c>
      <c r="AW156" t="s">
        <v>17</v>
      </c>
      <c r="AY156" t="s">
        <v>504</v>
      </c>
      <c r="BG156" t="str">
        <f t="shared" si="129"/>
        <v/>
      </c>
      <c r="BR156" t="str">
        <f t="shared" si="130"/>
        <v/>
      </c>
      <c r="CC156" t="str">
        <f t="shared" si="131"/>
        <v/>
      </c>
      <c r="CN156" t="str">
        <f t="shared" si="132"/>
        <v/>
      </c>
      <c r="CY156" t="str">
        <f t="shared" si="133"/>
        <v/>
      </c>
      <c r="DJ156" t="str">
        <f t="shared" si="134"/>
        <v/>
      </c>
      <c r="DU156" t="str">
        <f t="shared" si="135"/>
        <v/>
      </c>
      <c r="EF156" t="str">
        <f t="shared" si="136"/>
        <v/>
      </c>
      <c r="EK156" t="s">
        <v>203</v>
      </c>
      <c r="EL156" t="s">
        <v>512</v>
      </c>
      <c r="EM156">
        <v>14</v>
      </c>
      <c r="EN156">
        <v>14</v>
      </c>
      <c r="EO156">
        <v>16</v>
      </c>
      <c r="EP156">
        <v>13</v>
      </c>
      <c r="EQ156">
        <v>14</v>
      </c>
      <c r="ER156">
        <v>12</v>
      </c>
      <c r="ES156" t="s">
        <v>1314</v>
      </c>
      <c r="EU156" t="s">
        <v>444</v>
      </c>
      <c r="EV156">
        <f t="shared" si="137"/>
        <v>5</v>
      </c>
      <c r="EW156">
        <f t="shared" si="137"/>
        <v>5</v>
      </c>
      <c r="EX156">
        <f t="shared" si="137"/>
        <v>6</v>
      </c>
      <c r="EY156">
        <f t="shared" si="137"/>
        <v>4</v>
      </c>
      <c r="EZ156">
        <f t="shared" si="137"/>
        <v>5</v>
      </c>
      <c r="FA156">
        <f t="shared" si="137"/>
        <v>4</v>
      </c>
    </row>
    <row r="157" spans="1:157" ht="15" customHeight="1" x14ac:dyDescent="0.3">
      <c r="A157" t="s">
        <v>1656</v>
      </c>
      <c r="B157" t="s">
        <v>1669</v>
      </c>
      <c r="C157" t="s">
        <v>507</v>
      </c>
      <c r="D157" t="s">
        <v>240</v>
      </c>
      <c r="E157" t="s">
        <v>138</v>
      </c>
      <c r="F157" t="s">
        <v>119</v>
      </c>
      <c r="G157" t="s">
        <v>241</v>
      </c>
      <c r="H157" t="s">
        <v>435</v>
      </c>
      <c r="I157" t="s">
        <v>140</v>
      </c>
      <c r="L157">
        <v>6</v>
      </c>
      <c r="M157" s="1">
        <v>250</v>
      </c>
      <c r="N157">
        <v>5</v>
      </c>
      <c r="O157">
        <v>10</v>
      </c>
      <c r="R157">
        <v>63</v>
      </c>
      <c r="S157">
        <f t="shared" si="126"/>
        <v>31</v>
      </c>
      <c r="U157">
        <v>18</v>
      </c>
      <c r="V157">
        <v>19</v>
      </c>
      <c r="W157">
        <v>18</v>
      </c>
      <c r="X157">
        <v>18</v>
      </c>
      <c r="Z157" t="s">
        <v>508</v>
      </c>
      <c r="AC157">
        <v>6</v>
      </c>
      <c r="AE157" t="s">
        <v>124</v>
      </c>
      <c r="AF157" t="s">
        <v>456</v>
      </c>
      <c r="AG157" t="s">
        <v>126</v>
      </c>
      <c r="AH157" t="s">
        <v>127</v>
      </c>
      <c r="AI157" t="s">
        <v>244</v>
      </c>
      <c r="AK157" s="2">
        <f t="shared" si="127"/>
        <v>11</v>
      </c>
      <c r="AL157" t="s">
        <v>17</v>
      </c>
      <c r="AN157" t="s">
        <v>1492</v>
      </c>
      <c r="AP157" t="s">
        <v>157</v>
      </c>
      <c r="AQ157" t="s">
        <v>447</v>
      </c>
      <c r="AR157" t="s">
        <v>126</v>
      </c>
      <c r="AS157" t="s">
        <v>127</v>
      </c>
      <c r="AT157" t="s">
        <v>244</v>
      </c>
      <c r="AU157" t="s">
        <v>1064</v>
      </c>
      <c r="AV157">
        <f t="shared" si="128"/>
        <v>11</v>
      </c>
      <c r="AW157" t="s">
        <v>17</v>
      </c>
      <c r="AY157" t="s">
        <v>509</v>
      </c>
      <c r="BB157" t="s">
        <v>510</v>
      </c>
      <c r="BC157" t="s">
        <v>161</v>
      </c>
      <c r="BD157" t="s">
        <v>234</v>
      </c>
      <c r="BG157" t="str">
        <f t="shared" si="129"/>
        <v/>
      </c>
      <c r="BJ157" t="s">
        <v>1369</v>
      </c>
      <c r="BR157" t="str">
        <f t="shared" si="130"/>
        <v/>
      </c>
      <c r="CC157" t="str">
        <f t="shared" si="131"/>
        <v/>
      </c>
      <c r="CN157" t="str">
        <f t="shared" si="132"/>
        <v/>
      </c>
      <c r="CY157" t="str">
        <f t="shared" si="133"/>
        <v/>
      </c>
      <c r="DJ157" t="str">
        <f t="shared" si="134"/>
        <v/>
      </c>
      <c r="DU157" t="str">
        <f t="shared" si="135"/>
        <v/>
      </c>
      <c r="EF157" t="str">
        <f t="shared" si="136"/>
        <v/>
      </c>
      <c r="EK157" t="s">
        <v>203</v>
      </c>
      <c r="EL157" t="s">
        <v>1368</v>
      </c>
      <c r="EM157">
        <v>18</v>
      </c>
      <c r="EN157">
        <v>16</v>
      </c>
      <c r="EO157">
        <v>14</v>
      </c>
      <c r="EP157">
        <v>12</v>
      </c>
      <c r="EQ157">
        <v>14</v>
      </c>
      <c r="ER157">
        <v>12</v>
      </c>
      <c r="ES157" t="s">
        <v>1315</v>
      </c>
      <c r="EU157" t="s">
        <v>444</v>
      </c>
      <c r="EV157">
        <f t="shared" si="137"/>
        <v>7</v>
      </c>
      <c r="EW157">
        <f t="shared" si="137"/>
        <v>6</v>
      </c>
      <c r="EX157">
        <f t="shared" si="137"/>
        <v>5</v>
      </c>
      <c r="EY157">
        <f t="shared" si="137"/>
        <v>4</v>
      </c>
      <c r="EZ157">
        <f t="shared" si="137"/>
        <v>5</v>
      </c>
      <c r="FA157">
        <f t="shared" si="137"/>
        <v>4</v>
      </c>
    </row>
    <row r="158" spans="1:157" ht="15" customHeight="1" x14ac:dyDescent="0.3">
      <c r="A158" t="s">
        <v>1656</v>
      </c>
      <c r="B158" t="s">
        <v>1669</v>
      </c>
      <c r="C158" t="s">
        <v>519</v>
      </c>
      <c r="D158" t="s">
        <v>240</v>
      </c>
      <c r="E158" t="s">
        <v>138</v>
      </c>
      <c r="F158" t="s">
        <v>119</v>
      </c>
      <c r="G158" t="s">
        <v>241</v>
      </c>
      <c r="H158" t="s">
        <v>435</v>
      </c>
      <c r="I158" t="s">
        <v>121</v>
      </c>
      <c r="J158" t="s">
        <v>249</v>
      </c>
      <c r="L158">
        <v>7</v>
      </c>
      <c r="M158" s="1">
        <v>75</v>
      </c>
      <c r="N158">
        <v>8</v>
      </c>
      <c r="O158">
        <v>9</v>
      </c>
      <c r="R158">
        <v>1</v>
      </c>
      <c r="S158" t="str">
        <f t="shared" si="126"/>
        <v/>
      </c>
      <c r="T158" t="s">
        <v>1344</v>
      </c>
      <c r="U158">
        <v>21</v>
      </c>
      <c r="V158">
        <v>19</v>
      </c>
      <c r="W158">
        <v>20</v>
      </c>
      <c r="X158">
        <v>19</v>
      </c>
      <c r="AC158">
        <v>6</v>
      </c>
      <c r="AE158" t="s">
        <v>124</v>
      </c>
      <c r="AF158" t="s">
        <v>338</v>
      </c>
      <c r="AG158" t="s">
        <v>126</v>
      </c>
      <c r="AH158" t="s">
        <v>127</v>
      </c>
      <c r="AI158" t="s">
        <v>244</v>
      </c>
      <c r="AK158" s="2">
        <f t="shared" si="127"/>
        <v>12</v>
      </c>
      <c r="AL158" t="s">
        <v>17</v>
      </c>
      <c r="AN158" t="s">
        <v>1327</v>
      </c>
      <c r="AP158" t="s">
        <v>157</v>
      </c>
      <c r="AQ158" t="s">
        <v>520</v>
      </c>
      <c r="AR158" t="s">
        <v>126</v>
      </c>
      <c r="AS158" t="s">
        <v>127</v>
      </c>
      <c r="AT158" t="s">
        <v>244</v>
      </c>
      <c r="AU158" t="s">
        <v>1065</v>
      </c>
      <c r="AV158">
        <f t="shared" si="128"/>
        <v>12</v>
      </c>
      <c r="AW158" t="s">
        <v>17</v>
      </c>
      <c r="AY158" t="s">
        <v>521</v>
      </c>
      <c r="BB158" t="s">
        <v>522</v>
      </c>
      <c r="BC158" t="s">
        <v>126</v>
      </c>
      <c r="BD158" t="s">
        <v>127</v>
      </c>
      <c r="BE158" t="s">
        <v>244</v>
      </c>
      <c r="BF158" t="s">
        <v>1089</v>
      </c>
      <c r="BG158">
        <f t="shared" si="129"/>
        <v>12</v>
      </c>
      <c r="BH158" t="s">
        <v>17</v>
      </c>
      <c r="BJ158" t="s">
        <v>521</v>
      </c>
      <c r="BR158" t="str">
        <f t="shared" si="130"/>
        <v/>
      </c>
      <c r="CC158" t="str">
        <f t="shared" si="131"/>
        <v/>
      </c>
      <c r="CN158" t="str">
        <f t="shared" si="132"/>
        <v/>
      </c>
      <c r="CY158" t="str">
        <f t="shared" si="133"/>
        <v/>
      </c>
      <c r="DJ158" t="str">
        <f t="shared" si="134"/>
        <v/>
      </c>
      <c r="DU158" t="str">
        <f t="shared" si="135"/>
        <v/>
      </c>
      <c r="EF158" t="str">
        <f t="shared" si="136"/>
        <v/>
      </c>
      <c r="EK158" t="s">
        <v>203</v>
      </c>
      <c r="EL158" t="s">
        <v>512</v>
      </c>
      <c r="EM158">
        <v>13</v>
      </c>
      <c r="EN158">
        <v>15</v>
      </c>
      <c r="EO158">
        <v>17</v>
      </c>
      <c r="EP158">
        <v>12</v>
      </c>
      <c r="EQ158">
        <v>14</v>
      </c>
      <c r="ER158">
        <v>12</v>
      </c>
      <c r="ES158" t="s">
        <v>1316</v>
      </c>
      <c r="EU158" t="s">
        <v>444</v>
      </c>
      <c r="EV158">
        <f t="shared" si="137"/>
        <v>4</v>
      </c>
      <c r="EW158">
        <f t="shared" si="137"/>
        <v>5</v>
      </c>
      <c r="EX158">
        <f t="shared" si="137"/>
        <v>6</v>
      </c>
      <c r="EY158">
        <f t="shared" si="137"/>
        <v>4</v>
      </c>
      <c r="EZ158">
        <f t="shared" si="137"/>
        <v>5</v>
      </c>
      <c r="FA158">
        <f t="shared" si="137"/>
        <v>4</v>
      </c>
    </row>
    <row r="159" spans="1:157" ht="15" customHeight="1" x14ac:dyDescent="0.3">
      <c r="A159" t="s">
        <v>1656</v>
      </c>
      <c r="B159" t="s">
        <v>1669</v>
      </c>
      <c r="C159" t="s">
        <v>513</v>
      </c>
      <c r="D159" t="s">
        <v>240</v>
      </c>
      <c r="E159" t="s">
        <v>138</v>
      </c>
      <c r="F159" t="s">
        <v>119</v>
      </c>
      <c r="G159" t="s">
        <v>241</v>
      </c>
      <c r="H159" t="s">
        <v>435</v>
      </c>
      <c r="I159" t="s">
        <v>242</v>
      </c>
      <c r="J159" t="s">
        <v>1056</v>
      </c>
      <c r="K159">
        <v>1</v>
      </c>
      <c r="L159">
        <v>7</v>
      </c>
      <c r="M159" s="1">
        <v>600</v>
      </c>
      <c r="N159">
        <v>9</v>
      </c>
      <c r="O159">
        <v>10</v>
      </c>
      <c r="Q159" t="s">
        <v>1394</v>
      </c>
      <c r="R159">
        <v>118</v>
      </c>
      <c r="S159">
        <f t="shared" si="126"/>
        <v>59</v>
      </c>
      <c r="U159">
        <v>23</v>
      </c>
      <c r="V159">
        <v>18</v>
      </c>
      <c r="W159">
        <v>20</v>
      </c>
      <c r="X159">
        <v>20</v>
      </c>
      <c r="AB159">
        <v>2</v>
      </c>
      <c r="AC159">
        <v>6</v>
      </c>
      <c r="AD159">
        <v>1</v>
      </c>
      <c r="AE159" t="s">
        <v>124</v>
      </c>
      <c r="AF159" t="s">
        <v>338</v>
      </c>
      <c r="AG159" t="s">
        <v>126</v>
      </c>
      <c r="AH159" t="s">
        <v>127</v>
      </c>
      <c r="AI159" t="s">
        <v>244</v>
      </c>
      <c r="AK159" s="2">
        <f t="shared" si="127"/>
        <v>12</v>
      </c>
      <c r="AL159" t="s">
        <v>17</v>
      </c>
      <c r="AN159" t="s">
        <v>167</v>
      </c>
      <c r="AP159" t="s">
        <v>157</v>
      </c>
      <c r="AQ159" t="s">
        <v>458</v>
      </c>
      <c r="AR159" t="s">
        <v>126</v>
      </c>
      <c r="AS159" t="s">
        <v>127</v>
      </c>
      <c r="AT159" t="s">
        <v>244</v>
      </c>
      <c r="AU159" t="s">
        <v>1065</v>
      </c>
      <c r="AV159">
        <f t="shared" si="128"/>
        <v>12</v>
      </c>
      <c r="AW159" t="s">
        <v>17</v>
      </c>
      <c r="AY159" t="s">
        <v>514</v>
      </c>
      <c r="BB159" t="s">
        <v>515</v>
      </c>
      <c r="BC159" t="s">
        <v>126</v>
      </c>
      <c r="BD159" t="s">
        <v>266</v>
      </c>
      <c r="BG159" t="str">
        <f t="shared" si="129"/>
        <v/>
      </c>
      <c r="BJ159" t="s">
        <v>1345</v>
      </c>
      <c r="BM159" t="s">
        <v>517</v>
      </c>
      <c r="BN159" t="s">
        <v>1387</v>
      </c>
      <c r="BO159" t="s">
        <v>127</v>
      </c>
      <c r="BR159" t="str">
        <f t="shared" si="130"/>
        <v/>
      </c>
      <c r="BU159" t="s">
        <v>1346</v>
      </c>
      <c r="CC159" t="str">
        <f t="shared" si="131"/>
        <v/>
      </c>
      <c r="CN159" t="str">
        <f t="shared" si="132"/>
        <v/>
      </c>
      <c r="CY159" t="str">
        <f t="shared" si="133"/>
        <v/>
      </c>
      <c r="DJ159" t="str">
        <f t="shared" si="134"/>
        <v/>
      </c>
      <c r="DU159" t="str">
        <f t="shared" si="135"/>
        <v/>
      </c>
      <c r="EF159" t="str">
        <f t="shared" si="136"/>
        <v/>
      </c>
      <c r="EK159" t="s">
        <v>203</v>
      </c>
      <c r="EL159" t="s">
        <v>518</v>
      </c>
      <c r="EM159">
        <v>14</v>
      </c>
      <c r="EN159">
        <v>16</v>
      </c>
      <c r="EO159">
        <v>18</v>
      </c>
      <c r="EP159">
        <v>15</v>
      </c>
      <c r="EQ159">
        <v>14</v>
      </c>
      <c r="ER159">
        <v>12</v>
      </c>
      <c r="ES159" t="s">
        <v>1305</v>
      </c>
      <c r="EU159" t="s">
        <v>444</v>
      </c>
      <c r="EV159">
        <f t="shared" si="137"/>
        <v>5</v>
      </c>
      <c r="EW159">
        <f t="shared" si="137"/>
        <v>6</v>
      </c>
      <c r="EX159">
        <f t="shared" si="137"/>
        <v>7</v>
      </c>
      <c r="EY159">
        <f t="shared" si="137"/>
        <v>5</v>
      </c>
      <c r="EZ159">
        <f t="shared" si="137"/>
        <v>5</v>
      </c>
      <c r="FA159">
        <f t="shared" si="137"/>
        <v>4</v>
      </c>
    </row>
    <row r="160" spans="1:157" ht="15" customHeight="1" x14ac:dyDescent="0.3">
      <c r="A160" t="s">
        <v>1656</v>
      </c>
      <c r="B160" t="s">
        <v>1669</v>
      </c>
      <c r="C160" t="s">
        <v>1664</v>
      </c>
      <c r="L160" t="s">
        <v>2459</v>
      </c>
    </row>
    <row r="161" spans="1:157" ht="15" customHeight="1" x14ac:dyDescent="0.3">
      <c r="A161" t="s">
        <v>1656</v>
      </c>
      <c r="C161" t="s">
        <v>0</v>
      </c>
      <c r="L161">
        <v>0</v>
      </c>
      <c r="AJ161" s="2"/>
      <c r="AU161" s="2"/>
      <c r="ET161" s="3" t="s">
        <v>1784</v>
      </c>
      <c r="EV161">
        <f t="shared" ref="EV161:EV181" si="138">ROUNDDOWN((EM161/2),0)-5+ROUNDDOWN(($L161/2),0)</f>
        <v>-5</v>
      </c>
      <c r="EW161">
        <f t="shared" ref="EW161:EW181" si="139">ROUNDDOWN((EN161/2),0)-5+ROUNDDOWN(($L161/2),0)</f>
        <v>-5</v>
      </c>
      <c r="EX161">
        <f t="shared" ref="EX161:EX181" si="140">ROUNDDOWN((EO161/2),0)-5+ROUNDDOWN(($L161/2),0)</f>
        <v>-5</v>
      </c>
      <c r="EY161">
        <f t="shared" ref="EY161:EY181" si="141">ROUNDDOWN((EP161/2),0)-5+ROUNDDOWN(($L161/2),0)</f>
        <v>-5</v>
      </c>
      <c r="EZ161">
        <f t="shared" ref="EZ161:EZ181" si="142">ROUNDDOWN((EQ161/2),0)-5+ROUNDDOWN(($L161/2),0)</f>
        <v>-5</v>
      </c>
      <c r="FA161">
        <f t="shared" ref="FA161:FA181" si="143">ROUNDDOWN((ER161/2),0)-5+ROUNDDOWN(($L161/2),0)</f>
        <v>-5</v>
      </c>
    </row>
    <row r="162" spans="1:157" ht="15" customHeight="1" x14ac:dyDescent="0.3">
      <c r="A162" t="s">
        <v>613</v>
      </c>
      <c r="C162" t="s">
        <v>0</v>
      </c>
      <c r="L162">
        <v>0</v>
      </c>
      <c r="ET162" s="3" t="s">
        <v>1852</v>
      </c>
      <c r="EV162">
        <f t="shared" si="138"/>
        <v>-5</v>
      </c>
      <c r="EW162">
        <f t="shared" si="139"/>
        <v>-5</v>
      </c>
      <c r="EX162">
        <f t="shared" si="140"/>
        <v>-5</v>
      </c>
      <c r="EY162">
        <f t="shared" si="141"/>
        <v>-5</v>
      </c>
      <c r="EZ162">
        <f t="shared" si="142"/>
        <v>-5</v>
      </c>
      <c r="FA162">
        <f t="shared" si="143"/>
        <v>-5</v>
      </c>
    </row>
    <row r="163" spans="1:157" ht="15" customHeight="1" x14ac:dyDescent="0.3">
      <c r="A163" t="s">
        <v>613</v>
      </c>
      <c r="C163" t="s">
        <v>614</v>
      </c>
      <c r="D163" t="s">
        <v>117</v>
      </c>
      <c r="E163" t="s">
        <v>138</v>
      </c>
      <c r="F163" t="s">
        <v>119</v>
      </c>
      <c r="G163" t="s">
        <v>120</v>
      </c>
      <c r="I163" t="s">
        <v>140</v>
      </c>
      <c r="L163">
        <v>3</v>
      </c>
      <c r="M163" s="1">
        <v>150</v>
      </c>
      <c r="N163">
        <v>2</v>
      </c>
      <c r="O163">
        <v>1</v>
      </c>
      <c r="P163" t="s">
        <v>284</v>
      </c>
      <c r="R163">
        <v>45</v>
      </c>
      <c r="S163">
        <f>IF(R163=1,"",ROUNDDOWN(R163/2,0))</f>
        <v>22</v>
      </c>
      <c r="T163" t="s">
        <v>615</v>
      </c>
      <c r="U163">
        <v>15</v>
      </c>
      <c r="V163">
        <v>15</v>
      </c>
      <c r="W163">
        <v>16</v>
      </c>
      <c r="X163">
        <v>15</v>
      </c>
      <c r="Y163" t="s">
        <v>409</v>
      </c>
      <c r="AC163" t="s">
        <v>616</v>
      </c>
      <c r="AE163" t="s">
        <v>124</v>
      </c>
      <c r="AF163" t="s">
        <v>142</v>
      </c>
      <c r="AG163" t="s">
        <v>126</v>
      </c>
      <c r="AH163" t="s">
        <v>127</v>
      </c>
      <c r="AK163" s="2">
        <f>IF(AL163="AC",5+$L163,3+$L163)</f>
        <v>8</v>
      </c>
      <c r="AL163" t="s">
        <v>17</v>
      </c>
      <c r="AN163" t="s">
        <v>617</v>
      </c>
      <c r="AV163" t="str">
        <f>IF(AW163="","",IF(AW163="AC",5+$L163,3+$L163))</f>
        <v/>
      </c>
      <c r="BG163" t="str">
        <f>IF(BH163="","",IF(BH163="AC",5+$L163,3+$L163))</f>
        <v/>
      </c>
      <c r="BL163" t="s">
        <v>129</v>
      </c>
      <c r="BM163" t="s">
        <v>621</v>
      </c>
      <c r="BN163" t="s">
        <v>161</v>
      </c>
      <c r="BO163" t="s">
        <v>127</v>
      </c>
      <c r="BR163">
        <f>IF(BS163="","",IF(BS163="AC",5+$L163,3+$L163))</f>
        <v>6</v>
      </c>
      <c r="BS163" t="s">
        <v>1125</v>
      </c>
      <c r="BT163" t="s">
        <v>1133</v>
      </c>
      <c r="BU163" t="s">
        <v>1497</v>
      </c>
      <c r="BX163" t="s">
        <v>618</v>
      </c>
      <c r="CC163" t="str">
        <f>IF(CD163="","",IF(CD163="AC",5+$L163,3+$L163))</f>
        <v/>
      </c>
      <c r="CF163" t="s">
        <v>619</v>
      </c>
      <c r="CI163" t="s">
        <v>620</v>
      </c>
      <c r="CN163" t="str">
        <f>IF(CO163="","",IF(CO163="AC",5+$L163,3+$L163))</f>
        <v/>
      </c>
      <c r="CQ163" t="s">
        <v>1384</v>
      </c>
      <c r="CY163" t="str">
        <f>IF(CZ163="","",IF(CZ163="AC",5+$L163,3+$L163))</f>
        <v/>
      </c>
      <c r="DJ163" t="str">
        <f>IF(DK163="","",IF(DK163="AC",5+$L163,3+$L163))</f>
        <v/>
      </c>
      <c r="DU163" t="str">
        <f>IF(DV163="","",IF(DV163="AC",5+$L163,3+$L163))</f>
        <v/>
      </c>
      <c r="EF163" t="str">
        <f>IF(EG163="","",IF(EG163="AC",5+$L163,3+$L163))</f>
        <v/>
      </c>
      <c r="EM163">
        <v>16</v>
      </c>
      <c r="EN163">
        <v>12</v>
      </c>
      <c r="EO163">
        <v>13</v>
      </c>
      <c r="EP163">
        <v>1</v>
      </c>
      <c r="EQ163">
        <v>10</v>
      </c>
      <c r="ER163">
        <v>3</v>
      </c>
      <c r="ET163" t="s">
        <v>622</v>
      </c>
      <c r="EU163" t="s">
        <v>444</v>
      </c>
      <c r="EV163">
        <f t="shared" si="138"/>
        <v>4</v>
      </c>
      <c r="EW163">
        <f t="shared" si="139"/>
        <v>2</v>
      </c>
      <c r="EX163">
        <f t="shared" si="140"/>
        <v>2</v>
      </c>
      <c r="EY163">
        <f t="shared" si="141"/>
        <v>-4</v>
      </c>
      <c r="EZ163">
        <f t="shared" si="142"/>
        <v>1</v>
      </c>
      <c r="FA163">
        <f t="shared" si="143"/>
        <v>-3</v>
      </c>
    </row>
    <row r="164" spans="1:157" ht="15" customHeight="1" x14ac:dyDescent="0.3">
      <c r="A164" t="s">
        <v>613</v>
      </c>
      <c r="C164" t="s">
        <v>623</v>
      </c>
      <c r="D164" t="s">
        <v>117</v>
      </c>
      <c r="E164" t="s">
        <v>138</v>
      </c>
      <c r="F164" t="s">
        <v>119</v>
      </c>
      <c r="G164" t="s">
        <v>241</v>
      </c>
      <c r="I164" t="s">
        <v>140</v>
      </c>
      <c r="L164">
        <v>3</v>
      </c>
      <c r="M164" s="1">
        <v>150</v>
      </c>
      <c r="N164">
        <v>-1</v>
      </c>
      <c r="O164">
        <v>0</v>
      </c>
      <c r="P164" t="s">
        <v>284</v>
      </c>
      <c r="R164">
        <v>45</v>
      </c>
      <c r="S164">
        <f>IF(R164=1,"",ROUNDDOWN(R164/2,0))</f>
        <v>22</v>
      </c>
      <c r="T164" t="s">
        <v>615</v>
      </c>
      <c r="U164">
        <v>15</v>
      </c>
      <c r="V164">
        <v>16</v>
      </c>
      <c r="W164">
        <v>15</v>
      </c>
      <c r="X164">
        <v>15</v>
      </c>
      <c r="Y164" t="s">
        <v>409</v>
      </c>
      <c r="AC164" t="s">
        <v>1382</v>
      </c>
      <c r="AE164" t="s">
        <v>124</v>
      </c>
      <c r="AF164" t="s">
        <v>166</v>
      </c>
      <c r="AG164" t="s">
        <v>126</v>
      </c>
      <c r="AH164" t="s">
        <v>127</v>
      </c>
      <c r="AK164" s="2">
        <f>IF(AL164="AC",5+$L164,3+$L164)</f>
        <v>8</v>
      </c>
      <c r="AL164" t="s">
        <v>17</v>
      </c>
      <c r="AN164" t="s">
        <v>390</v>
      </c>
      <c r="AV164" t="str">
        <f>IF(AW164="","",IF(AW164="AC",5+$L164,3+$L164))</f>
        <v/>
      </c>
      <c r="BG164" t="str">
        <f>IF(BH164="","",IF(BH164="AC",5+$L164,3+$L164))</f>
        <v/>
      </c>
      <c r="BL164" t="s">
        <v>129</v>
      </c>
      <c r="BM164" t="s">
        <v>627</v>
      </c>
      <c r="BN164" t="s">
        <v>1387</v>
      </c>
      <c r="BO164" t="s">
        <v>127</v>
      </c>
      <c r="BQ164" t="s">
        <v>1383</v>
      </c>
      <c r="BR164">
        <f>IF(BS164="","",IF(BS164="AC",5+$L164,3+$L164))</f>
        <v>6</v>
      </c>
      <c r="BS164" t="s">
        <v>1069</v>
      </c>
      <c r="BU164" t="s">
        <v>1496</v>
      </c>
      <c r="BX164" t="s">
        <v>618</v>
      </c>
      <c r="CC164" t="str">
        <f>IF(CD164="","",IF(CD164="AC",5+$L164,3+$L164))</f>
        <v/>
      </c>
      <c r="CF164" t="s">
        <v>624</v>
      </c>
      <c r="CI164" t="s">
        <v>625</v>
      </c>
      <c r="CJ164" t="s">
        <v>516</v>
      </c>
      <c r="CK164" t="s">
        <v>146</v>
      </c>
      <c r="CN164" t="str">
        <f>IF(CO164="","",IF(CO164="AC",5+$L164,3+$L164))</f>
        <v/>
      </c>
      <c r="CQ164" t="s">
        <v>626</v>
      </c>
      <c r="CY164" t="str">
        <f>IF(CZ164="","",IF(CZ164="AC",5+$L164,3+$L164))</f>
        <v/>
      </c>
      <c r="DJ164" t="str">
        <f>IF(DK164="","",IF(DK164="AC",5+$L164,3+$L164))</f>
        <v/>
      </c>
      <c r="DU164" t="str">
        <f>IF(DV164="","",IF(DV164="AC",5+$L164,3+$L164))</f>
        <v/>
      </c>
      <c r="EF164" t="str">
        <f>IF(EG164="","",IF(EG164="AC",5+$L164,3+$L164))</f>
        <v/>
      </c>
      <c r="EM164">
        <v>14</v>
      </c>
      <c r="EN164">
        <v>10</v>
      </c>
      <c r="EO164">
        <v>6</v>
      </c>
      <c r="EP164">
        <v>1</v>
      </c>
      <c r="EQ164">
        <v>8</v>
      </c>
      <c r="ER164">
        <v>3</v>
      </c>
      <c r="ET164" t="s">
        <v>629</v>
      </c>
      <c r="EU164" t="s">
        <v>444</v>
      </c>
      <c r="EV164">
        <f t="shared" si="138"/>
        <v>3</v>
      </c>
      <c r="EW164">
        <f t="shared" si="139"/>
        <v>1</v>
      </c>
      <c r="EX164">
        <f t="shared" si="140"/>
        <v>-1</v>
      </c>
      <c r="EY164">
        <f t="shared" si="141"/>
        <v>-4</v>
      </c>
      <c r="EZ164">
        <f t="shared" si="142"/>
        <v>0</v>
      </c>
      <c r="FA164">
        <f t="shared" si="143"/>
        <v>-3</v>
      </c>
    </row>
    <row r="165" spans="1:157" ht="15" customHeight="1" x14ac:dyDescent="0.3">
      <c r="A165" t="s">
        <v>613</v>
      </c>
      <c r="C165" t="s">
        <v>630</v>
      </c>
      <c r="D165" t="s">
        <v>117</v>
      </c>
      <c r="E165" t="s">
        <v>138</v>
      </c>
      <c r="F165" t="s">
        <v>119</v>
      </c>
      <c r="G165" t="s">
        <v>241</v>
      </c>
      <c r="I165" t="s">
        <v>140</v>
      </c>
      <c r="L165">
        <v>4</v>
      </c>
      <c r="M165" s="1">
        <v>150</v>
      </c>
      <c r="N165">
        <v>0</v>
      </c>
      <c r="O165">
        <v>1</v>
      </c>
      <c r="P165" t="s">
        <v>284</v>
      </c>
      <c r="R165">
        <v>51</v>
      </c>
      <c r="S165">
        <f>IF(R165=1,"",ROUNDDOWN(R165/2,0))</f>
        <v>25</v>
      </c>
      <c r="T165" t="s">
        <v>615</v>
      </c>
      <c r="U165">
        <v>16</v>
      </c>
      <c r="V165">
        <v>18</v>
      </c>
      <c r="W165">
        <v>16</v>
      </c>
      <c r="X165">
        <v>14</v>
      </c>
      <c r="Y165" t="s">
        <v>409</v>
      </c>
      <c r="AC165" t="s">
        <v>631</v>
      </c>
      <c r="AE165" t="s">
        <v>124</v>
      </c>
      <c r="AF165" t="s">
        <v>166</v>
      </c>
      <c r="AG165" t="s">
        <v>126</v>
      </c>
      <c r="AH165" t="s">
        <v>127</v>
      </c>
      <c r="AK165" s="2">
        <f>IF(AL165="AC",5+$L165,3+$L165)</f>
        <v>9</v>
      </c>
      <c r="AL165" t="s">
        <v>17</v>
      </c>
      <c r="AN165" t="s">
        <v>353</v>
      </c>
      <c r="AV165" t="str">
        <f>IF(AW165="","",IF(AW165="AC",5+$L165,3+$L165))</f>
        <v/>
      </c>
      <c r="BG165" t="str">
        <f>IF(BH165="","",IF(BH165="AC",5+$L165,3+$L165))</f>
        <v/>
      </c>
      <c r="BL165" t="s">
        <v>129</v>
      </c>
      <c r="BM165" t="s">
        <v>627</v>
      </c>
      <c r="BN165" t="s">
        <v>1387</v>
      </c>
      <c r="BO165" t="s">
        <v>127</v>
      </c>
      <c r="BQ165" t="s">
        <v>1100</v>
      </c>
      <c r="BR165">
        <f>IF(BS165="","",IF(BS165="AC",5+$L165,3+$L165))</f>
        <v>7</v>
      </c>
      <c r="BS165" t="s">
        <v>1069</v>
      </c>
      <c r="BU165" t="s">
        <v>628</v>
      </c>
      <c r="BX165" t="s">
        <v>634</v>
      </c>
      <c r="BY165" t="s">
        <v>1387</v>
      </c>
      <c r="BZ165" t="s">
        <v>146</v>
      </c>
      <c r="CC165" t="str">
        <f>IF(CD165="","",IF(CD165="AC",5+$L165,3+$L165))</f>
        <v/>
      </c>
      <c r="CF165" t="s">
        <v>635</v>
      </c>
      <c r="CN165" t="str">
        <f>IF(CO165="","",IF(CO165="AC",5+$L165,3+$L165))</f>
        <v/>
      </c>
      <c r="CT165" t="s">
        <v>618</v>
      </c>
      <c r="CY165" t="str">
        <f>IF(CZ165="","",IF(CZ165="AC",5+$L165,3+$L165))</f>
        <v/>
      </c>
      <c r="DB165" t="s">
        <v>632</v>
      </c>
      <c r="DE165" t="s">
        <v>633</v>
      </c>
      <c r="DJ165" t="str">
        <f>IF(DK165="","",IF(DK165="AC",5+$L165,3+$L165))</f>
        <v/>
      </c>
      <c r="DM165" t="s">
        <v>1388</v>
      </c>
      <c r="DU165" t="str">
        <f>IF(DV165="","",IF(DV165="AC",5+$L165,3+$L165))</f>
        <v/>
      </c>
      <c r="EF165" t="str">
        <f>IF(EG165="","",IF(EG165="AC",5+$L165,3+$L165))</f>
        <v/>
      </c>
      <c r="EM165">
        <v>14</v>
      </c>
      <c r="EN165">
        <v>10</v>
      </c>
      <c r="EO165">
        <v>6</v>
      </c>
      <c r="EP165">
        <v>1</v>
      </c>
      <c r="EQ165">
        <v>8</v>
      </c>
      <c r="ER165">
        <v>3</v>
      </c>
      <c r="ET165" t="s">
        <v>636</v>
      </c>
      <c r="EU165" t="s">
        <v>444</v>
      </c>
      <c r="EV165">
        <f t="shared" si="138"/>
        <v>4</v>
      </c>
      <c r="EW165">
        <f t="shared" si="139"/>
        <v>2</v>
      </c>
      <c r="EX165">
        <f t="shared" si="140"/>
        <v>0</v>
      </c>
      <c r="EY165">
        <f t="shared" si="141"/>
        <v>-3</v>
      </c>
      <c r="EZ165">
        <f t="shared" si="142"/>
        <v>1</v>
      </c>
      <c r="FA165">
        <f t="shared" si="143"/>
        <v>-2</v>
      </c>
    </row>
    <row r="166" spans="1:157" ht="15" customHeight="1" x14ac:dyDescent="0.3">
      <c r="A166" t="s">
        <v>613</v>
      </c>
      <c r="C166" t="s">
        <v>637</v>
      </c>
      <c r="D166" t="s">
        <v>117</v>
      </c>
      <c r="E166" t="s">
        <v>138</v>
      </c>
      <c r="F166" t="s">
        <v>119</v>
      </c>
      <c r="G166" t="s">
        <v>241</v>
      </c>
      <c r="I166" t="s">
        <v>121</v>
      </c>
      <c r="J166" t="s">
        <v>249</v>
      </c>
      <c r="L166">
        <v>5</v>
      </c>
      <c r="M166" s="1">
        <v>50</v>
      </c>
      <c r="N166">
        <v>0</v>
      </c>
      <c r="O166">
        <v>-1</v>
      </c>
      <c r="P166" t="s">
        <v>284</v>
      </c>
      <c r="R166">
        <v>1</v>
      </c>
      <c r="S166" t="str">
        <f>IF(R166=1,"",ROUNDDOWN(R166/2,0))</f>
        <v/>
      </c>
      <c r="T166" t="s">
        <v>1344</v>
      </c>
      <c r="U166">
        <v>19</v>
      </c>
      <c r="V166">
        <v>17</v>
      </c>
      <c r="W166">
        <v>17</v>
      </c>
      <c r="X166">
        <v>16</v>
      </c>
      <c r="Y166" t="s">
        <v>409</v>
      </c>
      <c r="AC166" t="s">
        <v>631</v>
      </c>
      <c r="AE166" t="s">
        <v>124</v>
      </c>
      <c r="AF166" t="s">
        <v>166</v>
      </c>
      <c r="AG166" t="s">
        <v>126</v>
      </c>
      <c r="AH166" t="s">
        <v>127</v>
      </c>
      <c r="AK166" s="2">
        <f>IF(AL166="AC",5+$L166,3+$L166)</f>
        <v>10</v>
      </c>
      <c r="AL166" t="s">
        <v>17</v>
      </c>
      <c r="AN166" t="s">
        <v>251</v>
      </c>
      <c r="AV166" t="str">
        <f>IF(AW166="","",IF(AW166="AC",5+$L166,3+$L166))</f>
        <v/>
      </c>
      <c r="BG166" t="str">
        <f>IF(BH166="","",IF(BH166="AC",5+$L166,3+$L166))</f>
        <v/>
      </c>
      <c r="BR166" t="str">
        <f>IF(BS166="","",IF(BS166="AC",5+$L166,3+$L166))</f>
        <v/>
      </c>
      <c r="CC166" t="str">
        <f>IF(CD166="","",IF(CD166="AC",5+$L166,3+$L166))</f>
        <v/>
      </c>
      <c r="CN166" t="str">
        <f>IF(CO166="","",IF(CO166="AC",5+$L166,3+$L166))</f>
        <v/>
      </c>
      <c r="CY166" t="str">
        <f>IF(CZ166="","",IF(CZ166="AC",5+$L166,3+$L166))</f>
        <v/>
      </c>
      <c r="DJ166" t="str">
        <f>IF(DK166="","",IF(DK166="AC",5+$L166,3+$L166))</f>
        <v/>
      </c>
      <c r="DU166" t="str">
        <f>IF(DV166="","",IF(DV166="AC",5+$L166,3+$L166))</f>
        <v/>
      </c>
      <c r="EF166" t="str">
        <f>IF(EG166="","",IF(EG166="AC",5+$L166,3+$L166))</f>
        <v/>
      </c>
      <c r="EM166">
        <v>16</v>
      </c>
      <c r="EN166">
        <v>10</v>
      </c>
      <c r="EO166">
        <v>10</v>
      </c>
      <c r="EP166">
        <v>1</v>
      </c>
      <c r="EQ166">
        <v>8</v>
      </c>
      <c r="ER166">
        <v>3</v>
      </c>
      <c r="ET166" t="s">
        <v>638</v>
      </c>
      <c r="EU166" t="s">
        <v>444</v>
      </c>
      <c r="EV166">
        <f t="shared" si="138"/>
        <v>5</v>
      </c>
      <c r="EW166">
        <f t="shared" si="139"/>
        <v>2</v>
      </c>
      <c r="EX166">
        <f t="shared" si="140"/>
        <v>2</v>
      </c>
      <c r="EY166">
        <f t="shared" si="141"/>
        <v>-3</v>
      </c>
      <c r="EZ166">
        <f t="shared" si="142"/>
        <v>1</v>
      </c>
      <c r="FA166">
        <f t="shared" si="143"/>
        <v>-2</v>
      </c>
    </row>
    <row r="167" spans="1:157" ht="15" customHeight="1" x14ac:dyDescent="0.3">
      <c r="A167" t="s">
        <v>613</v>
      </c>
      <c r="C167" t="s">
        <v>639</v>
      </c>
      <c r="D167" t="s">
        <v>117</v>
      </c>
      <c r="E167" t="s">
        <v>165</v>
      </c>
      <c r="F167" t="s">
        <v>119</v>
      </c>
      <c r="G167" t="s">
        <v>120</v>
      </c>
      <c r="I167" t="s">
        <v>140</v>
      </c>
      <c r="L167">
        <v>8</v>
      </c>
      <c r="M167" s="1">
        <v>350</v>
      </c>
      <c r="N167">
        <v>5</v>
      </c>
      <c r="O167">
        <v>3</v>
      </c>
      <c r="P167" t="s">
        <v>284</v>
      </c>
      <c r="R167">
        <v>75</v>
      </c>
      <c r="S167">
        <f>IF(R167=1,"",ROUNDDOWN(R167/2,0))</f>
        <v>37</v>
      </c>
      <c r="U167">
        <v>20</v>
      </c>
      <c r="V167">
        <v>24</v>
      </c>
      <c r="W167">
        <v>18</v>
      </c>
      <c r="X167">
        <v>19</v>
      </c>
      <c r="Y167" t="s">
        <v>409</v>
      </c>
      <c r="AC167" t="s">
        <v>640</v>
      </c>
      <c r="AE167" t="s">
        <v>124</v>
      </c>
      <c r="AF167" t="s">
        <v>166</v>
      </c>
      <c r="AG167" t="s">
        <v>126</v>
      </c>
      <c r="AH167" t="s">
        <v>127</v>
      </c>
      <c r="AJ167" s="2" t="s">
        <v>1060</v>
      </c>
      <c r="AK167" s="2">
        <f>IF(AL167="AC",5+$L167,3+$L167)</f>
        <v>13</v>
      </c>
      <c r="AL167" t="s">
        <v>17</v>
      </c>
      <c r="AN167" t="s">
        <v>641</v>
      </c>
      <c r="AP167" t="s">
        <v>180</v>
      </c>
      <c r="AQ167" t="s">
        <v>642</v>
      </c>
      <c r="AR167" t="s">
        <v>126</v>
      </c>
      <c r="AS167" t="s">
        <v>234</v>
      </c>
      <c r="AU167" t="s">
        <v>1288</v>
      </c>
      <c r="AV167">
        <f>IF(AW167="","",IF(AW167="AC",5+$L167,3+$L167))</f>
        <v>11</v>
      </c>
      <c r="AW167" t="s">
        <v>1069</v>
      </c>
      <c r="AY167" t="s">
        <v>484</v>
      </c>
      <c r="BA167" t="s">
        <v>129</v>
      </c>
      <c r="BB167" t="s">
        <v>643</v>
      </c>
      <c r="BC167" t="s">
        <v>126</v>
      </c>
      <c r="BD167" t="s">
        <v>127</v>
      </c>
      <c r="BE167" t="s">
        <v>244</v>
      </c>
      <c r="BF167" t="s">
        <v>1060</v>
      </c>
      <c r="BG167">
        <f>IF(BH167="","",IF(BH167="AC",5+$L167,3+$L167))</f>
        <v>11</v>
      </c>
      <c r="BH167" t="s">
        <v>1125</v>
      </c>
      <c r="BI167" t="s">
        <v>1132</v>
      </c>
      <c r="BJ167" t="s">
        <v>644</v>
      </c>
      <c r="BR167" t="str">
        <f>IF(BS167="","",IF(BS167="AC",5+$L167,3+$L167))</f>
        <v/>
      </c>
      <c r="CC167" t="str">
        <f>IF(CD167="","",IF(CD167="AC",5+$L167,3+$L167))</f>
        <v/>
      </c>
      <c r="CN167" t="str">
        <f>IF(CO167="","",IF(CO167="AC",5+$L167,3+$L167))</f>
        <v/>
      </c>
      <c r="CY167" t="str">
        <f>IF(CZ167="","",IF(CZ167="AC",5+$L167,3+$L167))</f>
        <v/>
      </c>
      <c r="DJ167" t="str">
        <f>IF(DK167="","",IF(DK167="AC",5+$L167,3+$L167))</f>
        <v/>
      </c>
      <c r="DU167" t="str">
        <f>IF(DV167="","",IF(DV167="AC",5+$L167,3+$L167))</f>
        <v/>
      </c>
      <c r="EF167" t="str">
        <f>IF(EG167="","",IF(EG167="AC",5+$L167,3+$L167))</f>
        <v/>
      </c>
      <c r="EM167">
        <v>21</v>
      </c>
      <c r="EN167">
        <v>18</v>
      </c>
      <c r="EO167">
        <v>10</v>
      </c>
      <c r="EP167">
        <v>1</v>
      </c>
      <c r="EQ167">
        <v>8</v>
      </c>
      <c r="ER167">
        <v>3</v>
      </c>
      <c r="ET167" t="s">
        <v>645</v>
      </c>
      <c r="EU167" t="s">
        <v>444</v>
      </c>
      <c r="EV167">
        <f t="shared" si="138"/>
        <v>9</v>
      </c>
      <c r="EW167">
        <f t="shared" si="139"/>
        <v>8</v>
      </c>
      <c r="EX167">
        <f t="shared" si="140"/>
        <v>4</v>
      </c>
      <c r="EY167">
        <f t="shared" si="141"/>
        <v>-1</v>
      </c>
      <c r="EZ167">
        <f t="shared" si="142"/>
        <v>3</v>
      </c>
      <c r="FA167">
        <f t="shared" si="143"/>
        <v>0</v>
      </c>
    </row>
    <row r="168" spans="1:157" ht="15" customHeight="1" x14ac:dyDescent="0.3">
      <c r="A168" t="s">
        <v>646</v>
      </c>
      <c r="C168" t="s">
        <v>0</v>
      </c>
      <c r="L168">
        <v>0</v>
      </c>
      <c r="AJ168" s="2"/>
      <c r="ET168" t="s">
        <v>647</v>
      </c>
      <c r="EV168">
        <f t="shared" si="138"/>
        <v>-5</v>
      </c>
      <c r="EW168">
        <f t="shared" si="139"/>
        <v>-5</v>
      </c>
      <c r="EX168">
        <f t="shared" si="140"/>
        <v>-5</v>
      </c>
      <c r="EY168">
        <f t="shared" si="141"/>
        <v>-5</v>
      </c>
      <c r="EZ168">
        <f t="shared" si="142"/>
        <v>-5</v>
      </c>
      <c r="FA168">
        <f t="shared" si="143"/>
        <v>-5</v>
      </c>
    </row>
    <row r="169" spans="1:157" ht="15" customHeight="1" x14ac:dyDescent="0.3">
      <c r="A169" t="s">
        <v>646</v>
      </c>
      <c r="C169" t="s">
        <v>658</v>
      </c>
      <c r="D169" t="s">
        <v>117</v>
      </c>
      <c r="E169" t="s">
        <v>138</v>
      </c>
      <c r="F169" t="s">
        <v>326</v>
      </c>
      <c r="G169" t="s">
        <v>376</v>
      </c>
      <c r="H169" t="s">
        <v>377</v>
      </c>
      <c r="I169" t="s">
        <v>179</v>
      </c>
      <c r="J169" t="s">
        <v>249</v>
      </c>
      <c r="L169">
        <v>13</v>
      </c>
      <c r="M169" s="1">
        <v>350</v>
      </c>
      <c r="N169">
        <v>13</v>
      </c>
      <c r="O169">
        <v>14</v>
      </c>
      <c r="R169">
        <v>1</v>
      </c>
      <c r="S169" t="str">
        <f t="shared" ref="S169:S176" si="144">IF(R169=1,"",ROUNDDOWN(R169/2,0))</f>
        <v/>
      </c>
      <c r="T169" t="s">
        <v>1344</v>
      </c>
      <c r="U169">
        <v>25</v>
      </c>
      <c r="V169">
        <v>25</v>
      </c>
      <c r="W169">
        <v>27</v>
      </c>
      <c r="X169">
        <v>23</v>
      </c>
      <c r="AC169">
        <v>6</v>
      </c>
      <c r="AE169" t="s">
        <v>157</v>
      </c>
      <c r="AF169" t="s">
        <v>659</v>
      </c>
      <c r="AG169" t="s">
        <v>126</v>
      </c>
      <c r="AH169" t="s">
        <v>127</v>
      </c>
      <c r="AI169" t="s">
        <v>244</v>
      </c>
      <c r="AJ169" t="s">
        <v>1063</v>
      </c>
      <c r="AK169" s="2">
        <f t="shared" ref="AK169:AK176" si="145">IF(AL169="AC",5+$L169,3+$L169)</f>
        <v>18</v>
      </c>
      <c r="AL169" t="s">
        <v>17</v>
      </c>
      <c r="AN169" t="s">
        <v>611</v>
      </c>
      <c r="AQ169" t="s">
        <v>660</v>
      </c>
      <c r="AR169" t="s">
        <v>1387</v>
      </c>
      <c r="AS169" t="s">
        <v>146</v>
      </c>
      <c r="AV169" t="str">
        <f t="shared" ref="AV169:AV176" si="146">IF(AW169="","",IF(AW169="AC",5+$L169,3+$L169))</f>
        <v/>
      </c>
      <c r="AY169" t="s">
        <v>1498</v>
      </c>
      <c r="BG169" t="str">
        <f t="shared" ref="BG169:BG176" si="147">IF(BH169="","",IF(BH169="AC",5+$L169,3+$L169))</f>
        <v/>
      </c>
      <c r="BR169" t="str">
        <f t="shared" ref="BR169:BR176" si="148">IF(BS169="","",IF(BS169="AC",5+$L169,3+$L169))</f>
        <v/>
      </c>
      <c r="CC169" t="str">
        <f t="shared" ref="CC169:CC176" si="149">IF(CD169="","",IF(CD169="AC",5+$L169,3+$L169))</f>
        <v/>
      </c>
      <c r="CN169" t="str">
        <f t="shared" ref="CN169:CN176" si="150">IF(CO169="","",IF(CO169="AC",5+$L169,3+$L169))</f>
        <v/>
      </c>
      <c r="CY169" t="str">
        <f t="shared" ref="CY169:CY176" si="151">IF(CZ169="","",IF(CZ169="AC",5+$L169,3+$L169))</f>
        <v/>
      </c>
      <c r="DJ169" t="str">
        <f t="shared" ref="DJ169:DJ176" si="152">IF(DK169="","",IF(DK169="AC",5+$L169,3+$L169))</f>
        <v/>
      </c>
      <c r="DU169" t="str">
        <f t="shared" ref="DU169:DU176" si="153">IF(DV169="","",IF(DV169="AC",5+$L169,3+$L169))</f>
        <v/>
      </c>
      <c r="EF169" t="str">
        <f t="shared" ref="EF169:EF176" si="154">IF(EG169="","",IF(EG169="AC",5+$L169,3+$L169))</f>
        <v/>
      </c>
      <c r="EL169" t="s">
        <v>661</v>
      </c>
      <c r="EM169">
        <v>14</v>
      </c>
      <c r="EN169">
        <v>14</v>
      </c>
      <c r="EO169">
        <v>20</v>
      </c>
      <c r="EP169">
        <v>16</v>
      </c>
      <c r="EQ169">
        <v>14</v>
      </c>
      <c r="ER169">
        <v>12</v>
      </c>
      <c r="ET169" t="s">
        <v>662</v>
      </c>
      <c r="EU169" t="s">
        <v>444</v>
      </c>
      <c r="EV169">
        <f t="shared" si="138"/>
        <v>8</v>
      </c>
      <c r="EW169">
        <f t="shared" si="139"/>
        <v>8</v>
      </c>
      <c r="EX169">
        <f t="shared" si="140"/>
        <v>11</v>
      </c>
      <c r="EY169">
        <f t="shared" si="141"/>
        <v>9</v>
      </c>
      <c r="EZ169">
        <f t="shared" si="142"/>
        <v>8</v>
      </c>
      <c r="FA169">
        <f t="shared" si="143"/>
        <v>7</v>
      </c>
    </row>
    <row r="170" spans="1:157" ht="15" customHeight="1" x14ac:dyDescent="0.3">
      <c r="A170" t="s">
        <v>646</v>
      </c>
      <c r="C170" t="s">
        <v>648</v>
      </c>
      <c r="D170" t="s">
        <v>117</v>
      </c>
      <c r="E170" t="s">
        <v>165</v>
      </c>
      <c r="F170" t="s">
        <v>326</v>
      </c>
      <c r="G170" t="s">
        <v>376</v>
      </c>
      <c r="H170" t="s">
        <v>377</v>
      </c>
      <c r="I170" t="s">
        <v>140</v>
      </c>
      <c r="J170" t="s">
        <v>1056</v>
      </c>
      <c r="L170">
        <v>13</v>
      </c>
      <c r="M170" s="1">
        <v>1600</v>
      </c>
      <c r="N170">
        <v>7</v>
      </c>
      <c r="O170">
        <v>8</v>
      </c>
      <c r="R170">
        <v>210</v>
      </c>
      <c r="S170">
        <f t="shared" si="144"/>
        <v>105</v>
      </c>
      <c r="U170">
        <v>25</v>
      </c>
      <c r="V170">
        <v>28</v>
      </c>
      <c r="W170">
        <v>25</v>
      </c>
      <c r="X170">
        <v>23</v>
      </c>
      <c r="AB170">
        <v>2</v>
      </c>
      <c r="AC170">
        <v>4</v>
      </c>
      <c r="AD170">
        <v>1</v>
      </c>
      <c r="AE170" t="s">
        <v>124</v>
      </c>
      <c r="AF170" t="s">
        <v>166</v>
      </c>
      <c r="AG170" t="s">
        <v>126</v>
      </c>
      <c r="AH170" t="s">
        <v>127</v>
      </c>
      <c r="AK170" s="2">
        <f t="shared" si="145"/>
        <v>18</v>
      </c>
      <c r="AL170" t="s">
        <v>17</v>
      </c>
      <c r="AN170" t="s">
        <v>1170</v>
      </c>
      <c r="AP170" t="s">
        <v>157</v>
      </c>
      <c r="AQ170" t="s">
        <v>649</v>
      </c>
      <c r="AR170" t="s">
        <v>126</v>
      </c>
      <c r="AS170" t="s">
        <v>127</v>
      </c>
      <c r="AT170" t="s">
        <v>244</v>
      </c>
      <c r="AU170" t="s">
        <v>1075</v>
      </c>
      <c r="AV170">
        <f t="shared" si="146"/>
        <v>18</v>
      </c>
      <c r="AW170" t="s">
        <v>17</v>
      </c>
      <c r="AY170" t="s">
        <v>650</v>
      </c>
      <c r="BB170" t="s">
        <v>651</v>
      </c>
      <c r="BC170" t="s">
        <v>161</v>
      </c>
      <c r="BD170" t="s">
        <v>127</v>
      </c>
      <c r="BG170" t="str">
        <f t="shared" si="147"/>
        <v/>
      </c>
      <c r="BJ170" t="s">
        <v>1389</v>
      </c>
      <c r="BM170" t="s">
        <v>652</v>
      </c>
      <c r="BN170" t="s">
        <v>161</v>
      </c>
      <c r="BO170" t="s">
        <v>127</v>
      </c>
      <c r="BR170" t="str">
        <f t="shared" si="148"/>
        <v/>
      </c>
      <c r="BU170" t="s">
        <v>653</v>
      </c>
      <c r="BX170" t="s">
        <v>654</v>
      </c>
      <c r="BY170" t="s">
        <v>161</v>
      </c>
      <c r="BZ170" t="s">
        <v>127</v>
      </c>
      <c r="CB170" t="s">
        <v>655</v>
      </c>
      <c r="CC170" t="str">
        <f t="shared" si="149"/>
        <v/>
      </c>
      <c r="CF170" t="s">
        <v>1499</v>
      </c>
      <c r="CI170" t="s">
        <v>656</v>
      </c>
      <c r="CJ170" t="s">
        <v>159</v>
      </c>
      <c r="CK170" t="s">
        <v>266</v>
      </c>
      <c r="CN170" t="str">
        <f t="shared" si="150"/>
        <v/>
      </c>
      <c r="CQ170" t="s">
        <v>1390</v>
      </c>
      <c r="CY170" t="str">
        <f t="shared" si="151"/>
        <v/>
      </c>
      <c r="DJ170" t="str">
        <f t="shared" si="152"/>
        <v/>
      </c>
      <c r="DU170" t="str">
        <f t="shared" si="153"/>
        <v/>
      </c>
      <c r="EF170" t="str">
        <f t="shared" si="154"/>
        <v/>
      </c>
      <c r="EL170" t="s">
        <v>657</v>
      </c>
      <c r="EM170">
        <v>18</v>
      </c>
      <c r="EN170">
        <v>18</v>
      </c>
      <c r="EO170">
        <v>12</v>
      </c>
      <c r="EP170">
        <v>12</v>
      </c>
      <c r="EQ170">
        <v>14</v>
      </c>
      <c r="ER170">
        <v>12</v>
      </c>
      <c r="ET170" t="s">
        <v>1500</v>
      </c>
      <c r="EU170" t="s">
        <v>444</v>
      </c>
      <c r="EV170">
        <f t="shared" si="138"/>
        <v>10</v>
      </c>
      <c r="EW170">
        <f t="shared" si="139"/>
        <v>10</v>
      </c>
      <c r="EX170">
        <f t="shared" si="140"/>
        <v>7</v>
      </c>
      <c r="EY170">
        <f t="shared" si="141"/>
        <v>7</v>
      </c>
      <c r="EZ170">
        <f t="shared" si="142"/>
        <v>8</v>
      </c>
      <c r="FA170">
        <f t="shared" si="143"/>
        <v>7</v>
      </c>
    </row>
    <row r="171" spans="1:157" ht="15" customHeight="1" x14ac:dyDescent="0.3">
      <c r="A171" t="s">
        <v>646</v>
      </c>
      <c r="C171" t="s">
        <v>674</v>
      </c>
      <c r="D171" t="s">
        <v>117</v>
      </c>
      <c r="E171" t="s">
        <v>165</v>
      </c>
      <c r="F171" t="s">
        <v>326</v>
      </c>
      <c r="G171" t="s">
        <v>376</v>
      </c>
      <c r="H171" t="s">
        <v>377</v>
      </c>
      <c r="I171" t="s">
        <v>179</v>
      </c>
      <c r="L171">
        <v>14</v>
      </c>
      <c r="M171" s="1">
        <v>1000</v>
      </c>
      <c r="N171">
        <v>7</v>
      </c>
      <c r="O171">
        <v>8</v>
      </c>
      <c r="R171">
        <v>77</v>
      </c>
      <c r="S171">
        <f t="shared" si="144"/>
        <v>38</v>
      </c>
      <c r="U171">
        <v>26</v>
      </c>
      <c r="V171">
        <v>25</v>
      </c>
      <c r="W171">
        <v>27</v>
      </c>
      <c r="X171">
        <v>25</v>
      </c>
      <c r="AC171">
        <v>3</v>
      </c>
      <c r="AE171" t="s">
        <v>157</v>
      </c>
      <c r="AF171" t="s">
        <v>675</v>
      </c>
      <c r="AG171" t="s">
        <v>462</v>
      </c>
      <c r="AH171" t="s">
        <v>127</v>
      </c>
      <c r="AI171" t="s">
        <v>244</v>
      </c>
      <c r="AJ171" t="s">
        <v>1289</v>
      </c>
      <c r="AK171" s="2">
        <f t="shared" si="145"/>
        <v>17</v>
      </c>
      <c r="AL171" t="s">
        <v>1124</v>
      </c>
      <c r="AN171" t="s">
        <v>1228</v>
      </c>
      <c r="AP171" t="s">
        <v>460</v>
      </c>
      <c r="AQ171" t="s">
        <v>676</v>
      </c>
      <c r="AR171" t="s">
        <v>462</v>
      </c>
      <c r="AS171" t="s">
        <v>234</v>
      </c>
      <c r="AT171" t="s">
        <v>244</v>
      </c>
      <c r="AU171" t="s">
        <v>1289</v>
      </c>
      <c r="AV171">
        <f t="shared" si="146"/>
        <v>17</v>
      </c>
      <c r="AW171" t="s">
        <v>1124</v>
      </c>
      <c r="AY171" t="s">
        <v>677</v>
      </c>
      <c r="BB171" t="s">
        <v>678</v>
      </c>
      <c r="BG171" t="str">
        <f t="shared" si="147"/>
        <v/>
      </c>
      <c r="BJ171" t="s">
        <v>679</v>
      </c>
      <c r="BM171" t="s">
        <v>680</v>
      </c>
      <c r="BN171" t="s">
        <v>126</v>
      </c>
      <c r="BO171" t="s">
        <v>127</v>
      </c>
      <c r="BR171" t="str">
        <f t="shared" si="148"/>
        <v/>
      </c>
      <c r="BU171" t="s">
        <v>1501</v>
      </c>
      <c r="BX171" t="s">
        <v>681</v>
      </c>
      <c r="BY171" t="s">
        <v>1519</v>
      </c>
      <c r="BZ171" t="s">
        <v>146</v>
      </c>
      <c r="CC171" t="str">
        <f t="shared" si="149"/>
        <v/>
      </c>
      <c r="CF171" t="s">
        <v>1391</v>
      </c>
      <c r="CN171" t="str">
        <f t="shared" si="150"/>
        <v/>
      </c>
      <c r="CY171" t="str">
        <f t="shared" si="151"/>
        <v/>
      </c>
      <c r="DJ171" t="str">
        <f t="shared" si="152"/>
        <v/>
      </c>
      <c r="DU171" t="str">
        <f t="shared" si="153"/>
        <v/>
      </c>
      <c r="EF171" t="str">
        <f t="shared" si="154"/>
        <v/>
      </c>
      <c r="EL171" t="s">
        <v>212</v>
      </c>
      <c r="EM171">
        <v>10</v>
      </c>
      <c r="EN171">
        <v>8</v>
      </c>
      <c r="EO171">
        <v>16</v>
      </c>
      <c r="EP171">
        <v>14</v>
      </c>
      <c r="EQ171">
        <v>14</v>
      </c>
      <c r="ER171">
        <v>8</v>
      </c>
      <c r="ET171" t="s">
        <v>682</v>
      </c>
      <c r="EU171" t="s">
        <v>444</v>
      </c>
      <c r="EV171">
        <f t="shared" si="138"/>
        <v>7</v>
      </c>
      <c r="EW171">
        <f t="shared" si="139"/>
        <v>6</v>
      </c>
      <c r="EX171">
        <f t="shared" si="140"/>
        <v>10</v>
      </c>
      <c r="EY171">
        <f t="shared" si="141"/>
        <v>9</v>
      </c>
      <c r="EZ171">
        <f t="shared" si="142"/>
        <v>9</v>
      </c>
      <c r="FA171">
        <f t="shared" si="143"/>
        <v>6</v>
      </c>
    </row>
    <row r="172" spans="1:157" ht="15" customHeight="1" x14ac:dyDescent="0.3">
      <c r="A172" t="s">
        <v>646</v>
      </c>
      <c r="C172" t="s">
        <v>683</v>
      </c>
      <c r="D172" t="s">
        <v>117</v>
      </c>
      <c r="E172" t="s">
        <v>165</v>
      </c>
      <c r="F172" t="s">
        <v>326</v>
      </c>
      <c r="G172" t="s">
        <v>376</v>
      </c>
      <c r="H172" t="s">
        <v>377</v>
      </c>
      <c r="I172" t="s">
        <v>1151</v>
      </c>
      <c r="K172">
        <v>1</v>
      </c>
      <c r="L172">
        <v>14</v>
      </c>
      <c r="M172" s="1">
        <v>1000</v>
      </c>
      <c r="N172">
        <v>7</v>
      </c>
      <c r="O172">
        <v>12</v>
      </c>
      <c r="R172">
        <v>77</v>
      </c>
      <c r="S172">
        <f t="shared" si="144"/>
        <v>38</v>
      </c>
      <c r="U172">
        <v>28</v>
      </c>
      <c r="V172">
        <v>26</v>
      </c>
      <c r="W172">
        <v>27</v>
      </c>
      <c r="X172">
        <v>25</v>
      </c>
      <c r="AC172" s="2" t="s">
        <v>1238</v>
      </c>
      <c r="AE172" t="s">
        <v>157</v>
      </c>
      <c r="AF172" t="s">
        <v>684</v>
      </c>
      <c r="AG172" t="s">
        <v>126</v>
      </c>
      <c r="AH172" t="s">
        <v>127</v>
      </c>
      <c r="AI172" t="s">
        <v>244</v>
      </c>
      <c r="AJ172" t="s">
        <v>1062</v>
      </c>
      <c r="AK172" s="2">
        <f t="shared" si="145"/>
        <v>19</v>
      </c>
      <c r="AL172" t="s">
        <v>17</v>
      </c>
      <c r="AN172" t="s">
        <v>586</v>
      </c>
      <c r="AQ172" t="s">
        <v>685</v>
      </c>
      <c r="AV172" t="str">
        <f t="shared" si="146"/>
        <v/>
      </c>
      <c r="AY172" t="s">
        <v>1395</v>
      </c>
      <c r="BB172" t="s">
        <v>686</v>
      </c>
      <c r="BC172" t="s">
        <v>161</v>
      </c>
      <c r="BD172" t="s">
        <v>127</v>
      </c>
      <c r="BG172" t="str">
        <f t="shared" si="147"/>
        <v/>
      </c>
      <c r="BJ172" t="s">
        <v>1502</v>
      </c>
      <c r="BM172" t="s">
        <v>687</v>
      </c>
      <c r="BN172" t="s">
        <v>161</v>
      </c>
      <c r="BO172" t="s">
        <v>127</v>
      </c>
      <c r="BR172" t="str">
        <f t="shared" si="148"/>
        <v/>
      </c>
      <c r="BU172" t="s">
        <v>688</v>
      </c>
      <c r="CC172" t="str">
        <f t="shared" si="149"/>
        <v/>
      </c>
      <c r="CN172" t="str">
        <f t="shared" si="150"/>
        <v/>
      </c>
      <c r="CY172" t="str">
        <f t="shared" si="151"/>
        <v/>
      </c>
      <c r="DJ172" t="str">
        <f t="shared" si="152"/>
        <v/>
      </c>
      <c r="DU172" t="str">
        <f t="shared" si="153"/>
        <v/>
      </c>
      <c r="EF172" t="str">
        <f t="shared" si="154"/>
        <v/>
      </c>
      <c r="EM172">
        <v>14</v>
      </c>
      <c r="EN172">
        <v>18</v>
      </c>
      <c r="EO172">
        <v>16</v>
      </c>
      <c r="EP172">
        <v>12</v>
      </c>
      <c r="EQ172">
        <v>10</v>
      </c>
      <c r="ER172">
        <v>8</v>
      </c>
      <c r="ET172" t="s">
        <v>689</v>
      </c>
      <c r="EU172" t="s">
        <v>444</v>
      </c>
      <c r="EV172">
        <f t="shared" si="138"/>
        <v>9</v>
      </c>
      <c r="EW172">
        <f t="shared" si="139"/>
        <v>11</v>
      </c>
      <c r="EX172">
        <f t="shared" si="140"/>
        <v>10</v>
      </c>
      <c r="EY172">
        <f t="shared" si="141"/>
        <v>8</v>
      </c>
      <c r="EZ172">
        <f t="shared" si="142"/>
        <v>7</v>
      </c>
      <c r="FA172">
        <f t="shared" si="143"/>
        <v>6</v>
      </c>
    </row>
    <row r="173" spans="1:157" ht="15" customHeight="1" x14ac:dyDescent="0.3">
      <c r="A173" t="s">
        <v>646</v>
      </c>
      <c r="C173" t="s">
        <v>120</v>
      </c>
      <c r="D173" t="s">
        <v>117</v>
      </c>
      <c r="E173" t="s">
        <v>165</v>
      </c>
      <c r="F173" t="s">
        <v>326</v>
      </c>
      <c r="G173" t="s">
        <v>376</v>
      </c>
      <c r="H173" t="s">
        <v>377</v>
      </c>
      <c r="I173" t="s">
        <v>121</v>
      </c>
      <c r="J173" t="s">
        <v>1057</v>
      </c>
      <c r="L173">
        <v>14</v>
      </c>
      <c r="M173" s="1">
        <v>5000</v>
      </c>
      <c r="N173">
        <v>12</v>
      </c>
      <c r="O173">
        <v>14</v>
      </c>
      <c r="R173">
        <v>376</v>
      </c>
      <c r="S173">
        <f t="shared" si="144"/>
        <v>188</v>
      </c>
      <c r="U173">
        <v>28</v>
      </c>
      <c r="V173">
        <v>27</v>
      </c>
      <c r="W173">
        <v>27</v>
      </c>
      <c r="X173">
        <v>24</v>
      </c>
      <c r="AB173">
        <v>5</v>
      </c>
      <c r="AC173">
        <v>7</v>
      </c>
      <c r="AD173">
        <v>2</v>
      </c>
      <c r="AE173" t="s">
        <v>124</v>
      </c>
      <c r="AF173" t="s">
        <v>166</v>
      </c>
      <c r="AG173" t="s">
        <v>126</v>
      </c>
      <c r="AH173" t="s">
        <v>127</v>
      </c>
      <c r="AK173" s="2">
        <f t="shared" si="145"/>
        <v>19</v>
      </c>
      <c r="AL173" t="s">
        <v>17</v>
      </c>
      <c r="AN173" t="s">
        <v>663</v>
      </c>
      <c r="AQ173" t="s">
        <v>664</v>
      </c>
      <c r="AV173" t="str">
        <f t="shared" si="146"/>
        <v/>
      </c>
      <c r="AY173" t="s">
        <v>1397</v>
      </c>
      <c r="BB173" t="s">
        <v>1396</v>
      </c>
      <c r="BC173" t="s">
        <v>126</v>
      </c>
      <c r="BD173" t="s">
        <v>127</v>
      </c>
      <c r="BE173" t="s">
        <v>244</v>
      </c>
      <c r="BG173">
        <f t="shared" si="147"/>
        <v>17</v>
      </c>
      <c r="BH173" t="s">
        <v>1069</v>
      </c>
      <c r="BJ173" t="s">
        <v>665</v>
      </c>
      <c r="BL173" t="s">
        <v>144</v>
      </c>
      <c r="BM173" t="s">
        <v>666</v>
      </c>
      <c r="BN173" t="s">
        <v>126</v>
      </c>
      <c r="BO173" t="s">
        <v>127</v>
      </c>
      <c r="BP173" t="s">
        <v>244</v>
      </c>
      <c r="BQ173" t="s">
        <v>1098</v>
      </c>
      <c r="BR173">
        <f t="shared" si="148"/>
        <v>17</v>
      </c>
      <c r="BS173" t="s">
        <v>1124</v>
      </c>
      <c r="BU173" t="s">
        <v>1523</v>
      </c>
      <c r="BW173" t="s">
        <v>180</v>
      </c>
      <c r="BX173" t="s">
        <v>667</v>
      </c>
      <c r="BY173" t="s">
        <v>126</v>
      </c>
      <c r="BZ173" t="s">
        <v>181</v>
      </c>
      <c r="CB173" t="s">
        <v>1083</v>
      </c>
      <c r="CC173">
        <f t="shared" si="149"/>
        <v>17</v>
      </c>
      <c r="CD173" t="s">
        <v>1069</v>
      </c>
      <c r="CF173" t="s">
        <v>668</v>
      </c>
      <c r="CI173" t="s">
        <v>669</v>
      </c>
      <c r="CJ173" t="s">
        <v>161</v>
      </c>
      <c r="CK173" t="s">
        <v>127</v>
      </c>
      <c r="CN173" t="str">
        <f t="shared" si="150"/>
        <v/>
      </c>
      <c r="CQ173" t="s">
        <v>670</v>
      </c>
      <c r="CT173" t="s">
        <v>671</v>
      </c>
      <c r="CU173" t="s">
        <v>159</v>
      </c>
      <c r="CV173" t="s">
        <v>127</v>
      </c>
      <c r="CY173" t="str">
        <f t="shared" si="151"/>
        <v/>
      </c>
      <c r="DB173" t="s">
        <v>1650</v>
      </c>
      <c r="DJ173" t="str">
        <f t="shared" si="152"/>
        <v/>
      </c>
      <c r="DU173" t="str">
        <f t="shared" si="153"/>
        <v/>
      </c>
      <c r="EF173" t="str">
        <f t="shared" si="154"/>
        <v/>
      </c>
      <c r="EL173" t="s">
        <v>672</v>
      </c>
      <c r="EM173">
        <v>18</v>
      </c>
      <c r="EN173">
        <v>16</v>
      </c>
      <c r="EO173">
        <v>16</v>
      </c>
      <c r="EP173">
        <v>16</v>
      </c>
      <c r="EQ173">
        <v>14</v>
      </c>
      <c r="ER173">
        <v>6</v>
      </c>
      <c r="ET173" t="s">
        <v>673</v>
      </c>
      <c r="EU173" t="s">
        <v>444</v>
      </c>
      <c r="EV173">
        <f t="shared" si="138"/>
        <v>11</v>
      </c>
      <c r="EW173">
        <f t="shared" si="139"/>
        <v>10</v>
      </c>
      <c r="EX173">
        <f t="shared" si="140"/>
        <v>10</v>
      </c>
      <c r="EY173">
        <f t="shared" si="141"/>
        <v>10</v>
      </c>
      <c r="EZ173">
        <f t="shared" si="142"/>
        <v>9</v>
      </c>
      <c r="FA173">
        <f t="shared" si="143"/>
        <v>5</v>
      </c>
    </row>
    <row r="174" spans="1:157" ht="15" customHeight="1" x14ac:dyDescent="0.3">
      <c r="A174" t="s">
        <v>646</v>
      </c>
      <c r="C174" t="s">
        <v>701</v>
      </c>
      <c r="D174" t="s">
        <v>117</v>
      </c>
      <c r="E174" t="s">
        <v>138</v>
      </c>
      <c r="F174" t="s">
        <v>326</v>
      </c>
      <c r="G174" t="s">
        <v>376</v>
      </c>
      <c r="H174" t="s">
        <v>377</v>
      </c>
      <c r="I174" t="s">
        <v>751</v>
      </c>
      <c r="K174">
        <v>1</v>
      </c>
      <c r="L174">
        <v>15</v>
      </c>
      <c r="M174" s="1">
        <v>1200</v>
      </c>
      <c r="N174">
        <v>11</v>
      </c>
      <c r="O174">
        <v>14</v>
      </c>
      <c r="R174">
        <v>99</v>
      </c>
      <c r="S174">
        <f t="shared" si="144"/>
        <v>49</v>
      </c>
      <c r="U174">
        <v>29</v>
      </c>
      <c r="V174">
        <v>26</v>
      </c>
      <c r="W174">
        <v>26</v>
      </c>
      <c r="X174">
        <v>30</v>
      </c>
      <c r="AC174">
        <v>6</v>
      </c>
      <c r="AE174" t="s">
        <v>124</v>
      </c>
      <c r="AF174" t="s">
        <v>702</v>
      </c>
      <c r="AG174" t="s">
        <v>126</v>
      </c>
      <c r="AH174" t="s">
        <v>127</v>
      </c>
      <c r="AK174" s="2">
        <f t="shared" si="145"/>
        <v>20</v>
      </c>
      <c r="AL174" t="s">
        <v>17</v>
      </c>
      <c r="AN174" t="s">
        <v>650</v>
      </c>
      <c r="AP174" t="s">
        <v>157</v>
      </c>
      <c r="AQ174" t="s">
        <v>703</v>
      </c>
      <c r="AR174" t="s">
        <v>126</v>
      </c>
      <c r="AS174" t="s">
        <v>127</v>
      </c>
      <c r="AV174" t="str">
        <f t="shared" si="146"/>
        <v/>
      </c>
      <c r="AY174" t="s">
        <v>1398</v>
      </c>
      <c r="BB174" t="s">
        <v>704</v>
      </c>
      <c r="BC174" t="s">
        <v>161</v>
      </c>
      <c r="BD174" t="s">
        <v>234</v>
      </c>
      <c r="BG174" t="str">
        <f t="shared" si="147"/>
        <v/>
      </c>
      <c r="BJ174" t="s">
        <v>705</v>
      </c>
      <c r="BM174" t="s">
        <v>706</v>
      </c>
      <c r="BN174" t="s">
        <v>159</v>
      </c>
      <c r="BO174" t="s">
        <v>127</v>
      </c>
      <c r="BP174" t="s">
        <v>707</v>
      </c>
      <c r="BR174" t="str">
        <f t="shared" si="148"/>
        <v/>
      </c>
      <c r="BU174" t="s">
        <v>1399</v>
      </c>
      <c r="CC174" t="str">
        <f t="shared" si="149"/>
        <v/>
      </c>
      <c r="CN174" t="str">
        <f t="shared" si="150"/>
        <v/>
      </c>
      <c r="CY174" t="str">
        <f t="shared" si="151"/>
        <v/>
      </c>
      <c r="DJ174" t="str">
        <f t="shared" si="152"/>
        <v/>
      </c>
      <c r="DU174" t="str">
        <f t="shared" si="153"/>
        <v/>
      </c>
      <c r="EF174" t="str">
        <f t="shared" si="154"/>
        <v/>
      </c>
      <c r="EL174" t="s">
        <v>601</v>
      </c>
      <c r="EM174">
        <v>16</v>
      </c>
      <c r="EN174">
        <v>16</v>
      </c>
      <c r="EO174">
        <v>18</v>
      </c>
      <c r="EP174">
        <v>15</v>
      </c>
      <c r="EQ174">
        <v>14</v>
      </c>
      <c r="ER174">
        <v>14</v>
      </c>
      <c r="ET174" s="3" t="s">
        <v>1587</v>
      </c>
      <c r="EU174" t="s">
        <v>444</v>
      </c>
      <c r="EV174">
        <f t="shared" si="138"/>
        <v>10</v>
      </c>
      <c r="EW174">
        <f t="shared" si="139"/>
        <v>10</v>
      </c>
      <c r="EX174">
        <f t="shared" si="140"/>
        <v>11</v>
      </c>
      <c r="EY174">
        <f t="shared" si="141"/>
        <v>9</v>
      </c>
      <c r="EZ174">
        <f t="shared" si="142"/>
        <v>9</v>
      </c>
      <c r="FA174">
        <f t="shared" si="143"/>
        <v>9</v>
      </c>
    </row>
    <row r="175" spans="1:157" ht="15" customHeight="1" x14ac:dyDescent="0.3">
      <c r="A175" t="s">
        <v>646</v>
      </c>
      <c r="C175" t="s">
        <v>690</v>
      </c>
      <c r="D175" t="s">
        <v>117</v>
      </c>
      <c r="E175" t="s">
        <v>691</v>
      </c>
      <c r="F175" t="s">
        <v>326</v>
      </c>
      <c r="G175" t="s">
        <v>376</v>
      </c>
      <c r="H175" t="s">
        <v>1040</v>
      </c>
      <c r="I175" t="s">
        <v>121</v>
      </c>
      <c r="J175" t="s">
        <v>1057</v>
      </c>
      <c r="L175">
        <v>15</v>
      </c>
      <c r="M175" s="1">
        <v>6000</v>
      </c>
      <c r="N175">
        <v>11</v>
      </c>
      <c r="O175">
        <v>16</v>
      </c>
      <c r="R175">
        <v>396</v>
      </c>
      <c r="S175">
        <f t="shared" si="144"/>
        <v>198</v>
      </c>
      <c r="U175">
        <v>29</v>
      </c>
      <c r="V175">
        <v>27</v>
      </c>
      <c r="W175">
        <v>26</v>
      </c>
      <c r="X175">
        <v>29</v>
      </c>
      <c r="AB175">
        <v>5</v>
      </c>
      <c r="AC175">
        <v>5</v>
      </c>
      <c r="AD175">
        <v>2</v>
      </c>
      <c r="AE175" t="s">
        <v>157</v>
      </c>
      <c r="AF175" t="s">
        <v>692</v>
      </c>
      <c r="AG175" t="s">
        <v>126</v>
      </c>
      <c r="AH175" t="s">
        <v>127</v>
      </c>
      <c r="AI175" t="s">
        <v>244</v>
      </c>
      <c r="AJ175" t="s">
        <v>1092</v>
      </c>
      <c r="AK175" s="2">
        <f t="shared" si="145"/>
        <v>20</v>
      </c>
      <c r="AL175" t="s">
        <v>17</v>
      </c>
      <c r="AN175" t="s">
        <v>1349</v>
      </c>
      <c r="AQ175" t="s">
        <v>693</v>
      </c>
      <c r="AV175" t="str">
        <f t="shared" si="146"/>
        <v/>
      </c>
      <c r="AY175" t="s">
        <v>1350</v>
      </c>
      <c r="BA175" t="s">
        <v>180</v>
      </c>
      <c r="BB175" t="s">
        <v>694</v>
      </c>
      <c r="BC175" t="s">
        <v>126</v>
      </c>
      <c r="BD175" t="s">
        <v>127</v>
      </c>
      <c r="BE175" t="s">
        <v>244</v>
      </c>
      <c r="BG175" t="str">
        <f t="shared" si="147"/>
        <v/>
      </c>
      <c r="BJ175" t="s">
        <v>1351</v>
      </c>
      <c r="BM175" t="s">
        <v>695</v>
      </c>
      <c r="BN175" t="s">
        <v>161</v>
      </c>
      <c r="BO175" t="s">
        <v>127</v>
      </c>
      <c r="BP175" t="s">
        <v>244</v>
      </c>
      <c r="BQ175" t="s">
        <v>1099</v>
      </c>
      <c r="BR175">
        <f t="shared" si="148"/>
        <v>18</v>
      </c>
      <c r="BS175" t="s">
        <v>1124</v>
      </c>
      <c r="BT175" t="s">
        <v>1134</v>
      </c>
      <c r="BU175" t="s">
        <v>696</v>
      </c>
      <c r="BX175" t="s">
        <v>697</v>
      </c>
      <c r="BY175" t="s">
        <v>161</v>
      </c>
      <c r="BZ175" t="s">
        <v>127</v>
      </c>
      <c r="CB175" t="s">
        <v>1099</v>
      </c>
      <c r="CC175">
        <f t="shared" si="149"/>
        <v>18</v>
      </c>
      <c r="CD175" t="s">
        <v>1126</v>
      </c>
      <c r="CE175" t="s">
        <v>1132</v>
      </c>
      <c r="CF175" t="s">
        <v>650</v>
      </c>
      <c r="CI175" t="s">
        <v>698</v>
      </c>
      <c r="CJ175" t="s">
        <v>1519</v>
      </c>
      <c r="CK175" t="s">
        <v>146</v>
      </c>
      <c r="CN175" t="str">
        <f t="shared" si="150"/>
        <v/>
      </c>
      <c r="CQ175" t="s">
        <v>1503</v>
      </c>
      <c r="CY175" t="str">
        <f t="shared" si="151"/>
        <v/>
      </c>
      <c r="DJ175" t="str">
        <f t="shared" si="152"/>
        <v/>
      </c>
      <c r="DU175" t="str">
        <f t="shared" si="153"/>
        <v/>
      </c>
      <c r="EF175" t="str">
        <f t="shared" si="154"/>
        <v/>
      </c>
      <c r="EL175" t="s">
        <v>699</v>
      </c>
      <c r="EM175">
        <v>18</v>
      </c>
      <c r="EN175">
        <v>16</v>
      </c>
      <c r="EO175">
        <v>14</v>
      </c>
      <c r="EP175">
        <v>20</v>
      </c>
      <c r="EQ175">
        <v>18</v>
      </c>
      <c r="ER175">
        <v>16</v>
      </c>
      <c r="ET175" t="s">
        <v>700</v>
      </c>
      <c r="EU175" t="s">
        <v>444</v>
      </c>
      <c r="EV175">
        <f t="shared" si="138"/>
        <v>11</v>
      </c>
      <c r="EW175">
        <f t="shared" si="139"/>
        <v>10</v>
      </c>
      <c r="EX175">
        <f t="shared" si="140"/>
        <v>9</v>
      </c>
      <c r="EY175">
        <f t="shared" si="141"/>
        <v>12</v>
      </c>
      <c r="EZ175">
        <f t="shared" si="142"/>
        <v>11</v>
      </c>
      <c r="FA175">
        <f t="shared" si="143"/>
        <v>10</v>
      </c>
    </row>
    <row r="176" spans="1:157" ht="15" customHeight="1" x14ac:dyDescent="0.3">
      <c r="A176" t="s">
        <v>646</v>
      </c>
      <c r="C176" t="s">
        <v>708</v>
      </c>
      <c r="D176" t="s">
        <v>117</v>
      </c>
      <c r="E176" t="s">
        <v>138</v>
      </c>
      <c r="F176" t="s">
        <v>326</v>
      </c>
      <c r="G176" t="s">
        <v>376</v>
      </c>
      <c r="H176" t="s">
        <v>377</v>
      </c>
      <c r="I176" t="s">
        <v>179</v>
      </c>
      <c r="J176" t="s">
        <v>249</v>
      </c>
      <c r="L176">
        <v>16</v>
      </c>
      <c r="M176" s="1">
        <v>350</v>
      </c>
      <c r="N176">
        <v>15</v>
      </c>
      <c r="O176">
        <v>12</v>
      </c>
      <c r="R176">
        <v>1</v>
      </c>
      <c r="S176" t="str">
        <f t="shared" si="144"/>
        <v/>
      </c>
      <c r="T176" t="s">
        <v>1344</v>
      </c>
      <c r="U176">
        <v>28</v>
      </c>
      <c r="V176">
        <v>27</v>
      </c>
      <c r="W176">
        <v>29</v>
      </c>
      <c r="X176">
        <v>27</v>
      </c>
      <c r="AC176" s="2" t="s">
        <v>1239</v>
      </c>
      <c r="AE176" t="s">
        <v>157</v>
      </c>
      <c r="AF176" t="s">
        <v>684</v>
      </c>
      <c r="AG176" t="s">
        <v>126</v>
      </c>
      <c r="AH176" t="s">
        <v>127</v>
      </c>
      <c r="AI176" t="s">
        <v>244</v>
      </c>
      <c r="AJ176" t="s">
        <v>1064</v>
      </c>
      <c r="AK176" s="2">
        <f t="shared" si="145"/>
        <v>21</v>
      </c>
      <c r="AL176" t="s">
        <v>17</v>
      </c>
      <c r="AN176" t="s">
        <v>1400</v>
      </c>
      <c r="AQ176" t="s">
        <v>687</v>
      </c>
      <c r="AR176" t="s">
        <v>161</v>
      </c>
      <c r="AS176" t="s">
        <v>127</v>
      </c>
      <c r="AV176" t="str">
        <f t="shared" si="146"/>
        <v/>
      </c>
      <c r="AY176" t="s">
        <v>1348</v>
      </c>
      <c r="BB176" t="s">
        <v>709</v>
      </c>
      <c r="BC176" t="s">
        <v>1387</v>
      </c>
      <c r="BD176" t="s">
        <v>146</v>
      </c>
      <c r="BG176" t="str">
        <f t="shared" si="147"/>
        <v/>
      </c>
      <c r="BJ176" t="s">
        <v>1401</v>
      </c>
      <c r="BR176" t="str">
        <f t="shared" si="148"/>
        <v/>
      </c>
      <c r="CC176" t="str">
        <f t="shared" si="149"/>
        <v/>
      </c>
      <c r="CN176" t="str">
        <f t="shared" si="150"/>
        <v/>
      </c>
      <c r="CY176" t="str">
        <f t="shared" si="151"/>
        <v/>
      </c>
      <c r="DJ176" t="str">
        <f t="shared" si="152"/>
        <v/>
      </c>
      <c r="DU176" t="str">
        <f t="shared" si="153"/>
        <v/>
      </c>
      <c r="EF176" t="str">
        <f t="shared" si="154"/>
        <v/>
      </c>
      <c r="EM176">
        <v>14</v>
      </c>
      <c r="EN176">
        <v>10</v>
      </c>
      <c r="EO176">
        <v>18</v>
      </c>
      <c r="EP176">
        <v>12</v>
      </c>
      <c r="EQ176">
        <v>10</v>
      </c>
      <c r="ER176">
        <v>8</v>
      </c>
      <c r="EU176" t="s">
        <v>444</v>
      </c>
      <c r="EV176">
        <f t="shared" si="138"/>
        <v>10</v>
      </c>
      <c r="EW176">
        <f t="shared" si="139"/>
        <v>8</v>
      </c>
      <c r="EX176">
        <f t="shared" si="140"/>
        <v>12</v>
      </c>
      <c r="EY176">
        <f t="shared" si="141"/>
        <v>9</v>
      </c>
      <c r="EZ176">
        <f t="shared" si="142"/>
        <v>8</v>
      </c>
      <c r="FA176">
        <f t="shared" si="143"/>
        <v>7</v>
      </c>
    </row>
    <row r="177" spans="1:157" ht="15" customHeight="1" x14ac:dyDescent="0.3">
      <c r="A177" t="s">
        <v>710</v>
      </c>
      <c r="C177" t="s">
        <v>0</v>
      </c>
      <c r="L177">
        <v>0</v>
      </c>
      <c r="AC177" s="2"/>
      <c r="ET177" t="s">
        <v>711</v>
      </c>
      <c r="EV177">
        <f t="shared" si="138"/>
        <v>-5</v>
      </c>
      <c r="EW177">
        <f t="shared" si="139"/>
        <v>-5</v>
      </c>
      <c r="EX177">
        <f t="shared" si="140"/>
        <v>-5</v>
      </c>
      <c r="EY177">
        <f t="shared" si="141"/>
        <v>-5</v>
      </c>
      <c r="EZ177">
        <f t="shared" si="142"/>
        <v>-5</v>
      </c>
      <c r="FA177">
        <f t="shared" si="143"/>
        <v>-5</v>
      </c>
    </row>
    <row r="178" spans="1:157" ht="15" customHeight="1" x14ac:dyDescent="0.3">
      <c r="A178" t="s">
        <v>710</v>
      </c>
      <c r="C178" t="s">
        <v>712</v>
      </c>
      <c r="D178" t="s">
        <v>117</v>
      </c>
      <c r="E178" t="s">
        <v>165</v>
      </c>
      <c r="F178" t="s">
        <v>119</v>
      </c>
      <c r="G178" t="s">
        <v>376</v>
      </c>
      <c r="H178" t="s">
        <v>377</v>
      </c>
      <c r="I178" t="s">
        <v>140</v>
      </c>
      <c r="J178" t="s">
        <v>1056</v>
      </c>
      <c r="L178">
        <v>5</v>
      </c>
      <c r="M178" s="1">
        <v>400</v>
      </c>
      <c r="N178">
        <v>2</v>
      </c>
      <c r="O178">
        <v>12</v>
      </c>
      <c r="P178" t="s">
        <v>284</v>
      </c>
      <c r="R178">
        <v>114</v>
      </c>
      <c r="S178">
        <f>IF(R178=1,"",ROUNDDOWN(R178/2,0))</f>
        <v>57</v>
      </c>
      <c r="U178">
        <v>17</v>
      </c>
      <c r="V178">
        <v>17</v>
      </c>
      <c r="W178">
        <v>17</v>
      </c>
      <c r="X178">
        <v>17</v>
      </c>
      <c r="Z178" t="s">
        <v>395</v>
      </c>
      <c r="AB178">
        <v>2</v>
      </c>
      <c r="AC178">
        <v>7</v>
      </c>
      <c r="AD178">
        <v>1</v>
      </c>
      <c r="AE178" t="s">
        <v>124</v>
      </c>
      <c r="AF178" t="s">
        <v>166</v>
      </c>
      <c r="AG178" t="s">
        <v>126</v>
      </c>
      <c r="AH178" t="s">
        <v>127</v>
      </c>
      <c r="AJ178" t="s">
        <v>1060</v>
      </c>
      <c r="AK178" s="2">
        <f>IF(AL178="AC",5+$L178,3+$L178)</f>
        <v>10</v>
      </c>
      <c r="AL178" t="s">
        <v>17</v>
      </c>
      <c r="AN178" t="s">
        <v>425</v>
      </c>
      <c r="AP178" t="s">
        <v>157</v>
      </c>
      <c r="AQ178" t="s">
        <v>713</v>
      </c>
      <c r="AR178" t="s">
        <v>126</v>
      </c>
      <c r="AS178" t="s">
        <v>127</v>
      </c>
      <c r="AT178" t="s">
        <v>560</v>
      </c>
      <c r="AU178" t="s">
        <v>1062</v>
      </c>
      <c r="AV178">
        <f>IF(AW178="","",IF(AW178="AC",5+$L178,3+$L178))</f>
        <v>10</v>
      </c>
      <c r="AW178" t="s">
        <v>17</v>
      </c>
      <c r="AY178" t="s">
        <v>1402</v>
      </c>
      <c r="BB178" t="s">
        <v>714</v>
      </c>
      <c r="BG178" t="str">
        <f>IF(BH178="","",IF(BH178="AC",5+$L178,3+$L178))</f>
        <v/>
      </c>
      <c r="BJ178" t="s">
        <v>1410</v>
      </c>
      <c r="BM178" t="s">
        <v>715</v>
      </c>
      <c r="BN178" t="s">
        <v>126</v>
      </c>
      <c r="BO178" t="s">
        <v>266</v>
      </c>
      <c r="BR178" t="str">
        <f>IF(BS178="","",IF(BS178="AC",5+$L178,3+$L178))</f>
        <v/>
      </c>
      <c r="BU178" t="s">
        <v>1411</v>
      </c>
      <c r="BX178" t="s">
        <v>716</v>
      </c>
      <c r="BY178" t="s">
        <v>1519</v>
      </c>
      <c r="BZ178" t="s">
        <v>146</v>
      </c>
      <c r="CC178" t="str">
        <f>IF(CD178="","",IF(CD178="AC",5+$L178,3+$L178))</f>
        <v/>
      </c>
      <c r="CF178" t="s">
        <v>1412</v>
      </c>
      <c r="CN178" t="str">
        <f>IF(CO178="","",IF(CO178="AC",5+$L178,3+$L178))</f>
        <v/>
      </c>
      <c r="CY178" t="str">
        <f>IF(CZ178="","",IF(CZ178="AC",5+$L178,3+$L178))</f>
        <v/>
      </c>
      <c r="DJ178" t="str">
        <f>IF(DK178="","",IF(DK178="AC",5+$L178,3+$L178))</f>
        <v/>
      </c>
      <c r="DU178" t="str">
        <f>IF(DV178="","",IF(DV178="AC",5+$L178,3+$L178))</f>
        <v/>
      </c>
      <c r="EF178" t="str">
        <f>IF(EG178="","",IF(EG178="AC",5+$L178,3+$L178))</f>
        <v/>
      </c>
      <c r="EL178" t="s">
        <v>717</v>
      </c>
      <c r="EM178">
        <v>26</v>
      </c>
      <c r="EN178">
        <v>28</v>
      </c>
      <c r="EO178">
        <v>10</v>
      </c>
      <c r="EP178">
        <v>12</v>
      </c>
      <c r="EQ178">
        <v>14</v>
      </c>
      <c r="ER178">
        <v>12</v>
      </c>
      <c r="ET178" t="s">
        <v>718</v>
      </c>
      <c r="EU178" t="s">
        <v>444</v>
      </c>
      <c r="EV178">
        <f t="shared" si="138"/>
        <v>10</v>
      </c>
      <c r="EW178">
        <f t="shared" si="139"/>
        <v>11</v>
      </c>
      <c r="EX178">
        <f t="shared" si="140"/>
        <v>2</v>
      </c>
      <c r="EY178">
        <f t="shared" si="141"/>
        <v>3</v>
      </c>
      <c r="EZ178">
        <f t="shared" si="142"/>
        <v>4</v>
      </c>
      <c r="FA178">
        <f t="shared" si="143"/>
        <v>3</v>
      </c>
    </row>
    <row r="179" spans="1:157" ht="15" customHeight="1" x14ac:dyDescent="0.3">
      <c r="A179" t="s">
        <v>710</v>
      </c>
      <c r="C179" t="s">
        <v>719</v>
      </c>
      <c r="D179" t="s">
        <v>117</v>
      </c>
      <c r="E179" t="s">
        <v>165</v>
      </c>
      <c r="F179" t="s">
        <v>119</v>
      </c>
      <c r="G179" t="s">
        <v>376</v>
      </c>
      <c r="H179" t="s">
        <v>377</v>
      </c>
      <c r="I179" t="s">
        <v>179</v>
      </c>
      <c r="J179" t="s">
        <v>1056</v>
      </c>
      <c r="L179">
        <v>9</v>
      </c>
      <c r="M179" s="1">
        <v>800</v>
      </c>
      <c r="N179">
        <v>9</v>
      </c>
      <c r="O179">
        <v>11</v>
      </c>
      <c r="P179" t="s">
        <v>284</v>
      </c>
      <c r="R179">
        <v>114</v>
      </c>
      <c r="S179">
        <f>IF(R179=1,"",ROUNDDOWN(R179/2,0))</f>
        <v>57</v>
      </c>
      <c r="U179">
        <v>21</v>
      </c>
      <c r="V179">
        <v>21</v>
      </c>
      <c r="W179">
        <v>21</v>
      </c>
      <c r="X179">
        <v>19</v>
      </c>
      <c r="Z179" t="s">
        <v>395</v>
      </c>
      <c r="AB179">
        <v>2</v>
      </c>
      <c r="AC179" t="s">
        <v>720</v>
      </c>
      <c r="AD179">
        <v>1</v>
      </c>
      <c r="AE179" t="s">
        <v>124</v>
      </c>
      <c r="AF179" t="s">
        <v>166</v>
      </c>
      <c r="AG179" t="s">
        <v>126</v>
      </c>
      <c r="AH179" t="s">
        <v>127</v>
      </c>
      <c r="AK179" s="2">
        <f>IF(AL179="AC",5+$L179,3+$L179)</f>
        <v>14</v>
      </c>
      <c r="AL179" t="s">
        <v>17</v>
      </c>
      <c r="AN179" t="s">
        <v>1232</v>
      </c>
      <c r="AP179" t="s">
        <v>157</v>
      </c>
      <c r="AQ179" t="s">
        <v>713</v>
      </c>
      <c r="AR179" t="s">
        <v>126</v>
      </c>
      <c r="AS179" t="s">
        <v>127</v>
      </c>
      <c r="AT179" t="s">
        <v>560</v>
      </c>
      <c r="AU179" t="s">
        <v>1075</v>
      </c>
      <c r="AV179">
        <f>IF(AW179="","",IF(AW179="AC",5+$L179,3+$L179))</f>
        <v>14</v>
      </c>
      <c r="AW179" t="s">
        <v>17</v>
      </c>
      <c r="AY179" t="s">
        <v>1403</v>
      </c>
      <c r="BB179" t="s">
        <v>721</v>
      </c>
      <c r="BC179" t="s">
        <v>126</v>
      </c>
      <c r="BD179" t="s">
        <v>181</v>
      </c>
      <c r="BG179" t="str">
        <f>IF(BH179="","",IF(BH179="AC",5+$L179,3+$L179))</f>
        <v/>
      </c>
      <c r="BJ179" t="s">
        <v>1413</v>
      </c>
      <c r="BL179" t="s">
        <v>180</v>
      </c>
      <c r="BM179" t="s">
        <v>722</v>
      </c>
      <c r="BN179" t="s">
        <v>159</v>
      </c>
      <c r="BO179" t="s">
        <v>127</v>
      </c>
      <c r="BP179" t="s">
        <v>560</v>
      </c>
      <c r="BQ179" t="s">
        <v>1063</v>
      </c>
      <c r="BR179">
        <f>IF(BS179="","",IF(BS179="AC",5+$L179,3+$L179))</f>
        <v>14</v>
      </c>
      <c r="BS179" t="s">
        <v>17</v>
      </c>
      <c r="BU179" t="s">
        <v>1406</v>
      </c>
      <c r="BX179" t="s">
        <v>723</v>
      </c>
      <c r="BY179" t="s">
        <v>516</v>
      </c>
      <c r="BZ179" t="s">
        <v>146</v>
      </c>
      <c r="CC179" t="str">
        <f>IF(CD179="","",IF(CD179="AC",5+$L179,3+$L179))</f>
        <v/>
      </c>
      <c r="CF179" t="s">
        <v>1414</v>
      </c>
      <c r="CN179" t="str">
        <f>IF(CO179="","",IF(CO179="AC",5+$L179,3+$L179))</f>
        <v/>
      </c>
      <c r="CY179" t="str">
        <f>IF(CZ179="","",IF(CZ179="AC",5+$L179,3+$L179))</f>
        <v/>
      </c>
      <c r="DJ179" t="str">
        <f>IF(DK179="","",IF(DK179="AC",5+$L179,3+$L179))</f>
        <v/>
      </c>
      <c r="DU179" t="str">
        <f>IF(DV179="","",IF(DV179="AC",5+$L179,3+$L179))</f>
        <v/>
      </c>
      <c r="EF179" t="str">
        <f>IF(EG179="","",IF(EG179="AC",5+$L179,3+$L179))</f>
        <v/>
      </c>
      <c r="EL179" t="s">
        <v>724</v>
      </c>
      <c r="EM179">
        <v>20</v>
      </c>
      <c r="EN179">
        <v>24</v>
      </c>
      <c r="EO179">
        <v>20</v>
      </c>
      <c r="EP179">
        <v>14</v>
      </c>
      <c r="EQ179">
        <v>14</v>
      </c>
      <c r="ER179">
        <v>13</v>
      </c>
      <c r="ET179" t="s">
        <v>725</v>
      </c>
      <c r="EU179" t="s">
        <v>444</v>
      </c>
      <c r="EV179">
        <f t="shared" si="138"/>
        <v>9</v>
      </c>
      <c r="EW179">
        <f t="shared" si="139"/>
        <v>11</v>
      </c>
      <c r="EX179">
        <f t="shared" si="140"/>
        <v>9</v>
      </c>
      <c r="EY179">
        <f t="shared" si="141"/>
        <v>6</v>
      </c>
      <c r="EZ179">
        <f t="shared" si="142"/>
        <v>6</v>
      </c>
      <c r="FA179">
        <f t="shared" si="143"/>
        <v>5</v>
      </c>
    </row>
    <row r="180" spans="1:157" ht="15" customHeight="1" x14ac:dyDescent="0.3">
      <c r="A180" t="s">
        <v>710</v>
      </c>
      <c r="C180" t="s">
        <v>738</v>
      </c>
      <c r="D180" t="s">
        <v>117</v>
      </c>
      <c r="E180" t="s">
        <v>165</v>
      </c>
      <c r="F180" t="s">
        <v>119</v>
      </c>
      <c r="G180" t="s">
        <v>376</v>
      </c>
      <c r="H180" t="s">
        <v>377</v>
      </c>
      <c r="I180" t="s">
        <v>179</v>
      </c>
      <c r="J180" t="s">
        <v>1056</v>
      </c>
      <c r="L180">
        <v>15</v>
      </c>
      <c r="M180" s="1">
        <v>2400</v>
      </c>
      <c r="N180">
        <v>9</v>
      </c>
      <c r="O180">
        <v>13</v>
      </c>
      <c r="P180" t="s">
        <v>284</v>
      </c>
      <c r="R180">
        <v>162</v>
      </c>
      <c r="S180">
        <f>IF(R180=1,"",ROUNDDOWN(R180/2,0))</f>
        <v>81</v>
      </c>
      <c r="U180">
        <v>27</v>
      </c>
      <c r="V180">
        <v>29</v>
      </c>
      <c r="W180">
        <v>26</v>
      </c>
      <c r="X180">
        <v>25</v>
      </c>
      <c r="Z180" t="s">
        <v>395</v>
      </c>
      <c r="AB180">
        <v>2</v>
      </c>
      <c r="AC180">
        <v>6</v>
      </c>
      <c r="AD180">
        <v>1</v>
      </c>
      <c r="AE180" t="s">
        <v>124</v>
      </c>
      <c r="AF180" t="s">
        <v>739</v>
      </c>
      <c r="AG180" t="s">
        <v>126</v>
      </c>
      <c r="AH180" t="s">
        <v>127</v>
      </c>
      <c r="AJ180" t="s">
        <v>1060</v>
      </c>
      <c r="AK180" s="2">
        <f>IF(AL180="AC",5+$L180,3+$L180)</f>
        <v>20</v>
      </c>
      <c r="AL180" t="s">
        <v>17</v>
      </c>
      <c r="AN180" t="s">
        <v>740</v>
      </c>
      <c r="AP180" t="s">
        <v>157</v>
      </c>
      <c r="AQ180" t="s">
        <v>713</v>
      </c>
      <c r="AR180" t="s">
        <v>126</v>
      </c>
      <c r="AS180" t="s">
        <v>127</v>
      </c>
      <c r="AT180" t="s">
        <v>560</v>
      </c>
      <c r="AU180" t="s">
        <v>1062</v>
      </c>
      <c r="AV180">
        <f>IF(AW180="","",IF(AW180="AC",5+$L180,3+$L180))</f>
        <v>20</v>
      </c>
      <c r="AW180" t="s">
        <v>17</v>
      </c>
      <c r="AY180" t="s">
        <v>1404</v>
      </c>
      <c r="BG180" t="str">
        <f>IF(BH180="","",IF(BH180="AC",5+$L180,3+$L180))</f>
        <v/>
      </c>
      <c r="BL180" t="s">
        <v>144</v>
      </c>
      <c r="BM180" t="s">
        <v>742</v>
      </c>
      <c r="BN180" t="s">
        <v>126</v>
      </c>
      <c r="BO180" t="s">
        <v>127</v>
      </c>
      <c r="BP180" t="s">
        <v>560</v>
      </c>
      <c r="BQ180" t="s">
        <v>1081</v>
      </c>
      <c r="BR180">
        <f>IF(BS180="","",IF(BS180="AC",5+$L180,3+$L180))</f>
        <v>18</v>
      </c>
      <c r="BS180" t="s">
        <v>1124</v>
      </c>
      <c r="BU180" t="s">
        <v>1407</v>
      </c>
      <c r="BW180" t="s">
        <v>180</v>
      </c>
      <c r="BX180" t="s">
        <v>743</v>
      </c>
      <c r="BY180" t="s">
        <v>126</v>
      </c>
      <c r="BZ180" t="s">
        <v>127</v>
      </c>
      <c r="CA180" t="s">
        <v>560</v>
      </c>
      <c r="CC180" t="str">
        <f>IF(CD180="","",IF(CD180="AC",5+$L180,3+$L180))</f>
        <v/>
      </c>
      <c r="CF180" t="s">
        <v>1415</v>
      </c>
      <c r="CH180" t="s">
        <v>460</v>
      </c>
      <c r="CI180" t="s">
        <v>744</v>
      </c>
      <c r="CJ180" t="s">
        <v>462</v>
      </c>
      <c r="CK180" t="s">
        <v>127</v>
      </c>
      <c r="CL180" t="s">
        <v>608</v>
      </c>
      <c r="CM180" t="s">
        <v>1417</v>
      </c>
      <c r="CN180">
        <f>IF(CO180="","",IF(CO180="AC",5+$L180,3+$L180))</f>
        <v>18</v>
      </c>
      <c r="CO180" t="s">
        <v>1124</v>
      </c>
      <c r="CQ180" t="s">
        <v>578</v>
      </c>
      <c r="CT180" t="s">
        <v>745</v>
      </c>
      <c r="CU180" t="s">
        <v>161</v>
      </c>
      <c r="CV180" t="s">
        <v>127</v>
      </c>
      <c r="CW180" t="s">
        <v>707</v>
      </c>
      <c r="CY180" t="str">
        <f>IF(CZ180="","",IF(CZ180="AC",5+$L180,3+$L180))</f>
        <v/>
      </c>
      <c r="DB180" t="s">
        <v>1416</v>
      </c>
      <c r="DE180" t="s">
        <v>741</v>
      </c>
      <c r="DJ180" t="str">
        <f>IF(DK180="","",IF(DK180="AC",5+$L180,3+$L180))</f>
        <v/>
      </c>
      <c r="DM180" t="s">
        <v>1409</v>
      </c>
      <c r="DU180" t="str">
        <f>IF(DV180="","",IF(DV180="AC",5+$L180,3+$L180))</f>
        <v/>
      </c>
      <c r="EF180" t="str">
        <f>IF(EG180="","",IF(EG180="AC",5+$L180,3+$L180))</f>
        <v/>
      </c>
      <c r="EL180" t="s">
        <v>746</v>
      </c>
      <c r="EM180">
        <v>30</v>
      </c>
      <c r="EN180">
        <v>30</v>
      </c>
      <c r="EO180">
        <v>18</v>
      </c>
      <c r="EP180">
        <v>14</v>
      </c>
      <c r="EQ180">
        <v>12</v>
      </c>
      <c r="ER180">
        <v>13</v>
      </c>
      <c r="ET180" t="s">
        <v>747</v>
      </c>
      <c r="EU180" t="s">
        <v>444</v>
      </c>
      <c r="EV180">
        <f t="shared" si="138"/>
        <v>17</v>
      </c>
      <c r="EW180">
        <f t="shared" si="139"/>
        <v>17</v>
      </c>
      <c r="EX180">
        <f t="shared" si="140"/>
        <v>11</v>
      </c>
      <c r="EY180">
        <f t="shared" si="141"/>
        <v>9</v>
      </c>
      <c r="EZ180">
        <f t="shared" si="142"/>
        <v>8</v>
      </c>
      <c r="FA180">
        <f t="shared" si="143"/>
        <v>8</v>
      </c>
    </row>
    <row r="181" spans="1:157" ht="15" customHeight="1" x14ac:dyDescent="0.3">
      <c r="A181" t="s">
        <v>710</v>
      </c>
      <c r="C181" t="s">
        <v>726</v>
      </c>
      <c r="D181" t="s">
        <v>727</v>
      </c>
      <c r="E181" t="s">
        <v>165</v>
      </c>
      <c r="F181" t="s">
        <v>119</v>
      </c>
      <c r="G181" t="s">
        <v>376</v>
      </c>
      <c r="H181" t="s">
        <v>377</v>
      </c>
      <c r="I181" t="s">
        <v>121</v>
      </c>
      <c r="J181" t="s">
        <v>1057</v>
      </c>
      <c r="L181">
        <v>15</v>
      </c>
      <c r="M181" s="1">
        <v>6000</v>
      </c>
      <c r="N181">
        <v>9</v>
      </c>
      <c r="O181">
        <v>19</v>
      </c>
      <c r="P181" t="s">
        <v>575</v>
      </c>
      <c r="R181">
        <v>396</v>
      </c>
      <c r="S181">
        <f>IF(R181=1,"",ROUNDDOWN(R181/2,0))</f>
        <v>198</v>
      </c>
      <c r="U181">
        <v>29</v>
      </c>
      <c r="V181">
        <v>28</v>
      </c>
      <c r="W181">
        <v>26</v>
      </c>
      <c r="X181">
        <v>26</v>
      </c>
      <c r="Y181" t="s">
        <v>576</v>
      </c>
      <c r="Z181" t="s">
        <v>395</v>
      </c>
      <c r="AB181">
        <v>5</v>
      </c>
      <c r="AC181">
        <v>6</v>
      </c>
      <c r="AD181">
        <v>2</v>
      </c>
      <c r="AE181" t="s">
        <v>124</v>
      </c>
      <c r="AF181" t="s">
        <v>166</v>
      </c>
      <c r="AG181" t="s">
        <v>126</v>
      </c>
      <c r="AH181" t="s">
        <v>127</v>
      </c>
      <c r="AJ181" t="s">
        <v>1060</v>
      </c>
      <c r="AK181" s="2">
        <f>IF(AL181="AC",5+$L181,3+$L181)</f>
        <v>20</v>
      </c>
      <c r="AL181" t="s">
        <v>17</v>
      </c>
      <c r="AN181" t="s">
        <v>728</v>
      </c>
      <c r="AP181" t="s">
        <v>157</v>
      </c>
      <c r="AQ181" t="s">
        <v>729</v>
      </c>
      <c r="AR181" t="s">
        <v>126</v>
      </c>
      <c r="AS181" t="s">
        <v>127</v>
      </c>
      <c r="AT181" t="s">
        <v>263</v>
      </c>
      <c r="AU181" t="s">
        <v>1064</v>
      </c>
      <c r="AV181">
        <f>IF(AW181="","",IF(AW181="AC",5+$L181,3+$L181))</f>
        <v>20</v>
      </c>
      <c r="AW181" t="s">
        <v>17</v>
      </c>
      <c r="AY181" t="s">
        <v>1405</v>
      </c>
      <c r="BG181" t="str">
        <f>IF(BH181="","",IF(BH181="AC",5+$L181,3+$L181))</f>
        <v/>
      </c>
      <c r="BL181" t="s">
        <v>460</v>
      </c>
      <c r="BM181" t="s">
        <v>732</v>
      </c>
      <c r="BN181" t="s">
        <v>126</v>
      </c>
      <c r="BO181" t="s">
        <v>181</v>
      </c>
      <c r="BP181" t="s">
        <v>525</v>
      </c>
      <c r="BQ181" t="s">
        <v>1290</v>
      </c>
      <c r="BR181">
        <f>IF(BS181="","",IF(BS181="AC",5+$L181,3+$L181))</f>
        <v>18</v>
      </c>
      <c r="BS181" t="s">
        <v>1124</v>
      </c>
      <c r="BU181" t="s">
        <v>1408</v>
      </c>
      <c r="BW181" t="s">
        <v>129</v>
      </c>
      <c r="BX181" t="s">
        <v>733</v>
      </c>
      <c r="BY181" t="s">
        <v>161</v>
      </c>
      <c r="BZ181" t="s">
        <v>127</v>
      </c>
      <c r="CA181" t="s">
        <v>734</v>
      </c>
      <c r="CB181" t="s">
        <v>1060</v>
      </c>
      <c r="CC181">
        <f>IF(CD181="","",IF(CD181="AC",5+$L181,3+$L181))</f>
        <v>18</v>
      </c>
      <c r="CD181" t="s">
        <v>1126</v>
      </c>
      <c r="CE181" t="s">
        <v>1132</v>
      </c>
      <c r="CF181" t="s">
        <v>1418</v>
      </c>
      <c r="CI181" t="s">
        <v>1274</v>
      </c>
      <c r="CJ181" t="s">
        <v>159</v>
      </c>
      <c r="CK181" t="s">
        <v>127</v>
      </c>
      <c r="CL181" t="s">
        <v>260</v>
      </c>
      <c r="CN181" t="str">
        <f>IF(CO181="","",IF(CO181="AC",5+$L181,3+$L181))</f>
        <v/>
      </c>
      <c r="CQ181" t="s">
        <v>1271</v>
      </c>
      <c r="CT181" t="s">
        <v>735</v>
      </c>
      <c r="CU181" t="s">
        <v>159</v>
      </c>
      <c r="CV181" t="s">
        <v>127</v>
      </c>
      <c r="CY181" t="str">
        <f>IF(CZ181="","",IF(CZ181="AC",5+$L181,3+$L181))</f>
        <v/>
      </c>
      <c r="DB181" t="s">
        <v>1505</v>
      </c>
      <c r="DE181" t="s">
        <v>736</v>
      </c>
      <c r="DF181" t="s">
        <v>159</v>
      </c>
      <c r="DG181" t="s">
        <v>127</v>
      </c>
      <c r="DJ181" t="str">
        <f>IF(DK181="","",IF(DK181="AC",5+$L181,3+$L181))</f>
        <v/>
      </c>
      <c r="DM181" t="s">
        <v>1506</v>
      </c>
      <c r="DP181" t="s">
        <v>730</v>
      </c>
      <c r="DU181" t="str">
        <f>IF(DV181="","",IF(DV181="AC",5+$L181,3+$L181))</f>
        <v/>
      </c>
      <c r="DX181" t="s">
        <v>731</v>
      </c>
      <c r="EF181" t="str">
        <f>IF(EG181="","",IF(EG181="AC",5+$L181,3+$L181))</f>
        <v/>
      </c>
      <c r="EK181" t="s">
        <v>203</v>
      </c>
      <c r="EM181">
        <v>30</v>
      </c>
      <c r="EN181">
        <v>26</v>
      </c>
      <c r="EO181">
        <v>12</v>
      </c>
      <c r="EP181">
        <v>14</v>
      </c>
      <c r="EQ181">
        <v>21</v>
      </c>
      <c r="ER181">
        <v>19</v>
      </c>
      <c r="ET181" t="s">
        <v>737</v>
      </c>
      <c r="EU181" t="s">
        <v>444</v>
      </c>
      <c r="EV181">
        <f t="shared" si="138"/>
        <v>17</v>
      </c>
      <c r="EW181">
        <f t="shared" si="139"/>
        <v>15</v>
      </c>
      <c r="EX181">
        <f t="shared" si="140"/>
        <v>8</v>
      </c>
      <c r="EY181">
        <f t="shared" si="141"/>
        <v>9</v>
      </c>
      <c r="EZ181">
        <f t="shared" si="142"/>
        <v>12</v>
      </c>
      <c r="FA181">
        <f t="shared" si="143"/>
        <v>11</v>
      </c>
    </row>
    <row r="182" spans="1:157" ht="15" customHeight="1" x14ac:dyDescent="0.3">
      <c r="A182" t="s">
        <v>2240</v>
      </c>
      <c r="C182" t="s">
        <v>2241</v>
      </c>
      <c r="D182" t="s">
        <v>117</v>
      </c>
      <c r="E182" t="s">
        <v>138</v>
      </c>
      <c r="F182" t="s">
        <v>119</v>
      </c>
      <c r="G182" t="s">
        <v>241</v>
      </c>
      <c r="H182" t="s">
        <v>2242</v>
      </c>
      <c r="I182" t="s">
        <v>121</v>
      </c>
      <c r="L182">
        <v>6</v>
      </c>
      <c r="M182">
        <v>250</v>
      </c>
      <c r="N182">
        <v>10</v>
      </c>
      <c r="O182">
        <v>14</v>
      </c>
      <c r="P182" t="s">
        <v>122</v>
      </c>
      <c r="Q182" t="s">
        <v>933</v>
      </c>
      <c r="R182">
        <v>54</v>
      </c>
      <c r="S182">
        <v>27</v>
      </c>
      <c r="U182">
        <v>20</v>
      </c>
      <c r="V182">
        <v>17</v>
      </c>
      <c r="W182">
        <v>19</v>
      </c>
      <c r="X182">
        <v>18</v>
      </c>
      <c r="Y182" t="s">
        <v>933</v>
      </c>
      <c r="Z182" t="s">
        <v>933</v>
      </c>
      <c r="AA182" t="s">
        <v>933</v>
      </c>
      <c r="AB182" t="s">
        <v>933</v>
      </c>
      <c r="AC182" t="s">
        <v>1714</v>
      </c>
      <c r="AD182" t="s">
        <v>933</v>
      </c>
      <c r="AE182" t="s">
        <v>124</v>
      </c>
      <c r="AF182" t="s">
        <v>2243</v>
      </c>
      <c r="AG182" t="s">
        <v>126</v>
      </c>
      <c r="AH182" t="s">
        <v>127</v>
      </c>
      <c r="AI182" t="s">
        <v>244</v>
      </c>
      <c r="AJ182" t="s">
        <v>933</v>
      </c>
      <c r="AK182">
        <v>11</v>
      </c>
      <c r="AL182" t="s">
        <v>17</v>
      </c>
      <c r="AM182" t="s">
        <v>933</v>
      </c>
      <c r="AN182" t="s">
        <v>2244</v>
      </c>
      <c r="AP182" t="s">
        <v>124</v>
      </c>
      <c r="AQ182" t="s">
        <v>935</v>
      </c>
      <c r="AR182" t="s">
        <v>126</v>
      </c>
      <c r="AS182" t="s">
        <v>127</v>
      </c>
      <c r="AT182" t="s">
        <v>933</v>
      </c>
      <c r="AU182" t="s">
        <v>933</v>
      </c>
      <c r="AV182">
        <v>11</v>
      </c>
      <c r="AW182" t="s">
        <v>17</v>
      </c>
      <c r="AX182" t="s">
        <v>933</v>
      </c>
      <c r="AY182" t="s">
        <v>2245</v>
      </c>
      <c r="BA182" t="s">
        <v>129</v>
      </c>
      <c r="BB182" t="s">
        <v>2246</v>
      </c>
      <c r="BC182" t="s">
        <v>126</v>
      </c>
      <c r="BD182" t="s">
        <v>146</v>
      </c>
      <c r="BE182" t="s">
        <v>933</v>
      </c>
      <c r="BF182" t="s">
        <v>933</v>
      </c>
      <c r="BG182">
        <v>11</v>
      </c>
      <c r="BH182" t="s">
        <v>17</v>
      </c>
      <c r="BI182" t="s">
        <v>933</v>
      </c>
      <c r="BJ182" t="s">
        <v>2247</v>
      </c>
      <c r="BL182" t="s">
        <v>933</v>
      </c>
      <c r="BM182" t="s">
        <v>2248</v>
      </c>
      <c r="BN182" t="s">
        <v>933</v>
      </c>
      <c r="BO182" t="s">
        <v>933</v>
      </c>
      <c r="BP182" t="s">
        <v>933</v>
      </c>
      <c r="BQ182" t="s">
        <v>933</v>
      </c>
      <c r="BR182" t="s">
        <v>933</v>
      </c>
      <c r="BS182" t="s">
        <v>933</v>
      </c>
      <c r="BT182" t="s">
        <v>933</v>
      </c>
      <c r="BU182" t="s">
        <v>2249</v>
      </c>
      <c r="BW182" t="s">
        <v>933</v>
      </c>
      <c r="BX182" t="s">
        <v>2250</v>
      </c>
      <c r="BY182" t="s">
        <v>159</v>
      </c>
      <c r="BZ182" t="s">
        <v>127</v>
      </c>
      <c r="CA182" t="s">
        <v>707</v>
      </c>
      <c r="CB182" t="s">
        <v>933</v>
      </c>
      <c r="CC182" t="s">
        <v>933</v>
      </c>
      <c r="CD182" t="s">
        <v>933</v>
      </c>
      <c r="CE182" t="s">
        <v>933</v>
      </c>
      <c r="CF182" t="s">
        <v>2251</v>
      </c>
      <c r="CH182" t="s">
        <v>933</v>
      </c>
      <c r="CI182" t="s">
        <v>933</v>
      </c>
      <c r="CJ182" t="s">
        <v>933</v>
      </c>
      <c r="CK182" t="s">
        <v>933</v>
      </c>
      <c r="CL182" t="s">
        <v>933</v>
      </c>
      <c r="CM182" t="s">
        <v>933</v>
      </c>
      <c r="CN182" t="s">
        <v>933</v>
      </c>
      <c r="CO182" t="s">
        <v>933</v>
      </c>
      <c r="CP182" t="s">
        <v>933</v>
      </c>
      <c r="CQ182" t="s">
        <v>933</v>
      </c>
      <c r="CS182" t="s">
        <v>933</v>
      </c>
      <c r="CT182" t="s">
        <v>933</v>
      </c>
      <c r="CU182" t="s">
        <v>933</v>
      </c>
      <c r="CV182" t="s">
        <v>933</v>
      </c>
      <c r="CW182" t="s">
        <v>933</v>
      </c>
      <c r="CX182" t="s">
        <v>933</v>
      </c>
      <c r="CY182" t="s">
        <v>933</v>
      </c>
      <c r="CZ182" t="s">
        <v>933</v>
      </c>
      <c r="DA182" t="s">
        <v>933</v>
      </c>
      <c r="DB182" t="s">
        <v>933</v>
      </c>
      <c r="DD182" t="s">
        <v>933</v>
      </c>
      <c r="DE182" t="s">
        <v>933</v>
      </c>
      <c r="DF182" t="s">
        <v>933</v>
      </c>
      <c r="DG182" t="s">
        <v>933</v>
      </c>
      <c r="DH182" t="s">
        <v>933</v>
      </c>
      <c r="DI182" t="s">
        <v>933</v>
      </c>
      <c r="DJ182" t="s">
        <v>933</v>
      </c>
      <c r="DK182" t="s">
        <v>933</v>
      </c>
      <c r="DL182" t="s">
        <v>933</v>
      </c>
      <c r="DM182" t="s">
        <v>933</v>
      </c>
      <c r="DO182" t="s">
        <v>933</v>
      </c>
      <c r="DP182" t="s">
        <v>933</v>
      </c>
      <c r="DQ182" t="s">
        <v>933</v>
      </c>
      <c r="DR182" t="s">
        <v>933</v>
      </c>
      <c r="DS182" t="s">
        <v>933</v>
      </c>
      <c r="DT182" t="s">
        <v>933</v>
      </c>
      <c r="DU182" t="s">
        <v>933</v>
      </c>
      <c r="DV182" t="s">
        <v>933</v>
      </c>
      <c r="DW182" t="s">
        <v>933</v>
      </c>
      <c r="DX182" t="s">
        <v>933</v>
      </c>
      <c r="DZ182" t="s">
        <v>933</v>
      </c>
      <c r="EA182" t="s">
        <v>933</v>
      </c>
      <c r="EB182" t="s">
        <v>933</v>
      </c>
      <c r="EC182" t="s">
        <v>933</v>
      </c>
      <c r="ED182" t="s">
        <v>933</v>
      </c>
      <c r="EE182" t="s">
        <v>933</v>
      </c>
      <c r="EF182" t="s">
        <v>933</v>
      </c>
      <c r="EG182" t="s">
        <v>933</v>
      </c>
      <c r="EH182" t="s">
        <v>933</v>
      </c>
      <c r="EI182" t="s">
        <v>933</v>
      </c>
      <c r="EK182" t="s">
        <v>203</v>
      </c>
      <c r="EL182" t="s">
        <v>2252</v>
      </c>
      <c r="EM182">
        <v>17</v>
      </c>
      <c r="EN182">
        <v>19</v>
      </c>
      <c r="EO182">
        <v>19</v>
      </c>
      <c r="EP182">
        <v>14</v>
      </c>
      <c r="EQ182">
        <v>16</v>
      </c>
      <c r="ER182">
        <v>16</v>
      </c>
      <c r="ES182" t="s">
        <v>2253</v>
      </c>
      <c r="ET182" t="s">
        <v>2254</v>
      </c>
      <c r="EU182" t="s">
        <v>2452</v>
      </c>
      <c r="EV182">
        <v>6</v>
      </c>
      <c r="EW182">
        <v>7</v>
      </c>
      <c r="EX182">
        <v>7</v>
      </c>
      <c r="EY182">
        <v>5</v>
      </c>
      <c r="EZ182">
        <v>6</v>
      </c>
      <c r="FA182">
        <v>6</v>
      </c>
    </row>
    <row r="183" spans="1:157" ht="15" customHeight="1" x14ac:dyDescent="0.3">
      <c r="A183" t="s">
        <v>2240</v>
      </c>
      <c r="C183" t="s">
        <v>2255</v>
      </c>
      <c r="D183" t="s">
        <v>117</v>
      </c>
      <c r="E183" t="s">
        <v>138</v>
      </c>
      <c r="F183" t="s">
        <v>119</v>
      </c>
      <c r="G183" t="s">
        <v>241</v>
      </c>
      <c r="H183" t="s">
        <v>2242</v>
      </c>
      <c r="I183" t="s">
        <v>140</v>
      </c>
      <c r="L183">
        <v>8</v>
      </c>
      <c r="M183">
        <v>350</v>
      </c>
      <c r="N183">
        <v>13</v>
      </c>
      <c r="O183">
        <v>8</v>
      </c>
      <c r="P183" t="s">
        <v>122</v>
      </c>
      <c r="Q183" t="s">
        <v>933</v>
      </c>
      <c r="R183">
        <v>75</v>
      </c>
      <c r="S183">
        <v>37</v>
      </c>
      <c r="U183">
        <v>20</v>
      </c>
      <c r="V183">
        <v>21</v>
      </c>
      <c r="W183">
        <v>19</v>
      </c>
      <c r="X183">
        <v>20</v>
      </c>
      <c r="Y183" t="s">
        <v>933</v>
      </c>
      <c r="Z183" t="s">
        <v>933</v>
      </c>
      <c r="AA183" t="s">
        <v>933</v>
      </c>
      <c r="AB183" t="s">
        <v>933</v>
      </c>
      <c r="AC183" t="s">
        <v>1714</v>
      </c>
      <c r="AD183" t="s">
        <v>933</v>
      </c>
      <c r="AE183" t="s">
        <v>124</v>
      </c>
      <c r="AF183" t="s">
        <v>2256</v>
      </c>
      <c r="AG183" t="s">
        <v>126</v>
      </c>
      <c r="AH183" t="s">
        <v>127</v>
      </c>
      <c r="AI183" t="s">
        <v>244</v>
      </c>
      <c r="AJ183" t="s">
        <v>933</v>
      </c>
      <c r="AK183">
        <v>13</v>
      </c>
      <c r="AL183" t="s">
        <v>17</v>
      </c>
      <c r="AM183" t="s">
        <v>933</v>
      </c>
      <c r="AN183" t="s">
        <v>2257</v>
      </c>
      <c r="AP183" t="s">
        <v>124</v>
      </c>
      <c r="AQ183" t="s">
        <v>850</v>
      </c>
      <c r="AR183" t="s">
        <v>126</v>
      </c>
      <c r="AS183" t="s">
        <v>127</v>
      </c>
      <c r="AT183" t="s">
        <v>933</v>
      </c>
      <c r="AU183" t="s">
        <v>933</v>
      </c>
      <c r="AV183">
        <v>13</v>
      </c>
      <c r="AW183" t="s">
        <v>17</v>
      </c>
      <c r="AX183" t="s">
        <v>933</v>
      </c>
      <c r="AY183" t="s">
        <v>2258</v>
      </c>
      <c r="BA183" t="s">
        <v>144</v>
      </c>
      <c r="BB183" t="s">
        <v>2259</v>
      </c>
      <c r="BC183" t="s">
        <v>126</v>
      </c>
      <c r="BD183" t="s">
        <v>146</v>
      </c>
      <c r="BE183" t="s">
        <v>933</v>
      </c>
      <c r="BF183" t="s">
        <v>2260</v>
      </c>
      <c r="BG183">
        <v>13</v>
      </c>
      <c r="BH183" t="s">
        <v>17</v>
      </c>
      <c r="BI183" t="s">
        <v>933</v>
      </c>
      <c r="BJ183" t="s">
        <v>2261</v>
      </c>
      <c r="BL183" t="s">
        <v>933</v>
      </c>
      <c r="BM183" t="s">
        <v>2262</v>
      </c>
      <c r="BN183" t="s">
        <v>126</v>
      </c>
      <c r="BO183" t="s">
        <v>146</v>
      </c>
      <c r="BP183" t="s">
        <v>933</v>
      </c>
      <c r="BQ183" t="s">
        <v>933</v>
      </c>
      <c r="BR183" t="s">
        <v>933</v>
      </c>
      <c r="BS183" t="s">
        <v>933</v>
      </c>
      <c r="BT183" t="s">
        <v>933</v>
      </c>
      <c r="BU183" t="s">
        <v>2263</v>
      </c>
      <c r="BW183" t="s">
        <v>933</v>
      </c>
      <c r="BX183" t="s">
        <v>2250</v>
      </c>
      <c r="BY183" t="s">
        <v>159</v>
      </c>
      <c r="BZ183" t="s">
        <v>127</v>
      </c>
      <c r="CA183" t="s">
        <v>707</v>
      </c>
      <c r="CB183" t="s">
        <v>933</v>
      </c>
      <c r="CC183" t="s">
        <v>933</v>
      </c>
      <c r="CD183" t="s">
        <v>933</v>
      </c>
      <c r="CE183" t="s">
        <v>933</v>
      </c>
      <c r="CF183" t="s">
        <v>2264</v>
      </c>
      <c r="CH183" t="s">
        <v>933</v>
      </c>
      <c r="CI183" t="s">
        <v>933</v>
      </c>
      <c r="CJ183" t="s">
        <v>933</v>
      </c>
      <c r="CK183" t="s">
        <v>933</v>
      </c>
      <c r="CL183" t="s">
        <v>933</v>
      </c>
      <c r="CM183" t="s">
        <v>933</v>
      </c>
      <c r="CN183" t="s">
        <v>933</v>
      </c>
      <c r="CO183" t="s">
        <v>933</v>
      </c>
      <c r="CP183" t="s">
        <v>933</v>
      </c>
      <c r="CQ183" t="s">
        <v>933</v>
      </c>
      <c r="CS183" t="s">
        <v>933</v>
      </c>
      <c r="CT183" t="s">
        <v>933</v>
      </c>
      <c r="CU183" t="s">
        <v>933</v>
      </c>
      <c r="CV183" t="s">
        <v>933</v>
      </c>
      <c r="CW183" t="s">
        <v>933</v>
      </c>
      <c r="CX183" t="s">
        <v>933</v>
      </c>
      <c r="CY183" t="s">
        <v>933</v>
      </c>
      <c r="CZ183" t="s">
        <v>933</v>
      </c>
      <c r="DA183" t="s">
        <v>933</v>
      </c>
      <c r="DB183" t="s">
        <v>933</v>
      </c>
      <c r="DD183" t="s">
        <v>933</v>
      </c>
      <c r="DE183" t="s">
        <v>933</v>
      </c>
      <c r="DF183" t="s">
        <v>933</v>
      </c>
      <c r="DG183" t="s">
        <v>933</v>
      </c>
      <c r="DH183" t="s">
        <v>933</v>
      </c>
      <c r="DI183" t="s">
        <v>933</v>
      </c>
      <c r="DJ183" t="s">
        <v>933</v>
      </c>
      <c r="DK183" t="s">
        <v>933</v>
      </c>
      <c r="DL183" t="s">
        <v>933</v>
      </c>
      <c r="DM183" t="s">
        <v>933</v>
      </c>
      <c r="DO183" t="s">
        <v>933</v>
      </c>
      <c r="DP183" t="s">
        <v>933</v>
      </c>
      <c r="DQ183" t="s">
        <v>933</v>
      </c>
      <c r="DR183" t="s">
        <v>933</v>
      </c>
      <c r="DS183" t="s">
        <v>933</v>
      </c>
      <c r="DT183" t="s">
        <v>933</v>
      </c>
      <c r="DU183" t="s">
        <v>933</v>
      </c>
      <c r="DV183" t="s">
        <v>933</v>
      </c>
      <c r="DW183" t="s">
        <v>933</v>
      </c>
      <c r="DX183" t="s">
        <v>933</v>
      </c>
      <c r="DZ183" t="s">
        <v>933</v>
      </c>
      <c r="EA183" t="s">
        <v>933</v>
      </c>
      <c r="EB183" t="s">
        <v>933</v>
      </c>
      <c r="EC183" t="s">
        <v>933</v>
      </c>
      <c r="ED183" t="s">
        <v>933</v>
      </c>
      <c r="EE183" t="s">
        <v>933</v>
      </c>
      <c r="EF183" t="s">
        <v>933</v>
      </c>
      <c r="EG183" t="s">
        <v>933</v>
      </c>
      <c r="EH183" t="s">
        <v>933</v>
      </c>
      <c r="EI183" t="s">
        <v>933</v>
      </c>
      <c r="EK183" t="s">
        <v>203</v>
      </c>
      <c r="EL183" t="s">
        <v>2265</v>
      </c>
      <c r="EM183">
        <v>22</v>
      </c>
      <c r="EN183">
        <v>16</v>
      </c>
      <c r="EO183">
        <v>20</v>
      </c>
      <c r="EP183">
        <v>14</v>
      </c>
      <c r="EQ183">
        <v>10</v>
      </c>
      <c r="ER183">
        <v>17</v>
      </c>
      <c r="ES183" t="s">
        <v>2266</v>
      </c>
      <c r="ET183" t="s">
        <v>933</v>
      </c>
      <c r="EU183" t="s">
        <v>2452</v>
      </c>
      <c r="EV183">
        <v>10</v>
      </c>
      <c r="EW183">
        <v>7</v>
      </c>
      <c r="EX183">
        <v>9</v>
      </c>
      <c r="EY183">
        <v>6</v>
      </c>
      <c r="EZ183">
        <v>4</v>
      </c>
      <c r="FA183">
        <v>7</v>
      </c>
    </row>
    <row r="184" spans="1:157" ht="15" customHeight="1" x14ac:dyDescent="0.3">
      <c r="A184" t="s">
        <v>2240</v>
      </c>
      <c r="C184" t="s">
        <v>2278</v>
      </c>
      <c r="D184" t="s">
        <v>117</v>
      </c>
      <c r="E184" t="s">
        <v>118</v>
      </c>
      <c r="F184" t="s">
        <v>119</v>
      </c>
      <c r="G184" t="s">
        <v>241</v>
      </c>
      <c r="H184" t="s">
        <v>2242</v>
      </c>
      <c r="I184" t="s">
        <v>1151</v>
      </c>
      <c r="L184">
        <v>8</v>
      </c>
      <c r="M184">
        <v>350</v>
      </c>
      <c r="N184">
        <v>14</v>
      </c>
      <c r="O184">
        <v>8</v>
      </c>
      <c r="P184" t="s">
        <v>122</v>
      </c>
      <c r="Q184" t="s">
        <v>933</v>
      </c>
      <c r="R184">
        <v>75</v>
      </c>
      <c r="S184">
        <v>37</v>
      </c>
      <c r="U184">
        <v>20</v>
      </c>
      <c r="V184">
        <v>21</v>
      </c>
      <c r="W184">
        <v>19</v>
      </c>
      <c r="X184">
        <v>20</v>
      </c>
      <c r="Y184" t="s">
        <v>933</v>
      </c>
      <c r="Z184" t="s">
        <v>933</v>
      </c>
      <c r="AA184" t="s">
        <v>933</v>
      </c>
      <c r="AB184" t="s">
        <v>933</v>
      </c>
      <c r="AC184" t="s">
        <v>720</v>
      </c>
      <c r="AD184" t="s">
        <v>933</v>
      </c>
      <c r="AE184" t="s">
        <v>124</v>
      </c>
      <c r="AF184" t="s">
        <v>2279</v>
      </c>
      <c r="AG184" t="s">
        <v>126</v>
      </c>
      <c r="AH184" t="s">
        <v>127</v>
      </c>
      <c r="AI184" t="s">
        <v>244</v>
      </c>
      <c r="AJ184" t="s">
        <v>933</v>
      </c>
      <c r="AK184">
        <v>13</v>
      </c>
      <c r="AL184" t="s">
        <v>17</v>
      </c>
      <c r="AM184" t="s">
        <v>933</v>
      </c>
      <c r="AN184" t="s">
        <v>956</v>
      </c>
      <c r="AP184" t="s">
        <v>157</v>
      </c>
      <c r="AQ184" t="s">
        <v>2280</v>
      </c>
      <c r="AR184" t="s">
        <v>126</v>
      </c>
      <c r="AS184" t="s">
        <v>127</v>
      </c>
      <c r="AT184" t="s">
        <v>244</v>
      </c>
      <c r="AU184" t="s">
        <v>1066</v>
      </c>
      <c r="AV184">
        <v>13</v>
      </c>
      <c r="AW184" t="s">
        <v>17</v>
      </c>
      <c r="AX184" t="s">
        <v>933</v>
      </c>
      <c r="AY184" t="s">
        <v>956</v>
      </c>
      <c r="BA184" t="s">
        <v>124</v>
      </c>
      <c r="BB184" t="s">
        <v>850</v>
      </c>
      <c r="BC184" t="s">
        <v>126</v>
      </c>
      <c r="BD184" t="s">
        <v>127</v>
      </c>
      <c r="BE184" t="s">
        <v>933</v>
      </c>
      <c r="BF184" t="s">
        <v>933</v>
      </c>
      <c r="BG184">
        <v>13</v>
      </c>
      <c r="BH184" t="s">
        <v>17</v>
      </c>
      <c r="BI184" t="s">
        <v>933</v>
      </c>
      <c r="BJ184" t="s">
        <v>956</v>
      </c>
      <c r="BL184" t="s">
        <v>933</v>
      </c>
      <c r="BM184" t="s">
        <v>2281</v>
      </c>
      <c r="BN184" t="s">
        <v>933</v>
      </c>
      <c r="BO184" t="s">
        <v>933</v>
      </c>
      <c r="BP184" t="s">
        <v>933</v>
      </c>
      <c r="BQ184" t="s">
        <v>933</v>
      </c>
      <c r="BR184" t="s">
        <v>933</v>
      </c>
      <c r="BS184" t="s">
        <v>933</v>
      </c>
      <c r="BT184" t="s">
        <v>933</v>
      </c>
      <c r="BU184" t="s">
        <v>2282</v>
      </c>
      <c r="BW184" t="s">
        <v>933</v>
      </c>
      <c r="BX184" t="s">
        <v>2283</v>
      </c>
      <c r="BY184" t="s">
        <v>933</v>
      </c>
      <c r="BZ184" t="s">
        <v>933</v>
      </c>
      <c r="CA184" t="s">
        <v>933</v>
      </c>
      <c r="CB184" t="s">
        <v>933</v>
      </c>
      <c r="CC184" t="s">
        <v>933</v>
      </c>
      <c r="CD184" t="s">
        <v>933</v>
      </c>
      <c r="CE184" t="s">
        <v>933</v>
      </c>
      <c r="CF184" t="s">
        <v>2284</v>
      </c>
      <c r="CH184" t="s">
        <v>933</v>
      </c>
      <c r="CI184" t="s">
        <v>2250</v>
      </c>
      <c r="CJ184" t="s">
        <v>159</v>
      </c>
      <c r="CK184" t="s">
        <v>127</v>
      </c>
      <c r="CL184" t="s">
        <v>707</v>
      </c>
      <c r="CM184" t="s">
        <v>933</v>
      </c>
      <c r="CN184" t="s">
        <v>933</v>
      </c>
      <c r="CO184" t="s">
        <v>933</v>
      </c>
      <c r="CP184" t="s">
        <v>933</v>
      </c>
      <c r="CQ184" t="s">
        <v>2285</v>
      </c>
      <c r="CS184" t="s">
        <v>933</v>
      </c>
      <c r="CT184" t="s">
        <v>933</v>
      </c>
      <c r="CU184" t="s">
        <v>933</v>
      </c>
      <c r="CV184" t="s">
        <v>933</v>
      </c>
      <c r="CW184" t="s">
        <v>933</v>
      </c>
      <c r="CX184" t="s">
        <v>933</v>
      </c>
      <c r="CY184" t="s">
        <v>933</v>
      </c>
      <c r="CZ184" t="s">
        <v>933</v>
      </c>
      <c r="DA184" t="s">
        <v>933</v>
      </c>
      <c r="DB184" t="s">
        <v>933</v>
      </c>
      <c r="DD184" t="s">
        <v>933</v>
      </c>
      <c r="DE184" t="s">
        <v>933</v>
      </c>
      <c r="DF184" t="s">
        <v>933</v>
      </c>
      <c r="DG184" t="s">
        <v>933</v>
      </c>
      <c r="DH184" t="s">
        <v>933</v>
      </c>
      <c r="DI184" t="s">
        <v>933</v>
      </c>
      <c r="DJ184" t="s">
        <v>933</v>
      </c>
      <c r="DK184" t="s">
        <v>933</v>
      </c>
      <c r="DL184" t="s">
        <v>933</v>
      </c>
      <c r="DM184" t="s">
        <v>933</v>
      </c>
      <c r="DO184" t="s">
        <v>933</v>
      </c>
      <c r="DP184" t="s">
        <v>933</v>
      </c>
      <c r="DQ184" t="s">
        <v>933</v>
      </c>
      <c r="DR184" t="s">
        <v>933</v>
      </c>
      <c r="DS184" t="s">
        <v>933</v>
      </c>
      <c r="DT184" t="s">
        <v>933</v>
      </c>
      <c r="DU184" t="s">
        <v>933</v>
      </c>
      <c r="DV184" t="s">
        <v>933</v>
      </c>
      <c r="DW184" t="s">
        <v>933</v>
      </c>
      <c r="DX184" t="s">
        <v>933</v>
      </c>
      <c r="DZ184" t="s">
        <v>933</v>
      </c>
      <c r="EA184" t="s">
        <v>933</v>
      </c>
      <c r="EB184" t="s">
        <v>933</v>
      </c>
      <c r="EC184" t="s">
        <v>933</v>
      </c>
      <c r="ED184" t="s">
        <v>933</v>
      </c>
      <c r="EE184" t="s">
        <v>933</v>
      </c>
      <c r="EF184" t="s">
        <v>933</v>
      </c>
      <c r="EG184" t="s">
        <v>933</v>
      </c>
      <c r="EH184" t="s">
        <v>933</v>
      </c>
      <c r="EI184" t="s">
        <v>933</v>
      </c>
      <c r="EK184" t="s">
        <v>203</v>
      </c>
      <c r="EL184" t="s">
        <v>2286</v>
      </c>
      <c r="EM184">
        <v>16</v>
      </c>
      <c r="EN184">
        <v>16</v>
      </c>
      <c r="EO184">
        <v>22</v>
      </c>
      <c r="EP184">
        <v>18</v>
      </c>
      <c r="EQ184">
        <v>10</v>
      </c>
      <c r="ER184">
        <v>17</v>
      </c>
      <c r="ES184" t="s">
        <v>2287</v>
      </c>
      <c r="ET184" t="s">
        <v>933</v>
      </c>
      <c r="EU184" t="s">
        <v>2452</v>
      </c>
      <c r="EV184">
        <v>7</v>
      </c>
      <c r="EW184">
        <v>7</v>
      </c>
      <c r="EX184">
        <v>10</v>
      </c>
      <c r="EY184">
        <v>8</v>
      </c>
      <c r="EZ184">
        <v>4</v>
      </c>
      <c r="FA184">
        <v>7</v>
      </c>
    </row>
    <row r="185" spans="1:157" ht="15" customHeight="1" x14ac:dyDescent="0.3">
      <c r="A185" t="s">
        <v>2240</v>
      </c>
      <c r="C185" t="s">
        <v>2267</v>
      </c>
      <c r="D185" t="s">
        <v>117</v>
      </c>
      <c r="E185" t="s">
        <v>118</v>
      </c>
      <c r="F185" t="s">
        <v>119</v>
      </c>
      <c r="G185" t="s">
        <v>241</v>
      </c>
      <c r="H185" t="s">
        <v>2242</v>
      </c>
      <c r="I185" t="s">
        <v>751</v>
      </c>
      <c r="L185">
        <v>11</v>
      </c>
      <c r="M185">
        <v>600</v>
      </c>
      <c r="N185">
        <v>15</v>
      </c>
      <c r="O185">
        <v>16</v>
      </c>
      <c r="P185" t="s">
        <v>122</v>
      </c>
      <c r="Q185" t="s">
        <v>933</v>
      </c>
      <c r="R185">
        <v>79</v>
      </c>
      <c r="S185">
        <v>39</v>
      </c>
      <c r="U185">
        <v>25</v>
      </c>
      <c r="V185">
        <v>23</v>
      </c>
      <c r="W185">
        <v>22</v>
      </c>
      <c r="X185">
        <v>24</v>
      </c>
      <c r="Y185" t="s">
        <v>933</v>
      </c>
      <c r="Z185" t="s">
        <v>933</v>
      </c>
      <c r="AA185" t="s">
        <v>933</v>
      </c>
      <c r="AB185" t="s">
        <v>933</v>
      </c>
      <c r="AC185" t="s">
        <v>2268</v>
      </c>
      <c r="AD185" t="s">
        <v>933</v>
      </c>
      <c r="AE185" t="s">
        <v>124</v>
      </c>
      <c r="AF185" t="s">
        <v>2269</v>
      </c>
      <c r="AG185" t="s">
        <v>126</v>
      </c>
      <c r="AH185" t="s">
        <v>127</v>
      </c>
      <c r="AI185" t="s">
        <v>244</v>
      </c>
      <c r="AJ185" t="s">
        <v>933</v>
      </c>
      <c r="AK185">
        <v>16</v>
      </c>
      <c r="AL185" t="s">
        <v>17</v>
      </c>
      <c r="AM185" t="s">
        <v>933</v>
      </c>
      <c r="AN185" t="s">
        <v>1167</v>
      </c>
      <c r="AP185" t="s">
        <v>157</v>
      </c>
      <c r="AQ185" t="s">
        <v>2270</v>
      </c>
      <c r="AR185" t="s">
        <v>126</v>
      </c>
      <c r="AS185" t="s">
        <v>127</v>
      </c>
      <c r="AT185" t="s">
        <v>257</v>
      </c>
      <c r="AU185" t="s">
        <v>817</v>
      </c>
      <c r="AV185">
        <v>16</v>
      </c>
      <c r="AW185" t="s">
        <v>20</v>
      </c>
      <c r="AX185" t="s">
        <v>933</v>
      </c>
      <c r="AY185" t="s">
        <v>2271</v>
      </c>
      <c r="BA185" t="s">
        <v>144</v>
      </c>
      <c r="BB185" t="s">
        <v>2272</v>
      </c>
      <c r="BC185" t="s">
        <v>126</v>
      </c>
      <c r="BD185" t="s">
        <v>146</v>
      </c>
      <c r="BE185" t="s">
        <v>257</v>
      </c>
      <c r="BF185" t="s">
        <v>2273</v>
      </c>
      <c r="BG185">
        <v>16</v>
      </c>
      <c r="BH185" t="s">
        <v>20</v>
      </c>
      <c r="BI185" t="s">
        <v>933</v>
      </c>
      <c r="BJ185" t="s">
        <v>2274</v>
      </c>
      <c r="BL185" t="s">
        <v>933</v>
      </c>
      <c r="BM185" t="s">
        <v>933</v>
      </c>
      <c r="BN185" t="s">
        <v>933</v>
      </c>
      <c r="BO185" t="s">
        <v>933</v>
      </c>
      <c r="BP185" t="s">
        <v>933</v>
      </c>
      <c r="BQ185" t="s">
        <v>933</v>
      </c>
      <c r="BR185" t="s">
        <v>933</v>
      </c>
      <c r="BS185" t="s">
        <v>933</v>
      </c>
      <c r="BT185" t="s">
        <v>933</v>
      </c>
      <c r="BU185" t="s">
        <v>933</v>
      </c>
      <c r="BW185" t="s">
        <v>933</v>
      </c>
      <c r="BX185" t="s">
        <v>2250</v>
      </c>
      <c r="BY185" t="s">
        <v>159</v>
      </c>
      <c r="BZ185" t="s">
        <v>127</v>
      </c>
      <c r="CA185" t="s">
        <v>707</v>
      </c>
      <c r="CB185" t="s">
        <v>933</v>
      </c>
      <c r="CC185" t="s">
        <v>933</v>
      </c>
      <c r="CD185" t="s">
        <v>933</v>
      </c>
      <c r="CE185" t="s">
        <v>933</v>
      </c>
      <c r="CF185" t="s">
        <v>2275</v>
      </c>
      <c r="CH185" t="s">
        <v>933</v>
      </c>
      <c r="CI185" t="s">
        <v>933</v>
      </c>
      <c r="CJ185" t="s">
        <v>933</v>
      </c>
      <c r="CK185" t="s">
        <v>933</v>
      </c>
      <c r="CL185" t="s">
        <v>933</v>
      </c>
      <c r="CM185" t="s">
        <v>933</v>
      </c>
      <c r="CN185" t="s">
        <v>933</v>
      </c>
      <c r="CO185" t="s">
        <v>933</v>
      </c>
      <c r="CP185" t="s">
        <v>933</v>
      </c>
      <c r="CQ185" t="s">
        <v>933</v>
      </c>
      <c r="CS185" t="s">
        <v>933</v>
      </c>
      <c r="CT185" t="s">
        <v>933</v>
      </c>
      <c r="CU185" t="s">
        <v>933</v>
      </c>
      <c r="CV185" t="s">
        <v>933</v>
      </c>
      <c r="CW185" t="s">
        <v>933</v>
      </c>
      <c r="CX185" t="s">
        <v>933</v>
      </c>
      <c r="CY185" t="s">
        <v>933</v>
      </c>
      <c r="CZ185" t="s">
        <v>933</v>
      </c>
      <c r="DA185" t="s">
        <v>933</v>
      </c>
      <c r="DB185" t="s">
        <v>933</v>
      </c>
      <c r="DD185" t="s">
        <v>933</v>
      </c>
      <c r="DE185" t="s">
        <v>933</v>
      </c>
      <c r="DF185" t="s">
        <v>933</v>
      </c>
      <c r="DG185" t="s">
        <v>933</v>
      </c>
      <c r="DH185" t="s">
        <v>933</v>
      </c>
      <c r="DI185" t="s">
        <v>933</v>
      </c>
      <c r="DJ185" t="s">
        <v>933</v>
      </c>
      <c r="DK185" t="s">
        <v>933</v>
      </c>
      <c r="DL185" t="s">
        <v>933</v>
      </c>
      <c r="DM185" t="s">
        <v>933</v>
      </c>
      <c r="DO185" t="s">
        <v>933</v>
      </c>
      <c r="DP185" t="s">
        <v>933</v>
      </c>
      <c r="DQ185" t="s">
        <v>933</v>
      </c>
      <c r="DR185" t="s">
        <v>933</v>
      </c>
      <c r="DS185" t="s">
        <v>933</v>
      </c>
      <c r="DT185" t="s">
        <v>933</v>
      </c>
      <c r="DU185" t="s">
        <v>933</v>
      </c>
      <c r="DV185" t="s">
        <v>933</v>
      </c>
      <c r="DW185" t="s">
        <v>933</v>
      </c>
      <c r="DX185" t="s">
        <v>933</v>
      </c>
      <c r="DZ185" t="s">
        <v>933</v>
      </c>
      <c r="EA185" t="s">
        <v>933</v>
      </c>
      <c r="EB185" t="s">
        <v>933</v>
      </c>
      <c r="EC185" t="s">
        <v>933</v>
      </c>
      <c r="ED185" t="s">
        <v>933</v>
      </c>
      <c r="EE185" t="s">
        <v>933</v>
      </c>
      <c r="EF185" t="s">
        <v>933</v>
      </c>
      <c r="EG185" t="s">
        <v>933</v>
      </c>
      <c r="EH185" t="s">
        <v>933</v>
      </c>
      <c r="EI185" t="s">
        <v>933</v>
      </c>
      <c r="EK185" t="s">
        <v>203</v>
      </c>
      <c r="EL185" t="s">
        <v>2276</v>
      </c>
      <c r="EM185">
        <v>12</v>
      </c>
      <c r="EN185">
        <v>14</v>
      </c>
      <c r="EO185">
        <v>21</v>
      </c>
      <c r="EP185">
        <v>18</v>
      </c>
      <c r="EQ185">
        <v>22</v>
      </c>
      <c r="ER185">
        <v>20</v>
      </c>
      <c r="ES185" t="s">
        <v>2277</v>
      </c>
      <c r="ET185" t="s">
        <v>933</v>
      </c>
      <c r="EU185" t="s">
        <v>2452</v>
      </c>
      <c r="EV185">
        <v>6</v>
      </c>
      <c r="EW185">
        <v>7</v>
      </c>
      <c r="EX185">
        <v>10</v>
      </c>
      <c r="EY185">
        <v>9</v>
      </c>
      <c r="EZ185">
        <v>11</v>
      </c>
      <c r="FA185">
        <v>10</v>
      </c>
    </row>
    <row r="186" spans="1:157" ht="15" customHeight="1" x14ac:dyDescent="0.3">
      <c r="A186" t="s">
        <v>748</v>
      </c>
      <c r="C186" t="s">
        <v>0</v>
      </c>
      <c r="L186">
        <v>0</v>
      </c>
      <c r="EV186">
        <f t="shared" ref="EV186:FA186" si="155">ROUNDDOWN((EM186/2),0)-5+ROUNDDOWN(($L186/2),0)</f>
        <v>-5</v>
      </c>
      <c r="EW186">
        <f t="shared" si="155"/>
        <v>-5</v>
      </c>
      <c r="EX186">
        <f t="shared" si="155"/>
        <v>-5</v>
      </c>
      <c r="EY186">
        <f t="shared" si="155"/>
        <v>-5</v>
      </c>
      <c r="EZ186">
        <f t="shared" si="155"/>
        <v>-5</v>
      </c>
      <c r="FA186">
        <f t="shared" si="155"/>
        <v>-5</v>
      </c>
    </row>
    <row r="187" spans="1:157" ht="18" customHeight="1" x14ac:dyDescent="0.3">
      <c r="A187" t="s">
        <v>748</v>
      </c>
      <c r="C187" t="s">
        <v>1576</v>
      </c>
      <c r="D187" t="s">
        <v>117</v>
      </c>
      <c r="E187" t="s">
        <v>138</v>
      </c>
      <c r="F187" t="s">
        <v>119</v>
      </c>
      <c r="G187" t="s">
        <v>241</v>
      </c>
      <c r="H187" t="s">
        <v>1561</v>
      </c>
      <c r="I187" t="s">
        <v>751</v>
      </c>
      <c r="L187">
        <v>2</v>
      </c>
      <c r="M187" s="1">
        <v>125</v>
      </c>
      <c r="N187">
        <v>3</v>
      </c>
      <c r="O187">
        <v>8</v>
      </c>
      <c r="P187" t="s">
        <v>1562</v>
      </c>
      <c r="Q187" t="s">
        <v>933</v>
      </c>
      <c r="R187">
        <v>34</v>
      </c>
      <c r="S187">
        <v>17</v>
      </c>
      <c r="U187">
        <v>16</v>
      </c>
      <c r="V187">
        <v>14</v>
      </c>
      <c r="W187">
        <v>13</v>
      </c>
      <c r="X187">
        <v>15</v>
      </c>
      <c r="Y187" t="s">
        <v>933</v>
      </c>
      <c r="Z187" t="s">
        <v>933</v>
      </c>
      <c r="AA187" t="s">
        <v>933</v>
      </c>
      <c r="AB187" t="s">
        <v>933</v>
      </c>
      <c r="AC187" t="s">
        <v>1563</v>
      </c>
      <c r="AD187" t="s">
        <v>933</v>
      </c>
      <c r="AE187" t="s">
        <v>124</v>
      </c>
      <c r="AF187" t="s">
        <v>935</v>
      </c>
      <c r="AG187" t="s">
        <v>126</v>
      </c>
      <c r="AH187" t="s">
        <v>127</v>
      </c>
      <c r="AI187" t="s">
        <v>933</v>
      </c>
      <c r="AJ187" t="s">
        <v>129</v>
      </c>
      <c r="AK187" s="2">
        <f>IF(AL187="AC",5+$L187,3+$L187)</f>
        <v>7</v>
      </c>
      <c r="AL187" t="s">
        <v>17</v>
      </c>
      <c r="AM187" t="s">
        <v>933</v>
      </c>
      <c r="AN187" t="s">
        <v>1041</v>
      </c>
      <c r="AP187" t="s">
        <v>180</v>
      </c>
      <c r="AQ187" t="s">
        <v>1564</v>
      </c>
      <c r="AR187" t="s">
        <v>159</v>
      </c>
      <c r="AS187" t="s">
        <v>181</v>
      </c>
      <c r="AT187" t="s">
        <v>1565</v>
      </c>
      <c r="AU187" t="s">
        <v>817</v>
      </c>
      <c r="AV187">
        <f>IF(AW187="","",IF(AW187="AC",5+$L187,3+$L187))</f>
        <v>5</v>
      </c>
      <c r="AW187" t="s">
        <v>20</v>
      </c>
      <c r="AX187" t="s">
        <v>933</v>
      </c>
      <c r="AY187" t="s">
        <v>1566</v>
      </c>
      <c r="BA187" t="s">
        <v>460</v>
      </c>
      <c r="BB187" t="s">
        <v>1567</v>
      </c>
      <c r="BC187" t="s">
        <v>159</v>
      </c>
      <c r="BD187" t="s">
        <v>146</v>
      </c>
      <c r="BE187" t="s">
        <v>834</v>
      </c>
      <c r="BF187" t="s">
        <v>1568</v>
      </c>
      <c r="BG187" t="str">
        <f>IF(BH187="","",IF(BH187="AC",5+$L187,3+$L187))</f>
        <v/>
      </c>
      <c r="BI187" t="s">
        <v>933</v>
      </c>
      <c r="BJ187" t="s">
        <v>1569</v>
      </c>
      <c r="BL187" t="s">
        <v>180</v>
      </c>
      <c r="BM187" t="s">
        <v>1570</v>
      </c>
      <c r="BN187" t="s">
        <v>126</v>
      </c>
      <c r="BO187" t="s">
        <v>127</v>
      </c>
      <c r="BP187" t="s">
        <v>244</v>
      </c>
      <c r="BQ187" t="s">
        <v>817</v>
      </c>
      <c r="BR187">
        <f>IF(BS187="","",IF(BS187="AC",5+$L187,3+$L187))</f>
        <v>7</v>
      </c>
      <c r="BS187" t="s">
        <v>17</v>
      </c>
      <c r="BT187" t="s">
        <v>933</v>
      </c>
      <c r="BU187" t="s">
        <v>1041</v>
      </c>
      <c r="BW187" t="s">
        <v>933</v>
      </c>
      <c r="BX187" t="s">
        <v>1571</v>
      </c>
      <c r="BY187" t="s">
        <v>933</v>
      </c>
      <c r="BZ187" t="s">
        <v>933</v>
      </c>
      <c r="CA187" t="s">
        <v>933</v>
      </c>
      <c r="CB187" t="s">
        <v>933</v>
      </c>
      <c r="CC187" t="str">
        <f>IF(CD187="","",IF(CD187="AC",5+$L187,3+$L187))</f>
        <v/>
      </c>
      <c r="CD187" t="s">
        <v>933</v>
      </c>
      <c r="CE187" t="s">
        <v>933</v>
      </c>
      <c r="CF187" t="s">
        <v>1572</v>
      </c>
      <c r="CH187" t="s">
        <v>933</v>
      </c>
      <c r="CI187" t="s">
        <v>933</v>
      </c>
      <c r="CJ187" t="s">
        <v>933</v>
      </c>
      <c r="CK187" t="s">
        <v>933</v>
      </c>
      <c r="CL187" t="s">
        <v>933</v>
      </c>
      <c r="CN187" t="str">
        <f>IF(CO187="","",IF(CO187="AC",5+$L187,3+$L187))</f>
        <v/>
      </c>
      <c r="CP187" t="s">
        <v>933</v>
      </c>
      <c r="CQ187" t="s">
        <v>933</v>
      </c>
      <c r="CS187" t="s">
        <v>933</v>
      </c>
      <c r="CT187" t="s">
        <v>933</v>
      </c>
      <c r="CU187" t="s">
        <v>933</v>
      </c>
      <c r="CV187" t="s">
        <v>933</v>
      </c>
      <c r="CW187" t="s">
        <v>933</v>
      </c>
      <c r="CY187" t="str">
        <f>IF(CZ187="","",IF(CZ187="AC",5+$L187,3+$L187))</f>
        <v/>
      </c>
      <c r="CZ187" t="s">
        <v>933</v>
      </c>
      <c r="DB187" t="s">
        <v>933</v>
      </c>
      <c r="DD187" t="s">
        <v>933</v>
      </c>
      <c r="DE187" t="s">
        <v>933</v>
      </c>
      <c r="DF187" t="s">
        <v>933</v>
      </c>
      <c r="DG187" t="s">
        <v>933</v>
      </c>
      <c r="DH187" t="s">
        <v>933</v>
      </c>
      <c r="DI187" t="s">
        <v>933</v>
      </c>
      <c r="DJ187" t="str">
        <f>IF(DK187="","",IF(DK187="AC",5+$L187,3+$L187))</f>
        <v/>
      </c>
      <c r="DM187" t="s">
        <v>933</v>
      </c>
      <c r="DO187" t="s">
        <v>933</v>
      </c>
      <c r="DP187" t="s">
        <v>933</v>
      </c>
      <c r="DQ187" t="s">
        <v>933</v>
      </c>
      <c r="DR187" t="s">
        <v>933</v>
      </c>
      <c r="DS187" t="s">
        <v>933</v>
      </c>
      <c r="DU187" t="str">
        <f>IF(DV187="","",IF(DV187="AC",5+$L187,3+$L187))</f>
        <v/>
      </c>
      <c r="DX187" t="s">
        <v>933</v>
      </c>
      <c r="DZ187" t="s">
        <v>933</v>
      </c>
      <c r="EA187" t="s">
        <v>933</v>
      </c>
      <c r="EB187" t="s">
        <v>933</v>
      </c>
      <c r="EC187" t="s">
        <v>933</v>
      </c>
      <c r="ED187" t="s">
        <v>933</v>
      </c>
      <c r="EF187" t="str">
        <f>IF(EG187="","",IF(EG187="AC",5+$L187,3+$L187))</f>
        <v/>
      </c>
      <c r="EI187" t="s">
        <v>933</v>
      </c>
      <c r="EK187" t="s">
        <v>1483</v>
      </c>
      <c r="EL187" t="s">
        <v>1573</v>
      </c>
      <c r="EM187">
        <v>11</v>
      </c>
      <c r="EN187">
        <v>12</v>
      </c>
      <c r="EO187">
        <v>13</v>
      </c>
      <c r="EP187">
        <v>17</v>
      </c>
      <c r="EQ187">
        <v>13</v>
      </c>
      <c r="ER187">
        <v>12</v>
      </c>
      <c r="ES187" t="s">
        <v>1575</v>
      </c>
      <c r="ET187" t="s">
        <v>1574</v>
      </c>
      <c r="EU187" t="s">
        <v>1551</v>
      </c>
      <c r="EV187">
        <v>1</v>
      </c>
      <c r="EW187">
        <v>2</v>
      </c>
      <c r="EX187">
        <v>2</v>
      </c>
      <c r="EY187">
        <v>4</v>
      </c>
      <c r="EZ187">
        <v>2</v>
      </c>
      <c r="FA187">
        <v>2</v>
      </c>
    </row>
    <row r="188" spans="1:157" ht="15" customHeight="1" x14ac:dyDescent="0.3">
      <c r="A188" t="s">
        <v>748</v>
      </c>
      <c r="C188" t="s">
        <v>2310</v>
      </c>
      <c r="D188" t="s">
        <v>727</v>
      </c>
      <c r="E188" t="s">
        <v>138</v>
      </c>
      <c r="F188" t="s">
        <v>858</v>
      </c>
      <c r="G188" t="s">
        <v>241</v>
      </c>
      <c r="H188" t="s">
        <v>2311</v>
      </c>
      <c r="I188" t="s">
        <v>179</v>
      </c>
      <c r="L188">
        <v>10</v>
      </c>
      <c r="M188">
        <v>500</v>
      </c>
      <c r="N188">
        <v>16</v>
      </c>
      <c r="O188">
        <v>20</v>
      </c>
      <c r="P188" t="s">
        <v>122</v>
      </c>
      <c r="Q188" t="s">
        <v>933</v>
      </c>
      <c r="R188">
        <v>61</v>
      </c>
      <c r="S188">
        <v>30</v>
      </c>
      <c r="U188">
        <v>22</v>
      </c>
      <c r="V188">
        <v>21</v>
      </c>
      <c r="W188">
        <v>22</v>
      </c>
      <c r="X188">
        <v>22</v>
      </c>
      <c r="Y188" t="s">
        <v>933</v>
      </c>
      <c r="Z188" t="s">
        <v>933</v>
      </c>
      <c r="AA188" t="s">
        <v>933</v>
      </c>
      <c r="AB188" t="s">
        <v>933</v>
      </c>
      <c r="AC188" t="s">
        <v>720</v>
      </c>
      <c r="AD188" t="s">
        <v>933</v>
      </c>
      <c r="AE188" t="s">
        <v>124</v>
      </c>
      <c r="AF188" t="s">
        <v>243</v>
      </c>
      <c r="AG188" t="s">
        <v>126</v>
      </c>
      <c r="AH188" t="s">
        <v>127</v>
      </c>
      <c r="AI188" t="s">
        <v>244</v>
      </c>
      <c r="AJ188" t="s">
        <v>933</v>
      </c>
      <c r="AK188">
        <v>15</v>
      </c>
      <c r="AL188" t="s">
        <v>17</v>
      </c>
      <c r="AM188" t="s">
        <v>933</v>
      </c>
      <c r="AN188" t="s">
        <v>2302</v>
      </c>
      <c r="AP188" t="s">
        <v>157</v>
      </c>
      <c r="AQ188" t="s">
        <v>530</v>
      </c>
      <c r="AR188" t="s">
        <v>126</v>
      </c>
      <c r="AS188" t="s">
        <v>127</v>
      </c>
      <c r="AT188" t="s">
        <v>244</v>
      </c>
      <c r="AU188" t="s">
        <v>1064</v>
      </c>
      <c r="AV188">
        <v>15</v>
      </c>
      <c r="AW188" t="s">
        <v>17</v>
      </c>
      <c r="AX188" t="s">
        <v>933</v>
      </c>
      <c r="AY188" t="s">
        <v>2302</v>
      </c>
      <c r="BA188" t="s">
        <v>129</v>
      </c>
      <c r="BB188" t="s">
        <v>2312</v>
      </c>
      <c r="BC188" t="s">
        <v>126</v>
      </c>
      <c r="BD188" t="s">
        <v>146</v>
      </c>
      <c r="BE188" t="s">
        <v>933</v>
      </c>
      <c r="BF188" t="s">
        <v>933</v>
      </c>
      <c r="BG188">
        <v>15</v>
      </c>
      <c r="BH188" t="s">
        <v>1069</v>
      </c>
      <c r="BI188" t="s">
        <v>933</v>
      </c>
      <c r="BJ188" t="s">
        <v>2313</v>
      </c>
      <c r="BL188" t="s">
        <v>933</v>
      </c>
      <c r="BM188" t="s">
        <v>2314</v>
      </c>
      <c r="BN188" t="s">
        <v>159</v>
      </c>
      <c r="BO188" t="s">
        <v>127</v>
      </c>
      <c r="BP188" t="s">
        <v>707</v>
      </c>
      <c r="BQ188" t="s">
        <v>933</v>
      </c>
      <c r="BR188" t="s">
        <v>933</v>
      </c>
      <c r="BS188" t="s">
        <v>933</v>
      </c>
      <c r="BT188" t="s">
        <v>933</v>
      </c>
      <c r="BU188" t="s">
        <v>2315</v>
      </c>
      <c r="BW188" t="s">
        <v>933</v>
      </c>
      <c r="BX188" t="s">
        <v>2316</v>
      </c>
      <c r="BY188" t="s">
        <v>159</v>
      </c>
      <c r="BZ188" t="s">
        <v>127</v>
      </c>
      <c r="CA188" t="s">
        <v>707</v>
      </c>
      <c r="CB188" t="s">
        <v>933</v>
      </c>
      <c r="CC188" t="s">
        <v>933</v>
      </c>
      <c r="CD188" t="s">
        <v>933</v>
      </c>
      <c r="CE188" t="s">
        <v>933</v>
      </c>
      <c r="CF188" t="s">
        <v>2317</v>
      </c>
      <c r="CH188" t="s">
        <v>933</v>
      </c>
      <c r="CI188" t="s">
        <v>2318</v>
      </c>
      <c r="CJ188" t="s">
        <v>159</v>
      </c>
      <c r="CK188" t="s">
        <v>127</v>
      </c>
      <c r="CL188" t="s">
        <v>707</v>
      </c>
      <c r="CM188" t="s">
        <v>933</v>
      </c>
      <c r="CN188" t="s">
        <v>933</v>
      </c>
      <c r="CO188" t="s">
        <v>933</v>
      </c>
      <c r="CP188" t="s">
        <v>933</v>
      </c>
      <c r="CQ188" t="s">
        <v>2319</v>
      </c>
      <c r="CS188" t="s">
        <v>933</v>
      </c>
      <c r="CT188" t="s">
        <v>933</v>
      </c>
      <c r="CU188" t="s">
        <v>933</v>
      </c>
      <c r="CV188" t="s">
        <v>933</v>
      </c>
      <c r="CW188" t="s">
        <v>933</v>
      </c>
      <c r="CX188" t="s">
        <v>933</v>
      </c>
      <c r="CY188" t="s">
        <v>933</v>
      </c>
      <c r="CZ188" t="s">
        <v>933</v>
      </c>
      <c r="DA188" t="s">
        <v>933</v>
      </c>
      <c r="DB188" t="s">
        <v>933</v>
      </c>
      <c r="DD188" t="s">
        <v>933</v>
      </c>
      <c r="DE188" t="s">
        <v>933</v>
      </c>
      <c r="DF188" t="s">
        <v>933</v>
      </c>
      <c r="DG188" t="s">
        <v>933</v>
      </c>
      <c r="DH188" t="s">
        <v>933</v>
      </c>
      <c r="DI188" t="s">
        <v>933</v>
      </c>
      <c r="DJ188" t="s">
        <v>933</v>
      </c>
      <c r="DK188" t="s">
        <v>933</v>
      </c>
      <c r="DL188" t="s">
        <v>933</v>
      </c>
      <c r="DM188" t="s">
        <v>933</v>
      </c>
      <c r="DO188" t="s">
        <v>933</v>
      </c>
      <c r="DP188" t="s">
        <v>933</v>
      </c>
      <c r="DQ188" t="s">
        <v>933</v>
      </c>
      <c r="DR188" t="s">
        <v>933</v>
      </c>
      <c r="DS188" t="s">
        <v>933</v>
      </c>
      <c r="DT188" t="s">
        <v>933</v>
      </c>
      <c r="DU188" t="s">
        <v>933</v>
      </c>
      <c r="DV188" t="s">
        <v>933</v>
      </c>
      <c r="DW188" t="s">
        <v>933</v>
      </c>
      <c r="DX188" t="s">
        <v>933</v>
      </c>
      <c r="DZ188" t="s">
        <v>933</v>
      </c>
      <c r="EA188" t="s">
        <v>933</v>
      </c>
      <c r="EB188" t="s">
        <v>933</v>
      </c>
      <c r="EC188" t="s">
        <v>933</v>
      </c>
      <c r="ED188" t="s">
        <v>933</v>
      </c>
      <c r="EE188" t="s">
        <v>933</v>
      </c>
      <c r="EF188" t="s">
        <v>933</v>
      </c>
      <c r="EG188" t="s">
        <v>933</v>
      </c>
      <c r="EH188" t="s">
        <v>933</v>
      </c>
      <c r="EI188" t="s">
        <v>933</v>
      </c>
      <c r="EK188" t="s">
        <v>2320</v>
      </c>
      <c r="EL188" t="s">
        <v>2321</v>
      </c>
      <c r="EM188">
        <v>14</v>
      </c>
      <c r="EN188">
        <v>13</v>
      </c>
      <c r="EO188">
        <v>22</v>
      </c>
      <c r="EP188">
        <v>18</v>
      </c>
      <c r="EQ188">
        <v>20</v>
      </c>
      <c r="ER188">
        <v>21</v>
      </c>
      <c r="ES188" t="s">
        <v>2322</v>
      </c>
      <c r="ET188" t="s">
        <v>933</v>
      </c>
      <c r="EU188" t="s">
        <v>2452</v>
      </c>
      <c r="EV188">
        <v>7</v>
      </c>
      <c r="EW188">
        <v>6</v>
      </c>
      <c r="EX188">
        <v>11</v>
      </c>
      <c r="EY188">
        <v>9</v>
      </c>
      <c r="EZ188">
        <v>10</v>
      </c>
      <c r="FA188">
        <v>10</v>
      </c>
    </row>
    <row r="189" spans="1:157" ht="15" customHeight="1" x14ac:dyDescent="0.3">
      <c r="A189" t="s">
        <v>748</v>
      </c>
      <c r="C189" t="s">
        <v>1992</v>
      </c>
      <c r="D189" t="s">
        <v>117</v>
      </c>
      <c r="E189" t="s">
        <v>165</v>
      </c>
      <c r="F189" t="s">
        <v>858</v>
      </c>
      <c r="G189" t="s">
        <v>241</v>
      </c>
      <c r="H189" t="s">
        <v>377</v>
      </c>
      <c r="I189" t="s">
        <v>242</v>
      </c>
      <c r="L189">
        <v>21</v>
      </c>
      <c r="M189">
        <v>3200</v>
      </c>
      <c r="N189">
        <v>21</v>
      </c>
      <c r="O189">
        <v>23</v>
      </c>
      <c r="P189" t="s">
        <v>284</v>
      </c>
      <c r="Q189" t="s">
        <v>933</v>
      </c>
      <c r="R189">
        <v>129</v>
      </c>
      <c r="S189">
        <v>64</v>
      </c>
      <c r="U189">
        <v>37</v>
      </c>
      <c r="V189">
        <v>34</v>
      </c>
      <c r="W189">
        <v>33</v>
      </c>
      <c r="X189">
        <v>33</v>
      </c>
      <c r="Y189" t="s">
        <v>933</v>
      </c>
      <c r="Z189" t="s">
        <v>933</v>
      </c>
      <c r="AA189" t="s">
        <v>933</v>
      </c>
      <c r="AB189" t="s">
        <v>933</v>
      </c>
      <c r="AC189" t="s">
        <v>1714</v>
      </c>
      <c r="AD189" t="s">
        <v>933</v>
      </c>
      <c r="AE189" t="s">
        <v>124</v>
      </c>
      <c r="AF189" t="s">
        <v>1993</v>
      </c>
      <c r="AG189" t="s">
        <v>126</v>
      </c>
      <c r="AH189" t="s">
        <v>127</v>
      </c>
      <c r="AI189" t="s">
        <v>608</v>
      </c>
      <c r="AJ189" t="s">
        <v>1202</v>
      </c>
      <c r="AK189">
        <v>26</v>
      </c>
      <c r="AL189" t="s">
        <v>17</v>
      </c>
      <c r="AM189" t="s">
        <v>933</v>
      </c>
      <c r="AN189" t="s">
        <v>1994</v>
      </c>
      <c r="AP189" t="s">
        <v>124</v>
      </c>
      <c r="AQ189" t="s">
        <v>1995</v>
      </c>
      <c r="AR189" t="s">
        <v>126</v>
      </c>
      <c r="AS189" t="s">
        <v>127</v>
      </c>
      <c r="AT189" t="s">
        <v>560</v>
      </c>
      <c r="AU189" t="s">
        <v>1202</v>
      </c>
      <c r="AV189">
        <v>26</v>
      </c>
      <c r="AW189" t="s">
        <v>17</v>
      </c>
      <c r="AX189" t="s">
        <v>933</v>
      </c>
      <c r="AY189" t="s">
        <v>1996</v>
      </c>
      <c r="BA189" t="s">
        <v>180</v>
      </c>
      <c r="BB189" t="s">
        <v>1997</v>
      </c>
      <c r="BC189" t="s">
        <v>159</v>
      </c>
      <c r="BD189" t="s">
        <v>127</v>
      </c>
      <c r="BE189" t="s">
        <v>1998</v>
      </c>
      <c r="BF189" t="s">
        <v>817</v>
      </c>
      <c r="BG189">
        <v>26</v>
      </c>
      <c r="BH189" t="s">
        <v>20</v>
      </c>
      <c r="BI189" t="s">
        <v>933</v>
      </c>
      <c r="BJ189" t="s">
        <v>1999</v>
      </c>
      <c r="BL189" t="s">
        <v>180</v>
      </c>
      <c r="BM189" t="s">
        <v>2000</v>
      </c>
      <c r="BN189" t="s">
        <v>159</v>
      </c>
      <c r="BO189" t="s">
        <v>127</v>
      </c>
      <c r="BP189" t="s">
        <v>1998</v>
      </c>
      <c r="BQ189" t="s">
        <v>817</v>
      </c>
      <c r="BR189">
        <v>26</v>
      </c>
      <c r="BS189" t="s">
        <v>20</v>
      </c>
      <c r="BT189" t="s">
        <v>933</v>
      </c>
      <c r="BU189" t="s">
        <v>2001</v>
      </c>
      <c r="BW189" t="s">
        <v>933</v>
      </c>
      <c r="BX189" t="s">
        <v>554</v>
      </c>
      <c r="BY189" t="s">
        <v>159</v>
      </c>
      <c r="BZ189" t="s">
        <v>127</v>
      </c>
      <c r="CA189" t="s">
        <v>2002</v>
      </c>
      <c r="CB189" t="s">
        <v>933</v>
      </c>
      <c r="CC189" t="s">
        <v>933</v>
      </c>
      <c r="CD189" t="s">
        <v>933</v>
      </c>
      <c r="CE189" t="s">
        <v>933</v>
      </c>
      <c r="CF189" t="s">
        <v>2003</v>
      </c>
      <c r="CH189" t="s">
        <v>933</v>
      </c>
      <c r="CI189" t="s">
        <v>2004</v>
      </c>
      <c r="CJ189" t="s">
        <v>159</v>
      </c>
      <c r="CK189" t="s">
        <v>1476</v>
      </c>
      <c r="CL189" t="s">
        <v>707</v>
      </c>
      <c r="CM189" t="s">
        <v>933</v>
      </c>
      <c r="CN189" t="s">
        <v>933</v>
      </c>
      <c r="CO189" t="s">
        <v>933</v>
      </c>
      <c r="CP189" t="s">
        <v>933</v>
      </c>
      <c r="CQ189" t="s">
        <v>2005</v>
      </c>
      <c r="CS189" t="s">
        <v>933</v>
      </c>
      <c r="CT189" t="s">
        <v>933</v>
      </c>
      <c r="CU189" t="s">
        <v>933</v>
      </c>
      <c r="CV189" t="s">
        <v>933</v>
      </c>
      <c r="CW189" t="s">
        <v>933</v>
      </c>
      <c r="CX189" t="s">
        <v>933</v>
      </c>
      <c r="CY189" t="s">
        <v>933</v>
      </c>
      <c r="CZ189" t="s">
        <v>933</v>
      </c>
      <c r="DA189" t="s">
        <v>933</v>
      </c>
      <c r="DB189" t="s">
        <v>933</v>
      </c>
      <c r="DD189" t="s">
        <v>933</v>
      </c>
      <c r="DE189" t="s">
        <v>933</v>
      </c>
      <c r="DF189" t="s">
        <v>933</v>
      </c>
      <c r="DG189" t="s">
        <v>933</v>
      </c>
      <c r="DH189" t="s">
        <v>933</v>
      </c>
      <c r="DI189" t="s">
        <v>933</v>
      </c>
      <c r="DJ189" t="s">
        <v>933</v>
      </c>
      <c r="DK189" t="s">
        <v>933</v>
      </c>
      <c r="DL189" t="s">
        <v>933</v>
      </c>
      <c r="DM189" t="s">
        <v>933</v>
      </c>
      <c r="DO189" t="s">
        <v>933</v>
      </c>
      <c r="DP189" t="s">
        <v>933</v>
      </c>
      <c r="DQ189" t="s">
        <v>933</v>
      </c>
      <c r="DR189" t="s">
        <v>933</v>
      </c>
      <c r="DS189" t="s">
        <v>933</v>
      </c>
      <c r="DT189" t="s">
        <v>933</v>
      </c>
      <c r="DU189" t="s">
        <v>933</v>
      </c>
      <c r="DV189" t="s">
        <v>933</v>
      </c>
      <c r="DW189" t="s">
        <v>933</v>
      </c>
      <c r="DX189" t="s">
        <v>933</v>
      </c>
      <c r="DZ189" t="s">
        <v>933</v>
      </c>
      <c r="EA189" t="s">
        <v>933</v>
      </c>
      <c r="EB189" t="s">
        <v>933</v>
      </c>
      <c r="EC189" t="s">
        <v>933</v>
      </c>
      <c r="ED189" t="s">
        <v>933</v>
      </c>
      <c r="EE189" t="s">
        <v>933</v>
      </c>
      <c r="EF189" t="s">
        <v>933</v>
      </c>
      <c r="EG189" t="s">
        <v>933</v>
      </c>
      <c r="EH189" t="s">
        <v>933</v>
      </c>
      <c r="EI189" t="s">
        <v>933</v>
      </c>
      <c r="EK189" t="s">
        <v>203</v>
      </c>
      <c r="EL189" t="s">
        <v>2006</v>
      </c>
      <c r="EM189">
        <v>35</v>
      </c>
      <c r="EN189">
        <v>20</v>
      </c>
      <c r="EO189">
        <v>13</v>
      </c>
      <c r="EP189">
        <v>12</v>
      </c>
      <c r="EQ189">
        <v>17</v>
      </c>
      <c r="ER189">
        <v>18</v>
      </c>
      <c r="ES189" t="s">
        <v>933</v>
      </c>
      <c r="ET189" t="s">
        <v>2007</v>
      </c>
      <c r="EV189">
        <v>22</v>
      </c>
      <c r="EW189">
        <v>15</v>
      </c>
      <c r="EX189">
        <v>11</v>
      </c>
      <c r="EY189">
        <v>11</v>
      </c>
      <c r="EZ189">
        <v>13</v>
      </c>
      <c r="FA189">
        <v>14</v>
      </c>
    </row>
    <row r="190" spans="1:157" ht="15" customHeight="1" x14ac:dyDescent="0.3">
      <c r="A190" t="s">
        <v>1192</v>
      </c>
      <c r="C190" t="s">
        <v>0</v>
      </c>
      <c r="L190">
        <v>0</v>
      </c>
      <c r="ET190" t="s">
        <v>974</v>
      </c>
      <c r="EV190">
        <f t="shared" ref="EV190:EV198" si="156">ROUNDDOWN((EM190/2),0)-5+ROUNDDOWN(($L190/2),0)</f>
        <v>-5</v>
      </c>
      <c r="EW190">
        <f t="shared" ref="EW190:EW198" si="157">ROUNDDOWN((EN190/2),0)-5+ROUNDDOWN(($L190/2),0)</f>
        <v>-5</v>
      </c>
      <c r="EX190">
        <f t="shared" ref="EX190:EX198" si="158">ROUNDDOWN((EO190/2),0)-5+ROUNDDOWN(($L190/2),0)</f>
        <v>-5</v>
      </c>
      <c r="EY190">
        <f t="shared" ref="EY190:EY198" si="159">ROUNDDOWN((EP190/2),0)-5+ROUNDDOWN(($L190/2),0)</f>
        <v>-5</v>
      </c>
      <c r="EZ190">
        <f t="shared" ref="EZ190:EZ198" si="160">ROUNDDOWN((EQ190/2),0)-5+ROUNDDOWN(($L190/2),0)</f>
        <v>-5</v>
      </c>
      <c r="FA190">
        <f t="shared" ref="FA190:FA198" si="161">ROUNDDOWN((ER190/2),0)-5+ROUNDDOWN(($L190/2),0)</f>
        <v>-5</v>
      </c>
    </row>
    <row r="191" spans="1:157" ht="15" customHeight="1" x14ac:dyDescent="0.3">
      <c r="A191" t="s">
        <v>1192</v>
      </c>
      <c r="C191" t="s">
        <v>2468</v>
      </c>
      <c r="D191" t="s">
        <v>325</v>
      </c>
      <c r="E191" t="s">
        <v>138</v>
      </c>
      <c r="F191" t="s">
        <v>119</v>
      </c>
      <c r="G191" t="s">
        <v>195</v>
      </c>
      <c r="H191" t="s">
        <v>214</v>
      </c>
      <c r="I191" t="s">
        <v>121</v>
      </c>
      <c r="L191">
        <v>13</v>
      </c>
      <c r="M191" s="1">
        <v>800</v>
      </c>
      <c r="N191">
        <v>12</v>
      </c>
      <c r="O191">
        <v>7</v>
      </c>
      <c r="P191" t="s">
        <v>284</v>
      </c>
      <c r="R191">
        <v>89</v>
      </c>
      <c r="S191">
        <v>44</v>
      </c>
      <c r="U191">
        <v>27</v>
      </c>
      <c r="V191">
        <v>24</v>
      </c>
      <c r="W191">
        <v>26</v>
      </c>
      <c r="X191">
        <v>25</v>
      </c>
      <c r="Z191" t="s">
        <v>763</v>
      </c>
      <c r="AB191" t="s">
        <v>933</v>
      </c>
      <c r="AC191">
        <v>6</v>
      </c>
      <c r="AD191" t="s">
        <v>933</v>
      </c>
      <c r="AE191" t="s">
        <v>124</v>
      </c>
      <c r="AF191" t="s">
        <v>436</v>
      </c>
      <c r="AG191" t="s">
        <v>126</v>
      </c>
      <c r="AH191" t="s">
        <v>127</v>
      </c>
      <c r="AI191" t="s">
        <v>551</v>
      </c>
      <c r="AK191" s="2">
        <f>IF(AL191="AC",5+$L191,3+$L191)</f>
        <v>18</v>
      </c>
      <c r="AL191" t="s">
        <v>17</v>
      </c>
      <c r="AN191" t="s">
        <v>966</v>
      </c>
      <c r="AP191" t="s">
        <v>157</v>
      </c>
      <c r="AQ191" t="s">
        <v>530</v>
      </c>
      <c r="AR191" t="s">
        <v>126</v>
      </c>
      <c r="AS191" t="s">
        <v>127</v>
      </c>
      <c r="AT191" t="s">
        <v>244</v>
      </c>
      <c r="AU191" t="s">
        <v>1083</v>
      </c>
      <c r="AV191">
        <f>IF(AW191="","",IF(AW191="AC",5+$L191,3+$L191))</f>
        <v>18</v>
      </c>
      <c r="AW191" t="s">
        <v>17</v>
      </c>
      <c r="AY191" t="s">
        <v>967</v>
      </c>
      <c r="BA191" t="s">
        <v>144</v>
      </c>
      <c r="BB191" t="s">
        <v>218</v>
      </c>
      <c r="BC191" t="s">
        <v>126</v>
      </c>
      <c r="BD191" t="s">
        <v>146</v>
      </c>
      <c r="BE191" t="s">
        <v>916</v>
      </c>
      <c r="BG191">
        <f>IF(BH191="","",IF(BH191="AC",5+$L191,3+$L191))</f>
        <v>16</v>
      </c>
      <c r="BH191" t="s">
        <v>20</v>
      </c>
      <c r="BJ191" t="s">
        <v>975</v>
      </c>
      <c r="BR191" t="str">
        <f>IF(BS191="","",IF(BS191="AC",5+$L191,3+$L191))</f>
        <v/>
      </c>
      <c r="CC191" t="str">
        <f>IF(CD191="","",IF(CD191="AC",5+$L191,3+$L191))</f>
        <v/>
      </c>
      <c r="CN191" t="str">
        <f>IF(CO191="","",IF(CO191="AC",5+$L191,3+$L191))</f>
        <v/>
      </c>
      <c r="CY191" t="str">
        <f>IF(CZ191="","",IF(CZ191="AC",5+$L191,3+$L191))</f>
        <v/>
      </c>
      <c r="DJ191" t="str">
        <f>IF(DK191="","",IF(DK191="AC",5+$L191,3+$L191))</f>
        <v/>
      </c>
      <c r="DU191" t="str">
        <f>IF(DV191="","",IF(DV191="AC",5+$L191,3+$L191))</f>
        <v/>
      </c>
      <c r="EF191" t="str">
        <f>IF(EG191="","",IF(EG191="AC",5+$L191,3+$L191))</f>
        <v/>
      </c>
      <c r="EK191" t="s">
        <v>220</v>
      </c>
      <c r="EM191">
        <v>10</v>
      </c>
      <c r="EN191">
        <v>19</v>
      </c>
      <c r="EO191">
        <v>22</v>
      </c>
      <c r="EP191">
        <v>10</v>
      </c>
      <c r="EQ191">
        <v>12</v>
      </c>
      <c r="ER191">
        <v>19</v>
      </c>
      <c r="ES191" t="s">
        <v>965</v>
      </c>
      <c r="ET191" t="s">
        <v>971</v>
      </c>
      <c r="EU191" t="s">
        <v>930</v>
      </c>
      <c r="EV191">
        <f t="shared" si="156"/>
        <v>6</v>
      </c>
      <c r="EW191">
        <f t="shared" si="157"/>
        <v>10</v>
      </c>
      <c r="EX191">
        <f t="shared" si="158"/>
        <v>12</v>
      </c>
      <c r="EY191">
        <f t="shared" si="159"/>
        <v>6</v>
      </c>
      <c r="EZ191">
        <f t="shared" si="160"/>
        <v>7</v>
      </c>
      <c r="FA191">
        <f t="shared" si="161"/>
        <v>10</v>
      </c>
    </row>
    <row r="192" spans="1:157" ht="15" customHeight="1" x14ac:dyDescent="0.3">
      <c r="A192" t="s">
        <v>1192</v>
      </c>
      <c r="C192" t="s">
        <v>2469</v>
      </c>
      <c r="D192" t="s">
        <v>325</v>
      </c>
      <c r="E192" t="s">
        <v>138</v>
      </c>
      <c r="F192" t="s">
        <v>119</v>
      </c>
      <c r="G192" t="s">
        <v>241</v>
      </c>
      <c r="H192" t="s">
        <v>214</v>
      </c>
      <c r="I192" t="s">
        <v>751</v>
      </c>
      <c r="J192" t="s">
        <v>1056</v>
      </c>
      <c r="K192">
        <v>1</v>
      </c>
      <c r="L192">
        <v>13</v>
      </c>
      <c r="M192" s="1">
        <v>1600</v>
      </c>
      <c r="N192">
        <v>8</v>
      </c>
      <c r="O192">
        <v>10</v>
      </c>
      <c r="P192" t="s">
        <v>284</v>
      </c>
      <c r="R192">
        <v>178</v>
      </c>
      <c r="S192">
        <v>89</v>
      </c>
      <c r="U192">
        <v>27</v>
      </c>
      <c r="V192">
        <v>25</v>
      </c>
      <c r="W192">
        <v>24</v>
      </c>
      <c r="X192">
        <v>26</v>
      </c>
      <c r="Z192" t="s">
        <v>763</v>
      </c>
      <c r="AB192">
        <v>2</v>
      </c>
      <c r="AC192">
        <v>6</v>
      </c>
      <c r="AD192">
        <v>1</v>
      </c>
      <c r="AE192" t="s">
        <v>124</v>
      </c>
      <c r="AF192" t="s">
        <v>436</v>
      </c>
      <c r="AG192" t="s">
        <v>126</v>
      </c>
      <c r="AH192" t="s">
        <v>127</v>
      </c>
      <c r="AI192" t="s">
        <v>244</v>
      </c>
      <c r="AK192" s="2">
        <f>IF(AL192="AC",5+$L192,3+$L192)</f>
        <v>18</v>
      </c>
      <c r="AL192" t="s">
        <v>17</v>
      </c>
      <c r="AN192" t="s">
        <v>960</v>
      </c>
      <c r="AP192" t="s">
        <v>157</v>
      </c>
      <c r="AQ192" t="s">
        <v>530</v>
      </c>
      <c r="AR192" t="s">
        <v>126</v>
      </c>
      <c r="AS192" t="s">
        <v>127</v>
      </c>
      <c r="AT192" t="s">
        <v>244</v>
      </c>
      <c r="AU192" s="2" t="s">
        <v>1083</v>
      </c>
      <c r="AV192">
        <f>IF(AW192="","",IF(AW192="AC",5+$L192,3+$L192))</f>
        <v>18</v>
      </c>
      <c r="AW192" t="s">
        <v>17</v>
      </c>
      <c r="AY192" t="s">
        <v>960</v>
      </c>
      <c r="BA192" t="s">
        <v>180</v>
      </c>
      <c r="BB192" t="s">
        <v>961</v>
      </c>
      <c r="BC192" t="s">
        <v>159</v>
      </c>
      <c r="BD192" t="s">
        <v>181</v>
      </c>
      <c r="BE192" t="s">
        <v>366</v>
      </c>
      <c r="BG192">
        <f>IF(BH192="","",IF(BH192="AC",5+$L192,3+$L192))</f>
        <v>16</v>
      </c>
      <c r="BH192" t="s">
        <v>20</v>
      </c>
      <c r="BJ192" s="2" t="s">
        <v>962</v>
      </c>
      <c r="BL192" t="s">
        <v>460</v>
      </c>
      <c r="BM192" t="s">
        <v>963</v>
      </c>
      <c r="BN192" t="s">
        <v>126</v>
      </c>
      <c r="BO192" t="s">
        <v>146</v>
      </c>
      <c r="BP192" t="s">
        <v>916</v>
      </c>
      <c r="BQ192" s="2" t="s">
        <v>1287</v>
      </c>
      <c r="BR192">
        <f>IF(BS192="","",IF(BS192="AC",5+$L192,3+$L192))</f>
        <v>16</v>
      </c>
      <c r="BS192" t="s">
        <v>20</v>
      </c>
      <c r="BU192" t="s">
        <v>964</v>
      </c>
      <c r="CC192" t="str">
        <f>IF(CD192="","",IF(CD192="AC",5+$L192,3+$L192))</f>
        <v/>
      </c>
      <c r="CN192" t="str">
        <f>IF(CO192="","",IF(CO192="AC",5+$L192,3+$L192))</f>
        <v/>
      </c>
      <c r="CY192" t="str">
        <f>IF(CZ192="","",IF(CZ192="AC",5+$L192,3+$L192))</f>
        <v/>
      </c>
      <c r="DJ192" t="str">
        <f>IF(DK192="","",IF(DK192="AC",5+$L192,3+$L192))</f>
        <v/>
      </c>
      <c r="DU192" t="str">
        <f>IF(DV192="","",IF(DV192="AC",5+$L192,3+$L192))</f>
        <v/>
      </c>
      <c r="EF192" t="str">
        <f>IF(EG192="","",IF(EG192="AC",5+$L192,3+$L192))</f>
        <v/>
      </c>
      <c r="EK192" t="s">
        <v>220</v>
      </c>
      <c r="EM192">
        <v>13</v>
      </c>
      <c r="EN192">
        <v>19</v>
      </c>
      <c r="EO192">
        <v>15</v>
      </c>
      <c r="EP192">
        <v>22</v>
      </c>
      <c r="EQ192">
        <v>19</v>
      </c>
      <c r="ER192">
        <v>18</v>
      </c>
      <c r="ES192" t="s">
        <v>965</v>
      </c>
      <c r="ET192" t="s">
        <v>970</v>
      </c>
      <c r="EU192" t="s">
        <v>930</v>
      </c>
      <c r="EV192">
        <f t="shared" si="156"/>
        <v>7</v>
      </c>
      <c r="EW192">
        <f t="shared" si="157"/>
        <v>10</v>
      </c>
      <c r="EX192">
        <f t="shared" si="158"/>
        <v>8</v>
      </c>
      <c r="EY192">
        <f t="shared" si="159"/>
        <v>12</v>
      </c>
      <c r="EZ192">
        <f t="shared" si="160"/>
        <v>10</v>
      </c>
      <c r="FA192">
        <f t="shared" si="161"/>
        <v>10</v>
      </c>
    </row>
    <row r="193" spans="1:157" ht="15" customHeight="1" x14ac:dyDescent="0.3">
      <c r="A193" t="s">
        <v>1192</v>
      </c>
      <c r="C193" t="s">
        <v>2470</v>
      </c>
      <c r="D193" t="s">
        <v>325</v>
      </c>
      <c r="E193" t="s">
        <v>138</v>
      </c>
      <c r="F193" t="s">
        <v>119</v>
      </c>
      <c r="G193" t="s">
        <v>195</v>
      </c>
      <c r="H193" t="s">
        <v>214</v>
      </c>
      <c r="I193" t="s">
        <v>751</v>
      </c>
      <c r="J193" t="s">
        <v>1057</v>
      </c>
      <c r="L193">
        <v>13</v>
      </c>
      <c r="M193" s="1">
        <v>3200</v>
      </c>
      <c r="N193">
        <v>7</v>
      </c>
      <c r="O193">
        <v>9</v>
      </c>
      <c r="P193" t="s">
        <v>284</v>
      </c>
      <c r="Q193" t="s">
        <v>1147</v>
      </c>
      <c r="R193">
        <v>356</v>
      </c>
      <c r="S193">
        <v>178</v>
      </c>
      <c r="U193">
        <v>27</v>
      </c>
      <c r="V193">
        <v>25</v>
      </c>
      <c r="W193">
        <v>24</v>
      </c>
      <c r="X193">
        <v>26</v>
      </c>
      <c r="Z193" t="s">
        <v>763</v>
      </c>
      <c r="AB193">
        <v>5</v>
      </c>
      <c r="AC193">
        <v>6</v>
      </c>
      <c r="AD193">
        <v>2</v>
      </c>
      <c r="AE193" t="s">
        <v>124</v>
      </c>
      <c r="AF193" t="s">
        <v>436</v>
      </c>
      <c r="AG193" t="s">
        <v>126</v>
      </c>
      <c r="AH193" t="s">
        <v>127</v>
      </c>
      <c r="AI193" t="s">
        <v>551</v>
      </c>
      <c r="AK193" s="2">
        <f>IF(AL193="AC",5+$L193,3+$L193)</f>
        <v>18</v>
      </c>
      <c r="AL193" t="s">
        <v>17</v>
      </c>
      <c r="AN193" t="s">
        <v>968</v>
      </c>
      <c r="AP193" t="s">
        <v>157</v>
      </c>
      <c r="AQ193" t="s">
        <v>530</v>
      </c>
      <c r="AR193" t="s">
        <v>126</v>
      </c>
      <c r="AS193" t="s">
        <v>127</v>
      </c>
      <c r="AT193" t="s">
        <v>244</v>
      </c>
      <c r="AU193" t="s">
        <v>1083</v>
      </c>
      <c r="AV193">
        <f>IF(AW193="","",IF(AW193="AC",5+$L193,3+$L193))</f>
        <v>18</v>
      </c>
      <c r="AW193" t="s">
        <v>17</v>
      </c>
      <c r="AY193" t="s">
        <v>960</v>
      </c>
      <c r="BA193" t="s">
        <v>144</v>
      </c>
      <c r="BB193" t="s">
        <v>218</v>
      </c>
      <c r="BC193" t="s">
        <v>159</v>
      </c>
      <c r="BD193" t="s">
        <v>146</v>
      </c>
      <c r="BE193" t="s">
        <v>916</v>
      </c>
      <c r="BG193">
        <f>IF(BH193="","",IF(BH193="AC",5+$L193,3+$L193))</f>
        <v>16</v>
      </c>
      <c r="BH193" t="s">
        <v>20</v>
      </c>
      <c r="BJ193" t="s">
        <v>975</v>
      </c>
      <c r="BL193" t="s">
        <v>460</v>
      </c>
      <c r="BM193" t="s">
        <v>963</v>
      </c>
      <c r="BN193" t="s">
        <v>126</v>
      </c>
      <c r="BO193" t="s">
        <v>146</v>
      </c>
      <c r="BP193" t="s">
        <v>916</v>
      </c>
      <c r="BQ193" t="s">
        <v>1287</v>
      </c>
      <c r="BR193">
        <f>IF(BS193="","",IF(BS193="AC",5+$L193,3+$L193))</f>
        <v>16</v>
      </c>
      <c r="BS193" t="s">
        <v>20</v>
      </c>
      <c r="BU193" t="s">
        <v>964</v>
      </c>
      <c r="BW193" t="s">
        <v>144</v>
      </c>
      <c r="BX193" t="s">
        <v>969</v>
      </c>
      <c r="BY193" t="s">
        <v>1519</v>
      </c>
      <c r="BZ193" t="s">
        <v>181</v>
      </c>
      <c r="CA193" t="s">
        <v>154</v>
      </c>
      <c r="CB193" t="s">
        <v>1193</v>
      </c>
      <c r="CC193">
        <f>IF(CD193="","",IF(CD193="AC",5+$L193,3+$L193))</f>
        <v>16</v>
      </c>
      <c r="CD193" t="s">
        <v>1090</v>
      </c>
      <c r="CF193" t="s">
        <v>1421</v>
      </c>
      <c r="CN193" t="str">
        <f>IF(CO193="","",IF(CO193="AC",5+$L193,3+$L193))</f>
        <v/>
      </c>
      <c r="CY193" t="str">
        <f>IF(CZ193="","",IF(CZ193="AC",5+$L193,3+$L193))</f>
        <v/>
      </c>
      <c r="DJ193" t="str">
        <f>IF(DK193="","",IF(DK193="AC",5+$L193,3+$L193))</f>
        <v/>
      </c>
      <c r="DU193" t="str">
        <f>IF(DV193="","",IF(DV193="AC",5+$L193,3+$L193))</f>
        <v/>
      </c>
      <c r="EF193" t="str">
        <f>IF(EG193="","",IF(EG193="AC",5+$L193,3+$L193))</f>
        <v/>
      </c>
      <c r="EK193" t="s">
        <v>220</v>
      </c>
      <c r="EM193">
        <v>22</v>
      </c>
      <c r="EN193">
        <v>18</v>
      </c>
      <c r="EO193">
        <v>13</v>
      </c>
      <c r="EP193">
        <v>19</v>
      </c>
      <c r="EQ193">
        <v>17</v>
      </c>
      <c r="ER193">
        <v>19</v>
      </c>
      <c r="ES193" t="s">
        <v>965</v>
      </c>
      <c r="ET193" t="s">
        <v>972</v>
      </c>
      <c r="EU193" t="s">
        <v>930</v>
      </c>
      <c r="EV193">
        <f t="shared" si="156"/>
        <v>12</v>
      </c>
      <c r="EW193">
        <f t="shared" si="157"/>
        <v>10</v>
      </c>
      <c r="EX193">
        <f t="shared" si="158"/>
        <v>7</v>
      </c>
      <c r="EY193">
        <f t="shared" si="159"/>
        <v>10</v>
      </c>
      <c r="EZ193">
        <f t="shared" si="160"/>
        <v>9</v>
      </c>
      <c r="FA193">
        <f t="shared" si="161"/>
        <v>10</v>
      </c>
    </row>
    <row r="194" spans="1:157" ht="15" customHeight="1" x14ac:dyDescent="0.3">
      <c r="A194" t="s">
        <v>1191</v>
      </c>
      <c r="C194" t="s">
        <v>0</v>
      </c>
      <c r="L194">
        <v>0</v>
      </c>
      <c r="ET194" s="3" t="s">
        <v>1581</v>
      </c>
      <c r="EV194">
        <f t="shared" si="156"/>
        <v>-5</v>
      </c>
      <c r="EW194">
        <f t="shared" si="157"/>
        <v>-5</v>
      </c>
      <c r="EX194">
        <f t="shared" si="158"/>
        <v>-5</v>
      </c>
      <c r="EY194">
        <f t="shared" si="159"/>
        <v>-5</v>
      </c>
      <c r="EZ194">
        <f t="shared" si="160"/>
        <v>-5</v>
      </c>
      <c r="FA194">
        <f t="shared" si="161"/>
        <v>-5</v>
      </c>
    </row>
    <row r="195" spans="1:157" ht="15" customHeight="1" x14ac:dyDescent="0.3">
      <c r="A195" t="s">
        <v>1191</v>
      </c>
      <c r="C195" t="s">
        <v>1039</v>
      </c>
      <c r="D195" t="s">
        <v>117</v>
      </c>
      <c r="E195" t="s">
        <v>138</v>
      </c>
      <c r="F195" t="s">
        <v>119</v>
      </c>
      <c r="G195" t="s">
        <v>376</v>
      </c>
      <c r="H195" t="s">
        <v>1040</v>
      </c>
      <c r="I195" t="s">
        <v>242</v>
      </c>
      <c r="L195">
        <v>2</v>
      </c>
      <c r="M195" s="1">
        <v>125</v>
      </c>
      <c r="N195">
        <v>0</v>
      </c>
      <c r="O195">
        <v>-3</v>
      </c>
      <c r="P195" t="s">
        <v>933</v>
      </c>
      <c r="Q195" t="s">
        <v>933</v>
      </c>
      <c r="R195">
        <v>34</v>
      </c>
      <c r="S195">
        <v>17</v>
      </c>
      <c r="U195">
        <v>18</v>
      </c>
      <c r="V195">
        <v>15</v>
      </c>
      <c r="W195">
        <v>14</v>
      </c>
      <c r="X195">
        <v>14</v>
      </c>
      <c r="Y195" t="s">
        <v>933</v>
      </c>
      <c r="Z195" t="s">
        <v>508</v>
      </c>
      <c r="AA195" t="s">
        <v>933</v>
      </c>
      <c r="AB195" t="s">
        <v>933</v>
      </c>
      <c r="AC195">
        <v>5</v>
      </c>
      <c r="AD195" t="s">
        <v>933</v>
      </c>
      <c r="AE195" t="s">
        <v>124</v>
      </c>
      <c r="AF195" t="s">
        <v>166</v>
      </c>
      <c r="AG195" t="s">
        <v>126</v>
      </c>
      <c r="AH195" t="s">
        <v>127</v>
      </c>
      <c r="AI195" t="s">
        <v>933</v>
      </c>
      <c r="AK195" s="2">
        <f>IF(AL195="AC",5+$L195,3+$L195)</f>
        <v>7</v>
      </c>
      <c r="AL195" t="s">
        <v>17</v>
      </c>
      <c r="AN195" t="s">
        <v>1041</v>
      </c>
      <c r="AP195" t="s">
        <v>933</v>
      </c>
      <c r="AQ195" t="s">
        <v>1042</v>
      </c>
      <c r="AR195" t="s">
        <v>933</v>
      </c>
      <c r="AS195" t="s">
        <v>933</v>
      </c>
      <c r="AT195" t="s">
        <v>1043</v>
      </c>
      <c r="AV195" t="str">
        <f>IF(AW195="","",IF(AW195="AC",5+$L195,3+$L195))</f>
        <v/>
      </c>
      <c r="AY195" t="s">
        <v>1508</v>
      </c>
      <c r="BA195" t="s">
        <v>933</v>
      </c>
      <c r="BB195" t="s">
        <v>1044</v>
      </c>
      <c r="BC195" t="s">
        <v>933</v>
      </c>
      <c r="BD195" t="s">
        <v>933</v>
      </c>
      <c r="BE195" t="s">
        <v>933</v>
      </c>
      <c r="BG195" t="str">
        <f>IF(BH195="","",IF(BH195="AC",5+$L195,3+$L195))</f>
        <v/>
      </c>
      <c r="BJ195" t="s">
        <v>1281</v>
      </c>
      <c r="BL195" t="s">
        <v>933</v>
      </c>
      <c r="BM195" t="s">
        <v>1045</v>
      </c>
      <c r="BN195" t="s">
        <v>933</v>
      </c>
      <c r="BO195" t="s">
        <v>933</v>
      </c>
      <c r="BP195" t="s">
        <v>933</v>
      </c>
      <c r="BR195" t="str">
        <f>IF(BS195="","",IF(BS195="AC",5+$L195,3+$L195))</f>
        <v/>
      </c>
      <c r="BU195" t="s">
        <v>1046</v>
      </c>
      <c r="BW195" t="s">
        <v>933</v>
      </c>
      <c r="BX195" t="s">
        <v>933</v>
      </c>
      <c r="BY195" t="s">
        <v>933</v>
      </c>
      <c r="BZ195" t="s">
        <v>933</v>
      </c>
      <c r="CA195" t="s">
        <v>933</v>
      </c>
      <c r="CC195" t="str">
        <f>IF(CD195="","",IF(CD195="AC",5+$L195,3+$L195))</f>
        <v/>
      </c>
      <c r="CF195" t="s">
        <v>933</v>
      </c>
      <c r="CH195" t="s">
        <v>933</v>
      </c>
      <c r="CI195" t="s">
        <v>933</v>
      </c>
      <c r="CJ195" t="s">
        <v>933</v>
      </c>
      <c r="CK195" t="s">
        <v>933</v>
      </c>
      <c r="CL195" t="s">
        <v>933</v>
      </c>
      <c r="CN195" t="str">
        <f>IF(CO195="","",IF(CO195="AC",5+$L195,3+$L195))</f>
        <v/>
      </c>
      <c r="CQ195" t="s">
        <v>933</v>
      </c>
      <c r="CS195" t="s">
        <v>933</v>
      </c>
      <c r="CT195" t="s">
        <v>933</v>
      </c>
      <c r="CU195" t="s">
        <v>933</v>
      </c>
      <c r="CV195" t="s">
        <v>933</v>
      </c>
      <c r="CW195" t="s">
        <v>933</v>
      </c>
      <c r="CY195" t="str">
        <f>IF(CZ195="","",IF(CZ195="AC",5+$L195,3+$L195))</f>
        <v/>
      </c>
      <c r="DB195" t="s">
        <v>933</v>
      </c>
      <c r="DD195" t="s">
        <v>933</v>
      </c>
      <c r="DE195" t="s">
        <v>933</v>
      </c>
      <c r="DF195" t="s">
        <v>933</v>
      </c>
      <c r="DG195" t="s">
        <v>933</v>
      </c>
      <c r="DH195" t="s">
        <v>933</v>
      </c>
      <c r="DJ195" t="str">
        <f>IF(DK195="","",IF(DK195="AC",5+$L195,3+$L195))</f>
        <v/>
      </c>
      <c r="DM195" t="s">
        <v>933</v>
      </c>
      <c r="DO195" t="s">
        <v>933</v>
      </c>
      <c r="DP195" t="s">
        <v>933</v>
      </c>
      <c r="DQ195" t="s">
        <v>933</v>
      </c>
      <c r="DR195" t="s">
        <v>933</v>
      </c>
      <c r="DS195" t="s">
        <v>933</v>
      </c>
      <c r="DT195" t="s">
        <v>933</v>
      </c>
      <c r="DU195" t="str">
        <f>IF(DV195="","",IF(DV195="AC",5+$L195,3+$L195))</f>
        <v/>
      </c>
      <c r="DX195" t="s">
        <v>933</v>
      </c>
      <c r="DZ195" t="s">
        <v>933</v>
      </c>
      <c r="EA195" t="s">
        <v>933</v>
      </c>
      <c r="EB195" t="s">
        <v>933</v>
      </c>
      <c r="EC195" t="s">
        <v>933</v>
      </c>
      <c r="ED195" t="s">
        <v>933</v>
      </c>
      <c r="EE195" t="s">
        <v>933</v>
      </c>
      <c r="EF195" t="str">
        <f>IF(EG195="","",IF(EG195="AC",5+$L195,3+$L195))</f>
        <v/>
      </c>
      <c r="EI195" t="s">
        <v>933</v>
      </c>
      <c r="EK195" t="s">
        <v>933</v>
      </c>
      <c r="EL195" t="s">
        <v>933</v>
      </c>
      <c r="EM195">
        <v>14</v>
      </c>
      <c r="EN195">
        <v>16</v>
      </c>
      <c r="EO195">
        <v>8</v>
      </c>
      <c r="EP195">
        <v>2</v>
      </c>
      <c r="EQ195">
        <v>2</v>
      </c>
      <c r="ER195">
        <v>2</v>
      </c>
      <c r="ES195" t="s">
        <v>933</v>
      </c>
      <c r="ET195" s="3" t="s">
        <v>1592</v>
      </c>
      <c r="EU195" t="s">
        <v>998</v>
      </c>
      <c r="EV195">
        <f t="shared" si="156"/>
        <v>3</v>
      </c>
      <c r="EW195">
        <f t="shared" si="157"/>
        <v>4</v>
      </c>
      <c r="EX195">
        <f t="shared" si="158"/>
        <v>0</v>
      </c>
      <c r="EY195">
        <f t="shared" si="159"/>
        <v>-3</v>
      </c>
      <c r="EZ195">
        <f t="shared" si="160"/>
        <v>-3</v>
      </c>
      <c r="FA195">
        <f t="shared" si="161"/>
        <v>-3</v>
      </c>
    </row>
    <row r="196" spans="1:157" ht="15" customHeight="1" x14ac:dyDescent="0.3">
      <c r="A196" t="s">
        <v>1191</v>
      </c>
      <c r="C196" t="s">
        <v>1032</v>
      </c>
      <c r="D196" t="s">
        <v>325</v>
      </c>
      <c r="E196" t="s">
        <v>750</v>
      </c>
      <c r="F196" t="s">
        <v>326</v>
      </c>
      <c r="G196" t="s">
        <v>195</v>
      </c>
      <c r="H196" t="s">
        <v>933</v>
      </c>
      <c r="I196" t="s">
        <v>1151</v>
      </c>
      <c r="L196">
        <v>2</v>
      </c>
      <c r="M196" s="1">
        <v>125</v>
      </c>
      <c r="N196">
        <v>4</v>
      </c>
      <c r="O196">
        <v>2</v>
      </c>
      <c r="P196" t="s">
        <v>933</v>
      </c>
      <c r="R196">
        <v>29</v>
      </c>
      <c r="S196">
        <v>14</v>
      </c>
      <c r="U196">
        <v>16</v>
      </c>
      <c r="V196">
        <v>14</v>
      </c>
      <c r="W196">
        <v>15</v>
      </c>
      <c r="X196">
        <v>13</v>
      </c>
      <c r="Y196" t="s">
        <v>933</v>
      </c>
      <c r="Z196" t="s">
        <v>411</v>
      </c>
      <c r="AA196" t="s">
        <v>933</v>
      </c>
      <c r="AB196" t="s">
        <v>933</v>
      </c>
      <c r="AC196">
        <v>5</v>
      </c>
      <c r="AD196" t="s">
        <v>933</v>
      </c>
      <c r="AE196" t="s">
        <v>124</v>
      </c>
      <c r="AF196" t="s">
        <v>753</v>
      </c>
      <c r="AG196" t="s">
        <v>126</v>
      </c>
      <c r="AH196" t="s">
        <v>127</v>
      </c>
      <c r="AI196" t="s">
        <v>348</v>
      </c>
      <c r="AK196" s="2">
        <f>IF(AL196="AC",5+$L196,3+$L196)</f>
        <v>7</v>
      </c>
      <c r="AL196" t="s">
        <v>17</v>
      </c>
      <c r="AN196" t="s">
        <v>1033</v>
      </c>
      <c r="AP196" t="s">
        <v>129</v>
      </c>
      <c r="AQ196" t="s">
        <v>1034</v>
      </c>
      <c r="AR196" t="s">
        <v>126</v>
      </c>
      <c r="AS196" t="s">
        <v>127</v>
      </c>
      <c r="AT196" t="s">
        <v>933</v>
      </c>
      <c r="AV196">
        <f>IF(AW196="","",IF(AW196="AC",5+$L196,3+$L196))</f>
        <v>7</v>
      </c>
      <c r="AW196" t="s">
        <v>17</v>
      </c>
      <c r="AY196" t="s">
        <v>1035</v>
      </c>
      <c r="BA196" t="s">
        <v>933</v>
      </c>
      <c r="BB196" t="s">
        <v>1036</v>
      </c>
      <c r="BC196" t="s">
        <v>1519</v>
      </c>
      <c r="BD196" t="s">
        <v>146</v>
      </c>
      <c r="BE196" t="s">
        <v>933</v>
      </c>
      <c r="BF196" t="s">
        <v>1507</v>
      </c>
      <c r="BG196" t="str">
        <f>IF(BH196="","",IF(BH196="AC",5+$L196,3+$L196))</f>
        <v/>
      </c>
      <c r="BJ196" t="s">
        <v>1037</v>
      </c>
      <c r="BL196" t="s">
        <v>933</v>
      </c>
      <c r="BM196" t="s">
        <v>933</v>
      </c>
      <c r="BN196" t="s">
        <v>933</v>
      </c>
      <c r="BO196" t="s">
        <v>933</v>
      </c>
      <c r="BP196" t="s">
        <v>933</v>
      </c>
      <c r="BR196" t="str">
        <f>IF(BS196="","",IF(BS196="AC",5+$L196,3+$L196))</f>
        <v/>
      </c>
      <c r="BU196" t="s">
        <v>933</v>
      </c>
      <c r="BW196" t="s">
        <v>933</v>
      </c>
      <c r="BX196" t="s">
        <v>933</v>
      </c>
      <c r="BY196" t="s">
        <v>933</v>
      </c>
      <c r="BZ196" t="s">
        <v>933</v>
      </c>
      <c r="CA196" t="s">
        <v>933</v>
      </c>
      <c r="CC196" t="str">
        <f>IF(CD196="","",IF(CD196="AC",5+$L196,3+$L196))</f>
        <v/>
      </c>
      <c r="CF196" t="s">
        <v>933</v>
      </c>
      <c r="CH196" t="s">
        <v>933</v>
      </c>
      <c r="CI196" t="s">
        <v>933</v>
      </c>
      <c r="CJ196" t="s">
        <v>933</v>
      </c>
      <c r="CK196" t="s">
        <v>933</v>
      </c>
      <c r="CL196" t="s">
        <v>933</v>
      </c>
      <c r="CN196" t="str">
        <f>IF(CO196="","",IF(CO196="AC",5+$L196,3+$L196))</f>
        <v/>
      </c>
      <c r="CQ196" t="s">
        <v>933</v>
      </c>
      <c r="CS196" t="s">
        <v>933</v>
      </c>
      <c r="CT196" t="s">
        <v>933</v>
      </c>
      <c r="CU196" t="s">
        <v>933</v>
      </c>
      <c r="CV196" t="s">
        <v>933</v>
      </c>
      <c r="CW196" t="s">
        <v>933</v>
      </c>
      <c r="CY196" t="str">
        <f>IF(CZ196="","",IF(CZ196="AC",5+$L196,3+$L196))</f>
        <v/>
      </c>
      <c r="DB196" t="s">
        <v>933</v>
      </c>
      <c r="DD196" t="s">
        <v>933</v>
      </c>
      <c r="DE196" t="s">
        <v>933</v>
      </c>
      <c r="DF196" t="s">
        <v>933</v>
      </c>
      <c r="DG196" t="s">
        <v>933</v>
      </c>
      <c r="DH196" t="s">
        <v>933</v>
      </c>
      <c r="DJ196" t="str">
        <f>IF(DK196="","",IF(DK196="AC",5+$L196,3+$L196))</f>
        <v/>
      </c>
      <c r="DM196" t="s">
        <v>933</v>
      </c>
      <c r="DO196" t="s">
        <v>933</v>
      </c>
      <c r="DP196" t="s">
        <v>933</v>
      </c>
      <c r="DQ196" t="s">
        <v>933</v>
      </c>
      <c r="DR196" t="s">
        <v>933</v>
      </c>
      <c r="DS196" t="s">
        <v>933</v>
      </c>
      <c r="DT196" t="s">
        <v>933</v>
      </c>
      <c r="DU196" t="str">
        <f>IF(DV196="","",IF(DV196="AC",5+$L196,3+$L196))</f>
        <v/>
      </c>
      <c r="DX196" t="s">
        <v>933</v>
      </c>
      <c r="DZ196" t="s">
        <v>933</v>
      </c>
      <c r="EA196" t="s">
        <v>933</v>
      </c>
      <c r="EB196" t="s">
        <v>933</v>
      </c>
      <c r="EC196" t="s">
        <v>933</v>
      </c>
      <c r="ED196" t="s">
        <v>933</v>
      </c>
      <c r="EE196" t="s">
        <v>933</v>
      </c>
      <c r="EF196" t="str">
        <f>IF(EG196="","",IF(EG196="AC",5+$L196,3+$L196))</f>
        <v/>
      </c>
      <c r="EI196" t="s">
        <v>933</v>
      </c>
      <c r="EK196" t="s">
        <v>933</v>
      </c>
      <c r="EL196" t="s">
        <v>1038</v>
      </c>
      <c r="EM196">
        <v>6</v>
      </c>
      <c r="EN196">
        <v>14</v>
      </c>
      <c r="EO196">
        <v>16</v>
      </c>
      <c r="EP196">
        <v>2</v>
      </c>
      <c r="EQ196">
        <v>12</v>
      </c>
      <c r="ER196">
        <v>8</v>
      </c>
      <c r="ES196" t="s">
        <v>933</v>
      </c>
      <c r="ET196" s="3" t="s">
        <v>1670</v>
      </c>
      <c r="EU196" t="s">
        <v>998</v>
      </c>
      <c r="EV196">
        <f t="shared" si="156"/>
        <v>-1</v>
      </c>
      <c r="EW196">
        <f t="shared" si="157"/>
        <v>3</v>
      </c>
      <c r="EX196">
        <f t="shared" si="158"/>
        <v>4</v>
      </c>
      <c r="EY196">
        <f t="shared" si="159"/>
        <v>-3</v>
      </c>
      <c r="EZ196">
        <f t="shared" si="160"/>
        <v>2</v>
      </c>
      <c r="FA196">
        <f t="shared" si="161"/>
        <v>0</v>
      </c>
    </row>
    <row r="197" spans="1:157" ht="15" customHeight="1" x14ac:dyDescent="0.3">
      <c r="A197" t="s">
        <v>1191</v>
      </c>
      <c r="C197" t="s">
        <v>1047</v>
      </c>
      <c r="D197" t="s">
        <v>117</v>
      </c>
      <c r="E197" t="s">
        <v>165</v>
      </c>
      <c r="F197" t="s">
        <v>119</v>
      </c>
      <c r="G197" t="s">
        <v>376</v>
      </c>
      <c r="H197" t="s">
        <v>377</v>
      </c>
      <c r="I197" t="s">
        <v>242</v>
      </c>
      <c r="J197" t="s">
        <v>1057</v>
      </c>
      <c r="L197">
        <v>3</v>
      </c>
      <c r="M197" s="1">
        <v>0</v>
      </c>
      <c r="N197">
        <v>-1</v>
      </c>
      <c r="O197">
        <v>-3</v>
      </c>
      <c r="P197" t="s">
        <v>933</v>
      </c>
      <c r="Q197" t="s">
        <v>1148</v>
      </c>
      <c r="R197">
        <v>78</v>
      </c>
      <c r="S197">
        <v>39</v>
      </c>
      <c r="T197" t="s">
        <v>1422</v>
      </c>
      <c r="U197">
        <v>19</v>
      </c>
      <c r="V197">
        <v>16</v>
      </c>
      <c r="W197">
        <v>15</v>
      </c>
      <c r="X197">
        <v>15</v>
      </c>
      <c r="Y197" t="s">
        <v>933</v>
      </c>
      <c r="Z197" t="s">
        <v>508</v>
      </c>
      <c r="AA197" t="s">
        <v>933</v>
      </c>
      <c r="AB197">
        <v>5</v>
      </c>
      <c r="AC197">
        <v>5</v>
      </c>
      <c r="AD197">
        <v>2</v>
      </c>
      <c r="AE197" t="s">
        <v>124</v>
      </c>
      <c r="AF197" t="s">
        <v>166</v>
      </c>
      <c r="AG197" t="s">
        <v>126</v>
      </c>
      <c r="AH197" t="s">
        <v>127</v>
      </c>
      <c r="AI197" t="s">
        <v>933</v>
      </c>
      <c r="AK197" s="2">
        <f>IF(AL197="AC",5+$L197,3+$L197)</f>
        <v>8</v>
      </c>
      <c r="AL197" t="s">
        <v>17</v>
      </c>
      <c r="AN197" t="s">
        <v>978</v>
      </c>
      <c r="AP197" t="s">
        <v>180</v>
      </c>
      <c r="AQ197" t="s">
        <v>1048</v>
      </c>
      <c r="AR197" t="s">
        <v>1519</v>
      </c>
      <c r="AS197" t="s">
        <v>127</v>
      </c>
      <c r="AT197" t="s">
        <v>348</v>
      </c>
      <c r="AU197" t="s">
        <v>1156</v>
      </c>
      <c r="AV197">
        <f>IF(AW197="","",IF(AW197="AC",5+$L197,3+$L197))</f>
        <v>8</v>
      </c>
      <c r="AW197" t="s">
        <v>17</v>
      </c>
      <c r="AY197" t="s">
        <v>1266</v>
      </c>
      <c r="BA197" t="s">
        <v>933</v>
      </c>
      <c r="BB197" t="s">
        <v>1049</v>
      </c>
      <c r="BC197" t="s">
        <v>933</v>
      </c>
      <c r="BD197" t="s">
        <v>933</v>
      </c>
      <c r="BE197" t="s">
        <v>933</v>
      </c>
      <c r="BG197" t="str">
        <f>IF(BH197="","",IF(BH197="AC",5+$L197,3+$L197))</f>
        <v/>
      </c>
      <c r="BJ197" t="s">
        <v>1050</v>
      </c>
      <c r="BL197" t="s">
        <v>933</v>
      </c>
      <c r="BM197" t="s">
        <v>1051</v>
      </c>
      <c r="BN197" t="s">
        <v>933</v>
      </c>
      <c r="BO197" t="s">
        <v>933</v>
      </c>
      <c r="BP197" t="s">
        <v>933</v>
      </c>
      <c r="BR197" t="str">
        <f>IF(BS197="","",IF(BS197="AC",5+$L197,3+$L197))</f>
        <v/>
      </c>
      <c r="BU197" t="s">
        <v>1052</v>
      </c>
      <c r="BW197" t="s">
        <v>933</v>
      </c>
      <c r="BX197" t="s">
        <v>933</v>
      </c>
      <c r="BY197" t="s">
        <v>933</v>
      </c>
      <c r="BZ197" t="s">
        <v>933</v>
      </c>
      <c r="CA197" t="s">
        <v>933</v>
      </c>
      <c r="CC197" t="str">
        <f>IF(CD197="","",IF(CD197="AC",5+$L197,3+$L197))</f>
        <v/>
      </c>
      <c r="CF197" t="s">
        <v>933</v>
      </c>
      <c r="CH197" t="s">
        <v>933</v>
      </c>
      <c r="CI197" t="s">
        <v>933</v>
      </c>
      <c r="CJ197" t="s">
        <v>933</v>
      </c>
      <c r="CK197" t="s">
        <v>933</v>
      </c>
      <c r="CL197" t="s">
        <v>933</v>
      </c>
      <c r="CN197" t="str">
        <f>IF(CO197="","",IF(CO197="AC",5+$L197,3+$L197))</f>
        <v/>
      </c>
      <c r="CQ197" t="s">
        <v>933</v>
      </c>
      <c r="CS197" t="s">
        <v>933</v>
      </c>
      <c r="CT197" t="s">
        <v>933</v>
      </c>
      <c r="CU197" t="s">
        <v>933</v>
      </c>
      <c r="CV197" t="s">
        <v>933</v>
      </c>
      <c r="CW197" t="s">
        <v>933</v>
      </c>
      <c r="CY197" t="str">
        <f>IF(CZ197="","",IF(CZ197="AC",5+$L197,3+$L197))</f>
        <v/>
      </c>
      <c r="DB197" t="s">
        <v>933</v>
      </c>
      <c r="DD197" t="s">
        <v>933</v>
      </c>
      <c r="DE197" t="s">
        <v>933</v>
      </c>
      <c r="DF197" t="s">
        <v>933</v>
      </c>
      <c r="DG197" t="s">
        <v>933</v>
      </c>
      <c r="DH197" t="s">
        <v>933</v>
      </c>
      <c r="DJ197" t="str">
        <f>IF(DK197="","",IF(DK197="AC",5+$L197,3+$L197))</f>
        <v/>
      </c>
      <c r="DM197" t="s">
        <v>933</v>
      </c>
      <c r="DO197" t="s">
        <v>933</v>
      </c>
      <c r="DP197" t="s">
        <v>933</v>
      </c>
      <c r="DQ197" t="s">
        <v>933</v>
      </c>
      <c r="DR197" t="s">
        <v>933</v>
      </c>
      <c r="DS197" t="s">
        <v>933</v>
      </c>
      <c r="DT197" t="s">
        <v>933</v>
      </c>
      <c r="DU197" t="str">
        <f>IF(DV197="","",IF(DV197="AC",5+$L197,3+$L197))</f>
        <v/>
      </c>
      <c r="DX197" t="s">
        <v>933</v>
      </c>
      <c r="DZ197" t="s">
        <v>933</v>
      </c>
      <c r="EA197" t="s">
        <v>933</v>
      </c>
      <c r="EB197" t="s">
        <v>933</v>
      </c>
      <c r="EC197" t="s">
        <v>933</v>
      </c>
      <c r="ED197" t="s">
        <v>933</v>
      </c>
      <c r="EE197" t="s">
        <v>933</v>
      </c>
      <c r="EF197" t="str">
        <f>IF(EG197="","",IF(EG197="AC",5+$L197,3+$L197))</f>
        <v/>
      </c>
      <c r="EI197" t="s">
        <v>933</v>
      </c>
      <c r="EK197" t="s">
        <v>933</v>
      </c>
      <c r="EL197" t="s">
        <v>933</v>
      </c>
      <c r="EM197">
        <v>18</v>
      </c>
      <c r="EN197">
        <v>20</v>
      </c>
      <c r="EO197">
        <v>6</v>
      </c>
      <c r="EP197">
        <v>2</v>
      </c>
      <c r="EQ197">
        <v>2</v>
      </c>
      <c r="ER197">
        <v>2</v>
      </c>
      <c r="ES197" t="s">
        <v>933</v>
      </c>
      <c r="ET197" s="3" t="s">
        <v>1582</v>
      </c>
      <c r="EU197" t="s">
        <v>998</v>
      </c>
      <c r="EV197">
        <f t="shared" si="156"/>
        <v>5</v>
      </c>
      <c r="EW197">
        <f t="shared" si="157"/>
        <v>6</v>
      </c>
      <c r="EX197">
        <f t="shared" si="158"/>
        <v>-1</v>
      </c>
      <c r="EY197">
        <f t="shared" si="159"/>
        <v>-3</v>
      </c>
      <c r="EZ197">
        <f t="shared" si="160"/>
        <v>-3</v>
      </c>
      <c r="FA197">
        <f t="shared" si="161"/>
        <v>-3</v>
      </c>
    </row>
    <row r="198" spans="1:157" ht="15" customHeight="1" x14ac:dyDescent="0.3">
      <c r="A198" t="s">
        <v>1191</v>
      </c>
      <c r="C198" t="s">
        <v>1157</v>
      </c>
      <c r="D198" t="s">
        <v>325</v>
      </c>
      <c r="E198" t="s">
        <v>165</v>
      </c>
      <c r="F198" t="s">
        <v>326</v>
      </c>
      <c r="G198" t="s">
        <v>195</v>
      </c>
      <c r="H198" t="s">
        <v>149</v>
      </c>
      <c r="I198" t="s">
        <v>751</v>
      </c>
      <c r="J198" t="s">
        <v>1057</v>
      </c>
      <c r="L198">
        <v>3</v>
      </c>
      <c r="M198" s="1">
        <v>750</v>
      </c>
      <c r="N198">
        <v>4</v>
      </c>
      <c r="O198">
        <v>2</v>
      </c>
      <c r="Q198" t="s">
        <v>1509</v>
      </c>
      <c r="R198">
        <v>78</v>
      </c>
      <c r="S198">
        <v>39</v>
      </c>
      <c r="U198">
        <v>15</v>
      </c>
      <c r="V198">
        <v>13</v>
      </c>
      <c r="W198">
        <v>12</v>
      </c>
      <c r="X198">
        <v>14</v>
      </c>
      <c r="Z198" t="s">
        <v>411</v>
      </c>
      <c r="AC198">
        <v>5</v>
      </c>
      <c r="AE198" t="s">
        <v>124</v>
      </c>
      <c r="AF198" t="s">
        <v>1034</v>
      </c>
      <c r="AG198" t="s">
        <v>126</v>
      </c>
      <c r="AH198" t="s">
        <v>127</v>
      </c>
      <c r="AK198" s="2">
        <f>IF(AL198="AC",5+$L198,3+$L198)</f>
        <v>8</v>
      </c>
      <c r="AL198" t="s">
        <v>17</v>
      </c>
      <c r="AN198" t="s">
        <v>1233</v>
      </c>
      <c r="AP198" t="s">
        <v>144</v>
      </c>
      <c r="AQ198" t="s">
        <v>753</v>
      </c>
      <c r="AR198" t="s">
        <v>126</v>
      </c>
      <c r="AS198" t="s">
        <v>127</v>
      </c>
      <c r="AT198" t="s">
        <v>348</v>
      </c>
      <c r="AU198" t="s">
        <v>1158</v>
      </c>
      <c r="AV198">
        <f>IF(AW198="","",IF(AW198="AC",5+$L198,3+$L198))</f>
        <v>8</v>
      </c>
      <c r="AW198" t="s">
        <v>17</v>
      </c>
      <c r="AY198" t="s">
        <v>1423</v>
      </c>
      <c r="BA198" t="s">
        <v>129</v>
      </c>
      <c r="BB198" t="s">
        <v>1159</v>
      </c>
      <c r="BC198" t="s">
        <v>126</v>
      </c>
      <c r="BD198" t="s">
        <v>146</v>
      </c>
      <c r="BG198">
        <f>IF(BH198="","",IF(BH198="AC",5+$L198,3+$L198))</f>
        <v>8</v>
      </c>
      <c r="BH198" t="s">
        <v>17</v>
      </c>
      <c r="BI198" t="s">
        <v>1132</v>
      </c>
      <c r="BJ198" t="s">
        <v>1234</v>
      </c>
      <c r="BM198" t="s">
        <v>1036</v>
      </c>
      <c r="BN198" t="s">
        <v>1519</v>
      </c>
      <c r="BO198" t="s">
        <v>146</v>
      </c>
      <c r="BQ198" t="s">
        <v>1189</v>
      </c>
      <c r="BR198" t="str">
        <f>IF(BS198="","",IF(BS198="AC",5+$L198,3+$L198))</f>
        <v/>
      </c>
      <c r="BU198" t="s">
        <v>1160</v>
      </c>
      <c r="CC198" t="str">
        <f>IF(CD198="","",IF(CD198="AC",5+$L198,3+$L198))</f>
        <v/>
      </c>
      <c r="CN198" t="str">
        <f>IF(CO198="","",IF(CO198="AC",5+$L198,3+$L198))</f>
        <v/>
      </c>
      <c r="CY198" t="str">
        <f>IF(CZ198="","",IF(CZ198="AC",5+$L198,3+$L198))</f>
        <v/>
      </c>
      <c r="DJ198" t="str">
        <f>IF(DK198="","",IF(DK198="AC",5+$L198,3+$L198))</f>
        <v/>
      </c>
      <c r="DU198" t="str">
        <f>IF(DV198="","",IF(DV198="AC",5+$L198,3+$L198))</f>
        <v/>
      </c>
      <c r="EF198" t="str">
        <f>IF(EG198="","",IF(EG198="AC",5+$L198,3+$L198))</f>
        <v/>
      </c>
      <c r="EM198">
        <v>12</v>
      </c>
      <c r="EN198">
        <v>14</v>
      </c>
      <c r="EO198">
        <v>16</v>
      </c>
      <c r="EP198">
        <v>2</v>
      </c>
      <c r="EQ198">
        <v>12</v>
      </c>
      <c r="ER198">
        <v>8</v>
      </c>
      <c r="EU198" t="s">
        <v>998</v>
      </c>
      <c r="EV198">
        <f t="shared" si="156"/>
        <v>2</v>
      </c>
      <c r="EW198">
        <f t="shared" si="157"/>
        <v>3</v>
      </c>
      <c r="EX198">
        <f t="shared" si="158"/>
        <v>4</v>
      </c>
      <c r="EY198">
        <f t="shared" si="159"/>
        <v>-3</v>
      </c>
      <c r="EZ198">
        <f t="shared" si="160"/>
        <v>2</v>
      </c>
      <c r="FA198">
        <f t="shared" si="161"/>
        <v>0</v>
      </c>
    </row>
    <row r="199" spans="1:157" ht="15" customHeight="1" x14ac:dyDescent="0.3">
      <c r="A199" t="s">
        <v>1191</v>
      </c>
      <c r="C199" t="s">
        <v>1539</v>
      </c>
      <c r="D199" t="s">
        <v>325</v>
      </c>
      <c r="E199" t="s">
        <v>165</v>
      </c>
      <c r="F199" t="s">
        <v>326</v>
      </c>
      <c r="G199" t="s">
        <v>195</v>
      </c>
      <c r="H199" t="s">
        <v>933</v>
      </c>
      <c r="I199" t="s">
        <v>121</v>
      </c>
      <c r="J199" t="s">
        <v>1056</v>
      </c>
      <c r="L199">
        <v>4</v>
      </c>
      <c r="M199" s="1">
        <v>350</v>
      </c>
      <c r="N199">
        <v>3</v>
      </c>
      <c r="O199">
        <v>7</v>
      </c>
      <c r="P199" t="s">
        <v>933</v>
      </c>
      <c r="Q199" t="s">
        <v>1540</v>
      </c>
      <c r="R199">
        <v>88</v>
      </c>
      <c r="S199">
        <v>44</v>
      </c>
      <c r="U199">
        <v>18</v>
      </c>
      <c r="V199">
        <v>15</v>
      </c>
      <c r="W199">
        <v>17</v>
      </c>
      <c r="X199">
        <v>16</v>
      </c>
      <c r="Y199" t="s">
        <v>933</v>
      </c>
      <c r="Z199" t="s">
        <v>787</v>
      </c>
      <c r="AA199" t="s">
        <v>933</v>
      </c>
      <c r="AB199">
        <v>2</v>
      </c>
      <c r="AC199">
        <v>6</v>
      </c>
      <c r="AD199">
        <v>1</v>
      </c>
      <c r="AE199" t="s">
        <v>124</v>
      </c>
      <c r="AF199" t="s">
        <v>935</v>
      </c>
      <c r="AG199" t="s">
        <v>126</v>
      </c>
      <c r="AH199" t="s">
        <v>127</v>
      </c>
      <c r="AI199" t="s">
        <v>933</v>
      </c>
      <c r="AK199" s="2">
        <f>IF(AL199="AC",5+$L199,3+$L199)</f>
        <v>9</v>
      </c>
      <c r="AL199" t="s">
        <v>17</v>
      </c>
      <c r="AM199" t="s">
        <v>933</v>
      </c>
      <c r="AN199" t="s">
        <v>1541</v>
      </c>
      <c r="AP199" t="s">
        <v>129</v>
      </c>
      <c r="AQ199" t="s">
        <v>166</v>
      </c>
      <c r="AR199" t="s">
        <v>126</v>
      </c>
      <c r="AS199" t="s">
        <v>127</v>
      </c>
      <c r="AT199" t="s">
        <v>933</v>
      </c>
      <c r="AV199">
        <f>IF(AW199="","",IF(AW199="AC",5+$L199,3+$L199))</f>
        <v>9</v>
      </c>
      <c r="AW199" t="s">
        <v>17</v>
      </c>
      <c r="AX199" t="s">
        <v>933</v>
      </c>
      <c r="AY199" t="s">
        <v>1542</v>
      </c>
      <c r="BA199" t="s">
        <v>129</v>
      </c>
      <c r="BB199" t="s">
        <v>289</v>
      </c>
      <c r="BC199" t="s">
        <v>126</v>
      </c>
      <c r="BD199" t="s">
        <v>127</v>
      </c>
      <c r="BE199" t="s">
        <v>933</v>
      </c>
      <c r="BG199" t="str">
        <f>IF(BH199="","",IF(BH199="AC",5+$L199,3+$L199))</f>
        <v/>
      </c>
      <c r="BI199" t="s">
        <v>1583</v>
      </c>
      <c r="BJ199" t="s">
        <v>1543</v>
      </c>
      <c r="BL199" t="s">
        <v>144</v>
      </c>
      <c r="BM199" t="s">
        <v>1544</v>
      </c>
      <c r="BN199" t="s">
        <v>1387</v>
      </c>
      <c r="BO199" t="s">
        <v>127</v>
      </c>
      <c r="BP199" t="s">
        <v>366</v>
      </c>
      <c r="BQ199" t="s">
        <v>1545</v>
      </c>
      <c r="BR199">
        <f>IF(BS199="","",IF(BS199="AC",5+$L199,3+$L199))</f>
        <v>7</v>
      </c>
      <c r="BS199" t="s">
        <v>20</v>
      </c>
      <c r="BT199" t="s">
        <v>1546</v>
      </c>
      <c r="BU199" t="s">
        <v>1547</v>
      </c>
      <c r="BW199" t="s">
        <v>933</v>
      </c>
      <c r="BX199" t="s">
        <v>1548</v>
      </c>
      <c r="BY199" t="s">
        <v>1387</v>
      </c>
      <c r="BZ199" t="s">
        <v>234</v>
      </c>
      <c r="CA199" t="s">
        <v>933</v>
      </c>
      <c r="CB199" t="s">
        <v>933</v>
      </c>
      <c r="CC199" t="str">
        <f>IF(CD199="","",IF(CD199="AC",5+$L199,3+$L199))</f>
        <v/>
      </c>
      <c r="CD199" t="s">
        <v>933</v>
      </c>
      <c r="CE199" t="s">
        <v>933</v>
      </c>
      <c r="CF199" t="s">
        <v>1549</v>
      </c>
      <c r="CN199" t="str">
        <f>IF(CO199="","",IF(CO199="AC",5+$L199,3+$L199))</f>
        <v/>
      </c>
      <c r="CY199" t="str">
        <f>IF(CZ199="","",IF(CZ199="AC",5+$L199,3+$L199))</f>
        <v/>
      </c>
      <c r="DJ199" t="str">
        <f>IF(DK199="","",IF(DK199="AC",5+$L199,3+$L199))</f>
        <v/>
      </c>
      <c r="DU199" t="str">
        <f>IF(DV199="","",IF(DV199="AC",5+$L199,3+$L199))</f>
        <v/>
      </c>
      <c r="EF199" t="str">
        <f>IF(EG199="","",IF(EG199="AC",5+$L199,3+$L199))</f>
        <v/>
      </c>
      <c r="EL199" t="s">
        <v>1552</v>
      </c>
      <c r="EM199">
        <v>19</v>
      </c>
      <c r="EN199">
        <v>20</v>
      </c>
      <c r="EO199">
        <v>9</v>
      </c>
      <c r="EP199">
        <v>7</v>
      </c>
      <c r="EQ199">
        <v>11</v>
      </c>
      <c r="ER199">
        <v>9</v>
      </c>
      <c r="ES199" t="s">
        <v>933</v>
      </c>
      <c r="ET199" t="s">
        <v>1550</v>
      </c>
      <c r="EU199" t="s">
        <v>1551</v>
      </c>
      <c r="EV199">
        <v>6</v>
      </c>
      <c r="EW199">
        <v>7</v>
      </c>
      <c r="EX199">
        <v>1</v>
      </c>
      <c r="EY199">
        <v>0</v>
      </c>
      <c r="EZ199">
        <v>2</v>
      </c>
      <c r="FA199">
        <v>1</v>
      </c>
    </row>
    <row r="200" spans="1:157" ht="15" customHeight="1" x14ac:dyDescent="0.3">
      <c r="A200" t="s">
        <v>774</v>
      </c>
      <c r="C200" t="s">
        <v>0</v>
      </c>
      <c r="L200">
        <v>0</v>
      </c>
      <c r="AJ200" s="2"/>
      <c r="ET200" t="s">
        <v>775</v>
      </c>
      <c r="EV200">
        <f t="shared" ref="EV200:EV212" si="162">ROUNDDOWN((EM200/2),0)-5+ROUNDDOWN(($L200/2),0)</f>
        <v>-5</v>
      </c>
      <c r="EW200">
        <f t="shared" ref="EW200:EW212" si="163">ROUNDDOWN((EN200/2),0)-5+ROUNDDOWN(($L200/2),0)</f>
        <v>-5</v>
      </c>
      <c r="EX200">
        <f t="shared" ref="EX200:EX212" si="164">ROUNDDOWN((EO200/2),0)-5+ROUNDDOWN(($L200/2),0)</f>
        <v>-5</v>
      </c>
      <c r="EY200">
        <f t="shared" ref="EY200:EY212" si="165">ROUNDDOWN((EP200/2),0)-5+ROUNDDOWN(($L200/2),0)</f>
        <v>-5</v>
      </c>
      <c r="EZ200">
        <f t="shared" ref="EZ200:EZ212" si="166">ROUNDDOWN((EQ200/2),0)-5+ROUNDDOWN(($L200/2),0)</f>
        <v>-5</v>
      </c>
      <c r="FA200">
        <f t="shared" ref="FA200:FA212" si="167">ROUNDDOWN((ER200/2),0)-5+ROUNDDOWN(($L200/2),0)</f>
        <v>-5</v>
      </c>
    </row>
    <row r="201" spans="1:157" ht="15" customHeight="1" x14ac:dyDescent="0.3">
      <c r="A201" t="s">
        <v>774</v>
      </c>
      <c r="C201" t="s">
        <v>776</v>
      </c>
      <c r="D201" t="s">
        <v>117</v>
      </c>
      <c r="E201" t="s">
        <v>138</v>
      </c>
      <c r="F201" t="s">
        <v>407</v>
      </c>
      <c r="G201" t="s">
        <v>120</v>
      </c>
      <c r="H201" t="s">
        <v>149</v>
      </c>
      <c r="I201" t="s">
        <v>1151</v>
      </c>
      <c r="L201">
        <v>3</v>
      </c>
      <c r="M201" s="1">
        <v>150</v>
      </c>
      <c r="N201">
        <v>9</v>
      </c>
      <c r="O201">
        <v>7</v>
      </c>
      <c r="P201" t="s">
        <v>284</v>
      </c>
      <c r="Q201" t="s">
        <v>1250</v>
      </c>
      <c r="R201">
        <v>33</v>
      </c>
      <c r="S201">
        <f>IF(R201=1,"",ROUNDDOWN(R201/2,0))</f>
        <v>16</v>
      </c>
      <c r="T201" t="s">
        <v>1425</v>
      </c>
      <c r="U201">
        <v>17</v>
      </c>
      <c r="V201">
        <v>15</v>
      </c>
      <c r="W201">
        <v>17</v>
      </c>
      <c r="X201">
        <v>14</v>
      </c>
      <c r="Z201" t="s">
        <v>777</v>
      </c>
      <c r="AA201" t="s">
        <v>778</v>
      </c>
      <c r="AC201" t="s">
        <v>1424</v>
      </c>
      <c r="AE201" t="s">
        <v>124</v>
      </c>
      <c r="AF201" t="s">
        <v>779</v>
      </c>
      <c r="AG201" t="s">
        <v>126</v>
      </c>
      <c r="AH201" t="s">
        <v>127</v>
      </c>
      <c r="AI201" t="s">
        <v>780</v>
      </c>
      <c r="AK201" s="2">
        <f>IF(AL201="AC",5+$L201,3+$L201)</f>
        <v>8</v>
      </c>
      <c r="AL201" t="s">
        <v>17</v>
      </c>
      <c r="AN201" t="s">
        <v>1708</v>
      </c>
      <c r="AP201" t="s">
        <v>144</v>
      </c>
      <c r="AQ201" t="s">
        <v>781</v>
      </c>
      <c r="AR201" t="s">
        <v>126</v>
      </c>
      <c r="AS201" t="s">
        <v>146</v>
      </c>
      <c r="AU201" t="s">
        <v>1081</v>
      </c>
      <c r="AV201">
        <f>IF(AW201="","",IF(AW201="AC",5+$L201,3+$L201))</f>
        <v>6</v>
      </c>
      <c r="AW201" t="s">
        <v>1090</v>
      </c>
      <c r="AY201" t="s">
        <v>782</v>
      </c>
      <c r="BB201" t="s">
        <v>783</v>
      </c>
      <c r="BE201" t="s">
        <v>260</v>
      </c>
      <c r="BG201" t="str">
        <f>IF(BH201="","",IF(BH201="AC",5+$L201,3+$L201))</f>
        <v/>
      </c>
      <c r="BJ201" t="s">
        <v>1426</v>
      </c>
      <c r="BR201" t="str">
        <f>IF(BS201="","",IF(BS201="AC",5+$L201,3+$L201))</f>
        <v/>
      </c>
      <c r="CC201" t="str">
        <f>IF(CD201="","",IF(CD201="AC",5+$L201,3+$L201))</f>
        <v/>
      </c>
      <c r="CN201" t="str">
        <f>IF(CO201="","",IF(CO201="AC",5+$L201,3+$L201))</f>
        <v/>
      </c>
      <c r="CY201" t="str">
        <f>IF(CZ201="","",IF(CZ201="AC",5+$L201,3+$L201))</f>
        <v/>
      </c>
      <c r="DJ201" t="str">
        <f>IF(DK201="","",IF(DK201="AC",5+$L201,3+$L201))</f>
        <v/>
      </c>
      <c r="DU201" t="str">
        <f>IF(DV201="","",IF(DV201="AC",5+$L201,3+$L201))</f>
        <v/>
      </c>
      <c r="EF201" t="str">
        <f>IF(EG201="","",IF(EG201="AC",5+$L201,3+$L201))</f>
        <v/>
      </c>
      <c r="EL201" t="s">
        <v>155</v>
      </c>
      <c r="EM201">
        <v>13</v>
      </c>
      <c r="EN201">
        <v>14</v>
      </c>
      <c r="EO201">
        <v>18</v>
      </c>
      <c r="EP201">
        <v>2</v>
      </c>
      <c r="EQ201">
        <v>13</v>
      </c>
      <c r="ER201">
        <v>11</v>
      </c>
      <c r="EU201" t="s">
        <v>171</v>
      </c>
      <c r="EV201">
        <f t="shared" si="162"/>
        <v>2</v>
      </c>
      <c r="EW201">
        <f t="shared" si="163"/>
        <v>3</v>
      </c>
      <c r="EX201">
        <f t="shared" si="164"/>
        <v>5</v>
      </c>
      <c r="EY201">
        <f t="shared" si="165"/>
        <v>-3</v>
      </c>
      <c r="EZ201">
        <f t="shared" si="166"/>
        <v>2</v>
      </c>
      <c r="FA201">
        <f t="shared" si="167"/>
        <v>1</v>
      </c>
    </row>
    <row r="202" spans="1:157" ht="15" customHeight="1" x14ac:dyDescent="0.3">
      <c r="A202" t="s">
        <v>774</v>
      </c>
      <c r="C202" t="s">
        <v>784</v>
      </c>
      <c r="D202" t="s">
        <v>325</v>
      </c>
      <c r="E202" t="s">
        <v>165</v>
      </c>
      <c r="F202" t="s">
        <v>407</v>
      </c>
      <c r="G202" t="s">
        <v>120</v>
      </c>
      <c r="I202" t="s">
        <v>1151</v>
      </c>
      <c r="J202" t="s">
        <v>1057</v>
      </c>
      <c r="L202">
        <v>3</v>
      </c>
      <c r="M202" s="1">
        <v>750</v>
      </c>
      <c r="N202">
        <v>9</v>
      </c>
      <c r="O202">
        <v>8</v>
      </c>
      <c r="P202" t="s">
        <v>284</v>
      </c>
      <c r="R202">
        <v>132</v>
      </c>
      <c r="S202">
        <f>IF(R202=1,"",ROUNDDOWN(R202/2,0))</f>
        <v>66</v>
      </c>
      <c r="T202" t="s">
        <v>785</v>
      </c>
      <c r="U202">
        <v>17</v>
      </c>
      <c r="V202">
        <v>16</v>
      </c>
      <c r="W202">
        <v>16</v>
      </c>
      <c r="X202">
        <v>12</v>
      </c>
      <c r="Z202" t="s">
        <v>786</v>
      </c>
      <c r="AA202" t="s">
        <v>787</v>
      </c>
      <c r="AB202">
        <v>5</v>
      </c>
      <c r="AC202" t="s">
        <v>720</v>
      </c>
      <c r="AD202">
        <v>2</v>
      </c>
      <c r="AE202" t="s">
        <v>124</v>
      </c>
      <c r="AF202" t="s">
        <v>142</v>
      </c>
      <c r="AG202" t="s">
        <v>126</v>
      </c>
      <c r="AH202" t="s">
        <v>127</v>
      </c>
      <c r="AI202" t="s">
        <v>780</v>
      </c>
      <c r="AJ202" t="s">
        <v>1060</v>
      </c>
      <c r="AK202" s="2">
        <f>IF(AL202="AC",5+$L202,3+$L202)</f>
        <v>8</v>
      </c>
      <c r="AL202" t="s">
        <v>17</v>
      </c>
      <c r="AN202" t="s">
        <v>1267</v>
      </c>
      <c r="AP202" t="s">
        <v>129</v>
      </c>
      <c r="AQ202" t="s">
        <v>288</v>
      </c>
      <c r="AR202" t="s">
        <v>126</v>
      </c>
      <c r="AS202" t="s">
        <v>127</v>
      </c>
      <c r="AT202" t="s">
        <v>780</v>
      </c>
      <c r="AV202">
        <f>IF(AW202="","",IF(AW202="AC",5+$L202,3+$L202))</f>
        <v>8</v>
      </c>
      <c r="AW202" t="s">
        <v>17</v>
      </c>
      <c r="AY202" t="s">
        <v>788</v>
      </c>
      <c r="BB202" t="s">
        <v>789</v>
      </c>
      <c r="BC202" t="s">
        <v>126</v>
      </c>
      <c r="BD202" t="s">
        <v>127</v>
      </c>
      <c r="BG202" t="str">
        <f>IF(BH202="","",IF(BH202="AC",5+$L202,3+$L202))</f>
        <v/>
      </c>
      <c r="BJ202" t="s">
        <v>1427</v>
      </c>
      <c r="BL202" t="s">
        <v>144</v>
      </c>
      <c r="BM202" t="s">
        <v>291</v>
      </c>
      <c r="BN202" t="s">
        <v>126</v>
      </c>
      <c r="BO202" t="s">
        <v>181</v>
      </c>
      <c r="BP202" t="s">
        <v>780</v>
      </c>
      <c r="BQ202" t="s">
        <v>1068</v>
      </c>
      <c r="BR202">
        <f>IF(BS202="","",IF(BS202="AC",5+$L202,3+$L202))</f>
        <v>6</v>
      </c>
      <c r="BS202" t="s">
        <v>1069</v>
      </c>
      <c r="BU202" t="s">
        <v>790</v>
      </c>
      <c r="BW202" t="s">
        <v>144</v>
      </c>
      <c r="BX202" t="s">
        <v>791</v>
      </c>
      <c r="BY202" t="s">
        <v>1519</v>
      </c>
      <c r="BZ202" t="s">
        <v>146</v>
      </c>
      <c r="CA202" t="s">
        <v>780</v>
      </c>
      <c r="CB202" t="s">
        <v>1392</v>
      </c>
      <c r="CC202">
        <f>IF(CD202="","",IF(CD202="AC",5+$L202,3+$L202))</f>
        <v>6</v>
      </c>
      <c r="CD202" t="s">
        <v>1090</v>
      </c>
      <c r="CF202" t="s">
        <v>792</v>
      </c>
      <c r="CN202" t="str">
        <f>IF(CO202="","",IF(CO202="AC",5+$L202,3+$L202))</f>
        <v/>
      </c>
      <c r="CY202" t="str">
        <f>IF(CZ202="","",IF(CZ202="AC",5+$L202,3+$L202))</f>
        <v/>
      </c>
      <c r="DJ202" t="str">
        <f>IF(DK202="","",IF(DK202="AC",5+$L202,3+$L202))</f>
        <v/>
      </c>
      <c r="DU202" t="str">
        <f>IF(DV202="","",IF(DV202="AC",5+$L202,3+$L202))</f>
        <v/>
      </c>
      <c r="EF202" t="str">
        <f>IF(EG202="","",IF(EG202="AC",5+$L202,3+$L202))</f>
        <v/>
      </c>
      <c r="EK202" t="s">
        <v>220</v>
      </c>
      <c r="EL202" t="s">
        <v>793</v>
      </c>
      <c r="EM202">
        <v>18</v>
      </c>
      <c r="EN202">
        <v>16</v>
      </c>
      <c r="EO202">
        <v>18</v>
      </c>
      <c r="EP202">
        <v>12</v>
      </c>
      <c r="EQ202">
        <v>15</v>
      </c>
      <c r="ER202">
        <v>10</v>
      </c>
      <c r="EU202" t="s">
        <v>171</v>
      </c>
      <c r="EV202">
        <f t="shared" si="162"/>
        <v>5</v>
      </c>
      <c r="EW202">
        <f t="shared" si="163"/>
        <v>4</v>
      </c>
      <c r="EX202">
        <f t="shared" si="164"/>
        <v>5</v>
      </c>
      <c r="EY202">
        <f t="shared" si="165"/>
        <v>2</v>
      </c>
      <c r="EZ202">
        <f t="shared" si="166"/>
        <v>3</v>
      </c>
      <c r="FA202">
        <f t="shared" si="167"/>
        <v>1</v>
      </c>
    </row>
    <row r="203" spans="1:157" ht="15" customHeight="1" x14ac:dyDescent="0.3">
      <c r="A203" t="s">
        <v>774</v>
      </c>
      <c r="C203" t="s">
        <v>794</v>
      </c>
      <c r="D203" t="s">
        <v>325</v>
      </c>
      <c r="E203" t="s">
        <v>165</v>
      </c>
      <c r="F203" t="s">
        <v>407</v>
      </c>
      <c r="G203" t="s">
        <v>195</v>
      </c>
      <c r="I203" t="s">
        <v>1151</v>
      </c>
      <c r="J203" t="s">
        <v>1056</v>
      </c>
      <c r="L203">
        <v>4</v>
      </c>
      <c r="M203" s="1">
        <v>350</v>
      </c>
      <c r="N203">
        <v>11</v>
      </c>
      <c r="O203">
        <v>3</v>
      </c>
      <c r="P203" t="s">
        <v>284</v>
      </c>
      <c r="R203">
        <v>74</v>
      </c>
      <c r="S203">
        <f>IF(R203=1,"",ROUNDDOWN(R203/2,0))</f>
        <v>37</v>
      </c>
      <c r="U203">
        <v>18</v>
      </c>
      <c r="V203">
        <v>17</v>
      </c>
      <c r="W203">
        <v>17</v>
      </c>
      <c r="X203">
        <v>14</v>
      </c>
      <c r="Y203" t="s">
        <v>409</v>
      </c>
      <c r="Z203" t="s">
        <v>786</v>
      </c>
      <c r="AA203" t="s">
        <v>787</v>
      </c>
      <c r="AB203">
        <v>2</v>
      </c>
      <c r="AC203">
        <v>5</v>
      </c>
      <c r="AD203">
        <v>1</v>
      </c>
      <c r="AE203" t="s">
        <v>124</v>
      </c>
      <c r="AF203" t="s">
        <v>795</v>
      </c>
      <c r="AG203" t="s">
        <v>126</v>
      </c>
      <c r="AH203" t="s">
        <v>127</v>
      </c>
      <c r="AI203" t="s">
        <v>780</v>
      </c>
      <c r="AJ203" t="s">
        <v>1061</v>
      </c>
      <c r="AK203" s="2">
        <f>IF(AL203="AC",5+$L203,3+$L203)</f>
        <v>9</v>
      </c>
      <c r="AL203" t="s">
        <v>17</v>
      </c>
      <c r="AN203" t="s">
        <v>1219</v>
      </c>
      <c r="AP203" t="s">
        <v>180</v>
      </c>
      <c r="AQ203" t="s">
        <v>796</v>
      </c>
      <c r="AR203" t="s">
        <v>126</v>
      </c>
      <c r="AS203" t="s">
        <v>181</v>
      </c>
      <c r="AT203" t="s">
        <v>257</v>
      </c>
      <c r="AU203" t="s">
        <v>817</v>
      </c>
      <c r="AV203">
        <f>IF(AW203="","",IF(AW203="AC",5+$L203,3+$L203))</f>
        <v>7</v>
      </c>
      <c r="AW203" t="s">
        <v>20</v>
      </c>
      <c r="AY203" t="s">
        <v>797</v>
      </c>
      <c r="BA203" t="s">
        <v>144</v>
      </c>
      <c r="BB203" t="s">
        <v>798</v>
      </c>
      <c r="BC203" t="s">
        <v>126</v>
      </c>
      <c r="BD203" t="s">
        <v>146</v>
      </c>
      <c r="BE203" t="s">
        <v>780</v>
      </c>
      <c r="BF203" t="s">
        <v>1079</v>
      </c>
      <c r="BG203">
        <f>IF(BH203="","",IF(BH203="AC",5+$L203,3+$L203))</f>
        <v>7</v>
      </c>
      <c r="BH203" t="s">
        <v>1125</v>
      </c>
      <c r="BI203" t="s">
        <v>1129</v>
      </c>
      <c r="BJ203" t="s">
        <v>799</v>
      </c>
      <c r="BM203" t="s">
        <v>800</v>
      </c>
      <c r="BR203" t="str">
        <f>IF(BS203="","",IF(BS203="AC",5+$L203,3+$L203))</f>
        <v/>
      </c>
      <c r="BU203" t="s">
        <v>1510</v>
      </c>
      <c r="CC203" t="str">
        <f>IF(CD203="","",IF(CD203="AC",5+$L203,3+$L203))</f>
        <v/>
      </c>
      <c r="CN203" t="str">
        <f>IF(CO203="","",IF(CO203="AC",5+$L203,3+$L203))</f>
        <v/>
      </c>
      <c r="CY203" t="str">
        <f>IF(CZ203="","",IF(CZ203="AC",5+$L203,3+$L203))</f>
        <v/>
      </c>
      <c r="DJ203" t="str">
        <f>IF(DK203="","",IF(DK203="AC",5+$L203,3+$L203))</f>
        <v/>
      </c>
      <c r="DU203" t="str">
        <f>IF(DV203="","",IF(DV203="AC",5+$L203,3+$L203))</f>
        <v/>
      </c>
      <c r="EF203" t="str">
        <f>IF(EG203="","",IF(EG203="AC",5+$L203,3+$L203))</f>
        <v/>
      </c>
      <c r="EK203" t="s">
        <v>801</v>
      </c>
      <c r="EL203" t="s">
        <v>155</v>
      </c>
      <c r="EM203">
        <v>17</v>
      </c>
      <c r="EN203">
        <v>16</v>
      </c>
      <c r="EO203">
        <v>17</v>
      </c>
      <c r="EP203">
        <v>13</v>
      </c>
      <c r="EQ203">
        <v>15</v>
      </c>
      <c r="ER203">
        <v>12</v>
      </c>
      <c r="EU203" t="s">
        <v>171</v>
      </c>
      <c r="EV203">
        <f t="shared" si="162"/>
        <v>5</v>
      </c>
      <c r="EW203">
        <f t="shared" si="163"/>
        <v>5</v>
      </c>
      <c r="EX203">
        <f t="shared" si="164"/>
        <v>5</v>
      </c>
      <c r="EY203">
        <f t="shared" si="165"/>
        <v>3</v>
      </c>
      <c r="EZ203">
        <f t="shared" si="166"/>
        <v>4</v>
      </c>
      <c r="FA203">
        <f t="shared" si="167"/>
        <v>3</v>
      </c>
    </row>
    <row r="204" spans="1:157" ht="15" customHeight="1" x14ac:dyDescent="0.3">
      <c r="A204" t="s">
        <v>774</v>
      </c>
      <c r="C204" t="s">
        <v>808</v>
      </c>
      <c r="D204" t="s">
        <v>240</v>
      </c>
      <c r="E204" t="s">
        <v>138</v>
      </c>
      <c r="F204" t="s">
        <v>407</v>
      </c>
      <c r="G204" t="s">
        <v>241</v>
      </c>
      <c r="H204" t="s">
        <v>435</v>
      </c>
      <c r="I204" t="s">
        <v>751</v>
      </c>
      <c r="J204" t="s">
        <v>1056</v>
      </c>
      <c r="L204">
        <v>5</v>
      </c>
      <c r="M204" s="1">
        <v>400</v>
      </c>
      <c r="N204">
        <v>1</v>
      </c>
      <c r="O204">
        <v>11</v>
      </c>
      <c r="P204" t="s">
        <v>284</v>
      </c>
      <c r="Q204" t="s">
        <v>1149</v>
      </c>
      <c r="R204">
        <v>98</v>
      </c>
      <c r="S204">
        <f>IF(R204=1,"",ROUNDDOWN(R204/2,0))</f>
        <v>49</v>
      </c>
      <c r="T204" t="s">
        <v>809</v>
      </c>
      <c r="U204">
        <v>19</v>
      </c>
      <c r="V204">
        <v>17</v>
      </c>
      <c r="W204">
        <v>15</v>
      </c>
      <c r="X204">
        <v>20</v>
      </c>
      <c r="Z204" t="s">
        <v>810</v>
      </c>
      <c r="AA204" t="s">
        <v>411</v>
      </c>
      <c r="AB204">
        <v>2</v>
      </c>
      <c r="AC204">
        <v>6</v>
      </c>
      <c r="AD204">
        <v>1</v>
      </c>
      <c r="AE204" t="s">
        <v>157</v>
      </c>
      <c r="AF204" t="s">
        <v>811</v>
      </c>
      <c r="AG204" t="s">
        <v>126</v>
      </c>
      <c r="AH204" t="s">
        <v>127</v>
      </c>
      <c r="AI204" t="s">
        <v>780</v>
      </c>
      <c r="AJ204" s="2" t="s">
        <v>817</v>
      </c>
      <c r="AK204" s="2">
        <f>IF(AL204="AC",5+$L204,3+$L204)</f>
        <v>8</v>
      </c>
      <c r="AL204" t="s">
        <v>1069</v>
      </c>
      <c r="AN204" t="s">
        <v>1709</v>
      </c>
      <c r="AP204" t="s">
        <v>180</v>
      </c>
      <c r="AQ204" t="s">
        <v>812</v>
      </c>
      <c r="AR204" t="s">
        <v>159</v>
      </c>
      <c r="AS204" t="s">
        <v>181</v>
      </c>
      <c r="AT204" t="s">
        <v>525</v>
      </c>
      <c r="AU204" t="s">
        <v>817</v>
      </c>
      <c r="AV204">
        <f>IF(AW204="","",IF(AW204="AC",5+$L204,3+$L204))</f>
        <v>8</v>
      </c>
      <c r="AW204" t="s">
        <v>1069</v>
      </c>
      <c r="AY204" t="s">
        <v>813</v>
      </c>
      <c r="BA204" t="s">
        <v>144</v>
      </c>
      <c r="BB204" t="s">
        <v>814</v>
      </c>
      <c r="BC204" t="s">
        <v>1519</v>
      </c>
      <c r="BD204" t="s">
        <v>146</v>
      </c>
      <c r="BE204" t="s">
        <v>815</v>
      </c>
      <c r="BF204" t="s">
        <v>261</v>
      </c>
      <c r="BG204">
        <f>IF(BH204="","",IF(BH204="AC",5+$L204,3+$L204))</f>
        <v>8</v>
      </c>
      <c r="BH204" t="s">
        <v>1090</v>
      </c>
      <c r="BJ204" t="s">
        <v>1273</v>
      </c>
      <c r="BM204" t="s">
        <v>816</v>
      </c>
      <c r="BN204" t="s">
        <v>161</v>
      </c>
      <c r="BO204" t="s">
        <v>127</v>
      </c>
      <c r="BP204" t="s">
        <v>313</v>
      </c>
      <c r="BQ204" t="s">
        <v>817</v>
      </c>
      <c r="BR204" t="str">
        <f>IF(BS204="","",IF(BS204="AC",5+$L204,3+$L204))</f>
        <v/>
      </c>
      <c r="BT204" t="s">
        <v>1428</v>
      </c>
      <c r="BU204" t="s">
        <v>1429</v>
      </c>
      <c r="CC204" t="str">
        <f>IF(CD204="","",IF(CD204="AC",5+$L204,3+$L204))</f>
        <v/>
      </c>
      <c r="CN204" t="str">
        <f>IF(CO204="","",IF(CO204="AC",5+$L204,3+$L204))</f>
        <v/>
      </c>
      <c r="CY204" t="str">
        <f>IF(CZ204="","",IF(CZ204="AC",5+$L204,3+$L204))</f>
        <v/>
      </c>
      <c r="DJ204" t="str">
        <f>IF(DK204="","",IF(DK204="AC",5+$L204,3+$L204))</f>
        <v/>
      </c>
      <c r="DU204" t="str">
        <f>IF(DV204="","",IF(DV204="AC",5+$L204,3+$L204))</f>
        <v/>
      </c>
      <c r="EF204" t="str">
        <f>IF(EG204="","",IF(EG204="AC",5+$L204,3+$L204))</f>
        <v/>
      </c>
      <c r="EK204" t="s">
        <v>203</v>
      </c>
      <c r="EL204" t="s">
        <v>818</v>
      </c>
      <c r="EM204">
        <v>8</v>
      </c>
      <c r="EN204">
        <v>14</v>
      </c>
      <c r="EO204">
        <v>8</v>
      </c>
      <c r="EP204">
        <v>14</v>
      </c>
      <c r="EQ204">
        <v>18</v>
      </c>
      <c r="ER204">
        <v>17</v>
      </c>
      <c r="EU204" t="s">
        <v>171</v>
      </c>
      <c r="EV204">
        <f t="shared" si="162"/>
        <v>1</v>
      </c>
      <c r="EW204">
        <f t="shared" si="163"/>
        <v>4</v>
      </c>
      <c r="EX204">
        <f t="shared" si="164"/>
        <v>1</v>
      </c>
      <c r="EY204">
        <f t="shared" si="165"/>
        <v>4</v>
      </c>
      <c r="EZ204">
        <f t="shared" si="166"/>
        <v>6</v>
      </c>
      <c r="FA204">
        <f t="shared" si="167"/>
        <v>5</v>
      </c>
    </row>
    <row r="205" spans="1:157" ht="15" customHeight="1" x14ac:dyDescent="0.3">
      <c r="A205" t="s">
        <v>774</v>
      </c>
      <c r="C205" t="s">
        <v>953</v>
      </c>
      <c r="D205" t="s">
        <v>325</v>
      </c>
      <c r="E205" t="s">
        <v>165</v>
      </c>
      <c r="F205" t="s">
        <v>407</v>
      </c>
      <c r="G205" t="s">
        <v>195</v>
      </c>
      <c r="I205" t="s">
        <v>121</v>
      </c>
      <c r="J205" t="s">
        <v>1056</v>
      </c>
      <c r="L205">
        <v>8</v>
      </c>
      <c r="M205" s="1">
        <v>700</v>
      </c>
      <c r="N205">
        <v>9</v>
      </c>
      <c r="O205">
        <v>7</v>
      </c>
      <c r="P205" t="s">
        <v>954</v>
      </c>
      <c r="R205">
        <v>128</v>
      </c>
      <c r="S205">
        <v>64</v>
      </c>
      <c r="U205">
        <v>22</v>
      </c>
      <c r="V205">
        <v>19</v>
      </c>
      <c r="W205">
        <v>21</v>
      </c>
      <c r="X205">
        <v>20</v>
      </c>
      <c r="Z205" t="s">
        <v>955</v>
      </c>
      <c r="AA205" t="s">
        <v>411</v>
      </c>
      <c r="AB205">
        <v>2</v>
      </c>
      <c r="AC205">
        <v>8</v>
      </c>
      <c r="AD205">
        <v>1</v>
      </c>
      <c r="AE205" t="s">
        <v>124</v>
      </c>
      <c r="AF205" t="s">
        <v>198</v>
      </c>
      <c r="AG205" t="s">
        <v>126</v>
      </c>
      <c r="AH205" t="s">
        <v>127</v>
      </c>
      <c r="AI205" t="s">
        <v>313</v>
      </c>
      <c r="AJ205" t="s">
        <v>1061</v>
      </c>
      <c r="AK205" s="2">
        <f>IF(AL205="AC",5+$L205,3+$L205)</f>
        <v>13</v>
      </c>
      <c r="AL205" t="s">
        <v>17</v>
      </c>
      <c r="AN205" t="s">
        <v>956</v>
      </c>
      <c r="AP205" t="s">
        <v>129</v>
      </c>
      <c r="AQ205" t="s">
        <v>209</v>
      </c>
      <c r="AR205" t="s">
        <v>126</v>
      </c>
      <c r="AS205" t="s">
        <v>127</v>
      </c>
      <c r="AV205" t="str">
        <f>IF(AW205="","",IF(AW205="AC",5+$L205,3+$L205))</f>
        <v/>
      </c>
      <c r="AY205" t="s">
        <v>957</v>
      </c>
      <c r="BB205" t="s">
        <v>958</v>
      </c>
      <c r="BC205" t="s">
        <v>159</v>
      </c>
      <c r="BD205" t="s">
        <v>181</v>
      </c>
      <c r="BE205" t="s">
        <v>303</v>
      </c>
      <c r="BG205" t="str">
        <f>IF(BH205="","",IF(BH205="AC",5+$L205,3+$L205))</f>
        <v/>
      </c>
      <c r="BJ205" s="2" t="s">
        <v>1430</v>
      </c>
      <c r="BR205" t="str">
        <f>IF(BS205="","",IF(BS205="AC",5+$L205,3+$L205))</f>
        <v/>
      </c>
      <c r="CC205" t="str">
        <f>IF(CD205="","",IF(CD205="AC",5+$L205,3+$L205))</f>
        <v/>
      </c>
      <c r="CN205" t="str">
        <f>IF(CO205="","",IF(CO205="AC",5+$L205,3+$L205))</f>
        <v/>
      </c>
      <c r="CY205" t="str">
        <f>IF(CZ205="","",IF(CZ205="AC",5+$L205,3+$L205))</f>
        <v/>
      </c>
      <c r="DJ205" t="str">
        <f>IF(DK205="","",IF(DK205="AC",5+$L205,3+$L205))</f>
        <v/>
      </c>
      <c r="DU205" t="str">
        <f>IF(DV205="","",IF(DV205="AC",5+$L205,3+$L205))</f>
        <v/>
      </c>
      <c r="EF205" t="str">
        <f>IF(EG205="","",IF(EG205="AC",5+$L205,3+$L205))</f>
        <v/>
      </c>
      <c r="EL205" t="s">
        <v>959</v>
      </c>
      <c r="EM205">
        <v>15</v>
      </c>
      <c r="EN205">
        <v>17</v>
      </c>
      <c r="EO205">
        <v>20</v>
      </c>
      <c r="EP205">
        <v>5</v>
      </c>
      <c r="EQ205">
        <v>17</v>
      </c>
      <c r="ER205">
        <v>8</v>
      </c>
      <c r="ET205" t="s">
        <v>1651</v>
      </c>
      <c r="EU205" t="s">
        <v>930</v>
      </c>
      <c r="EV205">
        <f t="shared" si="162"/>
        <v>6</v>
      </c>
      <c r="EW205">
        <f t="shared" si="163"/>
        <v>7</v>
      </c>
      <c r="EX205">
        <f t="shared" si="164"/>
        <v>9</v>
      </c>
      <c r="EY205">
        <f t="shared" si="165"/>
        <v>1</v>
      </c>
      <c r="EZ205">
        <f t="shared" si="166"/>
        <v>7</v>
      </c>
      <c r="FA205">
        <f t="shared" si="167"/>
        <v>3</v>
      </c>
    </row>
    <row r="206" spans="1:157" ht="15" customHeight="1" x14ac:dyDescent="0.3">
      <c r="A206" t="s">
        <v>1197</v>
      </c>
      <c r="C206" t="s">
        <v>0</v>
      </c>
      <c r="L206">
        <v>0</v>
      </c>
      <c r="BJ206" s="2"/>
      <c r="ET206" t="s">
        <v>1419</v>
      </c>
      <c r="EV206">
        <f t="shared" si="162"/>
        <v>-5</v>
      </c>
      <c r="EW206">
        <f t="shared" si="163"/>
        <v>-5</v>
      </c>
      <c r="EX206">
        <f t="shared" si="164"/>
        <v>-5</v>
      </c>
      <c r="EY206">
        <f t="shared" si="165"/>
        <v>-5</v>
      </c>
      <c r="EZ206">
        <f t="shared" si="166"/>
        <v>-5</v>
      </c>
      <c r="FA206">
        <f t="shared" si="167"/>
        <v>-5</v>
      </c>
    </row>
    <row r="207" spans="1:157" ht="15" customHeight="1" x14ac:dyDescent="0.3">
      <c r="A207" t="s">
        <v>1197</v>
      </c>
      <c r="C207" t="s">
        <v>1198</v>
      </c>
      <c r="D207" t="s">
        <v>117</v>
      </c>
      <c r="E207" t="s">
        <v>138</v>
      </c>
      <c r="F207" t="s">
        <v>326</v>
      </c>
      <c r="G207" t="s">
        <v>241</v>
      </c>
      <c r="H207" t="s">
        <v>362</v>
      </c>
      <c r="I207" t="s">
        <v>179</v>
      </c>
      <c r="L207">
        <v>6</v>
      </c>
      <c r="M207" s="1">
        <v>250</v>
      </c>
      <c r="N207">
        <v>5</v>
      </c>
      <c r="O207">
        <v>6</v>
      </c>
      <c r="R207">
        <v>45</v>
      </c>
      <c r="S207">
        <f>IF(R207=1,"",ROUNDDOWN(R207/2,0))</f>
        <v>22</v>
      </c>
      <c r="U207">
        <v>18</v>
      </c>
      <c r="V207">
        <v>15</v>
      </c>
      <c r="W207">
        <v>19</v>
      </c>
      <c r="X207">
        <v>18</v>
      </c>
      <c r="AA207" t="s">
        <v>763</v>
      </c>
      <c r="AC207">
        <v>6</v>
      </c>
      <c r="AE207" t="s">
        <v>124</v>
      </c>
      <c r="AF207" t="s">
        <v>338</v>
      </c>
      <c r="AG207" t="s">
        <v>126</v>
      </c>
      <c r="AH207" t="s">
        <v>127</v>
      </c>
      <c r="AI207" t="s">
        <v>244</v>
      </c>
      <c r="AK207" s="2">
        <f>IF(AL207="AC",5+$L207,3+$L207)</f>
        <v>11</v>
      </c>
      <c r="AL207" t="s">
        <v>17</v>
      </c>
      <c r="AN207" t="s">
        <v>1172</v>
      </c>
      <c r="AP207" t="s">
        <v>180</v>
      </c>
      <c r="AQ207" t="s">
        <v>764</v>
      </c>
      <c r="AR207" t="s">
        <v>126</v>
      </c>
      <c r="AS207" t="s">
        <v>127</v>
      </c>
      <c r="AT207" t="s">
        <v>263</v>
      </c>
      <c r="AU207" t="s">
        <v>1083</v>
      </c>
      <c r="AV207">
        <f>IF(AW207="","",IF(AW207="AC",5+$L207,3+$L207))</f>
        <v>11</v>
      </c>
      <c r="AW207" t="s">
        <v>17</v>
      </c>
      <c r="AY207" t="s">
        <v>765</v>
      </c>
      <c r="BB207" t="s">
        <v>766</v>
      </c>
      <c r="BC207" t="s">
        <v>1519</v>
      </c>
      <c r="BD207" t="s">
        <v>146</v>
      </c>
      <c r="BG207" t="str">
        <f>IF(BH207="","",IF(BH207="AC",5+$L207,3+$L207))</f>
        <v/>
      </c>
      <c r="BJ207" t="s">
        <v>1385</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220</v>
      </c>
      <c r="EL207" t="s">
        <v>767</v>
      </c>
      <c r="EM207">
        <v>10</v>
      </c>
      <c r="EN207">
        <v>12</v>
      </c>
      <c r="EO207">
        <v>14</v>
      </c>
      <c r="EP207">
        <v>18</v>
      </c>
      <c r="EQ207">
        <v>17</v>
      </c>
      <c r="ER207">
        <v>12</v>
      </c>
      <c r="EU207" t="s">
        <v>193</v>
      </c>
      <c r="EV207">
        <f t="shared" si="162"/>
        <v>3</v>
      </c>
      <c r="EW207">
        <f t="shared" si="163"/>
        <v>4</v>
      </c>
      <c r="EX207">
        <f t="shared" si="164"/>
        <v>5</v>
      </c>
      <c r="EY207">
        <f t="shared" si="165"/>
        <v>7</v>
      </c>
      <c r="EZ207">
        <f t="shared" si="166"/>
        <v>6</v>
      </c>
      <c r="FA207">
        <f t="shared" si="167"/>
        <v>4</v>
      </c>
    </row>
    <row r="208" spans="1:157" ht="15" customHeight="1" x14ac:dyDescent="0.3">
      <c r="A208" t="s">
        <v>1197</v>
      </c>
      <c r="C208" t="s">
        <v>1199</v>
      </c>
      <c r="D208" t="s">
        <v>117</v>
      </c>
      <c r="E208" t="s">
        <v>138</v>
      </c>
      <c r="F208" t="s">
        <v>326</v>
      </c>
      <c r="G208" t="s">
        <v>376</v>
      </c>
      <c r="H208" t="s">
        <v>768</v>
      </c>
      <c r="I208" t="s">
        <v>1151</v>
      </c>
      <c r="L208">
        <v>6</v>
      </c>
      <c r="M208" s="1">
        <v>250</v>
      </c>
      <c r="N208">
        <v>9</v>
      </c>
      <c r="O208">
        <v>12</v>
      </c>
      <c r="P208" t="s">
        <v>769</v>
      </c>
      <c r="R208">
        <v>45</v>
      </c>
      <c r="S208">
        <f>IF(R208=1,"",ROUNDDOWN(R208/2,0))</f>
        <v>22</v>
      </c>
      <c r="U208">
        <v>20</v>
      </c>
      <c r="V208">
        <v>18</v>
      </c>
      <c r="W208">
        <v>18</v>
      </c>
      <c r="X208">
        <v>18</v>
      </c>
      <c r="AA208" t="s">
        <v>763</v>
      </c>
      <c r="AC208" t="s">
        <v>770</v>
      </c>
      <c r="AE208" t="s">
        <v>124</v>
      </c>
      <c r="AF208" t="s">
        <v>166</v>
      </c>
      <c r="AG208" t="s">
        <v>126</v>
      </c>
      <c r="AH208" t="s">
        <v>127</v>
      </c>
      <c r="AK208" s="2">
        <f>IF(AL208="AC",5+$L208,3+$L208)</f>
        <v>11</v>
      </c>
      <c r="AL208" t="s">
        <v>17</v>
      </c>
      <c r="AN208" t="s">
        <v>1171</v>
      </c>
      <c r="AQ208" t="s">
        <v>771</v>
      </c>
      <c r="AV208" t="str">
        <f>IF(AW208="","",IF(AW208="AC",5+$L208,3+$L208))</f>
        <v/>
      </c>
      <c r="AY208" t="s">
        <v>1420</v>
      </c>
      <c r="BG208" t="str">
        <f>IF(BH208="","",IF(BH208="AC",5+$L208,3+$L208))</f>
        <v/>
      </c>
      <c r="BR208" t="str">
        <f>IF(BS208="","",IF(BS208="AC",5+$L208,3+$L208))</f>
        <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772</v>
      </c>
      <c r="EL208" t="s">
        <v>773</v>
      </c>
      <c r="EM208">
        <v>10</v>
      </c>
      <c r="EN208">
        <v>17</v>
      </c>
      <c r="EO208">
        <v>14</v>
      </c>
      <c r="EP208">
        <v>10</v>
      </c>
      <c r="EQ208">
        <v>18</v>
      </c>
      <c r="ER208">
        <v>6</v>
      </c>
      <c r="EU208" t="s">
        <v>193</v>
      </c>
      <c r="EV208">
        <f t="shared" si="162"/>
        <v>3</v>
      </c>
      <c r="EW208">
        <f t="shared" si="163"/>
        <v>6</v>
      </c>
      <c r="EX208">
        <f t="shared" si="164"/>
        <v>5</v>
      </c>
      <c r="EY208">
        <f t="shared" si="165"/>
        <v>3</v>
      </c>
      <c r="EZ208">
        <f t="shared" si="166"/>
        <v>7</v>
      </c>
      <c r="FA208">
        <f t="shared" si="167"/>
        <v>1</v>
      </c>
    </row>
    <row r="209" spans="1:157" ht="15" customHeight="1" x14ac:dyDescent="0.3">
      <c r="A209" t="s">
        <v>1911</v>
      </c>
      <c r="C209" t="s">
        <v>0</v>
      </c>
      <c r="L209">
        <v>0</v>
      </c>
      <c r="AJ209" s="2"/>
      <c r="AU209" s="2"/>
      <c r="ET209" s="3" t="s">
        <v>1590</v>
      </c>
      <c r="EV209">
        <f t="shared" si="162"/>
        <v>-5</v>
      </c>
      <c r="EW209">
        <f t="shared" si="163"/>
        <v>-5</v>
      </c>
      <c r="EX209">
        <f t="shared" si="164"/>
        <v>-5</v>
      </c>
      <c r="EY209">
        <f t="shared" si="165"/>
        <v>-5</v>
      </c>
      <c r="EZ209">
        <f t="shared" si="166"/>
        <v>-5</v>
      </c>
      <c r="FA209">
        <f t="shared" si="167"/>
        <v>-5</v>
      </c>
    </row>
    <row r="210" spans="1:157" ht="15" customHeight="1" x14ac:dyDescent="0.3">
      <c r="A210" t="s">
        <v>1911</v>
      </c>
      <c r="C210" t="s">
        <v>324</v>
      </c>
      <c r="D210" t="s">
        <v>325</v>
      </c>
      <c r="E210" t="s">
        <v>138</v>
      </c>
      <c r="F210" t="s">
        <v>326</v>
      </c>
      <c r="G210" t="s">
        <v>241</v>
      </c>
      <c r="H210" t="s">
        <v>184</v>
      </c>
      <c r="I210" t="s">
        <v>140</v>
      </c>
      <c r="L210">
        <v>6</v>
      </c>
      <c r="M210" s="1">
        <v>250</v>
      </c>
      <c r="N210">
        <v>6</v>
      </c>
      <c r="O210">
        <v>9</v>
      </c>
      <c r="R210">
        <v>63</v>
      </c>
      <c r="S210">
        <f>IF(R210=1,"",ROUNDDOWN(R210/2,0))</f>
        <v>31</v>
      </c>
      <c r="U210">
        <v>18</v>
      </c>
      <c r="V210">
        <v>21</v>
      </c>
      <c r="W210">
        <v>18</v>
      </c>
      <c r="X210">
        <v>15</v>
      </c>
      <c r="AC210" t="s">
        <v>327</v>
      </c>
      <c r="AE210" t="s">
        <v>124</v>
      </c>
      <c r="AF210" t="s">
        <v>198</v>
      </c>
      <c r="AG210" t="s">
        <v>126</v>
      </c>
      <c r="AH210" t="s">
        <v>127</v>
      </c>
      <c r="AK210" s="2">
        <f>IF(AL210="AC",5+$L210,3+$L210)</f>
        <v>11</v>
      </c>
      <c r="AL210" t="s">
        <v>17</v>
      </c>
      <c r="AN210" t="s">
        <v>1216</v>
      </c>
      <c r="AO210" s="2" t="s">
        <v>1354</v>
      </c>
      <c r="AP210" t="s">
        <v>129</v>
      </c>
      <c r="AQ210" t="s">
        <v>328</v>
      </c>
      <c r="AR210" t="s">
        <v>126</v>
      </c>
      <c r="AS210" t="s">
        <v>127</v>
      </c>
      <c r="AV210">
        <f>IF(AW210="","",IF(AW210="AC",5+$L210,3+$L210))</f>
        <v>11</v>
      </c>
      <c r="AW210" t="s">
        <v>17</v>
      </c>
      <c r="AX210" t="s">
        <v>1132</v>
      </c>
      <c r="AY210" t="s">
        <v>329</v>
      </c>
      <c r="BA210" t="s">
        <v>180</v>
      </c>
      <c r="BB210" t="s">
        <v>330</v>
      </c>
      <c r="BC210" t="s">
        <v>126</v>
      </c>
      <c r="BD210" t="s">
        <v>181</v>
      </c>
      <c r="BF210" t="s">
        <v>1091</v>
      </c>
      <c r="BG210">
        <f>IF(BH210="","",IF(BH210="AC",5+$L210,3+$L210))</f>
        <v>9</v>
      </c>
      <c r="BH210" t="s">
        <v>1069</v>
      </c>
      <c r="BJ210" t="s">
        <v>331</v>
      </c>
      <c r="BR210" t="str">
        <f>IF(BS210="","",IF(BS210="AC",5+$L210,3+$L210))</f>
        <v/>
      </c>
      <c r="CC210" t="str">
        <f>IF(CD210="","",IF(CD210="AC",5+$L210,3+$L210))</f>
        <v/>
      </c>
      <c r="CN210" t="str">
        <f>IF(CO210="","",IF(CO210="AC",5+$L210,3+$L210))</f>
        <v/>
      </c>
      <c r="CY210" t="str">
        <f>IF(CZ210="","",IF(CZ210="AC",5+$L210,3+$L210))</f>
        <v/>
      </c>
      <c r="DJ210" t="str">
        <f>IF(DK210="","",IF(DK210="AC",5+$L210,3+$L210))</f>
        <v/>
      </c>
      <c r="DU210" t="str">
        <f>IF(DV210="","",IF(DV210="AC",5+$L210,3+$L210))</f>
        <v/>
      </c>
      <c r="EF210" t="str">
        <f>IF(EG210="","",IF(EG210="AC",5+$L210,3+$L210))</f>
        <v/>
      </c>
      <c r="EK210" t="s">
        <v>332</v>
      </c>
      <c r="EL210" t="s">
        <v>333</v>
      </c>
      <c r="EM210">
        <v>22</v>
      </c>
      <c r="EN210">
        <v>16</v>
      </c>
      <c r="EO210">
        <v>16</v>
      </c>
      <c r="EP210">
        <v>5</v>
      </c>
      <c r="EQ210">
        <v>12</v>
      </c>
      <c r="ER210">
        <v>6</v>
      </c>
      <c r="EU210" t="s">
        <v>334</v>
      </c>
      <c r="EV210">
        <f t="shared" si="162"/>
        <v>9</v>
      </c>
      <c r="EW210">
        <f t="shared" si="163"/>
        <v>6</v>
      </c>
      <c r="EX210">
        <f t="shared" si="164"/>
        <v>6</v>
      </c>
      <c r="EY210">
        <f t="shared" si="165"/>
        <v>0</v>
      </c>
      <c r="EZ210">
        <f t="shared" si="166"/>
        <v>4</v>
      </c>
      <c r="FA210">
        <f t="shared" si="167"/>
        <v>1</v>
      </c>
    </row>
    <row r="211" spans="1:157" ht="15" customHeight="1" x14ac:dyDescent="0.3">
      <c r="A211" t="s">
        <v>1911</v>
      </c>
      <c r="C211" t="s">
        <v>335</v>
      </c>
      <c r="D211" t="s">
        <v>1200</v>
      </c>
      <c r="E211" t="s">
        <v>138</v>
      </c>
      <c r="F211" t="s">
        <v>119</v>
      </c>
      <c r="G211" t="s">
        <v>241</v>
      </c>
      <c r="I211" t="s">
        <v>242</v>
      </c>
      <c r="L211">
        <v>6</v>
      </c>
      <c r="M211" s="1">
        <v>250</v>
      </c>
      <c r="N211">
        <v>7</v>
      </c>
      <c r="O211">
        <v>4</v>
      </c>
      <c r="P211" t="s">
        <v>122</v>
      </c>
      <c r="R211">
        <v>54</v>
      </c>
      <c r="S211">
        <f>IF(R211=1,"",ROUNDDOWN(R211/2,0))</f>
        <v>27</v>
      </c>
      <c r="U211">
        <v>22</v>
      </c>
      <c r="V211">
        <v>21</v>
      </c>
      <c r="W211">
        <v>18</v>
      </c>
      <c r="X211">
        <v>17</v>
      </c>
      <c r="Y211" t="s">
        <v>336</v>
      </c>
      <c r="AC211" t="s">
        <v>337</v>
      </c>
      <c r="AE211" t="s">
        <v>124</v>
      </c>
      <c r="AF211" t="s">
        <v>338</v>
      </c>
      <c r="AG211" t="s">
        <v>126</v>
      </c>
      <c r="AH211" t="s">
        <v>127</v>
      </c>
      <c r="AI211" t="s">
        <v>244</v>
      </c>
      <c r="AK211" s="2">
        <f>IF(AL211="AC",5+$L211,3+$L211)</f>
        <v>11</v>
      </c>
      <c r="AL211" t="s">
        <v>17</v>
      </c>
      <c r="AN211" t="s">
        <v>1165</v>
      </c>
      <c r="AP211" t="s">
        <v>180</v>
      </c>
      <c r="AQ211" t="s">
        <v>338</v>
      </c>
      <c r="AR211" t="s">
        <v>126</v>
      </c>
      <c r="AS211" t="s">
        <v>127</v>
      </c>
      <c r="AT211" t="s">
        <v>244</v>
      </c>
      <c r="AU211" t="s">
        <v>1066</v>
      </c>
      <c r="AV211">
        <f>IF(AW211="","",IF(AW211="AC",5+$L211,3+$L211))</f>
        <v>11</v>
      </c>
      <c r="AW211" t="s">
        <v>17</v>
      </c>
      <c r="AY211" t="s">
        <v>339</v>
      </c>
      <c r="BB211" t="s">
        <v>340</v>
      </c>
      <c r="BG211" t="str">
        <f>IF(BH211="","",IF(BH211="AC",5+$L211,3+$L211))</f>
        <v/>
      </c>
      <c r="BJ211" t="s">
        <v>1336</v>
      </c>
      <c r="BM211" t="s">
        <v>341</v>
      </c>
      <c r="BR211" t="str">
        <f>IF(BS211="","",IF(BS211="AC",5+$L211,3+$L211))</f>
        <v/>
      </c>
      <c r="BU211" t="s">
        <v>1278</v>
      </c>
      <c r="CC211" t="str">
        <f>IF(CD211="","",IF(CD211="AC",5+$L211,3+$L211))</f>
        <v/>
      </c>
      <c r="CN211" t="str">
        <f>IF(CO211="","",IF(CO211="AC",5+$L211,3+$L211))</f>
        <v/>
      </c>
      <c r="CY211" t="str">
        <f>IF(CZ211="","",IF(CZ211="AC",5+$L211,3+$L211))</f>
        <v/>
      </c>
      <c r="DJ211" t="str">
        <f>IF(DK211="","",IF(DK211="AC",5+$L211,3+$L211))</f>
        <v/>
      </c>
      <c r="DU211" t="str">
        <f>IF(DV211="","",IF(DV211="AC",5+$L211,3+$L211))</f>
        <v/>
      </c>
      <c r="EF211" t="str">
        <f>IF(EG211="","",IF(EG211="AC",5+$L211,3+$L211))</f>
        <v/>
      </c>
      <c r="EK211" t="s">
        <v>203</v>
      </c>
      <c r="EM211">
        <v>20</v>
      </c>
      <c r="EN211">
        <v>14</v>
      </c>
      <c r="EO211">
        <v>14</v>
      </c>
      <c r="EP211">
        <v>10</v>
      </c>
      <c r="EQ211">
        <v>12</v>
      </c>
      <c r="ER211">
        <v>10</v>
      </c>
      <c r="EU211" t="s">
        <v>334</v>
      </c>
      <c r="EV211">
        <f t="shared" si="162"/>
        <v>8</v>
      </c>
      <c r="EW211">
        <f t="shared" si="163"/>
        <v>5</v>
      </c>
      <c r="EX211">
        <f t="shared" si="164"/>
        <v>5</v>
      </c>
      <c r="EY211">
        <f t="shared" si="165"/>
        <v>3</v>
      </c>
      <c r="EZ211">
        <f t="shared" si="166"/>
        <v>4</v>
      </c>
      <c r="FA211">
        <f t="shared" si="167"/>
        <v>3</v>
      </c>
    </row>
    <row r="212" spans="1:157" ht="15" customHeight="1" x14ac:dyDescent="0.3">
      <c r="A212" t="s">
        <v>1911</v>
      </c>
      <c r="C212" t="s">
        <v>342</v>
      </c>
      <c r="D212" t="s">
        <v>1200</v>
      </c>
      <c r="E212" t="s">
        <v>138</v>
      </c>
      <c r="F212" t="s">
        <v>326</v>
      </c>
      <c r="G212" t="s">
        <v>241</v>
      </c>
      <c r="I212" t="s">
        <v>140</v>
      </c>
      <c r="J212" t="s">
        <v>1057</v>
      </c>
      <c r="L212">
        <v>6</v>
      </c>
      <c r="M212" s="1">
        <v>1250</v>
      </c>
      <c r="N212">
        <v>5</v>
      </c>
      <c r="O212">
        <v>4</v>
      </c>
      <c r="P212" t="s">
        <v>284</v>
      </c>
      <c r="R212">
        <v>252</v>
      </c>
      <c r="S212">
        <f>IF(R212=1,"",ROUNDDOWN(R212/2,0))</f>
        <v>126</v>
      </c>
      <c r="U212">
        <v>18</v>
      </c>
      <c r="V212">
        <v>22</v>
      </c>
      <c r="W212">
        <v>18</v>
      </c>
      <c r="X212">
        <v>15</v>
      </c>
      <c r="Y212" t="s">
        <v>336</v>
      </c>
      <c r="AB212">
        <v>5</v>
      </c>
      <c r="AC212" t="s">
        <v>337</v>
      </c>
      <c r="AD212">
        <v>2</v>
      </c>
      <c r="AE212" t="s">
        <v>124</v>
      </c>
      <c r="AF212" t="s">
        <v>343</v>
      </c>
      <c r="AG212" t="s">
        <v>126</v>
      </c>
      <c r="AH212" t="s">
        <v>127</v>
      </c>
      <c r="AI212" t="s">
        <v>244</v>
      </c>
      <c r="AK212" s="2">
        <f>IF(AL212="AC",5+$L212,3+$L212)</f>
        <v>11</v>
      </c>
      <c r="AL212" t="s">
        <v>17</v>
      </c>
      <c r="AN212" t="s">
        <v>344</v>
      </c>
      <c r="AP212" t="s">
        <v>129</v>
      </c>
      <c r="AQ212" t="s">
        <v>345</v>
      </c>
      <c r="AR212" t="s">
        <v>159</v>
      </c>
      <c r="AS212" t="s">
        <v>127</v>
      </c>
      <c r="AV212">
        <f>IF(AW212="","",IF(AW212="AC",5+$L212,3+$L212))</f>
        <v>11</v>
      </c>
      <c r="AW212" t="s">
        <v>17</v>
      </c>
      <c r="AY212" t="s">
        <v>346</v>
      </c>
      <c r="BA212" t="s">
        <v>180</v>
      </c>
      <c r="BB212" t="s">
        <v>347</v>
      </c>
      <c r="BC212" t="s">
        <v>126</v>
      </c>
      <c r="BD212" t="s">
        <v>181</v>
      </c>
      <c r="BE212" t="s">
        <v>348</v>
      </c>
      <c r="BF212" t="s">
        <v>1091</v>
      </c>
      <c r="BG212">
        <f>IF(BH212="","",IF(BH212="AC",5+$L212,3+$L212))</f>
        <v>9</v>
      </c>
      <c r="BH212" t="s">
        <v>1069</v>
      </c>
      <c r="BJ212" t="s">
        <v>349</v>
      </c>
      <c r="BM212" t="s">
        <v>350</v>
      </c>
      <c r="BR212" t="str">
        <f>IF(BS212="","",IF(BS212="AC",5+$L212,3+$L212))</f>
        <v/>
      </c>
      <c r="BU212" t="s">
        <v>351</v>
      </c>
      <c r="BX212" t="s">
        <v>341</v>
      </c>
      <c r="CC212" t="str">
        <f>IF(CD212="","",IF(CD212="AC",5+$L212,3+$L212))</f>
        <v/>
      </c>
      <c r="CF212" t="s">
        <v>1279</v>
      </c>
      <c r="CN212" t="str">
        <f>IF(CO212="","",IF(CO212="AC",5+$L212,3+$L212))</f>
        <v/>
      </c>
      <c r="CY212" t="str">
        <f>IF(CZ212="","",IF(CZ212="AC",5+$L212,3+$L212))</f>
        <v/>
      </c>
      <c r="DJ212" t="str">
        <f>IF(DK212="","",IF(DK212="AC",5+$L212,3+$L212))</f>
        <v/>
      </c>
      <c r="DU212" t="str">
        <f>IF(DV212="","",IF(DV212="AC",5+$L212,3+$L212))</f>
        <v/>
      </c>
      <c r="EF212" t="str">
        <f>IF(EG212="","",IF(EG212="AC",5+$L212,3+$L212))</f>
        <v/>
      </c>
      <c r="EK212" t="s">
        <v>203</v>
      </c>
      <c r="EM212">
        <v>22</v>
      </c>
      <c r="EN212">
        <v>20</v>
      </c>
      <c r="EO212">
        <v>14</v>
      </c>
      <c r="EP212">
        <v>10</v>
      </c>
      <c r="EQ212">
        <v>12</v>
      </c>
      <c r="ER212">
        <v>10</v>
      </c>
      <c r="EU212" t="s">
        <v>334</v>
      </c>
      <c r="EV212">
        <f t="shared" si="162"/>
        <v>9</v>
      </c>
      <c r="EW212">
        <f t="shared" si="163"/>
        <v>8</v>
      </c>
      <c r="EX212">
        <f t="shared" si="164"/>
        <v>5</v>
      </c>
      <c r="EY212">
        <f t="shared" si="165"/>
        <v>3</v>
      </c>
      <c r="EZ212">
        <f t="shared" si="166"/>
        <v>4</v>
      </c>
      <c r="FA212">
        <f t="shared" si="167"/>
        <v>3</v>
      </c>
    </row>
    <row r="213" spans="1:157" ht="15" customHeight="1" x14ac:dyDescent="0.3">
      <c r="A213" t="s">
        <v>1911</v>
      </c>
      <c r="C213" t="s">
        <v>2393</v>
      </c>
      <c r="D213" t="s">
        <v>325</v>
      </c>
      <c r="E213" t="s">
        <v>138</v>
      </c>
      <c r="F213" t="s">
        <v>326</v>
      </c>
      <c r="G213" t="s">
        <v>241</v>
      </c>
      <c r="H213" t="s">
        <v>184</v>
      </c>
      <c r="I213" t="s">
        <v>140</v>
      </c>
      <c r="L213">
        <v>8</v>
      </c>
      <c r="M213">
        <v>350</v>
      </c>
      <c r="N213">
        <v>10</v>
      </c>
      <c r="O213">
        <v>7</v>
      </c>
      <c r="P213" t="s">
        <v>284</v>
      </c>
      <c r="Q213" t="s">
        <v>933</v>
      </c>
      <c r="R213">
        <v>75</v>
      </c>
      <c r="S213">
        <v>37</v>
      </c>
      <c r="U213">
        <v>20</v>
      </c>
      <c r="V213">
        <v>21</v>
      </c>
      <c r="W213">
        <v>19</v>
      </c>
      <c r="X213">
        <v>20</v>
      </c>
      <c r="Y213" t="s">
        <v>933</v>
      </c>
      <c r="Z213" t="s">
        <v>933</v>
      </c>
      <c r="AA213" t="s">
        <v>933</v>
      </c>
      <c r="AB213" t="s">
        <v>933</v>
      </c>
      <c r="AC213" t="s">
        <v>327</v>
      </c>
      <c r="AD213" t="s">
        <v>933</v>
      </c>
      <c r="AE213" t="s">
        <v>124</v>
      </c>
      <c r="AF213" t="s">
        <v>2394</v>
      </c>
      <c r="AG213" t="s">
        <v>126</v>
      </c>
      <c r="AH213" t="s">
        <v>127</v>
      </c>
      <c r="AI213" t="s">
        <v>244</v>
      </c>
      <c r="AJ213" t="s">
        <v>933</v>
      </c>
      <c r="AK213">
        <v>13</v>
      </c>
      <c r="AL213" t="s">
        <v>17</v>
      </c>
      <c r="AM213" t="s">
        <v>933</v>
      </c>
      <c r="AN213" t="s">
        <v>2395</v>
      </c>
      <c r="AP213" t="s">
        <v>157</v>
      </c>
      <c r="AQ213" t="s">
        <v>2396</v>
      </c>
      <c r="AR213" t="s">
        <v>126</v>
      </c>
      <c r="AS213" t="s">
        <v>127</v>
      </c>
      <c r="AT213" t="s">
        <v>244</v>
      </c>
      <c r="AU213" t="s">
        <v>1066</v>
      </c>
      <c r="AV213">
        <v>13</v>
      </c>
      <c r="AW213" t="s">
        <v>17</v>
      </c>
      <c r="AX213" t="s">
        <v>933</v>
      </c>
      <c r="AY213" t="s">
        <v>2397</v>
      </c>
      <c r="BA213" t="s">
        <v>129</v>
      </c>
      <c r="BB213" t="s">
        <v>2398</v>
      </c>
      <c r="BC213" t="s">
        <v>126</v>
      </c>
      <c r="BD213" t="s">
        <v>127</v>
      </c>
      <c r="BE213" t="s">
        <v>244</v>
      </c>
      <c r="BF213" t="s">
        <v>933</v>
      </c>
      <c r="BG213">
        <v>13</v>
      </c>
      <c r="BH213" t="s">
        <v>17</v>
      </c>
      <c r="BI213" t="s">
        <v>933</v>
      </c>
      <c r="BJ213" t="s">
        <v>2399</v>
      </c>
      <c r="BL213" t="s">
        <v>933</v>
      </c>
      <c r="BM213" t="s">
        <v>933</v>
      </c>
      <c r="BN213" t="s">
        <v>933</v>
      </c>
      <c r="BO213" t="s">
        <v>933</v>
      </c>
      <c r="BP213" t="s">
        <v>933</v>
      </c>
      <c r="BQ213" t="s">
        <v>933</v>
      </c>
      <c r="BR213" t="s">
        <v>933</v>
      </c>
      <c r="BS213" t="s">
        <v>933</v>
      </c>
      <c r="BT213" t="s">
        <v>933</v>
      </c>
      <c r="BU213" t="s">
        <v>933</v>
      </c>
      <c r="BW213" t="s">
        <v>933</v>
      </c>
      <c r="BX213" t="s">
        <v>933</v>
      </c>
      <c r="BY213" t="s">
        <v>933</v>
      </c>
      <c r="BZ213" t="s">
        <v>933</v>
      </c>
      <c r="CA213" t="s">
        <v>933</v>
      </c>
      <c r="CB213" t="s">
        <v>933</v>
      </c>
      <c r="CC213" t="s">
        <v>933</v>
      </c>
      <c r="CD213" t="s">
        <v>933</v>
      </c>
      <c r="CE213" t="s">
        <v>933</v>
      </c>
      <c r="CF213" t="s">
        <v>933</v>
      </c>
      <c r="CH213" t="s">
        <v>933</v>
      </c>
      <c r="CI213" t="s">
        <v>933</v>
      </c>
      <c r="CJ213" t="s">
        <v>933</v>
      </c>
      <c r="CK213" t="s">
        <v>933</v>
      </c>
      <c r="CL213" t="s">
        <v>933</v>
      </c>
      <c r="CM213" t="s">
        <v>933</v>
      </c>
      <c r="CN213" t="s">
        <v>933</v>
      </c>
      <c r="CO213" t="s">
        <v>933</v>
      </c>
      <c r="CP213" t="s">
        <v>933</v>
      </c>
      <c r="CQ213" t="s">
        <v>933</v>
      </c>
      <c r="CS213" t="s">
        <v>933</v>
      </c>
      <c r="CT213" t="s">
        <v>933</v>
      </c>
      <c r="CU213" t="s">
        <v>933</v>
      </c>
      <c r="CV213" t="s">
        <v>933</v>
      </c>
      <c r="CW213" t="s">
        <v>933</v>
      </c>
      <c r="CX213" t="s">
        <v>933</v>
      </c>
      <c r="CY213" t="s">
        <v>933</v>
      </c>
      <c r="CZ213" t="s">
        <v>933</v>
      </c>
      <c r="DA213" t="s">
        <v>933</v>
      </c>
      <c r="DB213" t="s">
        <v>933</v>
      </c>
      <c r="DD213" t="s">
        <v>933</v>
      </c>
      <c r="DE213" t="s">
        <v>933</v>
      </c>
      <c r="DF213" t="s">
        <v>933</v>
      </c>
      <c r="DG213" t="s">
        <v>933</v>
      </c>
      <c r="DH213" t="s">
        <v>933</v>
      </c>
      <c r="DI213" t="s">
        <v>933</v>
      </c>
      <c r="DJ213" t="s">
        <v>933</v>
      </c>
      <c r="DK213" t="s">
        <v>933</v>
      </c>
      <c r="DL213" t="s">
        <v>933</v>
      </c>
      <c r="DM213" t="s">
        <v>933</v>
      </c>
      <c r="DO213" t="s">
        <v>933</v>
      </c>
      <c r="DP213" t="s">
        <v>933</v>
      </c>
      <c r="DQ213" t="s">
        <v>933</v>
      </c>
      <c r="DR213" t="s">
        <v>933</v>
      </c>
      <c r="DS213" t="s">
        <v>933</v>
      </c>
      <c r="DT213" t="s">
        <v>933</v>
      </c>
      <c r="DU213" t="s">
        <v>933</v>
      </c>
      <c r="DV213" t="s">
        <v>933</v>
      </c>
      <c r="DW213" t="s">
        <v>933</v>
      </c>
      <c r="DX213" t="s">
        <v>933</v>
      </c>
      <c r="DZ213" t="s">
        <v>933</v>
      </c>
      <c r="EA213" t="s">
        <v>933</v>
      </c>
      <c r="EB213" t="s">
        <v>933</v>
      </c>
      <c r="EC213" t="s">
        <v>933</v>
      </c>
      <c r="ED213" t="s">
        <v>933</v>
      </c>
      <c r="EE213" t="s">
        <v>933</v>
      </c>
      <c r="EF213" t="s">
        <v>933</v>
      </c>
      <c r="EG213" t="s">
        <v>933</v>
      </c>
      <c r="EH213" t="s">
        <v>933</v>
      </c>
      <c r="EI213" t="s">
        <v>933</v>
      </c>
      <c r="EK213" t="s">
        <v>332</v>
      </c>
      <c r="EL213" t="s">
        <v>2400</v>
      </c>
      <c r="EM213">
        <v>18</v>
      </c>
      <c r="EN213">
        <v>12</v>
      </c>
      <c r="EO213">
        <v>15</v>
      </c>
      <c r="EP213">
        <v>11</v>
      </c>
      <c r="EQ213">
        <v>8</v>
      </c>
      <c r="ER213">
        <v>10</v>
      </c>
      <c r="ES213" t="s">
        <v>2401</v>
      </c>
      <c r="ET213" t="s">
        <v>933</v>
      </c>
      <c r="EU213" t="s">
        <v>2452</v>
      </c>
      <c r="EV213">
        <v>8</v>
      </c>
      <c r="EW213">
        <v>5</v>
      </c>
      <c r="EX213">
        <v>6</v>
      </c>
      <c r="EY213">
        <v>4</v>
      </c>
      <c r="EZ213">
        <v>3</v>
      </c>
      <c r="FA213">
        <v>4</v>
      </c>
    </row>
    <row r="214" spans="1:157" ht="15" customHeight="1" x14ac:dyDescent="0.3">
      <c r="A214" t="s">
        <v>1911</v>
      </c>
      <c r="C214" t="s">
        <v>358</v>
      </c>
      <c r="D214" t="s">
        <v>1200</v>
      </c>
      <c r="E214" t="s">
        <v>138</v>
      </c>
      <c r="F214" t="s">
        <v>119</v>
      </c>
      <c r="G214" t="s">
        <v>241</v>
      </c>
      <c r="H214" t="s">
        <v>184</v>
      </c>
      <c r="I214" t="s">
        <v>242</v>
      </c>
      <c r="L214">
        <v>8</v>
      </c>
      <c r="M214" s="1">
        <v>350</v>
      </c>
      <c r="N214">
        <v>8</v>
      </c>
      <c r="O214">
        <v>5</v>
      </c>
      <c r="P214" t="s">
        <v>122</v>
      </c>
      <c r="R214">
        <v>64</v>
      </c>
      <c r="S214">
        <f>IF(R214=1,"",ROUNDDOWN(R214/2,0))</f>
        <v>32</v>
      </c>
      <c r="U214">
        <v>24</v>
      </c>
      <c r="V214">
        <v>23</v>
      </c>
      <c r="W214">
        <v>19</v>
      </c>
      <c r="X214">
        <v>18</v>
      </c>
      <c r="Y214" t="s">
        <v>336</v>
      </c>
      <c r="AC214" t="s">
        <v>327</v>
      </c>
      <c r="AE214" t="s">
        <v>124</v>
      </c>
      <c r="AF214" t="s">
        <v>359</v>
      </c>
      <c r="AG214" t="s">
        <v>126</v>
      </c>
      <c r="AH214" t="s">
        <v>127</v>
      </c>
      <c r="AI214" t="s">
        <v>244</v>
      </c>
      <c r="AK214" s="2">
        <f>IF(AL214="AC",5+$L214,3+$L214)</f>
        <v>13</v>
      </c>
      <c r="AL214" t="s">
        <v>17</v>
      </c>
      <c r="AN214" t="s">
        <v>1164</v>
      </c>
      <c r="AP214" t="s">
        <v>129</v>
      </c>
      <c r="AQ214" t="s">
        <v>360</v>
      </c>
      <c r="AR214" t="s">
        <v>126</v>
      </c>
      <c r="AS214" t="s">
        <v>181</v>
      </c>
      <c r="AT214" t="s">
        <v>244</v>
      </c>
      <c r="AU214" t="s">
        <v>1185</v>
      </c>
      <c r="AV214">
        <f>IF(AW214="","",IF(AW214="AC",5+$L214,3+$L214))</f>
        <v>13</v>
      </c>
      <c r="AW214" t="s">
        <v>17</v>
      </c>
      <c r="AY214" t="s">
        <v>361</v>
      </c>
      <c r="BB214" t="s">
        <v>340</v>
      </c>
      <c r="BG214" t="str">
        <f>IF(BH214="","",IF(BH214="AC",5+$L214,3+$L214))</f>
        <v/>
      </c>
      <c r="BJ214" t="s">
        <v>1337</v>
      </c>
      <c r="BM214" t="s">
        <v>341</v>
      </c>
      <c r="BR214" t="str">
        <f>IF(BS214="","",IF(BS214="AC",5+$L214,3+$L214))</f>
        <v/>
      </c>
      <c r="BU214" t="s">
        <v>1280</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K214" t="s">
        <v>203</v>
      </c>
      <c r="EM214">
        <v>22</v>
      </c>
      <c r="EN214">
        <v>18</v>
      </c>
      <c r="EO214">
        <v>14</v>
      </c>
      <c r="EP214">
        <v>10</v>
      </c>
      <c r="EQ214">
        <v>12</v>
      </c>
      <c r="ER214">
        <v>10</v>
      </c>
      <c r="EU214" t="s">
        <v>334</v>
      </c>
      <c r="EV214">
        <f t="shared" ref="EV214:FA214" si="168">ROUNDDOWN((EM214/2),0)-5+ROUNDDOWN(($L214/2),0)</f>
        <v>10</v>
      </c>
      <c r="EW214">
        <f t="shared" si="168"/>
        <v>8</v>
      </c>
      <c r="EX214">
        <f t="shared" si="168"/>
        <v>6</v>
      </c>
      <c r="EY214">
        <f t="shared" si="168"/>
        <v>4</v>
      </c>
      <c r="EZ214">
        <f t="shared" si="168"/>
        <v>5</v>
      </c>
      <c r="FA214">
        <f t="shared" si="168"/>
        <v>4</v>
      </c>
    </row>
    <row r="215" spans="1:157" ht="15" customHeight="1" x14ac:dyDescent="0.3">
      <c r="A215" t="s">
        <v>1911</v>
      </c>
      <c r="C215" t="s">
        <v>2288</v>
      </c>
      <c r="D215" t="s">
        <v>325</v>
      </c>
      <c r="E215" t="s">
        <v>138</v>
      </c>
      <c r="F215" t="s">
        <v>326</v>
      </c>
      <c r="G215" t="s">
        <v>241</v>
      </c>
      <c r="H215" t="s">
        <v>184</v>
      </c>
      <c r="I215" t="s">
        <v>140</v>
      </c>
      <c r="L215">
        <v>8</v>
      </c>
      <c r="M215">
        <v>350</v>
      </c>
      <c r="N215">
        <v>11</v>
      </c>
      <c r="O215">
        <v>8</v>
      </c>
      <c r="P215" t="s">
        <v>284</v>
      </c>
      <c r="Q215" t="s">
        <v>933</v>
      </c>
      <c r="R215">
        <v>75</v>
      </c>
      <c r="S215">
        <v>37</v>
      </c>
      <c r="U215">
        <v>20</v>
      </c>
      <c r="V215">
        <v>21</v>
      </c>
      <c r="W215">
        <v>19</v>
      </c>
      <c r="X215">
        <v>20</v>
      </c>
      <c r="Y215" t="s">
        <v>933</v>
      </c>
      <c r="Z215" t="s">
        <v>411</v>
      </c>
      <c r="AA215" t="s">
        <v>2289</v>
      </c>
      <c r="AB215" t="s">
        <v>933</v>
      </c>
      <c r="AC215" t="s">
        <v>1904</v>
      </c>
      <c r="AD215" t="s">
        <v>933</v>
      </c>
      <c r="AE215" t="s">
        <v>124</v>
      </c>
      <c r="AF215" t="s">
        <v>2195</v>
      </c>
      <c r="AG215" t="s">
        <v>126</v>
      </c>
      <c r="AH215" t="s">
        <v>127</v>
      </c>
      <c r="AI215" t="s">
        <v>244</v>
      </c>
      <c r="AJ215" t="s">
        <v>933</v>
      </c>
      <c r="AK215">
        <v>13</v>
      </c>
      <c r="AL215" t="s">
        <v>17</v>
      </c>
      <c r="AM215" t="s">
        <v>933</v>
      </c>
      <c r="AN215" t="s">
        <v>2290</v>
      </c>
      <c r="AP215" t="s">
        <v>129</v>
      </c>
      <c r="AQ215" t="s">
        <v>2291</v>
      </c>
      <c r="AR215" t="s">
        <v>126</v>
      </c>
      <c r="AS215" t="s">
        <v>127</v>
      </c>
      <c r="AT215" t="s">
        <v>244</v>
      </c>
      <c r="AU215" t="s">
        <v>1060</v>
      </c>
      <c r="AV215">
        <v>13</v>
      </c>
      <c r="AW215" t="s">
        <v>1069</v>
      </c>
      <c r="AX215" t="s">
        <v>933</v>
      </c>
      <c r="AY215" t="s">
        <v>2292</v>
      </c>
      <c r="BA215" t="s">
        <v>129</v>
      </c>
      <c r="BB215" t="s">
        <v>2293</v>
      </c>
      <c r="BC215" t="s">
        <v>126</v>
      </c>
      <c r="BD215" t="s">
        <v>127</v>
      </c>
      <c r="BE215" t="s">
        <v>933</v>
      </c>
      <c r="BF215" t="s">
        <v>933</v>
      </c>
      <c r="BG215">
        <v>13</v>
      </c>
      <c r="BH215" t="s">
        <v>1090</v>
      </c>
      <c r="BI215" t="s">
        <v>933</v>
      </c>
      <c r="BJ215" t="s">
        <v>2294</v>
      </c>
      <c r="BL215" t="s">
        <v>933</v>
      </c>
      <c r="BM215" t="s">
        <v>2295</v>
      </c>
      <c r="BN215" t="s">
        <v>933</v>
      </c>
      <c r="BO215" t="s">
        <v>933</v>
      </c>
      <c r="BP215" t="s">
        <v>933</v>
      </c>
      <c r="BQ215" t="s">
        <v>933</v>
      </c>
      <c r="BR215" t="s">
        <v>933</v>
      </c>
      <c r="BS215" t="s">
        <v>933</v>
      </c>
      <c r="BT215" t="s">
        <v>933</v>
      </c>
      <c r="BU215" t="s">
        <v>2296</v>
      </c>
      <c r="BW215" t="s">
        <v>933</v>
      </c>
      <c r="BX215" t="s">
        <v>2297</v>
      </c>
      <c r="BY215" t="s">
        <v>933</v>
      </c>
      <c r="BZ215" t="s">
        <v>933</v>
      </c>
      <c r="CA215" t="s">
        <v>933</v>
      </c>
      <c r="CB215" t="s">
        <v>933</v>
      </c>
      <c r="CC215" t="s">
        <v>933</v>
      </c>
      <c r="CD215" t="s">
        <v>933</v>
      </c>
      <c r="CE215" t="s">
        <v>933</v>
      </c>
      <c r="CF215" t="s">
        <v>2298</v>
      </c>
      <c r="CH215" t="s">
        <v>933</v>
      </c>
      <c r="CI215" t="s">
        <v>933</v>
      </c>
      <c r="CJ215" t="s">
        <v>933</v>
      </c>
      <c r="CK215" t="s">
        <v>933</v>
      </c>
      <c r="CL215" t="s">
        <v>933</v>
      </c>
      <c r="CM215" t="s">
        <v>933</v>
      </c>
      <c r="CN215" t="s">
        <v>933</v>
      </c>
      <c r="CO215" t="s">
        <v>933</v>
      </c>
      <c r="CP215" t="s">
        <v>933</v>
      </c>
      <c r="CQ215" t="s">
        <v>933</v>
      </c>
      <c r="CS215" t="s">
        <v>933</v>
      </c>
      <c r="CT215" t="s">
        <v>933</v>
      </c>
      <c r="CU215" t="s">
        <v>933</v>
      </c>
      <c r="CV215" t="s">
        <v>933</v>
      </c>
      <c r="CW215" t="s">
        <v>933</v>
      </c>
      <c r="CX215" t="s">
        <v>933</v>
      </c>
      <c r="CY215" t="s">
        <v>933</v>
      </c>
      <c r="CZ215" t="s">
        <v>933</v>
      </c>
      <c r="DA215" t="s">
        <v>933</v>
      </c>
      <c r="DB215" t="s">
        <v>933</v>
      </c>
      <c r="DD215" t="s">
        <v>933</v>
      </c>
      <c r="DE215" t="s">
        <v>933</v>
      </c>
      <c r="DF215" t="s">
        <v>933</v>
      </c>
      <c r="DG215" t="s">
        <v>933</v>
      </c>
      <c r="DH215" t="s">
        <v>933</v>
      </c>
      <c r="DI215" t="s">
        <v>933</v>
      </c>
      <c r="DJ215" t="s">
        <v>933</v>
      </c>
      <c r="DK215" t="s">
        <v>933</v>
      </c>
      <c r="DL215" t="s">
        <v>933</v>
      </c>
      <c r="DM215" t="s">
        <v>933</v>
      </c>
      <c r="DO215" t="s">
        <v>933</v>
      </c>
      <c r="DP215" t="s">
        <v>933</v>
      </c>
      <c r="DQ215" t="s">
        <v>933</v>
      </c>
      <c r="DR215" t="s">
        <v>933</v>
      </c>
      <c r="DS215" t="s">
        <v>933</v>
      </c>
      <c r="DT215" t="s">
        <v>933</v>
      </c>
      <c r="DU215" t="s">
        <v>933</v>
      </c>
      <c r="DV215" t="s">
        <v>933</v>
      </c>
      <c r="DW215" t="s">
        <v>933</v>
      </c>
      <c r="DX215" t="s">
        <v>933</v>
      </c>
      <c r="DZ215" t="s">
        <v>933</v>
      </c>
      <c r="EA215" t="s">
        <v>933</v>
      </c>
      <c r="EB215" t="s">
        <v>933</v>
      </c>
      <c r="EC215" t="s">
        <v>933</v>
      </c>
      <c r="ED215" t="s">
        <v>933</v>
      </c>
      <c r="EE215" t="s">
        <v>933</v>
      </c>
      <c r="EF215" t="s">
        <v>933</v>
      </c>
      <c r="EG215" t="s">
        <v>933</v>
      </c>
      <c r="EH215" t="s">
        <v>933</v>
      </c>
      <c r="EI215" t="s">
        <v>933</v>
      </c>
      <c r="EK215" t="s">
        <v>2206</v>
      </c>
      <c r="EL215" t="s">
        <v>2299</v>
      </c>
      <c r="EM215">
        <v>20</v>
      </c>
      <c r="EN215">
        <v>17</v>
      </c>
      <c r="EO215">
        <v>17</v>
      </c>
      <c r="EP215">
        <v>12</v>
      </c>
      <c r="EQ215">
        <v>10</v>
      </c>
      <c r="ER215">
        <v>11</v>
      </c>
      <c r="ES215" t="s">
        <v>2300</v>
      </c>
      <c r="ET215" t="s">
        <v>933</v>
      </c>
      <c r="EU215" t="s">
        <v>2452</v>
      </c>
      <c r="EV215">
        <v>9</v>
      </c>
      <c r="EW215">
        <v>7</v>
      </c>
      <c r="EX215">
        <v>7</v>
      </c>
      <c r="EY215">
        <v>5</v>
      </c>
      <c r="EZ215">
        <v>4</v>
      </c>
      <c r="FA215">
        <v>4</v>
      </c>
    </row>
    <row r="216" spans="1:157" ht="15" customHeight="1" x14ac:dyDescent="0.3">
      <c r="A216" t="s">
        <v>1911</v>
      </c>
      <c r="C216" t="s">
        <v>2402</v>
      </c>
      <c r="D216" t="s">
        <v>325</v>
      </c>
      <c r="E216" t="s">
        <v>138</v>
      </c>
      <c r="F216" t="s">
        <v>326</v>
      </c>
      <c r="G216" t="s">
        <v>241</v>
      </c>
      <c r="H216" t="s">
        <v>184</v>
      </c>
      <c r="I216" t="s">
        <v>751</v>
      </c>
      <c r="L216">
        <v>10</v>
      </c>
      <c r="M216">
        <v>500</v>
      </c>
      <c r="N216">
        <v>11</v>
      </c>
      <c r="O216">
        <v>17</v>
      </c>
      <c r="P216" t="s">
        <v>284</v>
      </c>
      <c r="Q216" t="s">
        <v>933</v>
      </c>
      <c r="R216">
        <v>74</v>
      </c>
      <c r="S216">
        <v>37</v>
      </c>
      <c r="U216">
        <v>24</v>
      </c>
      <c r="V216">
        <v>22</v>
      </c>
      <c r="W216">
        <v>21</v>
      </c>
      <c r="X216">
        <v>23</v>
      </c>
      <c r="Y216" t="s">
        <v>933</v>
      </c>
      <c r="Z216" t="s">
        <v>933</v>
      </c>
      <c r="AA216" t="s">
        <v>933</v>
      </c>
      <c r="AB216" t="s">
        <v>933</v>
      </c>
      <c r="AC216" t="s">
        <v>327</v>
      </c>
      <c r="AD216" t="s">
        <v>933</v>
      </c>
      <c r="AE216" t="s">
        <v>124</v>
      </c>
      <c r="AF216" t="s">
        <v>2403</v>
      </c>
      <c r="AG216" t="s">
        <v>126</v>
      </c>
      <c r="AH216" t="s">
        <v>127</v>
      </c>
      <c r="AI216" t="s">
        <v>244</v>
      </c>
      <c r="AJ216" t="s">
        <v>933</v>
      </c>
      <c r="AK216">
        <v>15</v>
      </c>
      <c r="AL216" t="s">
        <v>17</v>
      </c>
      <c r="AM216" t="s">
        <v>933</v>
      </c>
      <c r="AN216" t="s">
        <v>2395</v>
      </c>
      <c r="AP216" t="s">
        <v>157</v>
      </c>
      <c r="AQ216" t="s">
        <v>2396</v>
      </c>
      <c r="AR216" t="s">
        <v>126</v>
      </c>
      <c r="AS216" t="s">
        <v>127</v>
      </c>
      <c r="AT216" t="s">
        <v>244</v>
      </c>
      <c r="AU216" t="s">
        <v>1066</v>
      </c>
      <c r="AV216">
        <v>15</v>
      </c>
      <c r="AW216" t="s">
        <v>17</v>
      </c>
      <c r="AX216" t="s">
        <v>933</v>
      </c>
      <c r="AY216" t="s">
        <v>2404</v>
      </c>
      <c r="BA216" t="s">
        <v>129</v>
      </c>
      <c r="BB216" t="s">
        <v>2405</v>
      </c>
      <c r="BC216" t="s">
        <v>126</v>
      </c>
      <c r="BD216" t="s">
        <v>127</v>
      </c>
      <c r="BE216" t="s">
        <v>933</v>
      </c>
      <c r="BF216" t="s">
        <v>933</v>
      </c>
      <c r="BG216">
        <v>15</v>
      </c>
      <c r="BH216" t="s">
        <v>1090</v>
      </c>
      <c r="BI216" t="s">
        <v>2406</v>
      </c>
      <c r="BJ216" t="s">
        <v>2407</v>
      </c>
      <c r="BL216" t="s">
        <v>144</v>
      </c>
      <c r="BM216" t="s">
        <v>2408</v>
      </c>
      <c r="BN216" t="s">
        <v>126</v>
      </c>
      <c r="BO216" t="s">
        <v>127</v>
      </c>
      <c r="BP216" t="s">
        <v>933</v>
      </c>
      <c r="BQ216" t="s">
        <v>2409</v>
      </c>
      <c r="BR216">
        <v>15</v>
      </c>
      <c r="BS216" t="s">
        <v>17</v>
      </c>
      <c r="BT216" t="s">
        <v>933</v>
      </c>
      <c r="BU216" t="s">
        <v>2410</v>
      </c>
      <c r="BW216" t="s">
        <v>933</v>
      </c>
      <c r="BX216" t="s">
        <v>933</v>
      </c>
      <c r="BY216" t="s">
        <v>933</v>
      </c>
      <c r="BZ216" t="s">
        <v>933</v>
      </c>
      <c r="CA216" t="s">
        <v>933</v>
      </c>
      <c r="CB216" t="s">
        <v>933</v>
      </c>
      <c r="CC216" t="s">
        <v>933</v>
      </c>
      <c r="CD216" t="s">
        <v>933</v>
      </c>
      <c r="CE216" t="s">
        <v>933</v>
      </c>
      <c r="CF216" t="s">
        <v>933</v>
      </c>
      <c r="CH216" t="s">
        <v>933</v>
      </c>
      <c r="CI216" t="s">
        <v>933</v>
      </c>
      <c r="CJ216" t="s">
        <v>933</v>
      </c>
      <c r="CK216" t="s">
        <v>933</v>
      </c>
      <c r="CL216" t="s">
        <v>933</v>
      </c>
      <c r="CM216" t="s">
        <v>933</v>
      </c>
      <c r="CN216" t="s">
        <v>933</v>
      </c>
      <c r="CO216" t="s">
        <v>933</v>
      </c>
      <c r="CP216" t="s">
        <v>933</v>
      </c>
      <c r="CQ216" t="s">
        <v>933</v>
      </c>
      <c r="CS216" t="s">
        <v>933</v>
      </c>
      <c r="CT216" t="s">
        <v>933</v>
      </c>
      <c r="CU216" t="s">
        <v>933</v>
      </c>
      <c r="CV216" t="s">
        <v>933</v>
      </c>
      <c r="CW216" t="s">
        <v>933</v>
      </c>
      <c r="CX216" t="s">
        <v>933</v>
      </c>
      <c r="CY216" t="s">
        <v>933</v>
      </c>
      <c r="CZ216" t="s">
        <v>933</v>
      </c>
      <c r="DA216" t="s">
        <v>933</v>
      </c>
      <c r="DB216" t="s">
        <v>933</v>
      </c>
      <c r="DD216" t="s">
        <v>933</v>
      </c>
      <c r="DE216" t="s">
        <v>933</v>
      </c>
      <c r="DF216" t="s">
        <v>933</v>
      </c>
      <c r="DG216" t="s">
        <v>933</v>
      </c>
      <c r="DH216" t="s">
        <v>933</v>
      </c>
      <c r="DI216" t="s">
        <v>933</v>
      </c>
      <c r="DJ216" t="s">
        <v>933</v>
      </c>
      <c r="DK216" t="s">
        <v>933</v>
      </c>
      <c r="DL216" t="s">
        <v>933</v>
      </c>
      <c r="DM216" t="s">
        <v>933</v>
      </c>
      <c r="DO216" t="s">
        <v>933</v>
      </c>
      <c r="DP216" t="s">
        <v>933</v>
      </c>
      <c r="DQ216" t="s">
        <v>933</v>
      </c>
      <c r="DR216" t="s">
        <v>933</v>
      </c>
      <c r="DS216" t="s">
        <v>933</v>
      </c>
      <c r="DT216" t="s">
        <v>933</v>
      </c>
      <c r="DU216" t="s">
        <v>933</v>
      </c>
      <c r="DV216" t="s">
        <v>933</v>
      </c>
      <c r="DW216" t="s">
        <v>933</v>
      </c>
      <c r="DX216" t="s">
        <v>933</v>
      </c>
      <c r="DZ216" t="s">
        <v>933</v>
      </c>
      <c r="EA216" t="s">
        <v>933</v>
      </c>
      <c r="EB216" t="s">
        <v>933</v>
      </c>
      <c r="EC216" t="s">
        <v>933</v>
      </c>
      <c r="ED216" t="s">
        <v>933</v>
      </c>
      <c r="EE216" t="s">
        <v>933</v>
      </c>
      <c r="EF216" t="s">
        <v>933</v>
      </c>
      <c r="EG216" t="s">
        <v>933</v>
      </c>
      <c r="EH216" t="s">
        <v>933</v>
      </c>
      <c r="EI216" t="s">
        <v>933</v>
      </c>
      <c r="EK216" t="s">
        <v>332</v>
      </c>
      <c r="EL216" t="s">
        <v>2411</v>
      </c>
      <c r="EM216">
        <v>14</v>
      </c>
      <c r="EN216">
        <v>9</v>
      </c>
      <c r="EO216">
        <v>13</v>
      </c>
      <c r="EP216">
        <v>19</v>
      </c>
      <c r="EQ216">
        <v>14</v>
      </c>
      <c r="ER216">
        <v>13</v>
      </c>
      <c r="ES216" t="s">
        <v>2412</v>
      </c>
      <c r="ET216" t="s">
        <v>933</v>
      </c>
      <c r="EU216" t="s">
        <v>2452</v>
      </c>
      <c r="EV216">
        <v>7</v>
      </c>
      <c r="EW216">
        <v>4</v>
      </c>
      <c r="EX216">
        <v>6</v>
      </c>
      <c r="EY216">
        <v>9</v>
      </c>
      <c r="EZ216">
        <v>7</v>
      </c>
      <c r="FA216">
        <v>6</v>
      </c>
    </row>
    <row r="217" spans="1:157" ht="15" customHeight="1" x14ac:dyDescent="0.3">
      <c r="A217" t="s">
        <v>1911</v>
      </c>
      <c r="C217" t="s">
        <v>2301</v>
      </c>
      <c r="D217" t="s">
        <v>325</v>
      </c>
      <c r="E217" t="s">
        <v>138</v>
      </c>
      <c r="F217" t="s">
        <v>326</v>
      </c>
      <c r="G217" t="s">
        <v>241</v>
      </c>
      <c r="H217" t="s">
        <v>184</v>
      </c>
      <c r="I217" t="s">
        <v>242</v>
      </c>
      <c r="L217">
        <v>10</v>
      </c>
      <c r="M217">
        <v>500</v>
      </c>
      <c r="N217">
        <v>14</v>
      </c>
      <c r="O217">
        <v>10</v>
      </c>
      <c r="P217" t="s">
        <v>284</v>
      </c>
      <c r="Q217" t="s">
        <v>933</v>
      </c>
      <c r="R217">
        <v>74</v>
      </c>
      <c r="S217">
        <v>37</v>
      </c>
      <c r="U217">
        <v>26</v>
      </c>
      <c r="V217">
        <v>23</v>
      </c>
      <c r="W217">
        <v>22</v>
      </c>
      <c r="X217">
        <v>22</v>
      </c>
      <c r="Y217" t="s">
        <v>933</v>
      </c>
      <c r="Z217" t="s">
        <v>411</v>
      </c>
      <c r="AA217" t="s">
        <v>2289</v>
      </c>
      <c r="AB217" t="s">
        <v>933</v>
      </c>
      <c r="AC217" t="s">
        <v>1904</v>
      </c>
      <c r="AD217" t="s">
        <v>933</v>
      </c>
      <c r="AE217" t="s">
        <v>124</v>
      </c>
      <c r="AF217" t="s">
        <v>2195</v>
      </c>
      <c r="AG217" t="s">
        <v>126</v>
      </c>
      <c r="AH217" t="s">
        <v>127</v>
      </c>
      <c r="AI217" t="s">
        <v>244</v>
      </c>
      <c r="AJ217" t="s">
        <v>933</v>
      </c>
      <c r="AK217">
        <v>15</v>
      </c>
      <c r="AL217" t="s">
        <v>17</v>
      </c>
      <c r="AM217" t="s">
        <v>933</v>
      </c>
      <c r="AN217" t="s">
        <v>2302</v>
      </c>
      <c r="AP217" t="s">
        <v>129</v>
      </c>
      <c r="AQ217" t="s">
        <v>2291</v>
      </c>
      <c r="AR217" t="s">
        <v>126</v>
      </c>
      <c r="AS217" t="s">
        <v>127</v>
      </c>
      <c r="AT217" t="s">
        <v>244</v>
      </c>
      <c r="AU217" t="s">
        <v>1060</v>
      </c>
      <c r="AV217">
        <v>15</v>
      </c>
      <c r="AW217" t="s">
        <v>1069</v>
      </c>
      <c r="AX217" t="s">
        <v>933</v>
      </c>
      <c r="AY217" t="s">
        <v>2292</v>
      </c>
      <c r="BA217" t="s">
        <v>129</v>
      </c>
      <c r="BB217" t="s">
        <v>2293</v>
      </c>
      <c r="BC217" t="s">
        <v>126</v>
      </c>
      <c r="BD217" t="s">
        <v>127</v>
      </c>
      <c r="BE217" t="s">
        <v>933</v>
      </c>
      <c r="BF217" t="s">
        <v>933</v>
      </c>
      <c r="BG217">
        <v>15</v>
      </c>
      <c r="BH217" t="s">
        <v>1090</v>
      </c>
      <c r="BI217" t="s">
        <v>933</v>
      </c>
      <c r="BJ217" t="s">
        <v>2303</v>
      </c>
      <c r="BL217" t="s">
        <v>933</v>
      </c>
      <c r="BM217" t="s">
        <v>2304</v>
      </c>
      <c r="BN217" t="s">
        <v>933</v>
      </c>
      <c r="BO217" t="s">
        <v>933</v>
      </c>
      <c r="BP217" t="s">
        <v>933</v>
      </c>
      <c r="BQ217" t="s">
        <v>933</v>
      </c>
      <c r="BR217" t="s">
        <v>933</v>
      </c>
      <c r="BS217" t="s">
        <v>933</v>
      </c>
      <c r="BT217" t="s">
        <v>933</v>
      </c>
      <c r="BU217" t="s">
        <v>2305</v>
      </c>
      <c r="BW217" t="s">
        <v>933</v>
      </c>
      <c r="BX217" t="s">
        <v>933</v>
      </c>
      <c r="BY217" t="s">
        <v>933</v>
      </c>
      <c r="BZ217" t="s">
        <v>933</v>
      </c>
      <c r="CA217" t="s">
        <v>933</v>
      </c>
      <c r="CB217" t="s">
        <v>933</v>
      </c>
      <c r="CC217" t="s">
        <v>933</v>
      </c>
      <c r="CD217" t="s">
        <v>933</v>
      </c>
      <c r="CE217" t="s">
        <v>933</v>
      </c>
      <c r="CF217" t="s">
        <v>933</v>
      </c>
      <c r="CH217" t="s">
        <v>933</v>
      </c>
      <c r="CI217" t="s">
        <v>933</v>
      </c>
      <c r="CJ217" t="s">
        <v>933</v>
      </c>
      <c r="CK217" t="s">
        <v>933</v>
      </c>
      <c r="CL217" t="s">
        <v>933</v>
      </c>
      <c r="CM217" t="s">
        <v>933</v>
      </c>
      <c r="CN217" t="s">
        <v>933</v>
      </c>
      <c r="CO217" t="s">
        <v>933</v>
      </c>
      <c r="CP217" t="s">
        <v>933</v>
      </c>
      <c r="CQ217" t="s">
        <v>933</v>
      </c>
      <c r="CS217" t="s">
        <v>933</v>
      </c>
      <c r="CT217" t="s">
        <v>2295</v>
      </c>
      <c r="CU217" t="s">
        <v>933</v>
      </c>
      <c r="CV217" t="s">
        <v>933</v>
      </c>
      <c r="CW217" t="s">
        <v>933</v>
      </c>
      <c r="CX217" t="s">
        <v>933</v>
      </c>
      <c r="CY217" t="s">
        <v>933</v>
      </c>
      <c r="CZ217" t="s">
        <v>933</v>
      </c>
      <c r="DA217" t="s">
        <v>933</v>
      </c>
      <c r="DB217" t="s">
        <v>2306</v>
      </c>
      <c r="DD217" t="s">
        <v>933</v>
      </c>
      <c r="DE217" t="s">
        <v>2297</v>
      </c>
      <c r="DF217" t="s">
        <v>933</v>
      </c>
      <c r="DG217" t="s">
        <v>933</v>
      </c>
      <c r="DH217" t="s">
        <v>933</v>
      </c>
      <c r="DI217" t="s">
        <v>933</v>
      </c>
      <c r="DJ217" t="s">
        <v>933</v>
      </c>
      <c r="DK217" t="s">
        <v>933</v>
      </c>
      <c r="DL217" t="s">
        <v>933</v>
      </c>
      <c r="DM217" t="s">
        <v>2307</v>
      </c>
      <c r="DO217" t="s">
        <v>933</v>
      </c>
      <c r="DP217" t="s">
        <v>933</v>
      </c>
      <c r="DQ217" t="s">
        <v>933</v>
      </c>
      <c r="DR217" t="s">
        <v>933</v>
      </c>
      <c r="DS217" t="s">
        <v>933</v>
      </c>
      <c r="DT217" t="s">
        <v>933</v>
      </c>
      <c r="DU217" t="s">
        <v>933</v>
      </c>
      <c r="DV217" t="s">
        <v>933</v>
      </c>
      <c r="DW217" t="s">
        <v>933</v>
      </c>
      <c r="DX217" t="s">
        <v>933</v>
      </c>
      <c r="DZ217" t="s">
        <v>933</v>
      </c>
      <c r="EA217" t="s">
        <v>933</v>
      </c>
      <c r="EB217" t="s">
        <v>933</v>
      </c>
      <c r="EC217" t="s">
        <v>933</v>
      </c>
      <c r="ED217" t="s">
        <v>933</v>
      </c>
      <c r="EE217" t="s">
        <v>933</v>
      </c>
      <c r="EF217" t="s">
        <v>933</v>
      </c>
      <c r="EG217" t="s">
        <v>933</v>
      </c>
      <c r="EH217" t="s">
        <v>933</v>
      </c>
      <c r="EI217" t="s">
        <v>933</v>
      </c>
      <c r="EK217" t="s">
        <v>2206</v>
      </c>
      <c r="EL217" t="s">
        <v>2308</v>
      </c>
      <c r="EM217">
        <v>21</v>
      </c>
      <c r="EN217">
        <v>18</v>
      </c>
      <c r="EO217">
        <v>18</v>
      </c>
      <c r="EP217">
        <v>13</v>
      </c>
      <c r="EQ217">
        <v>11</v>
      </c>
      <c r="ER217">
        <v>12</v>
      </c>
      <c r="ES217" t="s">
        <v>2300</v>
      </c>
      <c r="ET217" t="s">
        <v>933</v>
      </c>
      <c r="EU217" t="s">
        <v>2452</v>
      </c>
      <c r="EV217">
        <v>10</v>
      </c>
      <c r="EW217">
        <v>9</v>
      </c>
      <c r="EX217">
        <v>9</v>
      </c>
      <c r="EY217">
        <v>6</v>
      </c>
      <c r="EZ217">
        <v>5</v>
      </c>
      <c r="FA217">
        <v>6</v>
      </c>
    </row>
    <row r="218" spans="1:157" ht="15" customHeight="1" x14ac:dyDescent="0.3">
      <c r="A218" t="s">
        <v>1911</v>
      </c>
      <c r="C218" t="s">
        <v>1903</v>
      </c>
      <c r="D218" t="s">
        <v>1200</v>
      </c>
      <c r="E218" t="s">
        <v>165</v>
      </c>
      <c r="F218" t="s">
        <v>326</v>
      </c>
      <c r="G218" t="s">
        <v>195</v>
      </c>
      <c r="H218" t="s">
        <v>184</v>
      </c>
      <c r="I218" t="s">
        <v>140</v>
      </c>
      <c r="L218">
        <v>14</v>
      </c>
      <c r="M218">
        <v>1000</v>
      </c>
      <c r="N218">
        <v>17</v>
      </c>
      <c r="O218">
        <v>16</v>
      </c>
      <c r="P218" t="s">
        <v>284</v>
      </c>
      <c r="Q218" t="s">
        <v>933</v>
      </c>
      <c r="R218">
        <v>111</v>
      </c>
      <c r="S218">
        <v>55</v>
      </c>
      <c r="U218">
        <v>26</v>
      </c>
      <c r="V218">
        <v>27</v>
      </c>
      <c r="W218">
        <v>25</v>
      </c>
      <c r="X218">
        <v>26</v>
      </c>
      <c r="Y218" t="s">
        <v>933</v>
      </c>
      <c r="Z218" t="s">
        <v>933</v>
      </c>
      <c r="AA218" t="s">
        <v>933</v>
      </c>
      <c r="AB218" t="s">
        <v>933</v>
      </c>
      <c r="AC218" t="s">
        <v>1904</v>
      </c>
      <c r="AD218" t="s">
        <v>933</v>
      </c>
      <c r="AE218" t="s">
        <v>124</v>
      </c>
      <c r="AF218" t="s">
        <v>198</v>
      </c>
      <c r="AG218" t="s">
        <v>126</v>
      </c>
      <c r="AH218" t="s">
        <v>127</v>
      </c>
      <c r="AI218" t="s">
        <v>933</v>
      </c>
      <c r="AJ218" t="s">
        <v>1060</v>
      </c>
      <c r="AK218">
        <v>19</v>
      </c>
      <c r="AL218" t="s">
        <v>17</v>
      </c>
      <c r="AM218" t="s">
        <v>933</v>
      </c>
      <c r="AN218" t="s">
        <v>1905</v>
      </c>
      <c r="AP218" t="s">
        <v>129</v>
      </c>
      <c r="AQ218" t="s">
        <v>1906</v>
      </c>
      <c r="AR218" t="s">
        <v>126</v>
      </c>
      <c r="AS218" t="s">
        <v>127</v>
      </c>
      <c r="AT218" t="s">
        <v>933</v>
      </c>
      <c r="AU218" t="s">
        <v>1907</v>
      </c>
      <c r="AV218">
        <v>19</v>
      </c>
      <c r="AW218" t="s">
        <v>1090</v>
      </c>
      <c r="AX218" t="s">
        <v>933</v>
      </c>
      <c r="AY218" t="s">
        <v>1908</v>
      </c>
      <c r="BA218" t="s">
        <v>933</v>
      </c>
      <c r="BB218" t="s">
        <v>933</v>
      </c>
      <c r="BC218" t="s">
        <v>933</v>
      </c>
      <c r="BD218" t="s">
        <v>933</v>
      </c>
      <c r="BE218" t="s">
        <v>933</v>
      </c>
      <c r="BF218" t="s">
        <v>933</v>
      </c>
      <c r="BG218" t="s">
        <v>933</v>
      </c>
      <c r="BH218" t="s">
        <v>933</v>
      </c>
      <c r="BI218" t="s">
        <v>933</v>
      </c>
      <c r="BJ218" t="s">
        <v>933</v>
      </c>
      <c r="BL218" t="s">
        <v>933</v>
      </c>
      <c r="BM218" t="s">
        <v>933</v>
      </c>
      <c r="BN218" t="s">
        <v>933</v>
      </c>
      <c r="BO218" t="s">
        <v>933</v>
      </c>
      <c r="BP218" t="s">
        <v>933</v>
      </c>
      <c r="BQ218" t="s">
        <v>933</v>
      </c>
      <c r="BR218" t="s">
        <v>933</v>
      </c>
      <c r="BS218" t="s">
        <v>933</v>
      </c>
      <c r="BT218" t="s">
        <v>933</v>
      </c>
      <c r="BU218" t="s">
        <v>933</v>
      </c>
      <c r="BW218" t="s">
        <v>933</v>
      </c>
      <c r="BX218" t="s">
        <v>933</v>
      </c>
      <c r="BY218" t="s">
        <v>933</v>
      </c>
      <c r="BZ218" t="s">
        <v>933</v>
      </c>
      <c r="CA218" t="s">
        <v>933</v>
      </c>
      <c r="CB218" t="s">
        <v>933</v>
      </c>
      <c r="CC218" t="s">
        <v>933</v>
      </c>
      <c r="CD218" t="s">
        <v>933</v>
      </c>
      <c r="CE218" t="s">
        <v>933</v>
      </c>
      <c r="CF218" t="s">
        <v>933</v>
      </c>
      <c r="CH218" t="s">
        <v>933</v>
      </c>
      <c r="CI218" t="s">
        <v>933</v>
      </c>
      <c r="CJ218" t="s">
        <v>933</v>
      </c>
      <c r="CK218" t="s">
        <v>933</v>
      </c>
      <c r="CL218" t="s">
        <v>933</v>
      </c>
      <c r="CM218" t="s">
        <v>933</v>
      </c>
      <c r="CN218" t="s">
        <v>933</v>
      </c>
      <c r="CO218" t="s">
        <v>933</v>
      </c>
      <c r="CP218" t="s">
        <v>933</v>
      </c>
      <c r="CQ218" t="s">
        <v>933</v>
      </c>
      <c r="CS218" t="s">
        <v>933</v>
      </c>
      <c r="CT218" t="s">
        <v>933</v>
      </c>
      <c r="CU218" t="s">
        <v>933</v>
      </c>
      <c r="CV218" t="s">
        <v>933</v>
      </c>
      <c r="CW218" t="s">
        <v>933</v>
      </c>
      <c r="CX218" t="s">
        <v>933</v>
      </c>
      <c r="CY218" t="s">
        <v>933</v>
      </c>
      <c r="CZ218" t="s">
        <v>933</v>
      </c>
      <c r="DA218" t="s">
        <v>933</v>
      </c>
      <c r="DB218" t="s">
        <v>933</v>
      </c>
      <c r="DD218" t="s">
        <v>933</v>
      </c>
      <c r="DE218" t="s">
        <v>933</v>
      </c>
      <c r="DF218" t="s">
        <v>933</v>
      </c>
      <c r="DG218" t="s">
        <v>933</v>
      </c>
      <c r="DH218" t="s">
        <v>933</v>
      </c>
      <c r="DI218" t="s">
        <v>933</v>
      </c>
      <c r="DJ218" t="s">
        <v>933</v>
      </c>
      <c r="DK218" t="s">
        <v>933</v>
      </c>
      <c r="DL218" t="s">
        <v>933</v>
      </c>
      <c r="DM218" t="s">
        <v>933</v>
      </c>
      <c r="DO218" t="s">
        <v>933</v>
      </c>
      <c r="DP218" t="s">
        <v>933</v>
      </c>
      <c r="DQ218" t="s">
        <v>933</v>
      </c>
      <c r="DR218" t="s">
        <v>933</v>
      </c>
      <c r="DS218" t="s">
        <v>933</v>
      </c>
      <c r="DT218" t="s">
        <v>933</v>
      </c>
      <c r="DU218" t="s">
        <v>933</v>
      </c>
      <c r="DV218" t="s">
        <v>933</v>
      </c>
      <c r="DW218" t="s">
        <v>933</v>
      </c>
      <c r="DX218" t="s">
        <v>933</v>
      </c>
      <c r="DZ218" t="s">
        <v>933</v>
      </c>
      <c r="EA218" t="s">
        <v>933</v>
      </c>
      <c r="EB218" t="s">
        <v>933</v>
      </c>
      <c r="EC218" t="s">
        <v>933</v>
      </c>
      <c r="ED218" t="s">
        <v>933</v>
      </c>
      <c r="EE218" t="s">
        <v>933</v>
      </c>
      <c r="EF218" t="s">
        <v>933</v>
      </c>
      <c r="EG218" t="s">
        <v>933</v>
      </c>
      <c r="EH218" t="s">
        <v>933</v>
      </c>
      <c r="EI218" t="s">
        <v>933</v>
      </c>
      <c r="EK218" t="s">
        <v>2206</v>
      </c>
      <c r="EL218" t="s">
        <v>1909</v>
      </c>
      <c r="EM218">
        <v>20</v>
      </c>
      <c r="EN218">
        <v>18</v>
      </c>
      <c r="EO218">
        <v>16</v>
      </c>
      <c r="EP218">
        <v>10</v>
      </c>
      <c r="EQ218">
        <v>14</v>
      </c>
      <c r="ER218">
        <v>5</v>
      </c>
      <c r="ES218" t="s">
        <v>933</v>
      </c>
      <c r="ET218" t="s">
        <v>1910</v>
      </c>
      <c r="EU218">
        <v>0</v>
      </c>
      <c r="EV218">
        <v>12</v>
      </c>
      <c r="EW218">
        <v>11</v>
      </c>
      <c r="EX218">
        <v>10</v>
      </c>
      <c r="EY218">
        <v>7</v>
      </c>
      <c r="EZ218">
        <v>9</v>
      </c>
      <c r="FA218">
        <v>4</v>
      </c>
    </row>
    <row r="219" spans="1:157" ht="15" customHeight="1" x14ac:dyDescent="0.3">
      <c r="A219" t="s">
        <v>1911</v>
      </c>
      <c r="C219" t="s">
        <v>1886</v>
      </c>
      <c r="D219" t="s">
        <v>325</v>
      </c>
      <c r="E219" t="s">
        <v>165</v>
      </c>
      <c r="F219" t="s">
        <v>326</v>
      </c>
      <c r="G219" t="s">
        <v>195</v>
      </c>
      <c r="H219" t="s">
        <v>184</v>
      </c>
      <c r="I219" t="s">
        <v>751</v>
      </c>
      <c r="K219">
        <v>1</v>
      </c>
      <c r="L219">
        <v>18</v>
      </c>
      <c r="M219">
        <v>2000</v>
      </c>
      <c r="N219">
        <v>19</v>
      </c>
      <c r="O219">
        <v>26</v>
      </c>
      <c r="P219" t="s">
        <v>284</v>
      </c>
      <c r="Q219" t="s">
        <v>2462</v>
      </c>
      <c r="R219">
        <v>114</v>
      </c>
      <c r="S219">
        <v>57</v>
      </c>
      <c r="U219">
        <v>32</v>
      </c>
      <c r="V219">
        <v>30</v>
      </c>
      <c r="W219">
        <v>29</v>
      </c>
      <c r="X219">
        <v>31</v>
      </c>
      <c r="Y219" t="s">
        <v>933</v>
      </c>
      <c r="Z219" t="s">
        <v>787</v>
      </c>
      <c r="AA219" t="s">
        <v>918</v>
      </c>
      <c r="AB219" t="s">
        <v>933</v>
      </c>
      <c r="AC219" t="s">
        <v>1887</v>
      </c>
      <c r="AD219" t="s">
        <v>933</v>
      </c>
      <c r="AE219" t="s">
        <v>124</v>
      </c>
      <c r="AF219" t="s">
        <v>795</v>
      </c>
      <c r="AG219" t="s">
        <v>126</v>
      </c>
      <c r="AH219" t="s">
        <v>127</v>
      </c>
      <c r="AI219" t="s">
        <v>933</v>
      </c>
      <c r="AJ219" t="s">
        <v>1061</v>
      </c>
      <c r="AK219">
        <v>23</v>
      </c>
      <c r="AL219" t="s">
        <v>17</v>
      </c>
      <c r="AM219" t="s">
        <v>933</v>
      </c>
      <c r="AN219" t="s">
        <v>2461</v>
      </c>
      <c r="AP219" t="s">
        <v>180</v>
      </c>
      <c r="AQ219" t="s">
        <v>1888</v>
      </c>
      <c r="AR219" t="s">
        <v>126</v>
      </c>
      <c r="AS219" t="s">
        <v>127</v>
      </c>
      <c r="AT219" t="s">
        <v>933</v>
      </c>
      <c r="AU219" t="s">
        <v>1889</v>
      </c>
      <c r="AV219">
        <v>23</v>
      </c>
      <c r="AW219" t="s">
        <v>20</v>
      </c>
      <c r="AX219" t="s">
        <v>933</v>
      </c>
      <c r="AY219" t="s">
        <v>1890</v>
      </c>
      <c r="BA219" t="s">
        <v>460</v>
      </c>
      <c r="BB219" t="s">
        <v>1891</v>
      </c>
      <c r="BC219" t="s">
        <v>126</v>
      </c>
      <c r="BD219" t="s">
        <v>1892</v>
      </c>
      <c r="BE219" t="s">
        <v>933</v>
      </c>
      <c r="BF219" t="s">
        <v>1893</v>
      </c>
      <c r="BG219" t="s">
        <v>933</v>
      </c>
      <c r="BH219" t="s">
        <v>933</v>
      </c>
      <c r="BI219" t="s">
        <v>933</v>
      </c>
      <c r="BJ219" t="s">
        <v>1894</v>
      </c>
      <c r="BL219" t="s">
        <v>933</v>
      </c>
      <c r="BM219" t="s">
        <v>1895</v>
      </c>
      <c r="BN219" t="s">
        <v>933</v>
      </c>
      <c r="BO219" t="s">
        <v>933</v>
      </c>
      <c r="BP219" t="s">
        <v>933</v>
      </c>
      <c r="BQ219" t="s">
        <v>933</v>
      </c>
      <c r="BR219" t="s">
        <v>933</v>
      </c>
      <c r="BS219" t="s">
        <v>933</v>
      </c>
      <c r="BT219" t="s">
        <v>933</v>
      </c>
      <c r="BU219" t="s">
        <v>1896</v>
      </c>
      <c r="BW219" t="s">
        <v>144</v>
      </c>
      <c r="BX219" t="s">
        <v>1897</v>
      </c>
      <c r="BY219" t="s">
        <v>159</v>
      </c>
      <c r="BZ219" t="s">
        <v>127</v>
      </c>
      <c r="CA219" t="s">
        <v>933</v>
      </c>
      <c r="CB219" t="s">
        <v>1080</v>
      </c>
      <c r="CC219">
        <v>23</v>
      </c>
      <c r="CD219" t="s">
        <v>1090</v>
      </c>
      <c r="CE219" t="s">
        <v>933</v>
      </c>
      <c r="CF219" t="s">
        <v>1898</v>
      </c>
      <c r="CH219" t="s">
        <v>144</v>
      </c>
      <c r="CI219" t="s">
        <v>1899</v>
      </c>
      <c r="CJ219" t="s">
        <v>126</v>
      </c>
      <c r="CK219" t="s">
        <v>127</v>
      </c>
      <c r="CL219" t="s">
        <v>933</v>
      </c>
      <c r="CM219" t="s">
        <v>1900</v>
      </c>
      <c r="CN219">
        <v>23</v>
      </c>
      <c r="CO219" t="s">
        <v>1090</v>
      </c>
      <c r="CP219" t="s">
        <v>933</v>
      </c>
      <c r="CQ219" t="s">
        <v>1901</v>
      </c>
      <c r="CS219" t="s">
        <v>933</v>
      </c>
      <c r="CT219" t="s">
        <v>933</v>
      </c>
      <c r="CU219" t="s">
        <v>933</v>
      </c>
      <c r="CV219" t="s">
        <v>933</v>
      </c>
      <c r="CW219" t="s">
        <v>933</v>
      </c>
      <c r="CX219" t="s">
        <v>933</v>
      </c>
      <c r="CY219" t="s">
        <v>933</v>
      </c>
      <c r="CZ219" t="s">
        <v>933</v>
      </c>
      <c r="DA219" t="s">
        <v>933</v>
      </c>
      <c r="DB219" t="s">
        <v>933</v>
      </c>
      <c r="DD219" t="s">
        <v>933</v>
      </c>
      <c r="DE219" t="s">
        <v>933</v>
      </c>
      <c r="DF219" t="s">
        <v>933</v>
      </c>
      <c r="DG219" t="s">
        <v>933</v>
      </c>
      <c r="DH219" t="s">
        <v>933</v>
      </c>
      <c r="DI219" t="s">
        <v>933</v>
      </c>
      <c r="DJ219" t="s">
        <v>933</v>
      </c>
      <c r="DK219" t="s">
        <v>933</v>
      </c>
      <c r="DL219" t="s">
        <v>933</v>
      </c>
      <c r="DM219" t="s">
        <v>933</v>
      </c>
      <c r="DO219" t="s">
        <v>933</v>
      </c>
      <c r="DP219" t="s">
        <v>933</v>
      </c>
      <c r="DQ219" t="s">
        <v>933</v>
      </c>
      <c r="DR219" t="s">
        <v>933</v>
      </c>
      <c r="DS219" t="s">
        <v>933</v>
      </c>
      <c r="DT219" t="s">
        <v>933</v>
      </c>
      <c r="DU219" t="s">
        <v>933</v>
      </c>
      <c r="DV219" t="s">
        <v>933</v>
      </c>
      <c r="DW219" t="s">
        <v>933</v>
      </c>
      <c r="DX219" t="s">
        <v>933</v>
      </c>
      <c r="DZ219" t="s">
        <v>933</v>
      </c>
      <c r="EA219" t="s">
        <v>933</v>
      </c>
      <c r="EB219" t="s">
        <v>933</v>
      </c>
      <c r="EC219" t="s">
        <v>933</v>
      </c>
      <c r="ED219" t="s">
        <v>933</v>
      </c>
      <c r="EE219" t="s">
        <v>933</v>
      </c>
      <c r="EF219" t="s">
        <v>933</v>
      </c>
      <c r="EG219" t="s">
        <v>933</v>
      </c>
      <c r="EH219" t="s">
        <v>933</v>
      </c>
      <c r="EI219" t="s">
        <v>933</v>
      </c>
      <c r="EK219" t="s">
        <v>2463</v>
      </c>
      <c r="EL219" t="s">
        <v>2464</v>
      </c>
      <c r="EM219">
        <v>26</v>
      </c>
      <c r="EN219">
        <v>20</v>
      </c>
      <c r="EO219">
        <v>12</v>
      </c>
      <c r="EP219">
        <v>15</v>
      </c>
      <c r="EQ219">
        <v>17</v>
      </c>
      <c r="ER219">
        <v>17</v>
      </c>
      <c r="ES219" t="s">
        <v>933</v>
      </c>
      <c r="ET219" t="s">
        <v>1902</v>
      </c>
      <c r="EU219">
        <v>0</v>
      </c>
      <c r="EV219">
        <v>17</v>
      </c>
      <c r="EW219">
        <v>14</v>
      </c>
      <c r="EX219">
        <v>10</v>
      </c>
      <c r="EY219">
        <v>11</v>
      </c>
      <c r="EZ219">
        <v>12</v>
      </c>
      <c r="FA219">
        <v>12</v>
      </c>
    </row>
    <row r="220" spans="1:157" ht="15" customHeight="1" x14ac:dyDescent="0.3">
      <c r="A220" t="s">
        <v>408</v>
      </c>
      <c r="B220" t="s">
        <v>1675</v>
      </c>
      <c r="C220" t="s">
        <v>1664</v>
      </c>
      <c r="L220">
        <v>0</v>
      </c>
      <c r="ET220" s="3"/>
    </row>
    <row r="221" spans="1:157" ht="15" customHeight="1" x14ac:dyDescent="0.3">
      <c r="A221" t="s">
        <v>408</v>
      </c>
      <c r="B221" t="s">
        <v>1675</v>
      </c>
      <c r="C221" t="s">
        <v>1849</v>
      </c>
      <c r="D221" t="s">
        <v>117</v>
      </c>
      <c r="E221" t="s">
        <v>138</v>
      </c>
      <c r="F221" t="s">
        <v>119</v>
      </c>
      <c r="G221" t="s">
        <v>241</v>
      </c>
      <c r="H221" t="s">
        <v>408</v>
      </c>
      <c r="I221" t="s">
        <v>242</v>
      </c>
      <c r="L221">
        <v>1</v>
      </c>
      <c r="M221" s="1">
        <v>100</v>
      </c>
      <c r="N221">
        <v>0</v>
      </c>
      <c r="O221">
        <v>0</v>
      </c>
      <c r="P221" t="s">
        <v>284</v>
      </c>
      <c r="Q221" t="s">
        <v>933</v>
      </c>
      <c r="R221">
        <v>29</v>
      </c>
      <c r="S221">
        <v>14</v>
      </c>
      <c r="U221">
        <v>17</v>
      </c>
      <c r="V221">
        <v>14</v>
      </c>
      <c r="W221">
        <v>13</v>
      </c>
      <c r="X221">
        <v>13</v>
      </c>
      <c r="Y221" t="s">
        <v>933</v>
      </c>
      <c r="Z221" t="s">
        <v>955</v>
      </c>
      <c r="AA221" t="s">
        <v>411</v>
      </c>
      <c r="AB221" t="s">
        <v>933</v>
      </c>
      <c r="AC221" t="s">
        <v>1714</v>
      </c>
      <c r="AD221" t="s">
        <v>933</v>
      </c>
      <c r="AE221" t="s">
        <v>124</v>
      </c>
      <c r="AF221" t="s">
        <v>271</v>
      </c>
      <c r="AG221" t="s">
        <v>126</v>
      </c>
      <c r="AH221" t="s">
        <v>127</v>
      </c>
      <c r="AI221" t="s">
        <v>1782</v>
      </c>
      <c r="AJ221" t="s">
        <v>933</v>
      </c>
      <c r="AK221" s="2">
        <f>IF(AL221="AC",5+$L221,3+$L221)</f>
        <v>6</v>
      </c>
      <c r="AL221" t="s">
        <v>17</v>
      </c>
      <c r="AM221" t="s">
        <v>933</v>
      </c>
      <c r="AN221" t="s">
        <v>1850</v>
      </c>
      <c r="AP221" t="s">
        <v>933</v>
      </c>
      <c r="AQ221" t="s">
        <v>1847</v>
      </c>
      <c r="AR221" t="s">
        <v>933</v>
      </c>
      <c r="AS221" t="s">
        <v>933</v>
      </c>
      <c r="AT221" t="s">
        <v>933</v>
      </c>
      <c r="AU221" t="s">
        <v>933</v>
      </c>
      <c r="AV221" t="str">
        <f>IF(AW221="","",IF(AW221="AC",5+$L221,3+$L221))</f>
        <v/>
      </c>
      <c r="AW221" t="s">
        <v>933</v>
      </c>
      <c r="AX221" t="s">
        <v>933</v>
      </c>
      <c r="AY221" t="s">
        <v>1848</v>
      </c>
      <c r="BA221" t="s">
        <v>933</v>
      </c>
      <c r="BB221" t="s">
        <v>933</v>
      </c>
      <c r="BC221" t="s">
        <v>933</v>
      </c>
      <c r="BD221" t="s">
        <v>933</v>
      </c>
      <c r="BE221" t="s">
        <v>933</v>
      </c>
      <c r="BF221" t="s">
        <v>933</v>
      </c>
      <c r="BG221" t="str">
        <f>IF(BH221="","",IF(BH221="AC",5+$L221,3+$L221))</f>
        <v/>
      </c>
      <c r="BH221" t="s">
        <v>933</v>
      </c>
      <c r="BI221" t="s">
        <v>933</v>
      </c>
      <c r="BJ221" t="s">
        <v>933</v>
      </c>
      <c r="BL221" t="s">
        <v>933</v>
      </c>
      <c r="BM221" t="s">
        <v>933</v>
      </c>
      <c r="BN221" t="s">
        <v>933</v>
      </c>
      <c r="BO221" t="s">
        <v>933</v>
      </c>
      <c r="BP221" t="s">
        <v>933</v>
      </c>
      <c r="BQ221" t="s">
        <v>933</v>
      </c>
      <c r="BR221" t="str">
        <f>IF(BS221="","",IF(BS221="AC",5+$L221,3+$L221))</f>
        <v/>
      </c>
      <c r="BS221" t="s">
        <v>933</v>
      </c>
      <c r="BT221" t="s">
        <v>933</v>
      </c>
      <c r="BU221" t="s">
        <v>933</v>
      </c>
      <c r="BW221" t="s">
        <v>933</v>
      </c>
      <c r="BX221" t="s">
        <v>933</v>
      </c>
      <c r="BY221" t="s">
        <v>933</v>
      </c>
      <c r="BZ221" t="s">
        <v>933</v>
      </c>
      <c r="CA221" t="s">
        <v>933</v>
      </c>
      <c r="CB221" t="s">
        <v>933</v>
      </c>
      <c r="CC221" t="str">
        <f>IF(CD221="","",IF(CD221="AC",5+$L221,3+$L221))</f>
        <v/>
      </c>
      <c r="CD221" t="s">
        <v>933</v>
      </c>
      <c r="CE221" t="s">
        <v>933</v>
      </c>
      <c r="CF221" t="s">
        <v>933</v>
      </c>
      <c r="CH221" t="s">
        <v>933</v>
      </c>
      <c r="CI221" t="s">
        <v>933</v>
      </c>
      <c r="CJ221" t="s">
        <v>933</v>
      </c>
      <c r="CK221" t="s">
        <v>933</v>
      </c>
      <c r="CL221" t="s">
        <v>933</v>
      </c>
      <c r="CM221" t="s">
        <v>933</v>
      </c>
      <c r="CN221" t="str">
        <f>IF(CO221="","",IF(CO221="AC",5+$L221,3+$L221))</f>
        <v/>
      </c>
      <c r="CO221" t="s">
        <v>933</v>
      </c>
      <c r="CP221" t="s">
        <v>933</v>
      </c>
      <c r="CQ221" t="s">
        <v>933</v>
      </c>
      <c r="CS221" t="s">
        <v>933</v>
      </c>
      <c r="CT221" t="s">
        <v>933</v>
      </c>
      <c r="CU221" t="s">
        <v>933</v>
      </c>
      <c r="CV221" t="s">
        <v>933</v>
      </c>
      <c r="CW221" t="s">
        <v>933</v>
      </c>
      <c r="CX221" t="s">
        <v>933</v>
      </c>
      <c r="CY221" t="str">
        <f>IF(CZ221="","",IF(CZ221="AC",5+$L221,3+$L221))</f>
        <v/>
      </c>
      <c r="CZ221" t="s">
        <v>933</v>
      </c>
      <c r="DA221" t="s">
        <v>933</v>
      </c>
      <c r="DB221" t="s">
        <v>933</v>
      </c>
      <c r="DD221" t="s">
        <v>933</v>
      </c>
      <c r="DE221" t="s">
        <v>933</v>
      </c>
      <c r="DF221" t="s">
        <v>933</v>
      </c>
      <c r="DG221" t="s">
        <v>933</v>
      </c>
      <c r="DH221" t="s">
        <v>933</v>
      </c>
      <c r="DI221" t="s">
        <v>933</v>
      </c>
      <c r="DJ221" t="str">
        <f>IF(DK221="","",IF(DK221="AC",5+$L221,3+$L221))</f>
        <v/>
      </c>
      <c r="DK221" t="s">
        <v>933</v>
      </c>
      <c r="DL221" t="s">
        <v>933</v>
      </c>
      <c r="DM221" t="s">
        <v>933</v>
      </c>
      <c r="DO221" t="s">
        <v>933</v>
      </c>
      <c r="DP221" t="s">
        <v>933</v>
      </c>
      <c r="DQ221" t="s">
        <v>933</v>
      </c>
      <c r="DR221" t="s">
        <v>933</v>
      </c>
      <c r="DS221" t="s">
        <v>933</v>
      </c>
      <c r="DT221" t="s">
        <v>933</v>
      </c>
      <c r="DU221" t="str">
        <f>IF(DV221="","",IF(DV221="AC",5+$L221,3+$L221))</f>
        <v/>
      </c>
      <c r="DV221" t="s">
        <v>933</v>
      </c>
      <c r="DW221" t="s">
        <v>933</v>
      </c>
      <c r="DX221" t="s">
        <v>933</v>
      </c>
      <c r="DZ221" t="s">
        <v>933</v>
      </c>
      <c r="EA221" t="s">
        <v>933</v>
      </c>
      <c r="EB221" t="s">
        <v>933</v>
      </c>
      <c r="EC221" t="s">
        <v>933</v>
      </c>
      <c r="ED221" t="s">
        <v>933</v>
      </c>
      <c r="EE221" t="s">
        <v>933</v>
      </c>
      <c r="EF221" t="str">
        <f>IF(EG221="","",IF(EG221="AC",5+$L221,3+$L221))</f>
        <v/>
      </c>
      <c r="EG221" t="s">
        <v>933</v>
      </c>
      <c r="EH221" t="s">
        <v>933</v>
      </c>
      <c r="EI221" t="s">
        <v>933</v>
      </c>
      <c r="EK221" t="s">
        <v>933</v>
      </c>
      <c r="EL221" t="s">
        <v>933</v>
      </c>
      <c r="EM221">
        <v>10</v>
      </c>
      <c r="EN221">
        <v>10</v>
      </c>
      <c r="EO221">
        <v>10</v>
      </c>
      <c r="EP221">
        <v>2</v>
      </c>
      <c r="EQ221">
        <v>10</v>
      </c>
      <c r="ER221">
        <v>10</v>
      </c>
      <c r="ES221" t="s">
        <v>933</v>
      </c>
      <c r="ET221" s="3" t="s">
        <v>933</v>
      </c>
      <c r="EU221">
        <v>0</v>
      </c>
      <c r="EV221">
        <v>0</v>
      </c>
      <c r="EW221">
        <v>0</v>
      </c>
      <c r="EX221">
        <v>0</v>
      </c>
      <c r="EY221">
        <v>-4</v>
      </c>
      <c r="EZ221">
        <v>0</v>
      </c>
      <c r="FA221">
        <v>0</v>
      </c>
    </row>
    <row r="222" spans="1:157" ht="15" customHeight="1" x14ac:dyDescent="0.3">
      <c r="A222" t="s">
        <v>408</v>
      </c>
      <c r="B222" t="s">
        <v>1675</v>
      </c>
      <c r="C222" t="s">
        <v>1862</v>
      </c>
      <c r="D222" t="s">
        <v>117</v>
      </c>
      <c r="E222" t="s">
        <v>138</v>
      </c>
      <c r="F222" t="s">
        <v>119</v>
      </c>
      <c r="G222" t="s">
        <v>241</v>
      </c>
      <c r="H222" t="s">
        <v>408</v>
      </c>
      <c r="I222" t="s">
        <v>242</v>
      </c>
      <c r="L222">
        <v>1</v>
      </c>
      <c r="M222">
        <v>100</v>
      </c>
      <c r="N222">
        <v>-1</v>
      </c>
      <c r="O222">
        <v>0</v>
      </c>
      <c r="P222" t="s">
        <v>284</v>
      </c>
      <c r="Q222" t="s">
        <v>933</v>
      </c>
      <c r="R222">
        <v>29</v>
      </c>
      <c r="S222">
        <v>14</v>
      </c>
      <c r="U222">
        <v>17</v>
      </c>
      <c r="V222">
        <v>14</v>
      </c>
      <c r="W222">
        <v>13</v>
      </c>
      <c r="X222">
        <v>13</v>
      </c>
      <c r="Y222" t="s">
        <v>1856</v>
      </c>
      <c r="Z222" t="s">
        <v>955</v>
      </c>
      <c r="AA222" t="s">
        <v>411</v>
      </c>
      <c r="AB222" t="s">
        <v>933</v>
      </c>
      <c r="AC222" t="s">
        <v>1714</v>
      </c>
      <c r="AD222" t="s">
        <v>933</v>
      </c>
      <c r="AE222" t="s">
        <v>124</v>
      </c>
      <c r="AF222" t="s">
        <v>166</v>
      </c>
      <c r="AG222" t="s">
        <v>126</v>
      </c>
      <c r="AH222" t="s">
        <v>127</v>
      </c>
      <c r="AI222" t="s">
        <v>933</v>
      </c>
      <c r="AJ222" t="s">
        <v>933</v>
      </c>
      <c r="AK222">
        <v>6</v>
      </c>
      <c r="AL222" t="s">
        <v>17</v>
      </c>
      <c r="AM222" t="s">
        <v>933</v>
      </c>
      <c r="AN222" t="s">
        <v>1863</v>
      </c>
      <c r="AP222" t="s">
        <v>933</v>
      </c>
      <c r="AQ222" t="s">
        <v>1864</v>
      </c>
      <c r="AR222" t="s">
        <v>933</v>
      </c>
      <c r="AS222" t="s">
        <v>933</v>
      </c>
      <c r="AT222" t="s">
        <v>933</v>
      </c>
      <c r="AU222" t="s">
        <v>933</v>
      </c>
      <c r="AV222" t="s">
        <v>933</v>
      </c>
      <c r="AW222" t="s">
        <v>933</v>
      </c>
      <c r="AX222" t="s">
        <v>933</v>
      </c>
      <c r="AY222" t="s">
        <v>1865</v>
      </c>
      <c r="BA222" t="s">
        <v>933</v>
      </c>
      <c r="BB222" t="s">
        <v>1866</v>
      </c>
      <c r="BC222" t="s">
        <v>933</v>
      </c>
      <c r="BD222" t="s">
        <v>933</v>
      </c>
      <c r="BE222" t="s">
        <v>933</v>
      </c>
      <c r="BF222" t="s">
        <v>933</v>
      </c>
      <c r="BG222" t="s">
        <v>933</v>
      </c>
      <c r="BH222" t="s">
        <v>933</v>
      </c>
      <c r="BI222" t="s">
        <v>933</v>
      </c>
      <c r="BJ222" t="s">
        <v>1867</v>
      </c>
      <c r="BL222" t="s">
        <v>933</v>
      </c>
      <c r="BM222" t="s">
        <v>1868</v>
      </c>
      <c r="BN222" t="s">
        <v>933</v>
      </c>
      <c r="BO222" t="s">
        <v>933</v>
      </c>
      <c r="BP222" t="s">
        <v>933</v>
      </c>
      <c r="BQ222" t="s">
        <v>933</v>
      </c>
      <c r="BR222" t="s">
        <v>933</v>
      </c>
      <c r="BS222" t="s">
        <v>933</v>
      </c>
      <c r="BT222" t="s">
        <v>933</v>
      </c>
      <c r="BU222" t="s">
        <v>1869</v>
      </c>
      <c r="BW222" t="s">
        <v>933</v>
      </c>
      <c r="BX222" t="s">
        <v>933</v>
      </c>
      <c r="BY222" t="s">
        <v>933</v>
      </c>
      <c r="BZ222" t="s">
        <v>933</v>
      </c>
      <c r="CA222" t="s">
        <v>933</v>
      </c>
      <c r="CB222" t="s">
        <v>933</v>
      </c>
      <c r="CC222" t="s">
        <v>933</v>
      </c>
      <c r="CD222" t="s">
        <v>933</v>
      </c>
      <c r="CE222" t="s">
        <v>933</v>
      </c>
      <c r="CF222" t="s">
        <v>933</v>
      </c>
      <c r="CH222" t="s">
        <v>933</v>
      </c>
      <c r="CI222" t="s">
        <v>933</v>
      </c>
      <c r="CJ222" t="s">
        <v>933</v>
      </c>
      <c r="CK222" t="s">
        <v>933</v>
      </c>
      <c r="CL222" t="s">
        <v>933</v>
      </c>
      <c r="CM222" t="s">
        <v>933</v>
      </c>
      <c r="CN222" t="s">
        <v>933</v>
      </c>
      <c r="CO222" t="s">
        <v>933</v>
      </c>
      <c r="CP222" t="s">
        <v>933</v>
      </c>
      <c r="CQ222" t="s">
        <v>933</v>
      </c>
      <c r="CS222" t="s">
        <v>933</v>
      </c>
      <c r="CT222" t="s">
        <v>933</v>
      </c>
      <c r="CU222" t="s">
        <v>933</v>
      </c>
      <c r="CV222" t="s">
        <v>933</v>
      </c>
      <c r="CW222" t="s">
        <v>933</v>
      </c>
      <c r="CX222" t="s">
        <v>933</v>
      </c>
      <c r="CY222" t="s">
        <v>933</v>
      </c>
      <c r="CZ222" t="s">
        <v>933</v>
      </c>
      <c r="DA222" t="s">
        <v>933</v>
      </c>
      <c r="DB222" t="s">
        <v>933</v>
      </c>
      <c r="DD222" t="s">
        <v>933</v>
      </c>
      <c r="DE222" t="s">
        <v>933</v>
      </c>
      <c r="DF222" t="s">
        <v>933</v>
      </c>
      <c r="DG222" t="s">
        <v>933</v>
      </c>
      <c r="DH222" t="s">
        <v>933</v>
      </c>
      <c r="DI222" t="s">
        <v>933</v>
      </c>
      <c r="DJ222" t="s">
        <v>933</v>
      </c>
      <c r="DK222" t="s">
        <v>933</v>
      </c>
      <c r="DL222" t="s">
        <v>933</v>
      </c>
      <c r="DM222" t="s">
        <v>933</v>
      </c>
      <c r="DO222" t="s">
        <v>933</v>
      </c>
      <c r="DP222" t="s">
        <v>933</v>
      </c>
      <c r="DQ222" t="s">
        <v>933</v>
      </c>
      <c r="DR222" t="s">
        <v>933</v>
      </c>
      <c r="DS222" t="s">
        <v>933</v>
      </c>
      <c r="DT222" t="s">
        <v>933</v>
      </c>
      <c r="DU222" t="s">
        <v>933</v>
      </c>
      <c r="DV222" t="s">
        <v>933</v>
      </c>
      <c r="DW222" t="s">
        <v>933</v>
      </c>
      <c r="DX222" t="s">
        <v>933</v>
      </c>
      <c r="DZ222" t="s">
        <v>933</v>
      </c>
      <c r="EA222" t="s">
        <v>933</v>
      </c>
      <c r="EB222" t="s">
        <v>933</v>
      </c>
      <c r="EC222" t="s">
        <v>933</v>
      </c>
      <c r="ED222" t="s">
        <v>933</v>
      </c>
      <c r="EE222" t="s">
        <v>933</v>
      </c>
      <c r="EF222" t="s">
        <v>933</v>
      </c>
      <c r="EG222" t="s">
        <v>933</v>
      </c>
      <c r="EH222" t="s">
        <v>933</v>
      </c>
      <c r="EI222" t="s">
        <v>933</v>
      </c>
      <c r="EK222" t="s">
        <v>933</v>
      </c>
      <c r="EL222" t="s">
        <v>933</v>
      </c>
      <c r="EM222">
        <v>12</v>
      </c>
      <c r="EN222">
        <v>10</v>
      </c>
      <c r="EO222">
        <v>8</v>
      </c>
      <c r="EP222">
        <v>2</v>
      </c>
      <c r="EQ222">
        <v>10</v>
      </c>
      <c r="ER222">
        <v>1</v>
      </c>
      <c r="ES222" t="s">
        <v>933</v>
      </c>
      <c r="ET222" s="3" t="s">
        <v>1870</v>
      </c>
      <c r="EU222">
        <v>0</v>
      </c>
      <c r="EV222">
        <v>1</v>
      </c>
      <c r="EW222">
        <v>0</v>
      </c>
      <c r="EX222">
        <v>-1</v>
      </c>
      <c r="EY222">
        <v>-4</v>
      </c>
      <c r="EZ222">
        <v>0</v>
      </c>
      <c r="FA222">
        <v>-5</v>
      </c>
    </row>
    <row r="223" spans="1:157" ht="15" customHeight="1" x14ac:dyDescent="0.3">
      <c r="A223" t="s">
        <v>408</v>
      </c>
      <c r="B223" t="s">
        <v>1675</v>
      </c>
      <c r="C223" t="s">
        <v>825</v>
      </c>
      <c r="D223" t="s">
        <v>117</v>
      </c>
      <c r="E223" t="s">
        <v>138</v>
      </c>
      <c r="F223" t="s">
        <v>119</v>
      </c>
      <c r="G223" t="s">
        <v>241</v>
      </c>
      <c r="H223" t="s">
        <v>408</v>
      </c>
      <c r="I223" t="s">
        <v>179</v>
      </c>
      <c r="L223">
        <v>2</v>
      </c>
      <c r="M223" s="1">
        <v>125</v>
      </c>
      <c r="N223">
        <v>7</v>
      </c>
      <c r="O223">
        <v>9</v>
      </c>
      <c r="P223" t="s">
        <v>122</v>
      </c>
      <c r="R223">
        <v>29</v>
      </c>
      <c r="S223">
        <f>IF(R223=1,"",ROUNDDOWN(R223/2,0))</f>
        <v>14</v>
      </c>
      <c r="U223">
        <v>14</v>
      </c>
      <c r="V223">
        <v>13</v>
      </c>
      <c r="W223">
        <v>14</v>
      </c>
      <c r="X223">
        <v>13</v>
      </c>
      <c r="Y223" t="s">
        <v>409</v>
      </c>
      <c r="Z223" t="s">
        <v>1851</v>
      </c>
      <c r="AA223" t="s">
        <v>411</v>
      </c>
      <c r="AC223">
        <v>6</v>
      </c>
      <c r="AE223" t="s">
        <v>124</v>
      </c>
      <c r="AF223" t="s">
        <v>198</v>
      </c>
      <c r="AG223" t="s">
        <v>126</v>
      </c>
      <c r="AH223" t="s">
        <v>127</v>
      </c>
      <c r="AI223" t="s">
        <v>525</v>
      </c>
      <c r="AK223" s="2">
        <f>IF(AL223="AC",5+$L223,3+$L223)</f>
        <v>7</v>
      </c>
      <c r="AL223" t="s">
        <v>17</v>
      </c>
      <c r="AN223" t="s">
        <v>1710</v>
      </c>
      <c r="AP223" t="s">
        <v>180</v>
      </c>
      <c r="AQ223" t="s">
        <v>826</v>
      </c>
      <c r="AR223" t="s">
        <v>126</v>
      </c>
      <c r="AS223" t="s">
        <v>127</v>
      </c>
      <c r="AT223" t="s">
        <v>525</v>
      </c>
      <c r="AU223" t="s">
        <v>817</v>
      </c>
      <c r="AV223">
        <f>IF(AW223="","",IF(AW223="AC",5+$L223,3+$L223))</f>
        <v>5</v>
      </c>
      <c r="AW223" t="s">
        <v>1069</v>
      </c>
      <c r="AY223" t="s">
        <v>1711</v>
      </c>
      <c r="BB223" s="4" t="s">
        <v>1847</v>
      </c>
      <c r="BC223" s="4"/>
      <c r="BD223" s="4"/>
      <c r="BE223" s="4"/>
      <c r="BF223" s="4"/>
      <c r="BG223" t="str">
        <f>IF(BH223="","",IF(BH223="AC",5+$L223,3+$L223))</f>
        <v/>
      </c>
      <c r="BH223" s="4"/>
      <c r="BI223" s="4"/>
      <c r="BJ223" s="4" t="s">
        <v>1848</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M223">
        <v>15</v>
      </c>
      <c r="EN223">
        <v>13</v>
      </c>
      <c r="EO223">
        <v>17</v>
      </c>
      <c r="EP223">
        <v>3</v>
      </c>
      <c r="EQ223">
        <v>14</v>
      </c>
      <c r="ER223">
        <v>12</v>
      </c>
      <c r="EU223" t="s">
        <v>171</v>
      </c>
      <c r="EV223">
        <f t="shared" ref="EV223:FA223" si="169">ROUNDDOWN((EM223/2),0)-5+ROUNDDOWN(($L223/2),0)</f>
        <v>3</v>
      </c>
      <c r="EW223">
        <f t="shared" si="169"/>
        <v>2</v>
      </c>
      <c r="EX223">
        <f t="shared" si="169"/>
        <v>4</v>
      </c>
      <c r="EY223">
        <f t="shared" si="169"/>
        <v>-3</v>
      </c>
      <c r="EZ223">
        <f t="shared" si="169"/>
        <v>3</v>
      </c>
      <c r="FA223">
        <f t="shared" si="169"/>
        <v>2</v>
      </c>
    </row>
    <row r="224" spans="1:157" ht="15" customHeight="1" x14ac:dyDescent="0.3">
      <c r="A224" t="s">
        <v>408</v>
      </c>
      <c r="B224" t="s">
        <v>1675</v>
      </c>
      <c r="C224" t="s">
        <v>1871</v>
      </c>
      <c r="D224" t="s">
        <v>117</v>
      </c>
      <c r="E224" t="s">
        <v>138</v>
      </c>
      <c r="F224" t="s">
        <v>119</v>
      </c>
      <c r="G224" t="s">
        <v>241</v>
      </c>
      <c r="H224" t="s">
        <v>408</v>
      </c>
      <c r="I224" t="s">
        <v>121</v>
      </c>
      <c r="L224">
        <v>5</v>
      </c>
      <c r="M224">
        <v>200</v>
      </c>
      <c r="N224">
        <v>6</v>
      </c>
      <c r="O224">
        <v>6</v>
      </c>
      <c r="P224" t="s">
        <v>284</v>
      </c>
      <c r="Q224" t="s">
        <v>933</v>
      </c>
      <c r="R224">
        <v>49</v>
      </c>
      <c r="S224">
        <v>24</v>
      </c>
      <c r="U224">
        <v>19</v>
      </c>
      <c r="V224">
        <v>16</v>
      </c>
      <c r="W224">
        <v>18</v>
      </c>
      <c r="X224">
        <v>17</v>
      </c>
      <c r="Y224" t="s">
        <v>1856</v>
      </c>
      <c r="Z224" t="s">
        <v>955</v>
      </c>
      <c r="AA224" t="s">
        <v>411</v>
      </c>
      <c r="AB224" t="s">
        <v>933</v>
      </c>
      <c r="AC224" t="s">
        <v>1714</v>
      </c>
      <c r="AD224" t="s">
        <v>933</v>
      </c>
      <c r="AE224" t="s">
        <v>124</v>
      </c>
      <c r="AF224" t="s">
        <v>198</v>
      </c>
      <c r="AG224" t="s">
        <v>126</v>
      </c>
      <c r="AH224" t="s">
        <v>127</v>
      </c>
      <c r="AI224" t="s">
        <v>933</v>
      </c>
      <c r="AJ224" t="s">
        <v>933</v>
      </c>
      <c r="AK224">
        <v>10</v>
      </c>
      <c r="AL224" t="s">
        <v>17</v>
      </c>
      <c r="AM224" t="s">
        <v>933</v>
      </c>
      <c r="AN224" t="s">
        <v>1872</v>
      </c>
      <c r="AP224" t="s">
        <v>933</v>
      </c>
      <c r="AQ224" t="s">
        <v>1873</v>
      </c>
      <c r="AR224" t="s">
        <v>159</v>
      </c>
      <c r="AS224" t="s">
        <v>127</v>
      </c>
      <c r="AT224" t="s">
        <v>933</v>
      </c>
      <c r="AU224" t="s">
        <v>933</v>
      </c>
      <c r="AV224" t="s">
        <v>933</v>
      </c>
      <c r="AW224" t="s">
        <v>933</v>
      </c>
      <c r="AX224" t="s">
        <v>933</v>
      </c>
      <c r="AY224" t="s">
        <v>1874</v>
      </c>
      <c r="BA224" t="s">
        <v>933</v>
      </c>
      <c r="BB224" t="s">
        <v>1875</v>
      </c>
      <c r="BC224" t="s">
        <v>933</v>
      </c>
      <c r="BD224" t="s">
        <v>933</v>
      </c>
      <c r="BE224" t="s">
        <v>933</v>
      </c>
      <c r="BF224" t="s">
        <v>933</v>
      </c>
      <c r="BG224" t="s">
        <v>933</v>
      </c>
      <c r="BH224" t="s">
        <v>933</v>
      </c>
      <c r="BI224" t="s">
        <v>933</v>
      </c>
      <c r="BJ224" t="s">
        <v>1876</v>
      </c>
      <c r="BL224" t="s">
        <v>933</v>
      </c>
      <c r="BM224" t="s">
        <v>933</v>
      </c>
      <c r="BN224" t="s">
        <v>933</v>
      </c>
      <c r="BO224" t="s">
        <v>933</v>
      </c>
      <c r="BP224" t="s">
        <v>933</v>
      </c>
      <c r="BQ224" t="s">
        <v>933</v>
      </c>
      <c r="BR224" t="s">
        <v>933</v>
      </c>
      <c r="BS224" t="s">
        <v>933</v>
      </c>
      <c r="BT224" t="s">
        <v>933</v>
      </c>
      <c r="BU224" t="s">
        <v>933</v>
      </c>
      <c r="BW224" t="s">
        <v>933</v>
      </c>
      <c r="BX224" t="s">
        <v>933</v>
      </c>
      <c r="BY224" t="s">
        <v>933</v>
      </c>
      <c r="BZ224" t="s">
        <v>933</v>
      </c>
      <c r="CA224" t="s">
        <v>933</v>
      </c>
      <c r="CB224" t="s">
        <v>933</v>
      </c>
      <c r="CC224" t="s">
        <v>933</v>
      </c>
      <c r="CD224" t="s">
        <v>933</v>
      </c>
      <c r="CE224" t="s">
        <v>933</v>
      </c>
      <c r="CF224" t="s">
        <v>933</v>
      </c>
      <c r="CH224" t="s">
        <v>933</v>
      </c>
      <c r="CI224" t="s">
        <v>933</v>
      </c>
      <c r="CJ224" t="s">
        <v>933</v>
      </c>
      <c r="CK224" t="s">
        <v>933</v>
      </c>
      <c r="CL224" t="s">
        <v>933</v>
      </c>
      <c r="CM224" t="s">
        <v>933</v>
      </c>
      <c r="CN224" t="s">
        <v>933</v>
      </c>
      <c r="CO224" t="s">
        <v>933</v>
      </c>
      <c r="CP224" t="s">
        <v>933</v>
      </c>
      <c r="CQ224" t="s">
        <v>933</v>
      </c>
      <c r="CS224" t="s">
        <v>933</v>
      </c>
      <c r="CT224" t="s">
        <v>933</v>
      </c>
      <c r="CU224" t="s">
        <v>933</v>
      </c>
      <c r="CV224" t="s">
        <v>933</v>
      </c>
      <c r="CW224" t="s">
        <v>933</v>
      </c>
      <c r="CX224" t="s">
        <v>933</v>
      </c>
      <c r="CY224" t="s">
        <v>933</v>
      </c>
      <c r="CZ224" t="s">
        <v>933</v>
      </c>
      <c r="DA224" t="s">
        <v>933</v>
      </c>
      <c r="DB224" t="s">
        <v>933</v>
      </c>
      <c r="DD224" t="s">
        <v>933</v>
      </c>
      <c r="DE224" t="s">
        <v>933</v>
      </c>
      <c r="DF224" t="s">
        <v>933</v>
      </c>
      <c r="DG224" t="s">
        <v>933</v>
      </c>
      <c r="DH224" t="s">
        <v>933</v>
      </c>
      <c r="DI224" t="s">
        <v>933</v>
      </c>
      <c r="DJ224" t="s">
        <v>933</v>
      </c>
      <c r="DK224" t="s">
        <v>933</v>
      </c>
      <c r="DL224" t="s">
        <v>933</v>
      </c>
      <c r="DM224" t="s">
        <v>933</v>
      </c>
      <c r="DO224" t="s">
        <v>933</v>
      </c>
      <c r="DP224" t="s">
        <v>933</v>
      </c>
      <c r="DQ224" t="s">
        <v>933</v>
      </c>
      <c r="DR224" t="s">
        <v>933</v>
      </c>
      <c r="DS224" t="s">
        <v>933</v>
      </c>
      <c r="DT224" t="s">
        <v>933</v>
      </c>
      <c r="DU224" t="s">
        <v>933</v>
      </c>
      <c r="DV224" t="s">
        <v>933</v>
      </c>
      <c r="DW224" t="s">
        <v>933</v>
      </c>
      <c r="DX224" t="s">
        <v>933</v>
      </c>
      <c r="DZ224" t="s">
        <v>933</v>
      </c>
      <c r="EA224" t="s">
        <v>933</v>
      </c>
      <c r="EB224" t="s">
        <v>933</v>
      </c>
      <c r="EC224" t="s">
        <v>933</v>
      </c>
      <c r="ED224" t="s">
        <v>933</v>
      </c>
      <c r="EE224" t="s">
        <v>933</v>
      </c>
      <c r="EF224" t="s">
        <v>933</v>
      </c>
      <c r="EG224" t="s">
        <v>933</v>
      </c>
      <c r="EH224" t="s">
        <v>933</v>
      </c>
      <c r="EI224" t="s">
        <v>933</v>
      </c>
      <c r="EK224" t="s">
        <v>933</v>
      </c>
      <c r="EL224" t="s">
        <v>1877</v>
      </c>
      <c r="EM224">
        <v>13</v>
      </c>
      <c r="EN224">
        <v>10</v>
      </c>
      <c r="EO224">
        <v>15</v>
      </c>
      <c r="EP224">
        <v>13</v>
      </c>
      <c r="EQ224">
        <v>14</v>
      </c>
      <c r="ER224">
        <v>12</v>
      </c>
      <c r="ES224" t="s">
        <v>933</v>
      </c>
      <c r="ET224" t="s">
        <v>1878</v>
      </c>
      <c r="EU224">
        <v>0</v>
      </c>
      <c r="EV224">
        <v>3</v>
      </c>
      <c r="EW224">
        <v>2</v>
      </c>
      <c r="EX224">
        <v>4</v>
      </c>
      <c r="EY224">
        <v>3</v>
      </c>
      <c r="EZ224">
        <v>4</v>
      </c>
      <c r="FA224">
        <v>3</v>
      </c>
    </row>
    <row r="225" spans="1:157" ht="15" customHeight="1" x14ac:dyDescent="0.3">
      <c r="A225" t="s">
        <v>408</v>
      </c>
      <c r="B225" t="s">
        <v>1675</v>
      </c>
      <c r="C225" t="s">
        <v>827</v>
      </c>
      <c r="D225" t="s">
        <v>1200</v>
      </c>
      <c r="E225" t="s">
        <v>138</v>
      </c>
      <c r="F225" t="s">
        <v>119</v>
      </c>
      <c r="G225" t="s">
        <v>241</v>
      </c>
      <c r="H225" t="s">
        <v>408</v>
      </c>
      <c r="I225" t="s">
        <v>140</v>
      </c>
      <c r="L225">
        <v>6</v>
      </c>
      <c r="M225" s="1">
        <v>250</v>
      </c>
      <c r="N225">
        <v>5</v>
      </c>
      <c r="O225">
        <v>3</v>
      </c>
      <c r="P225" t="s">
        <v>284</v>
      </c>
      <c r="R225">
        <v>63</v>
      </c>
      <c r="S225">
        <f>IF(R225=1,"",ROUNDDOWN(R225/2,0))</f>
        <v>31</v>
      </c>
      <c r="U225">
        <v>18</v>
      </c>
      <c r="V225">
        <v>20</v>
      </c>
      <c r="W225">
        <v>17</v>
      </c>
      <c r="X225">
        <v>16</v>
      </c>
      <c r="Y225" t="s">
        <v>409</v>
      </c>
      <c r="Z225" t="s">
        <v>410</v>
      </c>
      <c r="AA225" t="s">
        <v>411</v>
      </c>
      <c r="AC225">
        <v>6</v>
      </c>
      <c r="AE225" t="s">
        <v>124</v>
      </c>
      <c r="AF225" t="s">
        <v>198</v>
      </c>
      <c r="AG225" t="s">
        <v>126</v>
      </c>
      <c r="AH225" t="s">
        <v>127</v>
      </c>
      <c r="AK225" s="2">
        <f>IF(AL225="AC",5+$L225,3+$L225)</f>
        <v>11</v>
      </c>
      <c r="AL225" t="s">
        <v>17</v>
      </c>
      <c r="AN225" t="s">
        <v>828</v>
      </c>
      <c r="AP225" t="s">
        <v>129</v>
      </c>
      <c r="AQ225" t="s">
        <v>829</v>
      </c>
      <c r="AR225" t="s">
        <v>126</v>
      </c>
      <c r="AS225" t="s">
        <v>181</v>
      </c>
      <c r="AT225" t="s">
        <v>260</v>
      </c>
      <c r="AV225" t="str">
        <f>IF(AW225="","",IF(AW225="AC",5+$L225,3+$L225))</f>
        <v/>
      </c>
      <c r="AY225" t="s">
        <v>1300</v>
      </c>
      <c r="BB225" t="s">
        <v>1440</v>
      </c>
      <c r="BG225" t="str">
        <f>IF(BH225="","",IF(BH225="AC",5+$L225,3+$L225))</f>
        <v/>
      </c>
      <c r="BJ225" t="s">
        <v>1330</v>
      </c>
      <c r="BR225" t="str">
        <f>IF(BS225="","",IF(BS225="AC",5+$L225,3+$L225))</f>
        <v/>
      </c>
      <c r="CC225" t="str">
        <f>IF(CD225="","",IF(CD225="AC",5+$L225,3+$L225))</f>
        <v/>
      </c>
      <c r="CN225" t="str">
        <f>IF(CO225="","",IF(CO225="AC",5+$L225,3+$L225))</f>
        <v/>
      </c>
      <c r="CY225" t="str">
        <f>IF(CZ225="","",IF(CZ225="AC",5+$L225,3+$L225))</f>
        <v/>
      </c>
      <c r="DJ225" t="str">
        <f>IF(DK225="","",IF(DK225="AC",5+$L225,3+$L225))</f>
        <v/>
      </c>
      <c r="DU225" t="str">
        <f>IF(DV225="","",IF(DV225="AC",5+$L225,3+$L225))</f>
        <v/>
      </c>
      <c r="EF225" t="str">
        <f>IF(EG225="","",IF(EG225="AC",5+$L225,3+$L225))</f>
        <v/>
      </c>
      <c r="EK225" t="s">
        <v>203</v>
      </c>
      <c r="EL225" t="s">
        <v>155</v>
      </c>
      <c r="EM225">
        <v>20</v>
      </c>
      <c r="EN225">
        <v>17</v>
      </c>
      <c r="EO225">
        <v>15</v>
      </c>
      <c r="EP225">
        <v>8</v>
      </c>
      <c r="EQ225">
        <v>10</v>
      </c>
      <c r="ER225">
        <v>12</v>
      </c>
      <c r="EU225" t="s">
        <v>182</v>
      </c>
      <c r="EV225">
        <f t="shared" ref="EV225:FA227" si="170">ROUNDDOWN((EM225/2),0)-5+ROUNDDOWN(($L225/2),0)</f>
        <v>8</v>
      </c>
      <c r="EW225">
        <f t="shared" si="170"/>
        <v>6</v>
      </c>
      <c r="EX225">
        <f t="shared" si="170"/>
        <v>5</v>
      </c>
      <c r="EY225">
        <f t="shared" si="170"/>
        <v>2</v>
      </c>
      <c r="EZ225">
        <f t="shared" si="170"/>
        <v>3</v>
      </c>
      <c r="FA225">
        <f t="shared" si="170"/>
        <v>4</v>
      </c>
    </row>
    <row r="226" spans="1:157" ht="15" customHeight="1" x14ac:dyDescent="0.3">
      <c r="A226" t="s">
        <v>408</v>
      </c>
      <c r="B226" t="s">
        <v>1675</v>
      </c>
      <c r="C226" t="s">
        <v>1439</v>
      </c>
      <c r="D226" t="s">
        <v>325</v>
      </c>
      <c r="E226" t="s">
        <v>138</v>
      </c>
      <c r="F226" t="s">
        <v>119</v>
      </c>
      <c r="G226" t="s">
        <v>241</v>
      </c>
      <c r="H226" t="s">
        <v>408</v>
      </c>
      <c r="I226" t="s">
        <v>140</v>
      </c>
      <c r="J226" t="s">
        <v>1056</v>
      </c>
      <c r="L226">
        <v>6</v>
      </c>
      <c r="M226" s="1">
        <v>500</v>
      </c>
      <c r="N226">
        <v>5</v>
      </c>
      <c r="O226">
        <v>4</v>
      </c>
      <c r="P226" t="s">
        <v>284</v>
      </c>
      <c r="R226">
        <v>126</v>
      </c>
      <c r="S226">
        <f>IF(R226=1,"",ROUNDDOWN(R226/2,0))</f>
        <v>63</v>
      </c>
      <c r="U226">
        <v>18</v>
      </c>
      <c r="V226">
        <v>20</v>
      </c>
      <c r="W226">
        <v>19</v>
      </c>
      <c r="X226">
        <v>15</v>
      </c>
      <c r="Z226" t="s">
        <v>830</v>
      </c>
      <c r="AA226" t="s">
        <v>411</v>
      </c>
      <c r="AB226">
        <v>2</v>
      </c>
      <c r="AC226">
        <v>8</v>
      </c>
      <c r="AD226">
        <v>1</v>
      </c>
      <c r="AE226" t="s">
        <v>124</v>
      </c>
      <c r="AF226" t="s">
        <v>198</v>
      </c>
      <c r="AG226" t="s">
        <v>126</v>
      </c>
      <c r="AH226" t="s">
        <v>127</v>
      </c>
      <c r="AI226" t="s">
        <v>413</v>
      </c>
      <c r="AK226" s="2">
        <f>IF(AL226="AC",5+$L226,3+$L226)</f>
        <v>11</v>
      </c>
      <c r="AL226" t="s">
        <v>17</v>
      </c>
      <c r="AN226" t="s">
        <v>831</v>
      </c>
      <c r="AP226" t="s">
        <v>129</v>
      </c>
      <c r="AQ226" t="s">
        <v>832</v>
      </c>
      <c r="AR226" t="s">
        <v>126</v>
      </c>
      <c r="AS226" t="s">
        <v>127</v>
      </c>
      <c r="AT226" t="s">
        <v>413</v>
      </c>
      <c r="AV226" t="str">
        <f>IF(AW226="","",IF(AW226="AC",5+$L226,3+$L226))</f>
        <v/>
      </c>
      <c r="AY226" t="s">
        <v>1441</v>
      </c>
      <c r="BA226" t="s">
        <v>144</v>
      </c>
      <c r="BB226" t="s">
        <v>833</v>
      </c>
      <c r="BC226" t="s">
        <v>126</v>
      </c>
      <c r="BD226" t="s">
        <v>146</v>
      </c>
      <c r="BE226" t="s">
        <v>834</v>
      </c>
      <c r="BG226" t="str">
        <f>IF(BH226="","",IF(BH226="AC",5+$L226,3+$L226))</f>
        <v/>
      </c>
      <c r="BJ226" t="s">
        <v>1459</v>
      </c>
      <c r="BM226" s="4" t="s">
        <v>1847</v>
      </c>
      <c r="BN226" s="4"/>
      <c r="BO226" s="4"/>
      <c r="BP226" s="4"/>
      <c r="BQ226" s="4"/>
      <c r="BR226" t="str">
        <f>IF(BS226="","",IF(BS226="AC",5+$L226,3+$L226))</f>
        <v/>
      </c>
      <c r="BS226" s="4"/>
      <c r="BT226" s="4"/>
      <c r="BU226" s="4" t="s">
        <v>1848</v>
      </c>
      <c r="CC226" t="str">
        <f>IF(CD226="","",IF(CD226="AC",5+$L226,3+$L226))</f>
        <v/>
      </c>
      <c r="CN226" t="str">
        <f>IF(CO226="","",IF(CO226="AC",5+$L226,3+$L226))</f>
        <v/>
      </c>
      <c r="CY226" t="str">
        <f>IF(CZ226="","",IF(CZ226="AC",5+$L226,3+$L226))</f>
        <v/>
      </c>
      <c r="DJ226" t="str">
        <f>IF(DK226="","",IF(DK226="AC",5+$L226,3+$L226))</f>
        <v/>
      </c>
      <c r="DU226" t="str">
        <f>IF(DV226="","",IF(DV226="AC",5+$L226,3+$L226))</f>
        <v/>
      </c>
      <c r="EF226" t="str">
        <f>IF(EG226="","",IF(EG226="AC",5+$L226,3+$L226))</f>
        <v/>
      </c>
      <c r="EK226" t="s">
        <v>203</v>
      </c>
      <c r="EM226">
        <v>19</v>
      </c>
      <c r="EN226">
        <v>14</v>
      </c>
      <c r="EO226">
        <v>16</v>
      </c>
      <c r="EP226">
        <v>11</v>
      </c>
      <c r="EQ226">
        <v>12</v>
      </c>
      <c r="ER226">
        <v>10</v>
      </c>
      <c r="EU226" t="s">
        <v>136</v>
      </c>
      <c r="EV226">
        <f t="shared" si="170"/>
        <v>7</v>
      </c>
      <c r="EW226">
        <f t="shared" si="170"/>
        <v>5</v>
      </c>
      <c r="EX226">
        <f t="shared" si="170"/>
        <v>6</v>
      </c>
      <c r="EY226">
        <f t="shared" si="170"/>
        <v>3</v>
      </c>
      <c r="EZ226">
        <f t="shared" si="170"/>
        <v>4</v>
      </c>
      <c r="FA226">
        <f t="shared" si="170"/>
        <v>3</v>
      </c>
    </row>
    <row r="227" spans="1:157" ht="15" customHeight="1" x14ac:dyDescent="0.3">
      <c r="A227" t="s">
        <v>408</v>
      </c>
      <c r="B227" t="s">
        <v>1675</v>
      </c>
      <c r="C227" t="s">
        <v>848</v>
      </c>
      <c r="D227" t="s">
        <v>325</v>
      </c>
      <c r="E227" t="s">
        <v>165</v>
      </c>
      <c r="F227" t="s">
        <v>119</v>
      </c>
      <c r="G227" t="s">
        <v>376</v>
      </c>
      <c r="H227" t="s">
        <v>408</v>
      </c>
      <c r="I227" t="s">
        <v>140</v>
      </c>
      <c r="L227">
        <v>7</v>
      </c>
      <c r="M227" s="1">
        <v>300</v>
      </c>
      <c r="N227">
        <v>4</v>
      </c>
      <c r="O227">
        <v>4</v>
      </c>
      <c r="P227" t="s">
        <v>284</v>
      </c>
      <c r="R227">
        <v>69</v>
      </c>
      <c r="S227">
        <f>IF(R227=1,"",ROUNDDOWN(R227/2,0))</f>
        <v>34</v>
      </c>
      <c r="U227">
        <v>19</v>
      </c>
      <c r="V227">
        <v>22</v>
      </c>
      <c r="W227">
        <v>17</v>
      </c>
      <c r="X227">
        <v>17</v>
      </c>
      <c r="Y227" t="s">
        <v>409</v>
      </c>
      <c r="Z227" t="s">
        <v>410</v>
      </c>
      <c r="AA227" t="s">
        <v>787</v>
      </c>
      <c r="AC227" t="s">
        <v>849</v>
      </c>
      <c r="AE227" t="s">
        <v>124</v>
      </c>
      <c r="AF227" t="s">
        <v>142</v>
      </c>
      <c r="AG227" t="s">
        <v>126</v>
      </c>
      <c r="AH227" t="s">
        <v>127</v>
      </c>
      <c r="AJ227" t="s">
        <v>1060</v>
      </c>
      <c r="AK227" s="2">
        <f>IF(AL227="AC",5+$L227,3+$L227)</f>
        <v>12</v>
      </c>
      <c r="AL227" t="s">
        <v>17</v>
      </c>
      <c r="AN227" t="s">
        <v>353</v>
      </c>
      <c r="AP227" t="s">
        <v>124</v>
      </c>
      <c r="AQ227" t="s">
        <v>850</v>
      </c>
      <c r="AR227" t="s">
        <v>126</v>
      </c>
      <c r="AS227" t="s">
        <v>127</v>
      </c>
      <c r="AU227" t="s">
        <v>1531</v>
      </c>
      <c r="AV227">
        <f>IF(AW227="","",IF(AW227="AC",5+$L227,3+$L227))</f>
        <v>12</v>
      </c>
      <c r="AW227" t="s">
        <v>17</v>
      </c>
      <c r="AY227" t="s">
        <v>851</v>
      </c>
      <c r="BA227" t="s">
        <v>129</v>
      </c>
      <c r="BB227" t="s">
        <v>852</v>
      </c>
      <c r="BC227" t="s">
        <v>126</v>
      </c>
      <c r="BD227" t="s">
        <v>127</v>
      </c>
      <c r="BE227" t="s">
        <v>413</v>
      </c>
      <c r="BF227" t="s">
        <v>1060</v>
      </c>
      <c r="BG227">
        <f>IF(BH227="","",IF(BH227="AC",5+$L227,3+$L227))</f>
        <v>12</v>
      </c>
      <c r="BH227" t="s">
        <v>17</v>
      </c>
      <c r="BJ227" t="s">
        <v>1442</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21</v>
      </c>
      <c r="EN227">
        <v>18</v>
      </c>
      <c r="EO227">
        <v>12</v>
      </c>
      <c r="EP227">
        <v>5</v>
      </c>
      <c r="EQ227">
        <v>12</v>
      </c>
      <c r="ER227">
        <v>6</v>
      </c>
      <c r="EU227" t="s">
        <v>131</v>
      </c>
      <c r="EV227">
        <f t="shared" si="170"/>
        <v>8</v>
      </c>
      <c r="EW227">
        <f t="shared" si="170"/>
        <v>7</v>
      </c>
      <c r="EX227">
        <f t="shared" si="170"/>
        <v>4</v>
      </c>
      <c r="EY227">
        <f t="shared" si="170"/>
        <v>0</v>
      </c>
      <c r="EZ227">
        <f t="shared" si="170"/>
        <v>4</v>
      </c>
      <c r="FA227">
        <f t="shared" si="170"/>
        <v>1</v>
      </c>
    </row>
    <row r="228" spans="1:157" ht="15" customHeight="1" x14ac:dyDescent="0.3">
      <c r="A228" t="s">
        <v>408</v>
      </c>
      <c r="B228" t="s">
        <v>1675</v>
      </c>
      <c r="C228" t="s">
        <v>1879</v>
      </c>
      <c r="D228" t="s">
        <v>117</v>
      </c>
      <c r="E228" t="s">
        <v>138</v>
      </c>
      <c r="F228" t="s">
        <v>119</v>
      </c>
      <c r="G228" t="s">
        <v>241</v>
      </c>
      <c r="H228" t="s">
        <v>408</v>
      </c>
      <c r="I228" t="s">
        <v>121</v>
      </c>
      <c r="L228">
        <v>9</v>
      </c>
      <c r="M228">
        <v>400</v>
      </c>
      <c r="N228">
        <v>11</v>
      </c>
      <c r="O228">
        <v>10</v>
      </c>
      <c r="P228" t="s">
        <v>284</v>
      </c>
      <c r="Q228" t="s">
        <v>1880</v>
      </c>
      <c r="R228">
        <v>69</v>
      </c>
      <c r="S228">
        <v>34</v>
      </c>
      <c r="U228">
        <v>23</v>
      </c>
      <c r="V228">
        <v>20</v>
      </c>
      <c r="W228">
        <v>22</v>
      </c>
      <c r="X228">
        <v>21</v>
      </c>
      <c r="Y228" t="s">
        <v>1856</v>
      </c>
      <c r="Z228" t="s">
        <v>955</v>
      </c>
      <c r="AA228" t="s">
        <v>411</v>
      </c>
      <c r="AB228" t="s">
        <v>933</v>
      </c>
      <c r="AC228" t="s">
        <v>1714</v>
      </c>
      <c r="AD228" t="s">
        <v>933</v>
      </c>
      <c r="AE228" t="s">
        <v>124</v>
      </c>
      <c r="AF228" t="s">
        <v>198</v>
      </c>
      <c r="AG228" t="s">
        <v>126</v>
      </c>
      <c r="AH228" t="s">
        <v>127</v>
      </c>
      <c r="AI228" t="s">
        <v>933</v>
      </c>
      <c r="AJ228" t="s">
        <v>933</v>
      </c>
      <c r="AK228">
        <v>14</v>
      </c>
      <c r="AL228" t="s">
        <v>17</v>
      </c>
      <c r="AM228" t="s">
        <v>933</v>
      </c>
      <c r="AN228" t="s">
        <v>1881</v>
      </c>
      <c r="AP228" t="s">
        <v>933</v>
      </c>
      <c r="AQ228" t="s">
        <v>1873</v>
      </c>
      <c r="AR228" t="s">
        <v>159</v>
      </c>
      <c r="AS228" t="s">
        <v>127</v>
      </c>
      <c r="AT228" t="s">
        <v>933</v>
      </c>
      <c r="AU228" t="s">
        <v>933</v>
      </c>
      <c r="AV228" t="s">
        <v>933</v>
      </c>
      <c r="AW228" t="s">
        <v>933</v>
      </c>
      <c r="AX228" t="s">
        <v>933</v>
      </c>
      <c r="AY228" t="s">
        <v>1882</v>
      </c>
      <c r="BA228" t="s">
        <v>933</v>
      </c>
      <c r="BB228" t="s">
        <v>1875</v>
      </c>
      <c r="BC228" t="s">
        <v>933</v>
      </c>
      <c r="BD228" t="s">
        <v>933</v>
      </c>
      <c r="BE228" t="s">
        <v>933</v>
      </c>
      <c r="BF228" t="s">
        <v>933</v>
      </c>
      <c r="BG228" t="s">
        <v>933</v>
      </c>
      <c r="BH228" t="s">
        <v>933</v>
      </c>
      <c r="BI228" t="s">
        <v>933</v>
      </c>
      <c r="BJ228" t="s">
        <v>1883</v>
      </c>
      <c r="BL228" t="s">
        <v>933</v>
      </c>
      <c r="BM228" t="s">
        <v>933</v>
      </c>
      <c r="BN228" t="s">
        <v>933</v>
      </c>
      <c r="BO228" t="s">
        <v>933</v>
      </c>
      <c r="BP228" t="s">
        <v>933</v>
      </c>
      <c r="BQ228" t="s">
        <v>933</v>
      </c>
      <c r="BR228" t="s">
        <v>933</v>
      </c>
      <c r="BS228" t="s">
        <v>933</v>
      </c>
      <c r="BT228" t="s">
        <v>933</v>
      </c>
      <c r="BU228" t="s">
        <v>933</v>
      </c>
      <c r="BW228" t="s">
        <v>933</v>
      </c>
      <c r="BX228" t="s">
        <v>933</v>
      </c>
      <c r="BY228" t="s">
        <v>933</v>
      </c>
      <c r="BZ228" t="s">
        <v>933</v>
      </c>
      <c r="CA228" t="s">
        <v>933</v>
      </c>
      <c r="CB228" t="s">
        <v>933</v>
      </c>
      <c r="CC228" t="s">
        <v>933</v>
      </c>
      <c r="CD228" t="s">
        <v>933</v>
      </c>
      <c r="CE228" t="s">
        <v>933</v>
      </c>
      <c r="CF228" t="s">
        <v>933</v>
      </c>
      <c r="CH228" t="s">
        <v>933</v>
      </c>
      <c r="CI228" t="s">
        <v>933</v>
      </c>
      <c r="CJ228" t="s">
        <v>933</v>
      </c>
      <c r="CK228" t="s">
        <v>933</v>
      </c>
      <c r="CL228" t="s">
        <v>933</v>
      </c>
      <c r="CM228" t="s">
        <v>933</v>
      </c>
      <c r="CN228" t="s">
        <v>933</v>
      </c>
      <c r="CO228" t="s">
        <v>933</v>
      </c>
      <c r="CP228" t="s">
        <v>933</v>
      </c>
      <c r="CQ228" t="s">
        <v>933</v>
      </c>
      <c r="CS228" t="s">
        <v>933</v>
      </c>
      <c r="CT228" t="s">
        <v>933</v>
      </c>
      <c r="CU228" t="s">
        <v>933</v>
      </c>
      <c r="CV228" t="s">
        <v>933</v>
      </c>
      <c r="CW228" t="s">
        <v>933</v>
      </c>
      <c r="CX228" t="s">
        <v>933</v>
      </c>
      <c r="CY228" t="s">
        <v>933</v>
      </c>
      <c r="CZ228" t="s">
        <v>933</v>
      </c>
      <c r="DA228" t="s">
        <v>933</v>
      </c>
      <c r="DB228" t="s">
        <v>933</v>
      </c>
      <c r="DD228" t="s">
        <v>933</v>
      </c>
      <c r="DE228" t="s">
        <v>933</v>
      </c>
      <c r="DF228" t="s">
        <v>933</v>
      </c>
      <c r="DG228" t="s">
        <v>933</v>
      </c>
      <c r="DH228" t="s">
        <v>933</v>
      </c>
      <c r="DI228" t="s">
        <v>933</v>
      </c>
      <c r="DJ228" t="s">
        <v>933</v>
      </c>
      <c r="DK228" t="s">
        <v>933</v>
      </c>
      <c r="DL228" t="s">
        <v>933</v>
      </c>
      <c r="DM228" t="s">
        <v>933</v>
      </c>
      <c r="DO228" t="s">
        <v>933</v>
      </c>
      <c r="DP228" t="s">
        <v>933</v>
      </c>
      <c r="DQ228" t="s">
        <v>933</v>
      </c>
      <c r="DR228" t="s">
        <v>933</v>
      </c>
      <c r="DS228" t="s">
        <v>933</v>
      </c>
      <c r="DT228" t="s">
        <v>933</v>
      </c>
      <c r="DU228" t="s">
        <v>933</v>
      </c>
      <c r="DV228" t="s">
        <v>933</v>
      </c>
      <c r="DW228" t="s">
        <v>933</v>
      </c>
      <c r="DX228" t="s">
        <v>933</v>
      </c>
      <c r="DZ228" t="s">
        <v>933</v>
      </c>
      <c r="EA228" t="s">
        <v>933</v>
      </c>
      <c r="EB228" t="s">
        <v>933</v>
      </c>
      <c r="EC228" t="s">
        <v>933</v>
      </c>
      <c r="ED228" t="s">
        <v>933</v>
      </c>
      <c r="EE228" t="s">
        <v>933</v>
      </c>
      <c r="EF228" t="s">
        <v>933</v>
      </c>
      <c r="EG228" t="s">
        <v>933</v>
      </c>
      <c r="EH228" t="s">
        <v>933</v>
      </c>
      <c r="EI228" t="s">
        <v>933</v>
      </c>
      <c r="EK228" t="s">
        <v>933</v>
      </c>
      <c r="EL228" t="s">
        <v>1884</v>
      </c>
      <c r="EM228">
        <v>17</v>
      </c>
      <c r="EN228">
        <v>10</v>
      </c>
      <c r="EO228">
        <v>17</v>
      </c>
      <c r="EP228">
        <v>13</v>
      </c>
      <c r="EQ228">
        <v>14</v>
      </c>
      <c r="ER228">
        <v>16</v>
      </c>
      <c r="ES228" t="s">
        <v>933</v>
      </c>
      <c r="ET228" t="s">
        <v>1885</v>
      </c>
      <c r="EU228">
        <v>0</v>
      </c>
      <c r="EV228">
        <v>7</v>
      </c>
      <c r="EW228">
        <v>4</v>
      </c>
      <c r="EX228">
        <v>7</v>
      </c>
      <c r="EY228">
        <v>5</v>
      </c>
      <c r="EZ228">
        <v>6</v>
      </c>
      <c r="FA228">
        <v>7</v>
      </c>
    </row>
    <row r="229" spans="1:157" ht="15" customHeight="1" x14ac:dyDescent="0.3">
      <c r="A229" t="s">
        <v>408</v>
      </c>
      <c r="B229" t="s">
        <v>1675</v>
      </c>
      <c r="C229" t="s">
        <v>853</v>
      </c>
      <c r="D229" t="s">
        <v>1200</v>
      </c>
      <c r="E229" t="s">
        <v>138</v>
      </c>
      <c r="F229" t="s">
        <v>119</v>
      </c>
      <c r="G229" t="s">
        <v>241</v>
      </c>
      <c r="H229" t="s">
        <v>408</v>
      </c>
      <c r="I229" t="s">
        <v>140</v>
      </c>
      <c r="L229">
        <v>14</v>
      </c>
      <c r="M229" s="1">
        <v>1000</v>
      </c>
      <c r="N229">
        <v>11</v>
      </c>
      <c r="O229">
        <v>9</v>
      </c>
      <c r="P229" t="s">
        <v>284</v>
      </c>
      <c r="R229">
        <v>111</v>
      </c>
      <c r="S229">
        <f>IF(R229=1,"",ROUNDDOWN(R229/2,0))</f>
        <v>55</v>
      </c>
      <c r="U229">
        <v>26</v>
      </c>
      <c r="V229">
        <v>29</v>
      </c>
      <c r="W229">
        <v>26</v>
      </c>
      <c r="X229">
        <v>24</v>
      </c>
      <c r="Y229" t="s">
        <v>409</v>
      </c>
      <c r="Z229" t="s">
        <v>830</v>
      </c>
      <c r="AA229" t="s">
        <v>787</v>
      </c>
      <c r="AC229">
        <v>8</v>
      </c>
      <c r="AE229" t="s">
        <v>124</v>
      </c>
      <c r="AF229" t="s">
        <v>198</v>
      </c>
      <c r="AG229" t="s">
        <v>126</v>
      </c>
      <c r="AH229" t="s">
        <v>127</v>
      </c>
      <c r="AK229" s="2">
        <f>IF(AL229="AC",5+$L229,3+$L229)</f>
        <v>19</v>
      </c>
      <c r="AL229" t="s">
        <v>17</v>
      </c>
      <c r="AN229" t="s">
        <v>1203</v>
      </c>
      <c r="AP229" t="s">
        <v>129</v>
      </c>
      <c r="AQ229" t="s">
        <v>854</v>
      </c>
      <c r="AR229" t="s">
        <v>126</v>
      </c>
      <c r="AS229" t="s">
        <v>181</v>
      </c>
      <c r="AT229" t="s">
        <v>260</v>
      </c>
      <c r="AV229">
        <f>IF(AW229="","",IF(AW229="AC",5+$L229,3+$L229))</f>
        <v>17</v>
      </c>
      <c r="AW229" t="s">
        <v>1126</v>
      </c>
      <c r="AX229" t="s">
        <v>1132</v>
      </c>
      <c r="AY229" t="s">
        <v>1393</v>
      </c>
      <c r="BB229" t="s">
        <v>1440</v>
      </c>
      <c r="BG229" t="str">
        <f>IF(BH229="","",IF(BH229="AC",5+$L229,3+$L229))</f>
        <v/>
      </c>
      <c r="BJ229" t="s">
        <v>1436</v>
      </c>
      <c r="BR229" t="str">
        <f>IF(BS229="","",IF(BS229="AC",5+$L229,3+$L229))</f>
        <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203</v>
      </c>
      <c r="EL229" t="s">
        <v>855</v>
      </c>
      <c r="EM229">
        <v>24</v>
      </c>
      <c r="EN229">
        <v>20</v>
      </c>
      <c r="EO229">
        <v>19</v>
      </c>
      <c r="EP229">
        <v>11</v>
      </c>
      <c r="EQ229">
        <v>14</v>
      </c>
      <c r="ER229">
        <v>15</v>
      </c>
      <c r="EU229" t="s">
        <v>182</v>
      </c>
      <c r="EV229">
        <f t="shared" ref="EV229:FA229" si="171">ROUNDDOWN((EM229/2),0)-5+ROUNDDOWN(($L229/2),0)</f>
        <v>14</v>
      </c>
      <c r="EW229">
        <f t="shared" si="171"/>
        <v>12</v>
      </c>
      <c r="EX229">
        <f t="shared" si="171"/>
        <v>11</v>
      </c>
      <c r="EY229">
        <f t="shared" si="171"/>
        <v>7</v>
      </c>
      <c r="EZ229">
        <f t="shared" si="171"/>
        <v>9</v>
      </c>
      <c r="FA229">
        <f t="shared" si="171"/>
        <v>9</v>
      </c>
    </row>
    <row r="230" spans="1:157" ht="15" customHeight="1" x14ac:dyDescent="0.3">
      <c r="A230" t="s">
        <v>408</v>
      </c>
      <c r="B230" t="s">
        <v>1675</v>
      </c>
      <c r="C230" t="s">
        <v>2426</v>
      </c>
      <c r="D230" t="s">
        <v>117</v>
      </c>
      <c r="E230" t="s">
        <v>138</v>
      </c>
      <c r="F230" t="s">
        <v>173</v>
      </c>
      <c r="G230" t="s">
        <v>241</v>
      </c>
      <c r="H230" t="s">
        <v>408</v>
      </c>
      <c r="I230" t="s">
        <v>1151</v>
      </c>
      <c r="L230">
        <v>20</v>
      </c>
      <c r="M230">
        <v>2800</v>
      </c>
      <c r="N230">
        <v>25</v>
      </c>
      <c r="O230">
        <v>23</v>
      </c>
      <c r="P230" t="s">
        <v>284</v>
      </c>
      <c r="Q230" t="s">
        <v>933</v>
      </c>
      <c r="R230">
        <v>147</v>
      </c>
      <c r="S230">
        <v>73</v>
      </c>
      <c r="U230">
        <v>32</v>
      </c>
      <c r="V230">
        <v>33</v>
      </c>
      <c r="W230">
        <v>31</v>
      </c>
      <c r="X230">
        <v>32</v>
      </c>
      <c r="Y230" t="s">
        <v>409</v>
      </c>
      <c r="Z230" t="s">
        <v>2427</v>
      </c>
      <c r="AA230" t="s">
        <v>2428</v>
      </c>
      <c r="AB230" t="s">
        <v>933</v>
      </c>
      <c r="AC230" t="s">
        <v>1536</v>
      </c>
      <c r="AD230" t="s">
        <v>933</v>
      </c>
      <c r="AE230" t="s">
        <v>124</v>
      </c>
      <c r="AF230" t="s">
        <v>850</v>
      </c>
      <c r="AG230" t="s">
        <v>126</v>
      </c>
      <c r="AH230" t="s">
        <v>127</v>
      </c>
      <c r="AI230" t="s">
        <v>413</v>
      </c>
      <c r="AJ230" t="s">
        <v>933</v>
      </c>
      <c r="AK230">
        <v>25</v>
      </c>
      <c r="AL230" t="s">
        <v>17</v>
      </c>
      <c r="AM230" t="s">
        <v>933</v>
      </c>
      <c r="AN230" t="s">
        <v>2429</v>
      </c>
      <c r="AP230" t="s">
        <v>157</v>
      </c>
      <c r="AQ230" t="s">
        <v>2430</v>
      </c>
      <c r="AR230" t="s">
        <v>126</v>
      </c>
      <c r="AS230" t="s">
        <v>181</v>
      </c>
      <c r="AT230" t="s">
        <v>413</v>
      </c>
      <c r="AU230" t="s">
        <v>817</v>
      </c>
      <c r="AV230">
        <v>25</v>
      </c>
      <c r="AW230" t="s">
        <v>1090</v>
      </c>
      <c r="AX230" t="s">
        <v>933</v>
      </c>
      <c r="AY230" t="s">
        <v>2431</v>
      </c>
      <c r="BA230" t="s">
        <v>129</v>
      </c>
      <c r="BB230" t="s">
        <v>2432</v>
      </c>
      <c r="BC230" t="s">
        <v>159</v>
      </c>
      <c r="BD230" t="s">
        <v>181</v>
      </c>
      <c r="BE230" t="s">
        <v>1998</v>
      </c>
      <c r="BF230" t="s">
        <v>933</v>
      </c>
      <c r="BG230">
        <v>25</v>
      </c>
      <c r="BH230" t="s">
        <v>20</v>
      </c>
      <c r="BI230" t="s">
        <v>933</v>
      </c>
      <c r="BJ230" t="s">
        <v>2433</v>
      </c>
      <c r="BL230" t="s">
        <v>933</v>
      </c>
      <c r="BM230" t="s">
        <v>2434</v>
      </c>
      <c r="BN230" t="s">
        <v>159</v>
      </c>
      <c r="BO230" t="s">
        <v>146</v>
      </c>
      <c r="BP230" t="s">
        <v>260</v>
      </c>
      <c r="BQ230" t="s">
        <v>933</v>
      </c>
      <c r="BR230" t="s">
        <v>933</v>
      </c>
      <c r="BS230" t="s">
        <v>933</v>
      </c>
      <c r="BT230" t="s">
        <v>933</v>
      </c>
      <c r="BU230" t="s">
        <v>2435</v>
      </c>
      <c r="BW230" t="s">
        <v>933</v>
      </c>
      <c r="BX230" t="s">
        <v>2436</v>
      </c>
      <c r="BY230" t="s">
        <v>933</v>
      </c>
      <c r="BZ230" t="s">
        <v>933</v>
      </c>
      <c r="CA230" t="s">
        <v>933</v>
      </c>
      <c r="CB230" t="s">
        <v>933</v>
      </c>
      <c r="CC230" t="s">
        <v>933</v>
      </c>
      <c r="CD230" t="s">
        <v>933</v>
      </c>
      <c r="CE230" t="s">
        <v>933</v>
      </c>
      <c r="CF230" t="s">
        <v>2437</v>
      </c>
      <c r="CH230" t="s">
        <v>933</v>
      </c>
      <c r="CI230" t="s">
        <v>933</v>
      </c>
      <c r="CJ230" t="s">
        <v>933</v>
      </c>
      <c r="CK230" t="s">
        <v>933</v>
      </c>
      <c r="CL230" t="s">
        <v>933</v>
      </c>
      <c r="CM230" t="s">
        <v>933</v>
      </c>
      <c r="CN230" t="s">
        <v>933</v>
      </c>
      <c r="CO230" t="s">
        <v>933</v>
      </c>
      <c r="CP230" t="s">
        <v>933</v>
      </c>
      <c r="CQ230" t="s">
        <v>933</v>
      </c>
      <c r="CS230" t="s">
        <v>933</v>
      </c>
      <c r="CT230" t="s">
        <v>933</v>
      </c>
      <c r="CU230" t="s">
        <v>933</v>
      </c>
      <c r="CV230" t="s">
        <v>933</v>
      </c>
      <c r="CW230" t="s">
        <v>933</v>
      </c>
      <c r="CX230" t="s">
        <v>933</v>
      </c>
      <c r="CY230" t="s">
        <v>933</v>
      </c>
      <c r="CZ230" t="s">
        <v>933</v>
      </c>
      <c r="DA230" t="s">
        <v>933</v>
      </c>
      <c r="DB230" t="s">
        <v>933</v>
      </c>
      <c r="DD230" t="s">
        <v>933</v>
      </c>
      <c r="DE230" t="s">
        <v>933</v>
      </c>
      <c r="DF230" t="s">
        <v>933</v>
      </c>
      <c r="DG230" t="s">
        <v>933</v>
      </c>
      <c r="DH230" t="s">
        <v>933</v>
      </c>
      <c r="DI230" t="s">
        <v>933</v>
      </c>
      <c r="DJ230" t="s">
        <v>933</v>
      </c>
      <c r="DK230" t="s">
        <v>933</v>
      </c>
      <c r="DL230" t="s">
        <v>933</v>
      </c>
      <c r="DM230" t="s">
        <v>933</v>
      </c>
      <c r="DO230" t="s">
        <v>933</v>
      </c>
      <c r="DP230" t="s">
        <v>933</v>
      </c>
      <c r="DQ230" t="s">
        <v>933</v>
      </c>
      <c r="DR230" t="s">
        <v>933</v>
      </c>
      <c r="DS230" t="s">
        <v>933</v>
      </c>
      <c r="DT230" t="s">
        <v>933</v>
      </c>
      <c r="DU230" t="s">
        <v>933</v>
      </c>
      <c r="DV230" t="s">
        <v>933</v>
      </c>
      <c r="DW230" t="s">
        <v>933</v>
      </c>
      <c r="DX230" t="s">
        <v>933</v>
      </c>
      <c r="DZ230" t="s">
        <v>933</v>
      </c>
      <c r="EA230" t="s">
        <v>933</v>
      </c>
      <c r="EB230" t="s">
        <v>933</v>
      </c>
      <c r="EC230" t="s">
        <v>933</v>
      </c>
      <c r="ED230" t="s">
        <v>933</v>
      </c>
      <c r="EE230" t="s">
        <v>933</v>
      </c>
      <c r="EF230" t="s">
        <v>933</v>
      </c>
      <c r="EG230" t="s">
        <v>933</v>
      </c>
      <c r="EH230" t="s">
        <v>933</v>
      </c>
      <c r="EI230" t="s">
        <v>933</v>
      </c>
      <c r="EK230" t="s">
        <v>2438</v>
      </c>
      <c r="EL230" t="s">
        <v>2439</v>
      </c>
      <c r="EM230">
        <v>21</v>
      </c>
      <c r="EN230">
        <v>18</v>
      </c>
      <c r="EO230">
        <v>20</v>
      </c>
      <c r="EP230">
        <v>17</v>
      </c>
      <c r="EQ230">
        <v>16</v>
      </c>
      <c r="ER230">
        <v>24</v>
      </c>
      <c r="ES230" t="s">
        <v>933</v>
      </c>
      <c r="ET230" t="s">
        <v>2440</v>
      </c>
      <c r="EU230" t="s">
        <v>2452</v>
      </c>
      <c r="EV230">
        <v>15</v>
      </c>
      <c r="EW230">
        <v>14</v>
      </c>
      <c r="EX230">
        <v>15</v>
      </c>
      <c r="EY230">
        <v>13</v>
      </c>
      <c r="EZ230">
        <v>13</v>
      </c>
      <c r="FA230">
        <v>17</v>
      </c>
    </row>
    <row r="231" spans="1:157" ht="15" customHeight="1" x14ac:dyDescent="0.3">
      <c r="A231" t="s">
        <v>408</v>
      </c>
      <c r="B231" t="s">
        <v>1435</v>
      </c>
      <c r="C231" t="s">
        <v>1664</v>
      </c>
      <c r="L231">
        <v>0</v>
      </c>
      <c r="AK231" s="2"/>
      <c r="ET231" t="s">
        <v>1495</v>
      </c>
      <c r="EV231">
        <f t="shared" ref="EV231:FA237" si="172">ROUNDDOWN((EM231/2),0)-5+ROUNDDOWN(($L231/2),0)</f>
        <v>-5</v>
      </c>
      <c r="EW231">
        <f t="shared" si="172"/>
        <v>-5</v>
      </c>
      <c r="EX231">
        <f t="shared" si="172"/>
        <v>-5</v>
      </c>
      <c r="EY231">
        <f t="shared" si="172"/>
        <v>-5</v>
      </c>
      <c r="EZ231">
        <f t="shared" si="172"/>
        <v>-5</v>
      </c>
      <c r="FA231">
        <f t="shared" si="172"/>
        <v>-5</v>
      </c>
    </row>
    <row r="232" spans="1:157" ht="15" customHeight="1" x14ac:dyDescent="0.3">
      <c r="A232" t="s">
        <v>408</v>
      </c>
      <c r="B232" t="s">
        <v>1435</v>
      </c>
      <c r="C232" t="s">
        <v>976</v>
      </c>
      <c r="D232" t="s">
        <v>325</v>
      </c>
      <c r="E232" t="s">
        <v>138</v>
      </c>
      <c r="F232" t="s">
        <v>352</v>
      </c>
      <c r="G232" t="s">
        <v>241</v>
      </c>
      <c r="H232" t="s">
        <v>408</v>
      </c>
      <c r="I232" t="s">
        <v>140</v>
      </c>
      <c r="L232">
        <v>3</v>
      </c>
      <c r="M232" s="1">
        <v>150</v>
      </c>
      <c r="N232">
        <v>0</v>
      </c>
      <c r="O232">
        <v>1</v>
      </c>
      <c r="P232" t="s">
        <v>284</v>
      </c>
      <c r="Q232" t="s">
        <v>977</v>
      </c>
      <c r="R232">
        <v>45</v>
      </c>
      <c r="S232">
        <v>22</v>
      </c>
      <c r="U232">
        <v>15</v>
      </c>
      <c r="V232">
        <v>16</v>
      </c>
      <c r="W232">
        <v>14</v>
      </c>
      <c r="X232">
        <v>15</v>
      </c>
      <c r="Z232" t="s">
        <v>955</v>
      </c>
      <c r="AA232" t="s">
        <v>411</v>
      </c>
      <c r="AB232" t="s">
        <v>933</v>
      </c>
      <c r="AC232">
        <v>4</v>
      </c>
      <c r="AD232" t="s">
        <v>933</v>
      </c>
      <c r="AE232" t="s">
        <v>124</v>
      </c>
      <c r="AF232" t="s">
        <v>198</v>
      </c>
      <c r="AG232" t="s">
        <v>126</v>
      </c>
      <c r="AH232" t="s">
        <v>127</v>
      </c>
      <c r="AK232" s="2">
        <f>IF(AL232="AC",5+$L232,3+$L232)</f>
        <v>8</v>
      </c>
      <c r="AL232" t="s">
        <v>17</v>
      </c>
      <c r="AN232" t="s">
        <v>978</v>
      </c>
      <c r="AQ232" t="s">
        <v>979</v>
      </c>
      <c r="AV232" t="str">
        <f>IF(AW232="","",IF(AW232="AC",5+$L232,3+$L232))</f>
        <v/>
      </c>
      <c r="AY232" t="s">
        <v>1520</v>
      </c>
      <c r="BG232" t="str">
        <f>IF(BH232="","",IF(BH232="AC",5+$L232,3+$L232))</f>
        <v/>
      </c>
      <c r="BR232" t="str">
        <f>IF(BS232="","",IF(BS232="AC",5+$L232,3+$L232))</f>
        <v/>
      </c>
      <c r="CC232" t="str">
        <f>IF(CD232="","",IF(CD232="AC",5+$L232,3+$L232))</f>
        <v/>
      </c>
      <c r="CN232" t="str">
        <f>IF(CO232="","",IF(CO232="AC",5+$L232,3+$L232))</f>
        <v/>
      </c>
      <c r="CY232" t="str">
        <f>IF(CZ232="","",IF(CZ232="AC",5+$L232,3+$L232))</f>
        <v/>
      </c>
      <c r="DJ232" t="str">
        <f>IF(DK232="","",IF(DK232="AC",5+$L232,3+$L232))</f>
        <v/>
      </c>
      <c r="DU232" t="str">
        <f>IF(DV232="","",IF(DV232="AC",5+$L232,3+$L232))</f>
        <v/>
      </c>
      <c r="EF232" t="str">
        <f>IF(EG232="","",IF(EG232="AC",5+$L232,3+$L232))</f>
        <v/>
      </c>
      <c r="EM232">
        <v>14</v>
      </c>
      <c r="EN232">
        <v>10</v>
      </c>
      <c r="EO232">
        <v>8</v>
      </c>
      <c r="EP232">
        <v>14</v>
      </c>
      <c r="EQ232">
        <v>10</v>
      </c>
      <c r="ER232">
        <v>17</v>
      </c>
      <c r="EU232" t="s">
        <v>980</v>
      </c>
      <c r="EV232">
        <f t="shared" si="172"/>
        <v>3</v>
      </c>
      <c r="EW232">
        <f t="shared" si="172"/>
        <v>1</v>
      </c>
      <c r="EX232">
        <f t="shared" si="172"/>
        <v>0</v>
      </c>
      <c r="EY232">
        <f t="shared" si="172"/>
        <v>3</v>
      </c>
      <c r="EZ232">
        <f t="shared" si="172"/>
        <v>1</v>
      </c>
      <c r="FA232">
        <f t="shared" si="172"/>
        <v>4</v>
      </c>
    </row>
    <row r="233" spans="1:157" ht="15" customHeight="1" x14ac:dyDescent="0.3">
      <c r="A233" t="s">
        <v>408</v>
      </c>
      <c r="B233" t="s">
        <v>1435</v>
      </c>
      <c r="C233" t="s">
        <v>981</v>
      </c>
      <c r="D233" t="s">
        <v>325</v>
      </c>
      <c r="E233" t="s">
        <v>138</v>
      </c>
      <c r="F233" t="s">
        <v>352</v>
      </c>
      <c r="G233" t="s">
        <v>241</v>
      </c>
      <c r="H233" t="s">
        <v>408</v>
      </c>
      <c r="I233" t="s">
        <v>140</v>
      </c>
      <c r="J233" t="s">
        <v>1056</v>
      </c>
      <c r="L233">
        <v>3</v>
      </c>
      <c r="M233" s="1">
        <v>300</v>
      </c>
      <c r="N233">
        <v>2</v>
      </c>
      <c r="O233">
        <v>2</v>
      </c>
      <c r="P233" t="s">
        <v>284</v>
      </c>
      <c r="Q233" t="s">
        <v>977</v>
      </c>
      <c r="R233">
        <v>90</v>
      </c>
      <c r="S233">
        <v>44</v>
      </c>
      <c r="U233">
        <v>15</v>
      </c>
      <c r="V233">
        <v>16</v>
      </c>
      <c r="W233">
        <v>14</v>
      </c>
      <c r="X233">
        <v>15</v>
      </c>
      <c r="Z233" t="s">
        <v>955</v>
      </c>
      <c r="AA233" t="s">
        <v>411</v>
      </c>
      <c r="AB233">
        <v>2</v>
      </c>
      <c r="AC233">
        <v>6</v>
      </c>
      <c r="AD233">
        <v>1</v>
      </c>
      <c r="AE233" t="s">
        <v>124</v>
      </c>
      <c r="AF233" t="s">
        <v>982</v>
      </c>
      <c r="AG233" t="s">
        <v>126</v>
      </c>
      <c r="AH233" t="s">
        <v>127</v>
      </c>
      <c r="AK233" s="2">
        <f>IF(AL233="AC",5+$L233,3+$L233)</f>
        <v>8</v>
      </c>
      <c r="AL233" t="s">
        <v>17</v>
      </c>
      <c r="AN233" t="s">
        <v>1268</v>
      </c>
      <c r="AQ233" t="s">
        <v>983</v>
      </c>
      <c r="AR233" t="s">
        <v>1387</v>
      </c>
      <c r="AS233" t="s">
        <v>146</v>
      </c>
      <c r="AV233" t="str">
        <f>IF(AW233="","",IF(AW233="AC",5+$L233,3+$L233))</f>
        <v/>
      </c>
      <c r="AY233" t="s">
        <v>984</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M233">
        <v>14</v>
      </c>
      <c r="EN233">
        <v>10</v>
      </c>
      <c r="EO233">
        <v>12</v>
      </c>
      <c r="EP233">
        <v>14</v>
      </c>
      <c r="EQ233">
        <v>13</v>
      </c>
      <c r="ER233">
        <v>17</v>
      </c>
      <c r="ET233" s="3" t="s">
        <v>1580</v>
      </c>
      <c r="EU233" t="s">
        <v>985</v>
      </c>
      <c r="EV233">
        <f t="shared" si="172"/>
        <v>3</v>
      </c>
      <c r="EW233">
        <f t="shared" si="172"/>
        <v>1</v>
      </c>
      <c r="EX233">
        <f t="shared" si="172"/>
        <v>2</v>
      </c>
      <c r="EY233">
        <f t="shared" si="172"/>
        <v>3</v>
      </c>
      <c r="EZ233">
        <f t="shared" si="172"/>
        <v>2</v>
      </c>
      <c r="FA233">
        <f t="shared" si="172"/>
        <v>4</v>
      </c>
    </row>
    <row r="234" spans="1:157" ht="15" customHeight="1" x14ac:dyDescent="0.3">
      <c r="A234" t="s">
        <v>408</v>
      </c>
      <c r="B234" t="s">
        <v>1443</v>
      </c>
      <c r="C234" t="s">
        <v>1664</v>
      </c>
      <c r="L234">
        <v>0</v>
      </c>
      <c r="ET234" s="3" t="s">
        <v>1589</v>
      </c>
      <c r="EV234">
        <f t="shared" si="172"/>
        <v>-5</v>
      </c>
      <c r="EW234">
        <f t="shared" si="172"/>
        <v>-5</v>
      </c>
      <c r="EX234">
        <f t="shared" si="172"/>
        <v>-5</v>
      </c>
      <c r="EY234">
        <f t="shared" si="172"/>
        <v>-5</v>
      </c>
      <c r="EZ234">
        <f t="shared" si="172"/>
        <v>-5</v>
      </c>
      <c r="FA234">
        <f t="shared" si="172"/>
        <v>-5</v>
      </c>
    </row>
    <row r="235" spans="1:157" ht="15" customHeight="1" x14ac:dyDescent="0.3">
      <c r="A235" t="s">
        <v>408</v>
      </c>
      <c r="B235" t="s">
        <v>1443</v>
      </c>
      <c r="C235" t="s">
        <v>1012</v>
      </c>
      <c r="D235" t="s">
        <v>325</v>
      </c>
      <c r="E235" t="s">
        <v>138</v>
      </c>
      <c r="F235" t="s">
        <v>119</v>
      </c>
      <c r="G235" t="s">
        <v>241</v>
      </c>
      <c r="H235" t="s">
        <v>408</v>
      </c>
      <c r="I235" t="s">
        <v>121</v>
      </c>
      <c r="J235" t="s">
        <v>1057</v>
      </c>
      <c r="K235">
        <v>1</v>
      </c>
      <c r="L235">
        <v>8</v>
      </c>
      <c r="M235" s="1">
        <v>1750</v>
      </c>
      <c r="N235">
        <v>8</v>
      </c>
      <c r="O235">
        <v>12</v>
      </c>
      <c r="P235" t="s">
        <v>1013</v>
      </c>
      <c r="Q235" t="s">
        <v>933</v>
      </c>
      <c r="R235">
        <v>256</v>
      </c>
      <c r="S235">
        <v>128</v>
      </c>
      <c r="U235">
        <v>22</v>
      </c>
      <c r="V235">
        <v>19</v>
      </c>
      <c r="W235">
        <v>21</v>
      </c>
      <c r="X235">
        <v>20</v>
      </c>
      <c r="Y235" t="s">
        <v>1014</v>
      </c>
      <c r="Z235" t="s">
        <v>955</v>
      </c>
      <c r="AA235" t="s">
        <v>411</v>
      </c>
      <c r="AB235">
        <v>5</v>
      </c>
      <c r="AC235" t="s">
        <v>1015</v>
      </c>
      <c r="AD235">
        <v>2</v>
      </c>
      <c r="AE235" t="s">
        <v>124</v>
      </c>
      <c r="AF235" t="s">
        <v>935</v>
      </c>
      <c r="AG235" t="s">
        <v>126</v>
      </c>
      <c r="AH235" t="s">
        <v>127</v>
      </c>
      <c r="AI235" t="s">
        <v>933</v>
      </c>
      <c r="AK235" s="2">
        <f>IF(AL235="AC",5+$L235,3+$L235)</f>
        <v>13</v>
      </c>
      <c r="AL235" t="s">
        <v>17</v>
      </c>
      <c r="AN235" t="s">
        <v>956</v>
      </c>
      <c r="AP235" t="s">
        <v>129</v>
      </c>
      <c r="AQ235" t="s">
        <v>198</v>
      </c>
      <c r="AR235" t="s">
        <v>126</v>
      </c>
      <c r="AS235" t="s">
        <v>127</v>
      </c>
      <c r="AT235" t="s">
        <v>933</v>
      </c>
      <c r="AV235">
        <f>IF(AW235="","",IF(AW235="AC",5+$L235,3+$L235))</f>
        <v>13</v>
      </c>
      <c r="AW235" t="s">
        <v>17</v>
      </c>
      <c r="AY235" t="s">
        <v>1220</v>
      </c>
      <c r="BA235" t="s">
        <v>933</v>
      </c>
      <c r="BB235" t="s">
        <v>1016</v>
      </c>
      <c r="BC235" t="s">
        <v>126</v>
      </c>
      <c r="BD235" t="s">
        <v>127</v>
      </c>
      <c r="BE235" t="s">
        <v>933</v>
      </c>
      <c r="BG235" t="str">
        <f>IF(BH235="","",IF(BH235="AC",5+$L235,3+$L235))</f>
        <v/>
      </c>
      <c r="BJ235" t="s">
        <v>1017</v>
      </c>
      <c r="BL235" t="s">
        <v>933</v>
      </c>
      <c r="BM235" t="s">
        <v>1018</v>
      </c>
      <c r="BN235" t="s">
        <v>933</v>
      </c>
      <c r="BO235" t="s">
        <v>933</v>
      </c>
      <c r="BP235" t="s">
        <v>260</v>
      </c>
      <c r="BR235" t="str">
        <f>IF(BS235="","",IF(BS235="AC",5+$L235,3+$L235))</f>
        <v/>
      </c>
      <c r="BU235" t="s">
        <v>1331</v>
      </c>
      <c r="BW235" t="s">
        <v>129</v>
      </c>
      <c r="BX235" t="s">
        <v>1019</v>
      </c>
      <c r="BY235" t="s">
        <v>159</v>
      </c>
      <c r="BZ235" t="s">
        <v>127</v>
      </c>
      <c r="CA235" t="s">
        <v>933</v>
      </c>
      <c r="CC235">
        <f>IF(CD235="","",IF(CD235="AC",5+$L235,3+$L235))</f>
        <v>11</v>
      </c>
      <c r="CD235" t="s">
        <v>1090</v>
      </c>
      <c r="CE235" t="s">
        <v>1132</v>
      </c>
      <c r="CF235" t="s">
        <v>1235</v>
      </c>
      <c r="CH235" t="s">
        <v>933</v>
      </c>
      <c r="CI235" t="s">
        <v>1020</v>
      </c>
      <c r="CJ235" t="s">
        <v>1387</v>
      </c>
      <c r="CK235" t="s">
        <v>1021</v>
      </c>
      <c r="CL235" t="s">
        <v>933</v>
      </c>
      <c r="CN235" t="str">
        <f>IF(CO235="","",IF(CO235="AC",5+$L235,3+$L235))</f>
        <v/>
      </c>
      <c r="CQ235" t="s">
        <v>1444</v>
      </c>
      <c r="CS235" t="s">
        <v>933</v>
      </c>
      <c r="CT235" t="s">
        <v>1022</v>
      </c>
      <c r="CU235" t="s">
        <v>933</v>
      </c>
      <c r="CV235" t="s">
        <v>933</v>
      </c>
      <c r="CW235" t="s">
        <v>933</v>
      </c>
      <c r="CY235" t="str">
        <f>IF(CZ235="","",IF(CZ235="AC",5+$L235,3+$L235))</f>
        <v/>
      </c>
      <c r="DB235" t="s">
        <v>1023</v>
      </c>
      <c r="DD235" t="s">
        <v>933</v>
      </c>
      <c r="DE235" t="s">
        <v>933</v>
      </c>
      <c r="DF235" t="s">
        <v>933</v>
      </c>
      <c r="DG235" t="s">
        <v>933</v>
      </c>
      <c r="DH235" t="s">
        <v>933</v>
      </c>
      <c r="DJ235" t="str">
        <f>IF(DK235="","",IF(DK235="AC",5+$L235,3+$L235))</f>
        <v/>
      </c>
      <c r="DM235" t="s">
        <v>933</v>
      </c>
      <c r="DO235" t="s">
        <v>933</v>
      </c>
      <c r="DP235" t="s">
        <v>933</v>
      </c>
      <c r="DQ235" t="s">
        <v>933</v>
      </c>
      <c r="DR235" t="s">
        <v>933</v>
      </c>
      <c r="DS235" t="s">
        <v>933</v>
      </c>
      <c r="DT235" t="s">
        <v>933</v>
      </c>
      <c r="DU235" t="str">
        <f>IF(DV235="","",IF(DV235="AC",5+$L235,3+$L235))</f>
        <v/>
      </c>
      <c r="DX235" t="s">
        <v>933</v>
      </c>
      <c r="DZ235" t="s">
        <v>933</v>
      </c>
      <c r="EA235" t="s">
        <v>933</v>
      </c>
      <c r="EB235" t="s">
        <v>933</v>
      </c>
      <c r="EC235" t="s">
        <v>933</v>
      </c>
      <c r="ED235" t="s">
        <v>933</v>
      </c>
      <c r="EE235" t="s">
        <v>933</v>
      </c>
      <c r="EF235" t="str">
        <f>IF(EG235="","",IF(EG235="AC",5+$L235,3+$L235))</f>
        <v/>
      </c>
      <c r="EI235" t="s">
        <v>933</v>
      </c>
      <c r="EK235" t="s">
        <v>203</v>
      </c>
      <c r="EL235" t="s">
        <v>1024</v>
      </c>
      <c r="EM235">
        <v>12</v>
      </c>
      <c r="EN235">
        <v>12</v>
      </c>
      <c r="EO235">
        <v>18</v>
      </c>
      <c r="EP235">
        <v>12</v>
      </c>
      <c r="EQ235">
        <v>16</v>
      </c>
      <c r="ER235">
        <v>14</v>
      </c>
      <c r="EU235" t="s">
        <v>1025</v>
      </c>
      <c r="EV235">
        <f t="shared" si="172"/>
        <v>5</v>
      </c>
      <c r="EW235">
        <f t="shared" si="172"/>
        <v>5</v>
      </c>
      <c r="EX235">
        <f t="shared" si="172"/>
        <v>8</v>
      </c>
      <c r="EY235">
        <f t="shared" si="172"/>
        <v>5</v>
      </c>
      <c r="EZ235">
        <f t="shared" si="172"/>
        <v>7</v>
      </c>
      <c r="FA235">
        <f t="shared" si="172"/>
        <v>6</v>
      </c>
    </row>
    <row r="236" spans="1:157" ht="15" customHeight="1" x14ac:dyDescent="0.3">
      <c r="A236" t="s">
        <v>408</v>
      </c>
      <c r="B236" t="s">
        <v>1443</v>
      </c>
      <c r="C236" t="s">
        <v>1026</v>
      </c>
      <c r="D236" t="s">
        <v>325</v>
      </c>
      <c r="E236" t="s">
        <v>138</v>
      </c>
      <c r="F236" t="s">
        <v>119</v>
      </c>
      <c r="G236" t="s">
        <v>241</v>
      </c>
      <c r="H236" t="s">
        <v>408</v>
      </c>
      <c r="I236" t="s">
        <v>121</v>
      </c>
      <c r="J236" t="s">
        <v>1057</v>
      </c>
      <c r="K236">
        <v>1</v>
      </c>
      <c r="L236">
        <v>11</v>
      </c>
      <c r="M236" s="1">
        <v>3000</v>
      </c>
      <c r="N236">
        <v>10</v>
      </c>
      <c r="O236">
        <v>14</v>
      </c>
      <c r="P236" t="s">
        <v>1027</v>
      </c>
      <c r="Q236" t="s">
        <v>933</v>
      </c>
      <c r="R236">
        <v>316</v>
      </c>
      <c r="S236">
        <f>R236/2</f>
        <v>158</v>
      </c>
      <c r="U236">
        <v>25</v>
      </c>
      <c r="V236">
        <v>22</v>
      </c>
      <c r="W236">
        <v>24</v>
      </c>
      <c r="X236">
        <v>23</v>
      </c>
      <c r="Y236" t="s">
        <v>1014</v>
      </c>
      <c r="Z236" t="s">
        <v>410</v>
      </c>
      <c r="AA236" t="s">
        <v>787</v>
      </c>
      <c r="AB236">
        <v>5</v>
      </c>
      <c r="AC236" t="s">
        <v>1028</v>
      </c>
      <c r="AD236">
        <v>2</v>
      </c>
      <c r="AE236" t="s">
        <v>124</v>
      </c>
      <c r="AF236" t="s">
        <v>935</v>
      </c>
      <c r="AG236" t="s">
        <v>126</v>
      </c>
      <c r="AH236" t="s">
        <v>127</v>
      </c>
      <c r="AI236" t="s">
        <v>933</v>
      </c>
      <c r="AK236" s="2">
        <f>IF(AL236="AC",5+$L236,3+$L236)</f>
        <v>16</v>
      </c>
      <c r="AL236" t="s">
        <v>17</v>
      </c>
      <c r="AN236" t="s">
        <v>1167</v>
      </c>
      <c r="AP236" t="s">
        <v>129</v>
      </c>
      <c r="AQ236" t="s">
        <v>198</v>
      </c>
      <c r="AR236" t="s">
        <v>126</v>
      </c>
      <c r="AS236" t="s">
        <v>127</v>
      </c>
      <c r="AT236" t="s">
        <v>933</v>
      </c>
      <c r="AU236" t="s">
        <v>1202</v>
      </c>
      <c r="AV236">
        <f>IF(AW236="","",IF(AW236="AC",5+$L236,3+$L236))</f>
        <v>16</v>
      </c>
      <c r="AW236" t="s">
        <v>17</v>
      </c>
      <c r="AY236" t="s">
        <v>1221</v>
      </c>
      <c r="BA236" t="s">
        <v>933</v>
      </c>
      <c r="BB236" t="s">
        <v>1016</v>
      </c>
      <c r="BC236" t="s">
        <v>126</v>
      </c>
      <c r="BD236" t="s">
        <v>127</v>
      </c>
      <c r="BE236" t="s">
        <v>933</v>
      </c>
      <c r="BG236" t="str">
        <f>IF(BH236="","",IF(BH236="AC",5+$L236,3+$L236))</f>
        <v/>
      </c>
      <c r="BJ236" t="s">
        <v>1017</v>
      </c>
      <c r="BL236" t="s">
        <v>933</v>
      </c>
      <c r="BM236" t="s">
        <v>1018</v>
      </c>
      <c r="BN236" t="s">
        <v>933</v>
      </c>
      <c r="BO236" t="s">
        <v>933</v>
      </c>
      <c r="BP236" t="s">
        <v>260</v>
      </c>
      <c r="BR236" t="str">
        <f>IF(BS236="","",IF(BS236="AC",5+$L236,3+$L236))</f>
        <v/>
      </c>
      <c r="BU236" t="s">
        <v>1332</v>
      </c>
      <c r="BW236" t="s">
        <v>129</v>
      </c>
      <c r="BX236" t="s">
        <v>1019</v>
      </c>
      <c r="BY236" t="s">
        <v>159</v>
      </c>
      <c r="BZ236" t="s">
        <v>127</v>
      </c>
      <c r="CA236" t="s">
        <v>933</v>
      </c>
      <c r="CC236">
        <f>IF(CD236="","",IF(CD236="AC",5+$L236,3+$L236))</f>
        <v>14</v>
      </c>
      <c r="CD236" t="s">
        <v>1090</v>
      </c>
      <c r="CE236" t="s">
        <v>1132</v>
      </c>
      <c r="CF236" t="s">
        <v>1236</v>
      </c>
      <c r="CH236" t="s">
        <v>933</v>
      </c>
      <c r="CI236" t="s">
        <v>1020</v>
      </c>
      <c r="CJ236" t="s">
        <v>1387</v>
      </c>
      <c r="CK236" t="s">
        <v>1021</v>
      </c>
      <c r="CL236" t="s">
        <v>933</v>
      </c>
      <c r="CN236" t="str">
        <f>IF(CO236="","",IF(CO236="AC",5+$L236,3+$L236))</f>
        <v/>
      </c>
      <c r="CQ236" t="s">
        <v>1504</v>
      </c>
      <c r="CS236" t="s">
        <v>933</v>
      </c>
      <c r="CT236" t="s">
        <v>1022</v>
      </c>
      <c r="CU236" t="s">
        <v>933</v>
      </c>
      <c r="CV236" t="s">
        <v>933</v>
      </c>
      <c r="CW236" t="s">
        <v>933</v>
      </c>
      <c r="CY236" t="str">
        <f>IF(CZ236="","",IF(CZ236="AC",5+$L236,3+$L236))</f>
        <v/>
      </c>
      <c r="DB236" t="s">
        <v>1023</v>
      </c>
      <c r="DD236" t="s">
        <v>933</v>
      </c>
      <c r="DE236" t="s">
        <v>1029</v>
      </c>
      <c r="DF236" t="s">
        <v>933</v>
      </c>
      <c r="DG236" t="s">
        <v>933</v>
      </c>
      <c r="DH236" t="s">
        <v>933</v>
      </c>
      <c r="DJ236" t="str">
        <f>IF(DK236="","",IF(DK236="AC",5+$L236,3+$L236))</f>
        <v/>
      </c>
      <c r="DM236" t="s">
        <v>1030</v>
      </c>
      <c r="DO236" t="s">
        <v>933</v>
      </c>
      <c r="DP236" t="s">
        <v>933</v>
      </c>
      <c r="DQ236" t="s">
        <v>933</v>
      </c>
      <c r="DR236" t="s">
        <v>933</v>
      </c>
      <c r="DS236" t="s">
        <v>933</v>
      </c>
      <c r="DT236" t="s">
        <v>933</v>
      </c>
      <c r="DU236" t="str">
        <f>IF(DV236="","",IF(DV236="AC",5+$L236,3+$L236))</f>
        <v/>
      </c>
      <c r="DX236" t="s">
        <v>933</v>
      </c>
      <c r="DZ236" t="s">
        <v>933</v>
      </c>
      <c r="EA236" t="s">
        <v>933</v>
      </c>
      <c r="EB236" t="s">
        <v>933</v>
      </c>
      <c r="EC236" t="s">
        <v>933</v>
      </c>
      <c r="ED236" t="s">
        <v>933</v>
      </c>
      <c r="EE236" t="s">
        <v>933</v>
      </c>
      <c r="EF236" t="str">
        <f>IF(EG236="","",IF(EG236="AC",5+$L236,3+$L236))</f>
        <v/>
      </c>
      <c r="EI236" t="s">
        <v>933</v>
      </c>
      <c r="EK236" t="s">
        <v>203</v>
      </c>
      <c r="EL236" t="s">
        <v>1031</v>
      </c>
      <c r="EM236">
        <v>14</v>
      </c>
      <c r="EN236">
        <v>14</v>
      </c>
      <c r="EO236">
        <v>20</v>
      </c>
      <c r="EP236">
        <v>14</v>
      </c>
      <c r="EQ236">
        <v>18</v>
      </c>
      <c r="ER236">
        <v>16</v>
      </c>
      <c r="EU236" t="s">
        <v>1025</v>
      </c>
      <c r="EV236">
        <f t="shared" si="172"/>
        <v>7</v>
      </c>
      <c r="EW236">
        <f t="shared" si="172"/>
        <v>7</v>
      </c>
      <c r="EX236">
        <f t="shared" si="172"/>
        <v>10</v>
      </c>
      <c r="EY236">
        <f t="shared" si="172"/>
        <v>7</v>
      </c>
      <c r="EZ236">
        <f t="shared" si="172"/>
        <v>9</v>
      </c>
      <c r="FA236">
        <f t="shared" si="172"/>
        <v>8</v>
      </c>
    </row>
    <row r="237" spans="1:157" ht="15" customHeight="1" x14ac:dyDescent="0.3">
      <c r="A237" t="s">
        <v>408</v>
      </c>
      <c r="B237" t="s">
        <v>1674</v>
      </c>
      <c r="C237" t="s">
        <v>1664</v>
      </c>
      <c r="L237">
        <v>0</v>
      </c>
      <c r="AK237" s="2"/>
      <c r="AV237" s="2"/>
      <c r="ET237" t="s">
        <v>1588</v>
      </c>
      <c r="EV237">
        <f t="shared" si="172"/>
        <v>-5</v>
      </c>
      <c r="EW237">
        <f t="shared" si="172"/>
        <v>-5</v>
      </c>
      <c r="EX237">
        <f t="shared" si="172"/>
        <v>-5</v>
      </c>
      <c r="EY237">
        <f t="shared" si="172"/>
        <v>-5</v>
      </c>
      <c r="EZ237">
        <f t="shared" si="172"/>
        <v>-5</v>
      </c>
      <c r="FA237">
        <f t="shared" si="172"/>
        <v>-5</v>
      </c>
    </row>
    <row r="238" spans="1:157" ht="15" customHeight="1" x14ac:dyDescent="0.3">
      <c r="A238" t="s">
        <v>408</v>
      </c>
      <c r="B238" t="s">
        <v>1674</v>
      </c>
      <c r="C238" t="s">
        <v>2362</v>
      </c>
      <c r="D238" t="s">
        <v>727</v>
      </c>
      <c r="E238" t="s">
        <v>138</v>
      </c>
      <c r="F238" t="s">
        <v>407</v>
      </c>
      <c r="G238" t="s">
        <v>241</v>
      </c>
      <c r="H238" t="s">
        <v>408</v>
      </c>
      <c r="I238" t="s">
        <v>1151</v>
      </c>
      <c r="L238">
        <v>5</v>
      </c>
      <c r="M238">
        <v>200</v>
      </c>
      <c r="N238">
        <v>7</v>
      </c>
      <c r="O238">
        <v>12</v>
      </c>
      <c r="P238" t="s">
        <v>284</v>
      </c>
      <c r="Q238" t="s">
        <v>2363</v>
      </c>
      <c r="R238">
        <v>28</v>
      </c>
      <c r="S238">
        <v>14</v>
      </c>
      <c r="U238">
        <v>17</v>
      </c>
      <c r="V238">
        <v>18</v>
      </c>
      <c r="W238">
        <v>16</v>
      </c>
      <c r="X238">
        <v>17</v>
      </c>
      <c r="Y238" t="s">
        <v>576</v>
      </c>
      <c r="Z238" t="s">
        <v>2364</v>
      </c>
      <c r="AA238" t="s">
        <v>411</v>
      </c>
      <c r="AB238" t="s">
        <v>933</v>
      </c>
      <c r="AC238" t="s">
        <v>2365</v>
      </c>
      <c r="AD238" t="s">
        <v>933</v>
      </c>
      <c r="AE238" t="s">
        <v>157</v>
      </c>
      <c r="AF238" t="s">
        <v>2366</v>
      </c>
      <c r="AG238" t="s">
        <v>126</v>
      </c>
      <c r="AH238" t="s">
        <v>127</v>
      </c>
      <c r="AI238" t="s">
        <v>257</v>
      </c>
      <c r="AJ238" t="s">
        <v>817</v>
      </c>
      <c r="AK238">
        <v>10</v>
      </c>
      <c r="AL238" t="s">
        <v>20</v>
      </c>
      <c r="AM238" t="s">
        <v>933</v>
      </c>
      <c r="AN238" t="s">
        <v>2367</v>
      </c>
      <c r="AP238" t="s">
        <v>180</v>
      </c>
      <c r="AQ238" t="s">
        <v>2368</v>
      </c>
      <c r="AR238" t="s">
        <v>126</v>
      </c>
      <c r="AS238" t="s">
        <v>127</v>
      </c>
      <c r="AT238" t="s">
        <v>257</v>
      </c>
      <c r="AU238" t="s">
        <v>817</v>
      </c>
      <c r="AV238">
        <v>10</v>
      </c>
      <c r="AW238" t="s">
        <v>20</v>
      </c>
      <c r="AX238" t="s">
        <v>933</v>
      </c>
      <c r="AY238" t="s">
        <v>2369</v>
      </c>
      <c r="BA238" t="s">
        <v>933</v>
      </c>
      <c r="BB238" t="s">
        <v>933</v>
      </c>
      <c r="BC238" t="s">
        <v>933</v>
      </c>
      <c r="BD238" t="s">
        <v>933</v>
      </c>
      <c r="BE238" t="s">
        <v>933</v>
      </c>
      <c r="BF238" t="s">
        <v>933</v>
      </c>
      <c r="BG238" t="s">
        <v>933</v>
      </c>
      <c r="BH238" t="s">
        <v>933</v>
      </c>
      <c r="BI238" t="s">
        <v>933</v>
      </c>
      <c r="BJ238" t="s">
        <v>933</v>
      </c>
      <c r="BL238" t="s">
        <v>933</v>
      </c>
      <c r="BM238" t="s">
        <v>933</v>
      </c>
      <c r="BN238" t="s">
        <v>933</v>
      </c>
      <c r="BO238" t="s">
        <v>933</v>
      </c>
      <c r="BP238" t="s">
        <v>933</v>
      </c>
      <c r="BQ238" t="s">
        <v>933</v>
      </c>
      <c r="BR238" t="s">
        <v>933</v>
      </c>
      <c r="BS238" t="s">
        <v>933</v>
      </c>
      <c r="BT238" t="s">
        <v>933</v>
      </c>
      <c r="BU238" t="s">
        <v>933</v>
      </c>
      <c r="BW238" t="s">
        <v>933</v>
      </c>
      <c r="BX238" t="s">
        <v>933</v>
      </c>
      <c r="BY238" t="s">
        <v>933</v>
      </c>
      <c r="BZ238" t="s">
        <v>933</v>
      </c>
      <c r="CA238" t="s">
        <v>933</v>
      </c>
      <c r="CB238" t="s">
        <v>933</v>
      </c>
      <c r="CC238" t="s">
        <v>933</v>
      </c>
      <c r="CD238" t="s">
        <v>933</v>
      </c>
      <c r="CE238" t="s">
        <v>933</v>
      </c>
      <c r="CF238" t="s">
        <v>933</v>
      </c>
      <c r="CH238" t="s">
        <v>933</v>
      </c>
      <c r="CI238" t="s">
        <v>933</v>
      </c>
      <c r="CJ238" t="s">
        <v>933</v>
      </c>
      <c r="CK238" t="s">
        <v>933</v>
      </c>
      <c r="CL238" t="s">
        <v>933</v>
      </c>
      <c r="CM238" t="s">
        <v>933</v>
      </c>
      <c r="CN238" t="s">
        <v>933</v>
      </c>
      <c r="CO238" t="s">
        <v>933</v>
      </c>
      <c r="CP238" t="s">
        <v>933</v>
      </c>
      <c r="CQ238" t="s">
        <v>933</v>
      </c>
      <c r="CS238" t="s">
        <v>933</v>
      </c>
      <c r="CT238" t="s">
        <v>933</v>
      </c>
      <c r="CU238" t="s">
        <v>933</v>
      </c>
      <c r="CV238" t="s">
        <v>933</v>
      </c>
      <c r="CW238" t="s">
        <v>933</v>
      </c>
      <c r="CX238" t="s">
        <v>933</v>
      </c>
      <c r="CY238" t="s">
        <v>933</v>
      </c>
      <c r="CZ238" t="s">
        <v>933</v>
      </c>
      <c r="DA238" t="s">
        <v>933</v>
      </c>
      <c r="DB238" t="s">
        <v>933</v>
      </c>
      <c r="DD238" t="s">
        <v>933</v>
      </c>
      <c r="DE238" t="s">
        <v>933</v>
      </c>
      <c r="DF238" t="s">
        <v>933</v>
      </c>
      <c r="DG238" t="s">
        <v>933</v>
      </c>
      <c r="DH238" t="s">
        <v>933</v>
      </c>
      <c r="DI238" t="s">
        <v>933</v>
      </c>
      <c r="DJ238" t="s">
        <v>933</v>
      </c>
      <c r="DK238" t="s">
        <v>933</v>
      </c>
      <c r="DL238" t="s">
        <v>933</v>
      </c>
      <c r="DM238" t="s">
        <v>933</v>
      </c>
      <c r="DO238" t="s">
        <v>933</v>
      </c>
      <c r="DP238" t="s">
        <v>933</v>
      </c>
      <c r="DQ238" t="s">
        <v>933</v>
      </c>
      <c r="DR238" t="s">
        <v>933</v>
      </c>
      <c r="DS238" t="s">
        <v>933</v>
      </c>
      <c r="DT238" t="s">
        <v>933</v>
      </c>
      <c r="DU238" t="s">
        <v>933</v>
      </c>
      <c r="DV238" t="s">
        <v>933</v>
      </c>
      <c r="DW238" t="s">
        <v>933</v>
      </c>
      <c r="DX238" t="s">
        <v>933</v>
      </c>
      <c r="DZ238" t="s">
        <v>933</v>
      </c>
      <c r="EA238" t="s">
        <v>933</v>
      </c>
      <c r="EB238" t="s">
        <v>933</v>
      </c>
      <c r="EC238" t="s">
        <v>933</v>
      </c>
      <c r="ED238" t="s">
        <v>933</v>
      </c>
      <c r="EE238" t="s">
        <v>933</v>
      </c>
      <c r="EF238" t="s">
        <v>933</v>
      </c>
      <c r="EG238" t="s">
        <v>933</v>
      </c>
      <c r="EH238" t="s">
        <v>933</v>
      </c>
      <c r="EI238" t="s">
        <v>933</v>
      </c>
      <c r="EK238" t="s">
        <v>203</v>
      </c>
      <c r="EL238" t="s">
        <v>2370</v>
      </c>
      <c r="EM238">
        <v>10</v>
      </c>
      <c r="EN238">
        <v>12</v>
      </c>
      <c r="EO238">
        <v>16</v>
      </c>
      <c r="EP238">
        <v>17</v>
      </c>
      <c r="EQ238">
        <v>16</v>
      </c>
      <c r="ER238">
        <v>19</v>
      </c>
      <c r="ES238" t="s">
        <v>933</v>
      </c>
      <c r="ET238" t="s">
        <v>933</v>
      </c>
      <c r="EU238" t="s">
        <v>2452</v>
      </c>
      <c r="EV238">
        <v>2</v>
      </c>
      <c r="EW238">
        <v>3</v>
      </c>
      <c r="EX238">
        <v>5</v>
      </c>
      <c r="EY238">
        <v>5</v>
      </c>
      <c r="EZ238">
        <v>5</v>
      </c>
      <c r="FA238">
        <v>6</v>
      </c>
    </row>
    <row r="239" spans="1:157" ht="15" customHeight="1" x14ac:dyDescent="0.3">
      <c r="A239" t="s">
        <v>408</v>
      </c>
      <c r="B239" t="s">
        <v>1674</v>
      </c>
      <c r="C239" t="s">
        <v>835</v>
      </c>
      <c r="D239" t="s">
        <v>117</v>
      </c>
      <c r="E239" t="s">
        <v>138</v>
      </c>
      <c r="F239" t="s">
        <v>407</v>
      </c>
      <c r="G239" t="s">
        <v>241</v>
      </c>
      <c r="H239" t="s">
        <v>408</v>
      </c>
      <c r="I239" t="s">
        <v>242</v>
      </c>
      <c r="L239">
        <v>6</v>
      </c>
      <c r="M239" s="1">
        <v>250</v>
      </c>
      <c r="N239">
        <v>6</v>
      </c>
      <c r="O239">
        <v>10</v>
      </c>
      <c r="P239" t="s">
        <v>284</v>
      </c>
      <c r="R239">
        <v>54</v>
      </c>
      <c r="S239">
        <f>IF(R239=1,"",ROUNDDOWN(R239/2,0))</f>
        <v>27</v>
      </c>
      <c r="U239">
        <v>22</v>
      </c>
      <c r="V239">
        <v>19</v>
      </c>
      <c r="W239">
        <v>17</v>
      </c>
      <c r="X239">
        <v>19</v>
      </c>
      <c r="Y239" t="s">
        <v>409</v>
      </c>
      <c r="Z239" t="s">
        <v>836</v>
      </c>
      <c r="AC239" t="s">
        <v>837</v>
      </c>
      <c r="AE239" t="s">
        <v>124</v>
      </c>
      <c r="AF239" t="s">
        <v>838</v>
      </c>
      <c r="AG239" t="s">
        <v>126</v>
      </c>
      <c r="AH239" t="s">
        <v>127</v>
      </c>
      <c r="AI239" t="s">
        <v>839</v>
      </c>
      <c r="AK239" s="2">
        <f>IF(AL239="AC",5+$L239,3+$L239)</f>
        <v>9</v>
      </c>
      <c r="AL239" t="s">
        <v>1069</v>
      </c>
      <c r="AN239" t="s">
        <v>1605</v>
      </c>
      <c r="AQ239" t="s">
        <v>840</v>
      </c>
      <c r="AV239" t="str">
        <f>IF(AW239="","",IF(AW239="AC",5+$L239,3+$L239))</f>
        <v/>
      </c>
      <c r="AY239" t="s">
        <v>1604</v>
      </c>
      <c r="BG239" t="str">
        <f>IF(BH239="","",IF(BH239="AC",5+$L239,3+$L239))</f>
        <v/>
      </c>
      <c r="BR239" t="str">
        <f>IF(BS239="","",IF(BS239="AC",5+$L239,3+$L239))</f>
        <v/>
      </c>
      <c r="CC239" t="str">
        <f>IF(CD239="","",IF(CD239="AC",5+$L239,3+$L239))</f>
        <v/>
      </c>
      <c r="CN239" t="str">
        <f>IF(CO239="","",IF(CO239="AC",5+$L239,3+$L239))</f>
        <v/>
      </c>
      <c r="CY239" t="str">
        <f>IF(CZ239="","",IF(CZ239="AC",5+$L239,3+$L239))</f>
        <v/>
      </c>
      <c r="DJ239" t="str">
        <f>IF(DK239="","",IF(DK239="AC",5+$L239,3+$L239))</f>
        <v/>
      </c>
      <c r="DU239" t="str">
        <f>IF(DV239="","",IF(DV239="AC",5+$L239,3+$L239))</f>
        <v/>
      </c>
      <c r="EF239" t="str">
        <f>IF(EG239="","",IF(EG239="AC",5+$L239,3+$L239))</f>
        <v/>
      </c>
      <c r="EK239" t="s">
        <v>203</v>
      </c>
      <c r="EM239">
        <v>14</v>
      </c>
      <c r="EN239">
        <v>12</v>
      </c>
      <c r="EO239">
        <v>12</v>
      </c>
      <c r="EP239">
        <v>10</v>
      </c>
      <c r="EQ239">
        <v>11</v>
      </c>
      <c r="ER239">
        <v>14</v>
      </c>
      <c r="EU239" t="s">
        <v>193</v>
      </c>
      <c r="EV239">
        <f t="shared" ref="EV239:FA240" si="173">ROUNDDOWN((EM239/2),0)-5+ROUNDDOWN(($L239/2),0)</f>
        <v>5</v>
      </c>
      <c r="EW239">
        <f t="shared" si="173"/>
        <v>4</v>
      </c>
      <c r="EX239">
        <f t="shared" si="173"/>
        <v>4</v>
      </c>
      <c r="EY239">
        <f t="shared" si="173"/>
        <v>3</v>
      </c>
      <c r="EZ239">
        <f t="shared" si="173"/>
        <v>3</v>
      </c>
      <c r="FA239">
        <f t="shared" si="173"/>
        <v>5</v>
      </c>
    </row>
    <row r="240" spans="1:157" ht="15" customHeight="1" x14ac:dyDescent="0.3">
      <c r="A240" t="s">
        <v>408</v>
      </c>
      <c r="B240" t="s">
        <v>1674</v>
      </c>
      <c r="C240" t="s">
        <v>841</v>
      </c>
      <c r="D240" t="s">
        <v>1200</v>
      </c>
      <c r="E240" t="s">
        <v>138</v>
      </c>
      <c r="F240" t="s">
        <v>407</v>
      </c>
      <c r="G240" t="s">
        <v>241</v>
      </c>
      <c r="H240" t="s">
        <v>408</v>
      </c>
      <c r="I240" t="s">
        <v>751</v>
      </c>
      <c r="L240">
        <v>6</v>
      </c>
      <c r="M240" s="1">
        <v>250</v>
      </c>
      <c r="N240">
        <v>8</v>
      </c>
      <c r="O240">
        <v>6</v>
      </c>
      <c r="P240" t="s">
        <v>284</v>
      </c>
      <c r="Q240" t="s">
        <v>986</v>
      </c>
      <c r="R240">
        <v>54</v>
      </c>
      <c r="S240">
        <f>IF(R240=1,"",ROUNDDOWN(R240/2,0))</f>
        <v>27</v>
      </c>
      <c r="U240">
        <v>20</v>
      </c>
      <c r="V240">
        <v>16</v>
      </c>
      <c r="W240">
        <v>20</v>
      </c>
      <c r="X240">
        <v>19</v>
      </c>
      <c r="Y240" t="s">
        <v>409</v>
      </c>
      <c r="Z240" t="s">
        <v>842</v>
      </c>
      <c r="AA240" t="s">
        <v>411</v>
      </c>
      <c r="AC240" t="s">
        <v>843</v>
      </c>
      <c r="AE240" t="s">
        <v>124</v>
      </c>
      <c r="AF240" t="s">
        <v>844</v>
      </c>
      <c r="AG240" t="s">
        <v>126</v>
      </c>
      <c r="AH240" t="s">
        <v>127</v>
      </c>
      <c r="AI240" t="s">
        <v>257</v>
      </c>
      <c r="AK240" s="2">
        <f>IF(AL240="AC",5+$L240,3+$L240)</f>
        <v>9</v>
      </c>
      <c r="AL240" t="s">
        <v>1069</v>
      </c>
      <c r="AN240" t="s">
        <v>1437</v>
      </c>
      <c r="AP240" t="s">
        <v>129</v>
      </c>
      <c r="AQ240" t="s">
        <v>845</v>
      </c>
      <c r="AR240" t="s">
        <v>126</v>
      </c>
      <c r="AS240" t="s">
        <v>181</v>
      </c>
      <c r="AT240" t="s">
        <v>257</v>
      </c>
      <c r="AV240">
        <f>IF(AW240="","",IF(AW240="AC",5+$L240,3+$L240))</f>
        <v>9</v>
      </c>
      <c r="AW240" t="s">
        <v>1069</v>
      </c>
      <c r="AY240" t="s">
        <v>846</v>
      </c>
      <c r="BB240" t="s">
        <v>847</v>
      </c>
      <c r="BG240" t="str">
        <f>IF(BH240="","",IF(BH240="AC",5+$L240,3+$L240))</f>
        <v/>
      </c>
      <c r="BJ240" t="s">
        <v>1438</v>
      </c>
      <c r="BR240" t="str">
        <f>IF(BS240="","",IF(BS240="AC",5+$L240,3+$L240))</f>
        <v/>
      </c>
      <c r="CC240" t="str">
        <f>IF(CD240="","",IF(CD240="AC",5+$L240,3+$L240))</f>
        <v/>
      </c>
      <c r="CN240" t="str">
        <f>IF(CO240="","",IF(CO240="AC",5+$L240,3+$L240))</f>
        <v/>
      </c>
      <c r="CY240" t="str">
        <f>IF(CZ240="","",IF(CZ240="AC",5+$L240,3+$L240))</f>
        <v/>
      </c>
      <c r="DJ240" t="str">
        <f>IF(DK240="","",IF(DK240="AC",5+$L240,3+$L240))</f>
        <v/>
      </c>
      <c r="DU240" t="str">
        <f>IF(DV240="","",IF(DV240="AC",5+$L240,3+$L240))</f>
        <v/>
      </c>
      <c r="EF240" t="str">
        <f>IF(EG240="","",IF(EG240="AC",5+$L240,3+$L240))</f>
        <v/>
      </c>
      <c r="EK240" t="s">
        <v>203</v>
      </c>
      <c r="EM240">
        <v>6</v>
      </c>
      <c r="EN240">
        <v>12</v>
      </c>
      <c r="EO240">
        <v>20</v>
      </c>
      <c r="EP240">
        <v>11</v>
      </c>
      <c r="EQ240">
        <v>6</v>
      </c>
      <c r="ER240">
        <v>19</v>
      </c>
      <c r="EU240" t="s">
        <v>193</v>
      </c>
      <c r="EV240">
        <f t="shared" si="173"/>
        <v>1</v>
      </c>
      <c r="EW240">
        <f t="shared" si="173"/>
        <v>4</v>
      </c>
      <c r="EX240">
        <f t="shared" si="173"/>
        <v>8</v>
      </c>
      <c r="EY240">
        <f t="shared" si="173"/>
        <v>3</v>
      </c>
      <c r="EZ240">
        <f t="shared" si="173"/>
        <v>1</v>
      </c>
      <c r="FA240">
        <f t="shared" si="173"/>
        <v>7</v>
      </c>
    </row>
    <row r="241" spans="1:157" ht="15" customHeight="1" x14ac:dyDescent="0.3">
      <c r="A241" t="s">
        <v>408</v>
      </c>
      <c r="B241" t="s">
        <v>1674</v>
      </c>
      <c r="C241" t="s">
        <v>2371</v>
      </c>
      <c r="D241" t="s">
        <v>1200</v>
      </c>
      <c r="E241" t="s">
        <v>138</v>
      </c>
      <c r="F241" t="s">
        <v>407</v>
      </c>
      <c r="G241" t="s">
        <v>241</v>
      </c>
      <c r="H241" t="s">
        <v>408</v>
      </c>
      <c r="I241" t="s">
        <v>1151</v>
      </c>
      <c r="L241">
        <v>10</v>
      </c>
      <c r="M241">
        <v>500</v>
      </c>
      <c r="N241">
        <v>14</v>
      </c>
      <c r="O241">
        <v>19</v>
      </c>
      <c r="P241" t="s">
        <v>284</v>
      </c>
      <c r="Q241" t="s">
        <v>2372</v>
      </c>
      <c r="R241">
        <v>87</v>
      </c>
      <c r="S241">
        <v>43</v>
      </c>
      <c r="U241">
        <v>22</v>
      </c>
      <c r="V241">
        <v>23</v>
      </c>
      <c r="W241">
        <v>21</v>
      </c>
      <c r="X241">
        <v>22</v>
      </c>
      <c r="Y241" t="s">
        <v>576</v>
      </c>
      <c r="Z241" t="s">
        <v>2364</v>
      </c>
      <c r="AA241" t="s">
        <v>411</v>
      </c>
      <c r="AB241" t="s">
        <v>933</v>
      </c>
      <c r="AC241" t="s">
        <v>2365</v>
      </c>
      <c r="AD241" t="s">
        <v>933</v>
      </c>
      <c r="AE241" t="s">
        <v>157</v>
      </c>
      <c r="AF241" t="s">
        <v>2373</v>
      </c>
      <c r="AG241" t="s">
        <v>126</v>
      </c>
      <c r="AH241" t="s">
        <v>127</v>
      </c>
      <c r="AI241" t="s">
        <v>257</v>
      </c>
      <c r="AJ241" t="s">
        <v>817</v>
      </c>
      <c r="AK241">
        <v>15</v>
      </c>
      <c r="AL241" t="s">
        <v>20</v>
      </c>
      <c r="AM241" t="s">
        <v>933</v>
      </c>
      <c r="AN241" t="s">
        <v>2374</v>
      </c>
      <c r="AP241" t="s">
        <v>129</v>
      </c>
      <c r="AQ241" t="s">
        <v>2375</v>
      </c>
      <c r="AR241" t="s">
        <v>126</v>
      </c>
      <c r="AS241" t="s">
        <v>127</v>
      </c>
      <c r="AT241" t="s">
        <v>257</v>
      </c>
      <c r="AU241" t="s">
        <v>933</v>
      </c>
      <c r="AV241">
        <v>15</v>
      </c>
      <c r="AW241" t="s">
        <v>20</v>
      </c>
      <c r="AX241" t="s">
        <v>933</v>
      </c>
      <c r="AY241" t="s">
        <v>2376</v>
      </c>
      <c r="BA241" t="s">
        <v>933</v>
      </c>
      <c r="BB241" t="s">
        <v>2377</v>
      </c>
      <c r="BC241" t="s">
        <v>159</v>
      </c>
      <c r="BD241" t="s">
        <v>146</v>
      </c>
      <c r="BE241" t="s">
        <v>303</v>
      </c>
      <c r="BF241" t="s">
        <v>933</v>
      </c>
      <c r="BG241" t="s">
        <v>933</v>
      </c>
      <c r="BH241" t="s">
        <v>933</v>
      </c>
      <c r="BI241" t="s">
        <v>933</v>
      </c>
      <c r="BJ241" t="s">
        <v>2378</v>
      </c>
      <c r="BL241" t="s">
        <v>933</v>
      </c>
      <c r="BM241" t="s">
        <v>933</v>
      </c>
      <c r="BN241" t="s">
        <v>933</v>
      </c>
      <c r="BO241" t="s">
        <v>933</v>
      </c>
      <c r="BP241" t="s">
        <v>933</v>
      </c>
      <c r="BQ241" t="s">
        <v>933</v>
      </c>
      <c r="BR241" t="s">
        <v>933</v>
      </c>
      <c r="BS241" t="s">
        <v>933</v>
      </c>
      <c r="BT241" t="s">
        <v>933</v>
      </c>
      <c r="BU241" t="s">
        <v>933</v>
      </c>
      <c r="BW241" t="s">
        <v>933</v>
      </c>
      <c r="BX241" t="s">
        <v>933</v>
      </c>
      <c r="BY241" t="s">
        <v>933</v>
      </c>
      <c r="BZ241" t="s">
        <v>933</v>
      </c>
      <c r="CA241" t="s">
        <v>933</v>
      </c>
      <c r="CB241" t="s">
        <v>933</v>
      </c>
      <c r="CC241" t="s">
        <v>933</v>
      </c>
      <c r="CD241" t="s">
        <v>933</v>
      </c>
      <c r="CE241" t="s">
        <v>933</v>
      </c>
      <c r="CF241" t="s">
        <v>933</v>
      </c>
      <c r="CH241" t="s">
        <v>933</v>
      </c>
      <c r="CI241" t="s">
        <v>933</v>
      </c>
      <c r="CJ241" t="s">
        <v>933</v>
      </c>
      <c r="CK241" t="s">
        <v>933</v>
      </c>
      <c r="CL241" t="s">
        <v>933</v>
      </c>
      <c r="CM241" t="s">
        <v>933</v>
      </c>
      <c r="CN241" t="s">
        <v>933</v>
      </c>
      <c r="CO241" t="s">
        <v>933</v>
      </c>
      <c r="CP241" t="s">
        <v>933</v>
      </c>
      <c r="CQ241" t="s">
        <v>933</v>
      </c>
      <c r="CS241" t="s">
        <v>933</v>
      </c>
      <c r="CT241" t="s">
        <v>933</v>
      </c>
      <c r="CU241" t="s">
        <v>933</v>
      </c>
      <c r="CV241" t="s">
        <v>933</v>
      </c>
      <c r="CW241" t="s">
        <v>933</v>
      </c>
      <c r="CX241" t="s">
        <v>933</v>
      </c>
      <c r="CY241" t="s">
        <v>933</v>
      </c>
      <c r="CZ241" t="s">
        <v>933</v>
      </c>
      <c r="DA241" t="s">
        <v>933</v>
      </c>
      <c r="DB241" t="s">
        <v>933</v>
      </c>
      <c r="DD241" t="s">
        <v>933</v>
      </c>
      <c r="DE241" t="s">
        <v>933</v>
      </c>
      <c r="DF241" t="s">
        <v>933</v>
      </c>
      <c r="DG241" t="s">
        <v>933</v>
      </c>
      <c r="DH241" t="s">
        <v>933</v>
      </c>
      <c r="DI241" t="s">
        <v>933</v>
      </c>
      <c r="DJ241" t="s">
        <v>933</v>
      </c>
      <c r="DK241" t="s">
        <v>933</v>
      </c>
      <c r="DL241" t="s">
        <v>933</v>
      </c>
      <c r="DM241" t="s">
        <v>933</v>
      </c>
      <c r="DO241" t="s">
        <v>933</v>
      </c>
      <c r="DP241" t="s">
        <v>933</v>
      </c>
      <c r="DQ241" t="s">
        <v>933</v>
      </c>
      <c r="DR241" t="s">
        <v>933</v>
      </c>
      <c r="DS241" t="s">
        <v>933</v>
      </c>
      <c r="DT241" t="s">
        <v>933</v>
      </c>
      <c r="DU241" t="s">
        <v>933</v>
      </c>
      <c r="DV241" t="s">
        <v>933</v>
      </c>
      <c r="DW241" t="s">
        <v>933</v>
      </c>
      <c r="DX241" t="s">
        <v>933</v>
      </c>
      <c r="DZ241" t="s">
        <v>933</v>
      </c>
      <c r="EA241" t="s">
        <v>933</v>
      </c>
      <c r="EB241" t="s">
        <v>933</v>
      </c>
      <c r="EC241" t="s">
        <v>933</v>
      </c>
      <c r="ED241" t="s">
        <v>933</v>
      </c>
      <c r="EE241" t="s">
        <v>933</v>
      </c>
      <c r="EF241" t="s">
        <v>933</v>
      </c>
      <c r="EG241" t="s">
        <v>933</v>
      </c>
      <c r="EH241" t="s">
        <v>933</v>
      </c>
      <c r="EI241" t="s">
        <v>933</v>
      </c>
      <c r="EK241" t="s">
        <v>203</v>
      </c>
      <c r="EL241" t="s">
        <v>2379</v>
      </c>
      <c r="EM241">
        <v>13</v>
      </c>
      <c r="EN241">
        <v>15</v>
      </c>
      <c r="EO241">
        <v>19</v>
      </c>
      <c r="EP241">
        <v>20</v>
      </c>
      <c r="EQ241">
        <v>19</v>
      </c>
      <c r="ER241">
        <v>22</v>
      </c>
      <c r="ES241" t="s">
        <v>933</v>
      </c>
      <c r="ET241" t="s">
        <v>933</v>
      </c>
      <c r="EU241" t="s">
        <v>2452</v>
      </c>
      <c r="EV241">
        <v>6</v>
      </c>
      <c r="EW241">
        <v>7</v>
      </c>
      <c r="EX241">
        <v>9</v>
      </c>
      <c r="EY241">
        <v>10</v>
      </c>
      <c r="EZ241">
        <v>9</v>
      </c>
      <c r="FA241">
        <v>11</v>
      </c>
    </row>
    <row r="242" spans="1:157" ht="15" customHeight="1" x14ac:dyDescent="0.3">
      <c r="A242" t="s">
        <v>408</v>
      </c>
      <c r="B242" t="s">
        <v>1674</v>
      </c>
      <c r="C242" t="s">
        <v>2380</v>
      </c>
      <c r="D242" t="s">
        <v>1200</v>
      </c>
      <c r="E242" t="s">
        <v>138</v>
      </c>
      <c r="F242" t="s">
        <v>407</v>
      </c>
      <c r="G242" t="s">
        <v>241</v>
      </c>
      <c r="H242" t="s">
        <v>408</v>
      </c>
      <c r="I242" t="s">
        <v>751</v>
      </c>
      <c r="L242">
        <v>12</v>
      </c>
      <c r="M242">
        <v>700</v>
      </c>
      <c r="N242">
        <v>17</v>
      </c>
      <c r="O242">
        <v>22</v>
      </c>
      <c r="P242" t="s">
        <v>284</v>
      </c>
      <c r="Q242" t="s">
        <v>2381</v>
      </c>
      <c r="R242">
        <v>84</v>
      </c>
      <c r="S242">
        <v>42</v>
      </c>
      <c r="U242">
        <v>26</v>
      </c>
      <c r="V242">
        <v>24</v>
      </c>
      <c r="W242">
        <v>23</v>
      </c>
      <c r="X242">
        <v>25</v>
      </c>
      <c r="Y242" t="s">
        <v>576</v>
      </c>
      <c r="Z242" t="s">
        <v>2382</v>
      </c>
      <c r="AA242" t="s">
        <v>787</v>
      </c>
      <c r="AB242" t="s">
        <v>933</v>
      </c>
      <c r="AC242" t="s">
        <v>2365</v>
      </c>
      <c r="AD242" t="s">
        <v>933</v>
      </c>
      <c r="AE242" t="s">
        <v>124</v>
      </c>
      <c r="AF242" t="s">
        <v>2383</v>
      </c>
      <c r="AG242" t="s">
        <v>126</v>
      </c>
      <c r="AH242" t="s">
        <v>127</v>
      </c>
      <c r="AI242" t="s">
        <v>366</v>
      </c>
      <c r="AJ242" t="s">
        <v>933</v>
      </c>
      <c r="AK242">
        <v>17</v>
      </c>
      <c r="AL242" t="s">
        <v>20</v>
      </c>
      <c r="AM242" t="s">
        <v>933</v>
      </c>
      <c r="AN242" t="s">
        <v>2384</v>
      </c>
      <c r="AP242" t="s">
        <v>144</v>
      </c>
      <c r="AQ242" t="s">
        <v>2385</v>
      </c>
      <c r="AR242" t="s">
        <v>126</v>
      </c>
      <c r="AS242" t="s">
        <v>146</v>
      </c>
      <c r="AT242" t="s">
        <v>366</v>
      </c>
      <c r="AU242" t="s">
        <v>2386</v>
      </c>
      <c r="AV242">
        <v>17</v>
      </c>
      <c r="AW242" t="s">
        <v>20</v>
      </c>
      <c r="AX242" t="s">
        <v>933</v>
      </c>
      <c r="AY242" t="s">
        <v>2387</v>
      </c>
      <c r="BA242" t="s">
        <v>144</v>
      </c>
      <c r="BB242" t="s">
        <v>2388</v>
      </c>
      <c r="BC242" t="s">
        <v>159</v>
      </c>
      <c r="BD242" t="s">
        <v>146</v>
      </c>
      <c r="BE242" t="s">
        <v>366</v>
      </c>
      <c r="BF242" t="s">
        <v>2389</v>
      </c>
      <c r="BG242">
        <v>17</v>
      </c>
      <c r="BH242" t="s">
        <v>20</v>
      </c>
      <c r="BI242" t="s">
        <v>2390</v>
      </c>
      <c r="BJ242" t="s">
        <v>2391</v>
      </c>
      <c r="BL242" t="s">
        <v>933</v>
      </c>
      <c r="BM242" t="s">
        <v>933</v>
      </c>
      <c r="BN242" t="s">
        <v>933</v>
      </c>
      <c r="BO242" t="s">
        <v>933</v>
      </c>
      <c r="BP242" t="s">
        <v>933</v>
      </c>
      <c r="BQ242" t="s">
        <v>933</v>
      </c>
      <c r="BR242" t="s">
        <v>933</v>
      </c>
      <c r="BS242" t="s">
        <v>933</v>
      </c>
      <c r="BT242" t="s">
        <v>933</v>
      </c>
      <c r="BU242" t="s">
        <v>933</v>
      </c>
      <c r="BW242" t="s">
        <v>933</v>
      </c>
      <c r="BX242" t="s">
        <v>933</v>
      </c>
      <c r="BY242" t="s">
        <v>933</v>
      </c>
      <c r="BZ242" t="s">
        <v>933</v>
      </c>
      <c r="CA242" t="s">
        <v>933</v>
      </c>
      <c r="CB242" t="s">
        <v>933</v>
      </c>
      <c r="CC242" t="s">
        <v>933</v>
      </c>
      <c r="CD242" t="s">
        <v>933</v>
      </c>
      <c r="CE242" t="s">
        <v>933</v>
      </c>
      <c r="CF242" t="s">
        <v>933</v>
      </c>
      <c r="CH242" t="s">
        <v>933</v>
      </c>
      <c r="CI242" t="s">
        <v>933</v>
      </c>
      <c r="CJ242" t="s">
        <v>933</v>
      </c>
      <c r="CK242" t="s">
        <v>933</v>
      </c>
      <c r="CL242" t="s">
        <v>933</v>
      </c>
      <c r="CM242" t="s">
        <v>933</v>
      </c>
      <c r="CN242" t="s">
        <v>933</v>
      </c>
      <c r="CO242" t="s">
        <v>933</v>
      </c>
      <c r="CP242" t="s">
        <v>933</v>
      </c>
      <c r="CQ242" t="s">
        <v>933</v>
      </c>
      <c r="CS242" t="s">
        <v>933</v>
      </c>
      <c r="CT242" t="s">
        <v>933</v>
      </c>
      <c r="CU242" t="s">
        <v>933</v>
      </c>
      <c r="CV242" t="s">
        <v>933</v>
      </c>
      <c r="CW242" t="s">
        <v>933</v>
      </c>
      <c r="CX242" t="s">
        <v>933</v>
      </c>
      <c r="CY242" t="s">
        <v>933</v>
      </c>
      <c r="CZ242" t="s">
        <v>933</v>
      </c>
      <c r="DA242" t="s">
        <v>933</v>
      </c>
      <c r="DB242" t="s">
        <v>933</v>
      </c>
      <c r="DD242" t="s">
        <v>933</v>
      </c>
      <c r="DE242" t="s">
        <v>933</v>
      </c>
      <c r="DF242" t="s">
        <v>933</v>
      </c>
      <c r="DG242" t="s">
        <v>933</v>
      </c>
      <c r="DH242" t="s">
        <v>933</v>
      </c>
      <c r="DI242" t="s">
        <v>933</v>
      </c>
      <c r="DJ242" t="s">
        <v>933</v>
      </c>
      <c r="DK242" t="s">
        <v>933</v>
      </c>
      <c r="DL242" t="s">
        <v>933</v>
      </c>
      <c r="DM242" t="s">
        <v>933</v>
      </c>
      <c r="DO242" t="s">
        <v>933</v>
      </c>
      <c r="DP242" t="s">
        <v>933</v>
      </c>
      <c r="DQ242" t="s">
        <v>933</v>
      </c>
      <c r="DR242" t="s">
        <v>933</v>
      </c>
      <c r="DS242" t="s">
        <v>933</v>
      </c>
      <c r="DT242" t="s">
        <v>933</v>
      </c>
      <c r="DU242" t="s">
        <v>933</v>
      </c>
      <c r="DV242" t="s">
        <v>933</v>
      </c>
      <c r="DW242" t="s">
        <v>933</v>
      </c>
      <c r="DX242" t="s">
        <v>933</v>
      </c>
      <c r="DZ242" t="s">
        <v>933</v>
      </c>
      <c r="EA242" t="s">
        <v>933</v>
      </c>
      <c r="EB242" t="s">
        <v>933</v>
      </c>
      <c r="EC242" t="s">
        <v>933</v>
      </c>
      <c r="ED242" t="s">
        <v>933</v>
      </c>
      <c r="EE242" t="s">
        <v>933</v>
      </c>
      <c r="EF242" t="s">
        <v>933</v>
      </c>
      <c r="EG242" t="s">
        <v>933</v>
      </c>
      <c r="EH242" t="s">
        <v>933</v>
      </c>
      <c r="EI242" t="s">
        <v>933</v>
      </c>
      <c r="EK242" t="s">
        <v>203</v>
      </c>
      <c r="EL242" t="s">
        <v>2392</v>
      </c>
      <c r="EM242">
        <v>14</v>
      </c>
      <c r="EN242">
        <v>16</v>
      </c>
      <c r="EO242">
        <v>20</v>
      </c>
      <c r="EP242">
        <v>21</v>
      </c>
      <c r="EQ242">
        <v>20</v>
      </c>
      <c r="ER242">
        <v>23</v>
      </c>
      <c r="ES242" t="s">
        <v>933</v>
      </c>
      <c r="ET242" t="s">
        <v>933</v>
      </c>
      <c r="EU242" t="s">
        <v>2452</v>
      </c>
      <c r="EV242">
        <v>8</v>
      </c>
      <c r="EW242">
        <v>9</v>
      </c>
      <c r="EX242">
        <v>11</v>
      </c>
      <c r="EY242">
        <v>11</v>
      </c>
      <c r="EZ242">
        <v>11</v>
      </c>
      <c r="FA242">
        <v>12</v>
      </c>
    </row>
    <row r="243" spans="1:157" ht="15" customHeight="1" x14ac:dyDescent="0.3">
      <c r="A243" t="s">
        <v>408</v>
      </c>
      <c r="C243" t="s">
        <v>0</v>
      </c>
      <c r="L243">
        <v>0</v>
      </c>
      <c r="ET243" s="3" t="s">
        <v>1585</v>
      </c>
      <c r="EV243">
        <f t="shared" ref="EV243:FA244" si="174">ROUNDDOWN((EM243/2),0)-5+ROUNDDOWN(($L243/2),0)</f>
        <v>-5</v>
      </c>
      <c r="EW243">
        <f t="shared" si="174"/>
        <v>-5</v>
      </c>
      <c r="EX243">
        <f t="shared" si="174"/>
        <v>-5</v>
      </c>
      <c r="EY243">
        <f t="shared" si="174"/>
        <v>-5</v>
      </c>
      <c r="EZ243">
        <f t="shared" si="174"/>
        <v>-5</v>
      </c>
      <c r="FA243">
        <f t="shared" si="174"/>
        <v>-5</v>
      </c>
    </row>
    <row r="244" spans="1:157" ht="15" customHeight="1" x14ac:dyDescent="0.3">
      <c r="A244" t="s">
        <v>917</v>
      </c>
      <c r="C244" t="s">
        <v>0</v>
      </c>
      <c r="L244">
        <v>0</v>
      </c>
      <c r="EV244">
        <f t="shared" si="174"/>
        <v>-5</v>
      </c>
      <c r="EW244">
        <f t="shared" si="174"/>
        <v>-5</v>
      </c>
      <c r="EX244">
        <f t="shared" si="174"/>
        <v>-5</v>
      </c>
      <c r="EY244">
        <f t="shared" si="174"/>
        <v>-5</v>
      </c>
      <c r="EZ244">
        <f t="shared" si="174"/>
        <v>-5</v>
      </c>
      <c r="FA244">
        <f t="shared" si="174"/>
        <v>-5</v>
      </c>
    </row>
    <row r="245" spans="1:157" ht="15" customHeight="1" x14ac:dyDescent="0.3">
      <c r="A245" t="s">
        <v>917</v>
      </c>
      <c r="C245" t="s">
        <v>2112</v>
      </c>
      <c r="D245" t="s">
        <v>117</v>
      </c>
      <c r="E245" t="s">
        <v>138</v>
      </c>
      <c r="F245" t="s">
        <v>119</v>
      </c>
      <c r="G245" t="s">
        <v>376</v>
      </c>
      <c r="H245" t="s">
        <v>2113</v>
      </c>
      <c r="I245" t="s">
        <v>242</v>
      </c>
      <c r="J245" t="s">
        <v>1056</v>
      </c>
      <c r="L245">
        <v>1</v>
      </c>
      <c r="M245">
        <v>200</v>
      </c>
      <c r="N245">
        <v>-5</v>
      </c>
      <c r="O245">
        <v>-5</v>
      </c>
      <c r="P245" t="s">
        <v>2114</v>
      </c>
      <c r="Q245" t="s">
        <v>933</v>
      </c>
      <c r="R245">
        <v>58</v>
      </c>
      <c r="S245">
        <v>29</v>
      </c>
      <c r="U245">
        <v>17</v>
      </c>
      <c r="V245">
        <v>14</v>
      </c>
      <c r="W245">
        <v>13</v>
      </c>
      <c r="X245">
        <v>13</v>
      </c>
      <c r="Y245" t="s">
        <v>933</v>
      </c>
      <c r="Z245" t="s">
        <v>2115</v>
      </c>
      <c r="AA245" t="s">
        <v>933</v>
      </c>
      <c r="AB245">
        <v>2</v>
      </c>
      <c r="AC245" t="s">
        <v>2116</v>
      </c>
      <c r="AD245">
        <v>1</v>
      </c>
      <c r="AE245" t="s">
        <v>124</v>
      </c>
      <c r="AF245" t="s">
        <v>2117</v>
      </c>
      <c r="AG245" t="s">
        <v>126</v>
      </c>
      <c r="AH245" t="s">
        <v>127</v>
      </c>
      <c r="AI245" t="s">
        <v>933</v>
      </c>
      <c r="AJ245" t="s">
        <v>933</v>
      </c>
      <c r="AK245">
        <v>6</v>
      </c>
      <c r="AL245" t="s">
        <v>17</v>
      </c>
      <c r="AM245" t="s">
        <v>933</v>
      </c>
      <c r="AN245" t="s">
        <v>2118</v>
      </c>
      <c r="AP245" t="s">
        <v>129</v>
      </c>
      <c r="AQ245" t="s">
        <v>289</v>
      </c>
      <c r="AR245" t="s">
        <v>126</v>
      </c>
      <c r="AS245" t="s">
        <v>127</v>
      </c>
      <c r="AT245" t="s">
        <v>933</v>
      </c>
      <c r="AU245" t="s">
        <v>933</v>
      </c>
      <c r="AV245" t="s">
        <v>933</v>
      </c>
      <c r="AW245" t="s">
        <v>933</v>
      </c>
      <c r="AX245" t="s">
        <v>2119</v>
      </c>
      <c r="AY245" t="s">
        <v>2472</v>
      </c>
      <c r="BA245" t="s">
        <v>129</v>
      </c>
      <c r="BB245" t="s">
        <v>2120</v>
      </c>
      <c r="BC245" t="s">
        <v>126</v>
      </c>
      <c r="BD245" t="s">
        <v>127</v>
      </c>
      <c r="BE245" t="s">
        <v>933</v>
      </c>
      <c r="BF245" t="s">
        <v>933</v>
      </c>
      <c r="BG245">
        <v>6</v>
      </c>
      <c r="BH245" t="s">
        <v>17</v>
      </c>
      <c r="BI245" t="s">
        <v>2121</v>
      </c>
      <c r="BJ245" t="s">
        <v>2122</v>
      </c>
      <c r="BL245" t="s">
        <v>933</v>
      </c>
      <c r="BM245" t="s">
        <v>933</v>
      </c>
      <c r="BN245" t="s">
        <v>933</v>
      </c>
      <c r="BO245" t="s">
        <v>933</v>
      </c>
      <c r="BP245" t="s">
        <v>933</v>
      </c>
      <c r="BQ245" t="s">
        <v>933</v>
      </c>
      <c r="BR245" t="s">
        <v>933</v>
      </c>
      <c r="BS245" t="s">
        <v>933</v>
      </c>
      <c r="BT245" t="s">
        <v>933</v>
      </c>
      <c r="BU245" t="s">
        <v>933</v>
      </c>
      <c r="BW245" t="s">
        <v>933</v>
      </c>
      <c r="BX245" t="s">
        <v>933</v>
      </c>
      <c r="BY245" t="s">
        <v>933</v>
      </c>
      <c r="BZ245" t="s">
        <v>933</v>
      </c>
      <c r="CA245" t="s">
        <v>933</v>
      </c>
      <c r="CB245" t="s">
        <v>933</v>
      </c>
      <c r="CC245" t="s">
        <v>933</v>
      </c>
      <c r="CD245" t="s">
        <v>933</v>
      </c>
      <c r="CE245" t="s">
        <v>933</v>
      </c>
      <c r="CF245" t="s">
        <v>933</v>
      </c>
      <c r="CH245" t="s">
        <v>933</v>
      </c>
      <c r="CI245" t="s">
        <v>933</v>
      </c>
      <c r="CJ245" t="s">
        <v>933</v>
      </c>
      <c r="CK245" t="s">
        <v>933</v>
      </c>
      <c r="CL245" t="s">
        <v>933</v>
      </c>
      <c r="CM245" t="s">
        <v>933</v>
      </c>
      <c r="CN245" t="s">
        <v>933</v>
      </c>
      <c r="CO245" t="s">
        <v>933</v>
      </c>
      <c r="CP245" t="s">
        <v>933</v>
      </c>
      <c r="CQ245" t="s">
        <v>933</v>
      </c>
      <c r="CS245" t="s">
        <v>933</v>
      </c>
      <c r="CT245" t="s">
        <v>933</v>
      </c>
      <c r="CU245" t="s">
        <v>933</v>
      </c>
      <c r="CV245" t="s">
        <v>933</v>
      </c>
      <c r="CW245" t="s">
        <v>933</v>
      </c>
      <c r="CX245" t="s">
        <v>933</v>
      </c>
      <c r="CY245" t="s">
        <v>933</v>
      </c>
      <c r="CZ245" t="s">
        <v>933</v>
      </c>
      <c r="DA245" t="s">
        <v>933</v>
      </c>
      <c r="DB245" t="s">
        <v>933</v>
      </c>
      <c r="DD245" t="s">
        <v>933</v>
      </c>
      <c r="DE245" t="s">
        <v>933</v>
      </c>
      <c r="DF245" t="s">
        <v>933</v>
      </c>
      <c r="DG245" t="s">
        <v>933</v>
      </c>
      <c r="DH245" t="s">
        <v>933</v>
      </c>
      <c r="DI245" t="s">
        <v>933</v>
      </c>
      <c r="DJ245" t="s">
        <v>933</v>
      </c>
      <c r="DK245" t="s">
        <v>933</v>
      </c>
      <c r="DL245" t="s">
        <v>933</v>
      </c>
      <c r="DM245" t="s">
        <v>933</v>
      </c>
      <c r="DO245" t="s">
        <v>933</v>
      </c>
      <c r="DP245" t="s">
        <v>933</v>
      </c>
      <c r="DQ245" t="s">
        <v>933</v>
      </c>
      <c r="DR245" t="s">
        <v>933</v>
      </c>
      <c r="DS245" t="s">
        <v>933</v>
      </c>
      <c r="DT245" t="s">
        <v>933</v>
      </c>
      <c r="DU245" t="s">
        <v>933</v>
      </c>
      <c r="DV245" t="s">
        <v>933</v>
      </c>
      <c r="DW245" t="s">
        <v>933</v>
      </c>
      <c r="DX245" t="s">
        <v>933</v>
      </c>
      <c r="DZ245" t="s">
        <v>933</v>
      </c>
      <c r="EA245" t="s">
        <v>933</v>
      </c>
      <c r="EB245" t="s">
        <v>933</v>
      </c>
      <c r="EC245" t="s">
        <v>933</v>
      </c>
      <c r="ED245" t="s">
        <v>933</v>
      </c>
      <c r="EE245" t="s">
        <v>933</v>
      </c>
      <c r="EF245" t="s">
        <v>933</v>
      </c>
      <c r="EG245" t="s">
        <v>933</v>
      </c>
      <c r="EH245" t="s">
        <v>933</v>
      </c>
      <c r="EI245" t="s">
        <v>933</v>
      </c>
      <c r="EK245" t="s">
        <v>933</v>
      </c>
      <c r="EL245" t="s">
        <v>2123</v>
      </c>
      <c r="EM245">
        <v>12</v>
      </c>
      <c r="EN245">
        <v>16</v>
      </c>
      <c r="EO245">
        <v>1</v>
      </c>
      <c r="EP245">
        <v>1</v>
      </c>
      <c r="EQ245">
        <v>1</v>
      </c>
      <c r="ER245">
        <v>1</v>
      </c>
      <c r="ES245" t="s">
        <v>933</v>
      </c>
      <c r="ET245" t="s">
        <v>933</v>
      </c>
      <c r="EU245" t="s">
        <v>2105</v>
      </c>
      <c r="EV245">
        <v>1</v>
      </c>
      <c r="EW245">
        <v>3</v>
      </c>
      <c r="EX245">
        <v>-5</v>
      </c>
      <c r="EY245">
        <v>-5</v>
      </c>
      <c r="EZ245">
        <v>-5</v>
      </c>
      <c r="FA245">
        <v>-5</v>
      </c>
    </row>
    <row r="246" spans="1:157" ht="15" customHeight="1" x14ac:dyDescent="0.3">
      <c r="A246" t="s">
        <v>917</v>
      </c>
      <c r="C246" t="s">
        <v>1553</v>
      </c>
      <c r="D246" t="s">
        <v>325</v>
      </c>
      <c r="E246" t="s">
        <v>118</v>
      </c>
      <c r="F246" t="s">
        <v>119</v>
      </c>
      <c r="G246" t="s">
        <v>195</v>
      </c>
      <c r="H246" t="s">
        <v>933</v>
      </c>
      <c r="I246" t="s">
        <v>751</v>
      </c>
      <c r="L246">
        <v>3</v>
      </c>
      <c r="M246">
        <v>150</v>
      </c>
      <c r="N246">
        <v>6</v>
      </c>
      <c r="O246">
        <v>3</v>
      </c>
      <c r="P246" t="s">
        <v>1053</v>
      </c>
      <c r="Q246" t="s">
        <v>933</v>
      </c>
      <c r="R246">
        <v>39</v>
      </c>
      <c r="S246">
        <v>19</v>
      </c>
      <c r="U246">
        <v>17</v>
      </c>
      <c r="V246">
        <v>15</v>
      </c>
      <c r="W246">
        <v>14</v>
      </c>
      <c r="X246">
        <v>16</v>
      </c>
      <c r="Y246" t="s">
        <v>933</v>
      </c>
      <c r="Z246" t="s">
        <v>933</v>
      </c>
      <c r="AA246" t="s">
        <v>933</v>
      </c>
      <c r="AB246" t="s">
        <v>933</v>
      </c>
      <c r="AC246" t="s">
        <v>1554</v>
      </c>
      <c r="AD246" t="s">
        <v>933</v>
      </c>
      <c r="AE246" t="s">
        <v>124</v>
      </c>
      <c r="AF246" t="s">
        <v>935</v>
      </c>
      <c r="AG246" t="s">
        <v>126</v>
      </c>
      <c r="AH246" t="s">
        <v>127</v>
      </c>
      <c r="AI246" t="s">
        <v>933</v>
      </c>
      <c r="AJ246" t="s">
        <v>129</v>
      </c>
      <c r="AK246" s="2">
        <f>IF(AL246="AC",5+$L246,3+$L246)</f>
        <v>8</v>
      </c>
      <c r="AL246" t="s">
        <v>17</v>
      </c>
      <c r="AM246" t="s">
        <v>933</v>
      </c>
      <c r="AN246" t="s">
        <v>978</v>
      </c>
      <c r="AP246" t="s">
        <v>180</v>
      </c>
      <c r="AQ246" t="s">
        <v>1555</v>
      </c>
      <c r="AR246" t="s">
        <v>126</v>
      </c>
      <c r="AS246" t="s">
        <v>181</v>
      </c>
      <c r="AT246" t="s">
        <v>366</v>
      </c>
      <c r="AU246" t="s">
        <v>817</v>
      </c>
      <c r="AV246">
        <f>IF(AW246="","",IF(AW246="AC",5+$L246,3+$L246))</f>
        <v>6</v>
      </c>
      <c r="AW246" t="s">
        <v>20</v>
      </c>
      <c r="AX246" t="s">
        <v>933</v>
      </c>
      <c r="AY246" t="s">
        <v>1556</v>
      </c>
      <c r="BA246" t="s">
        <v>144</v>
      </c>
      <c r="BB246" t="s">
        <v>1557</v>
      </c>
      <c r="BC246" t="s">
        <v>159</v>
      </c>
      <c r="BD246" t="s">
        <v>146</v>
      </c>
      <c r="BE246" t="s">
        <v>366</v>
      </c>
      <c r="BF246" t="s">
        <v>1558</v>
      </c>
      <c r="BG246">
        <f>IF(BH246="","",IF(BH246="AC",5+$L246,3+$L246))</f>
        <v>6</v>
      </c>
      <c r="BH246" t="s">
        <v>20</v>
      </c>
      <c r="BJ246" t="s">
        <v>1559</v>
      </c>
      <c r="BL246" t="s">
        <v>933</v>
      </c>
      <c r="BM246" t="s">
        <v>933</v>
      </c>
      <c r="BN246" t="s">
        <v>933</v>
      </c>
      <c r="BR246" t="str">
        <f>IF(BS246="","",IF(BS246="AC",5+$L246,3+$L246))</f>
        <v/>
      </c>
      <c r="BW246" t="s">
        <v>933</v>
      </c>
      <c r="BX246" t="s">
        <v>933</v>
      </c>
      <c r="BY246" t="s">
        <v>933</v>
      </c>
      <c r="BZ246" t="s">
        <v>933</v>
      </c>
      <c r="CA246" t="s">
        <v>933</v>
      </c>
      <c r="CB246" t="s">
        <v>933</v>
      </c>
      <c r="CC246" t="str">
        <f>IF(CD246="","",IF(CD246="AC",5+$L246,3+$L246))</f>
        <v/>
      </c>
      <c r="CD246" t="s">
        <v>933</v>
      </c>
      <c r="CE246" t="s">
        <v>933</v>
      </c>
      <c r="CF246" t="s">
        <v>933</v>
      </c>
      <c r="CH246" t="s">
        <v>933</v>
      </c>
      <c r="CI246" t="s">
        <v>933</v>
      </c>
      <c r="CJ246" t="s">
        <v>933</v>
      </c>
      <c r="CK246" t="s">
        <v>933</v>
      </c>
      <c r="CL246" t="s">
        <v>933</v>
      </c>
      <c r="CN246" t="str">
        <f>IF(CO246="","",IF(CO246="AC",5+$L246,3+$L246))</f>
        <v/>
      </c>
      <c r="CP246" t="s">
        <v>933</v>
      </c>
      <c r="CQ246" t="s">
        <v>933</v>
      </c>
      <c r="CS246" t="s">
        <v>933</v>
      </c>
      <c r="CT246" t="s">
        <v>933</v>
      </c>
      <c r="CU246" t="s">
        <v>933</v>
      </c>
      <c r="CV246" t="s">
        <v>933</v>
      </c>
      <c r="CW246" t="s">
        <v>933</v>
      </c>
      <c r="CY246" t="str">
        <f>IF(CZ246="","",IF(CZ246="AC",5+$L246,3+$L246))</f>
        <v/>
      </c>
      <c r="CZ246" t="s">
        <v>933</v>
      </c>
      <c r="DB246" t="s">
        <v>933</v>
      </c>
      <c r="DD246" t="s">
        <v>933</v>
      </c>
      <c r="DE246" t="s">
        <v>933</v>
      </c>
      <c r="DF246" t="s">
        <v>933</v>
      </c>
      <c r="DG246" t="s">
        <v>933</v>
      </c>
      <c r="DH246" t="s">
        <v>933</v>
      </c>
      <c r="DI246" t="s">
        <v>933</v>
      </c>
      <c r="DJ246" t="str">
        <f>IF(DK246="","",IF(DK246="AC",5+$L246,3+$L246))</f>
        <v/>
      </c>
      <c r="DM246" t="s">
        <v>933</v>
      </c>
      <c r="DO246" t="s">
        <v>933</v>
      </c>
      <c r="DP246" t="s">
        <v>933</v>
      </c>
      <c r="DQ246" t="s">
        <v>933</v>
      </c>
      <c r="DR246" t="s">
        <v>933</v>
      </c>
      <c r="DS246" t="s">
        <v>933</v>
      </c>
      <c r="DU246" t="str">
        <f>IF(DV246="","",IF(DV246="AC",5+$L246,3+$L246))</f>
        <v/>
      </c>
      <c r="DX246" t="s">
        <v>933</v>
      </c>
      <c r="DZ246" t="s">
        <v>933</v>
      </c>
      <c r="EA246" t="s">
        <v>933</v>
      </c>
      <c r="EB246" t="s">
        <v>933</v>
      </c>
      <c r="EC246" t="s">
        <v>933</v>
      </c>
      <c r="ED246" t="s">
        <v>933</v>
      </c>
      <c r="EF246" t="str">
        <f>IF(EG246="","",IF(EG246="AC",5+$L246,3+$L246))</f>
        <v/>
      </c>
      <c r="EI246" t="s">
        <v>933</v>
      </c>
      <c r="EK246" t="s">
        <v>933</v>
      </c>
      <c r="EL246" t="s">
        <v>177</v>
      </c>
      <c r="EM246">
        <v>8</v>
      </c>
      <c r="EN246">
        <v>12</v>
      </c>
      <c r="EO246">
        <v>18</v>
      </c>
      <c r="EP246">
        <v>4</v>
      </c>
      <c r="EQ246">
        <v>13</v>
      </c>
      <c r="ER246">
        <v>16</v>
      </c>
      <c r="ES246" t="s">
        <v>933</v>
      </c>
      <c r="ET246" t="s">
        <v>1560</v>
      </c>
      <c r="EU246" t="s">
        <v>1551</v>
      </c>
      <c r="EV246">
        <v>0</v>
      </c>
      <c r="EW246">
        <v>2</v>
      </c>
      <c r="EX246">
        <v>5</v>
      </c>
      <c r="EY246">
        <v>-2</v>
      </c>
      <c r="EZ246">
        <v>2</v>
      </c>
      <c r="FA246">
        <v>4</v>
      </c>
    </row>
    <row r="247" spans="1:157" ht="15" customHeight="1" x14ac:dyDescent="0.3">
      <c r="A247" t="s">
        <v>917</v>
      </c>
      <c r="C247" t="s">
        <v>1975</v>
      </c>
      <c r="D247" t="s">
        <v>117</v>
      </c>
      <c r="E247" t="s">
        <v>138</v>
      </c>
      <c r="F247" t="s">
        <v>119</v>
      </c>
      <c r="G247" t="s">
        <v>241</v>
      </c>
      <c r="H247" t="s">
        <v>139</v>
      </c>
      <c r="I247" t="s">
        <v>1151</v>
      </c>
      <c r="L247">
        <v>4</v>
      </c>
      <c r="M247">
        <v>175</v>
      </c>
      <c r="N247">
        <v>7</v>
      </c>
      <c r="O247">
        <v>6</v>
      </c>
      <c r="P247" t="s">
        <v>1976</v>
      </c>
      <c r="Q247" t="s">
        <v>933</v>
      </c>
      <c r="R247">
        <v>51</v>
      </c>
      <c r="S247">
        <v>25</v>
      </c>
      <c r="U247">
        <v>16</v>
      </c>
      <c r="V247">
        <v>17</v>
      </c>
      <c r="W247">
        <v>15</v>
      </c>
      <c r="X247">
        <v>16</v>
      </c>
      <c r="Y247" t="s">
        <v>933</v>
      </c>
      <c r="Z247" t="s">
        <v>860</v>
      </c>
      <c r="AA247" t="s">
        <v>933</v>
      </c>
      <c r="AB247" t="s">
        <v>933</v>
      </c>
      <c r="AC247" t="s">
        <v>1977</v>
      </c>
      <c r="AD247" t="s">
        <v>933</v>
      </c>
      <c r="AE247" t="s">
        <v>124</v>
      </c>
      <c r="AF247" t="s">
        <v>1978</v>
      </c>
      <c r="AG247" t="s">
        <v>126</v>
      </c>
      <c r="AH247" t="s">
        <v>127</v>
      </c>
      <c r="AI247" t="s">
        <v>933</v>
      </c>
      <c r="AJ247" t="s">
        <v>933</v>
      </c>
      <c r="AK247">
        <v>9</v>
      </c>
      <c r="AL247" t="s">
        <v>17</v>
      </c>
      <c r="AM247" t="s">
        <v>933</v>
      </c>
      <c r="AN247" t="s">
        <v>1979</v>
      </c>
      <c r="AP247" t="s">
        <v>129</v>
      </c>
      <c r="AQ247" t="s">
        <v>850</v>
      </c>
      <c r="AR247" t="s">
        <v>126</v>
      </c>
      <c r="AS247" t="s">
        <v>127</v>
      </c>
      <c r="AT247" t="s">
        <v>933</v>
      </c>
      <c r="AU247" t="s">
        <v>933</v>
      </c>
      <c r="AV247" t="s">
        <v>933</v>
      </c>
      <c r="AW247" t="s">
        <v>933</v>
      </c>
      <c r="AX247" t="s">
        <v>933</v>
      </c>
      <c r="AY247" t="s">
        <v>1980</v>
      </c>
      <c r="BA247" t="s">
        <v>180</v>
      </c>
      <c r="BB247" t="s">
        <v>1981</v>
      </c>
      <c r="BC247" t="s">
        <v>126</v>
      </c>
      <c r="BD247" t="s">
        <v>127</v>
      </c>
      <c r="BE247" t="s">
        <v>933</v>
      </c>
      <c r="BF247" t="s">
        <v>933</v>
      </c>
      <c r="BG247">
        <v>9</v>
      </c>
      <c r="BH247" t="s">
        <v>17</v>
      </c>
      <c r="BI247" t="s">
        <v>933</v>
      </c>
      <c r="BJ247" t="s">
        <v>1982</v>
      </c>
      <c r="BL247" t="s">
        <v>933</v>
      </c>
      <c r="BM247" t="s">
        <v>1983</v>
      </c>
      <c r="BN247" t="s">
        <v>1519</v>
      </c>
      <c r="BO247" t="s">
        <v>146</v>
      </c>
      <c r="BP247" t="s">
        <v>933</v>
      </c>
      <c r="BQ247" t="s">
        <v>933</v>
      </c>
      <c r="BR247" t="s">
        <v>933</v>
      </c>
      <c r="BS247" t="s">
        <v>933</v>
      </c>
      <c r="BT247" t="s">
        <v>933</v>
      </c>
      <c r="BU247" t="s">
        <v>1984</v>
      </c>
      <c r="BW247" t="s">
        <v>933</v>
      </c>
      <c r="BX247" t="s">
        <v>1985</v>
      </c>
      <c r="BY247" t="s">
        <v>933</v>
      </c>
      <c r="BZ247" t="s">
        <v>933</v>
      </c>
      <c r="CA247" t="s">
        <v>933</v>
      </c>
      <c r="CB247" t="s">
        <v>933</v>
      </c>
      <c r="CC247" t="s">
        <v>933</v>
      </c>
      <c r="CD247" t="s">
        <v>933</v>
      </c>
      <c r="CE247" t="s">
        <v>933</v>
      </c>
      <c r="CF247" t="s">
        <v>1986</v>
      </c>
      <c r="CH247" t="s">
        <v>933</v>
      </c>
      <c r="CI247" t="s">
        <v>933</v>
      </c>
      <c r="CJ247" t="s">
        <v>933</v>
      </c>
      <c r="CK247" t="s">
        <v>933</v>
      </c>
      <c r="CL247" t="s">
        <v>933</v>
      </c>
      <c r="CM247" t="s">
        <v>933</v>
      </c>
      <c r="CN247" t="s">
        <v>933</v>
      </c>
      <c r="CO247" t="s">
        <v>933</v>
      </c>
      <c r="CP247" t="s">
        <v>933</v>
      </c>
      <c r="CQ247" t="s">
        <v>933</v>
      </c>
      <c r="CS247" t="s">
        <v>933</v>
      </c>
      <c r="CT247" t="s">
        <v>933</v>
      </c>
      <c r="CU247" t="s">
        <v>933</v>
      </c>
      <c r="CV247" t="s">
        <v>933</v>
      </c>
      <c r="CW247" t="s">
        <v>933</v>
      </c>
      <c r="CX247" t="s">
        <v>933</v>
      </c>
      <c r="CY247" t="s">
        <v>933</v>
      </c>
      <c r="CZ247" t="s">
        <v>933</v>
      </c>
      <c r="DA247" t="s">
        <v>933</v>
      </c>
      <c r="DB247" t="s">
        <v>933</v>
      </c>
      <c r="DD247" t="s">
        <v>933</v>
      </c>
      <c r="DE247" t="s">
        <v>933</v>
      </c>
      <c r="DF247" t="s">
        <v>933</v>
      </c>
      <c r="DG247" t="s">
        <v>933</v>
      </c>
      <c r="DH247" t="s">
        <v>933</v>
      </c>
      <c r="DI247" t="s">
        <v>933</v>
      </c>
      <c r="DJ247" t="s">
        <v>933</v>
      </c>
      <c r="DK247" t="s">
        <v>933</v>
      </c>
      <c r="DL247" t="s">
        <v>933</v>
      </c>
      <c r="DM247" t="s">
        <v>933</v>
      </c>
      <c r="DO247" t="s">
        <v>933</v>
      </c>
      <c r="DP247" t="s">
        <v>933</v>
      </c>
      <c r="DQ247" t="s">
        <v>933</v>
      </c>
      <c r="DR247" t="s">
        <v>933</v>
      </c>
      <c r="DS247" t="s">
        <v>933</v>
      </c>
      <c r="DT247" t="s">
        <v>933</v>
      </c>
      <c r="DU247" t="s">
        <v>933</v>
      </c>
      <c r="DV247" t="s">
        <v>933</v>
      </c>
      <c r="DW247" t="s">
        <v>933</v>
      </c>
      <c r="DX247" t="s">
        <v>933</v>
      </c>
      <c r="DZ247" t="s">
        <v>933</v>
      </c>
      <c r="EA247" t="s">
        <v>933</v>
      </c>
      <c r="EB247" t="s">
        <v>933</v>
      </c>
      <c r="EC247" t="s">
        <v>933</v>
      </c>
      <c r="ED247" t="s">
        <v>933</v>
      </c>
      <c r="EE247" t="s">
        <v>933</v>
      </c>
      <c r="EF247" t="s">
        <v>933</v>
      </c>
      <c r="EG247" t="s">
        <v>933</v>
      </c>
      <c r="EH247" t="s">
        <v>933</v>
      </c>
      <c r="EI247" t="s">
        <v>933</v>
      </c>
      <c r="EK247" t="s">
        <v>203</v>
      </c>
      <c r="EL247" t="s">
        <v>1987</v>
      </c>
      <c r="EM247">
        <v>14</v>
      </c>
      <c r="EN247">
        <v>13</v>
      </c>
      <c r="EO247">
        <v>17</v>
      </c>
      <c r="EP247">
        <v>6</v>
      </c>
      <c r="EQ247">
        <v>15</v>
      </c>
      <c r="ER247">
        <v>8</v>
      </c>
      <c r="ES247" t="s">
        <v>933</v>
      </c>
      <c r="ET247" t="s">
        <v>1988</v>
      </c>
      <c r="EV247">
        <v>4</v>
      </c>
      <c r="EW247">
        <v>3</v>
      </c>
      <c r="EX247">
        <v>5</v>
      </c>
      <c r="EY247">
        <v>0</v>
      </c>
      <c r="EZ247">
        <v>4</v>
      </c>
      <c r="FA247">
        <v>1</v>
      </c>
    </row>
    <row r="248" spans="1:157" ht="15" customHeight="1" x14ac:dyDescent="0.3">
      <c r="A248" t="s">
        <v>917</v>
      </c>
      <c r="C248" t="s">
        <v>749</v>
      </c>
      <c r="D248" t="s">
        <v>325</v>
      </c>
      <c r="E248" t="s">
        <v>750</v>
      </c>
      <c r="F248" t="s">
        <v>119</v>
      </c>
      <c r="G248" t="s">
        <v>195</v>
      </c>
      <c r="I248" t="s">
        <v>751</v>
      </c>
      <c r="L248">
        <v>5</v>
      </c>
      <c r="M248" s="1">
        <v>200</v>
      </c>
      <c r="N248">
        <v>6</v>
      </c>
      <c r="O248">
        <v>9</v>
      </c>
      <c r="P248" t="s">
        <v>752</v>
      </c>
      <c r="R248">
        <v>49</v>
      </c>
      <c r="S248">
        <f>IF(R248=1,"",ROUNDDOWN(R248/2,0))</f>
        <v>24</v>
      </c>
      <c r="U248">
        <v>19</v>
      </c>
      <c r="V248">
        <v>17</v>
      </c>
      <c r="W248">
        <v>19</v>
      </c>
      <c r="X248">
        <v>16</v>
      </c>
      <c r="AC248" t="s">
        <v>152</v>
      </c>
      <c r="AE248" t="s">
        <v>124</v>
      </c>
      <c r="AF248" t="s">
        <v>753</v>
      </c>
      <c r="AG248" t="s">
        <v>126</v>
      </c>
      <c r="AH248" t="s">
        <v>127</v>
      </c>
      <c r="AK248" s="2">
        <f>IF(AL248="AC",5+$L248,3+$L248)</f>
        <v>10</v>
      </c>
      <c r="AL248" t="s">
        <v>17</v>
      </c>
      <c r="AN248" t="s">
        <v>167</v>
      </c>
      <c r="AP248" t="s">
        <v>144</v>
      </c>
      <c r="AQ248" t="s">
        <v>754</v>
      </c>
      <c r="AR248" t="s">
        <v>126</v>
      </c>
      <c r="AS248" t="s">
        <v>146</v>
      </c>
      <c r="AT248" t="s">
        <v>257</v>
      </c>
      <c r="AU248" t="s">
        <v>261</v>
      </c>
      <c r="AV248">
        <f>IF(AW248="","",IF(AW248="AC",5+$L248,3+$L248))</f>
        <v>8</v>
      </c>
      <c r="AW248" t="s">
        <v>1124</v>
      </c>
      <c r="AX248" t="s">
        <v>1129</v>
      </c>
      <c r="AY248" t="s">
        <v>755</v>
      </c>
      <c r="BB248" t="s">
        <v>756</v>
      </c>
      <c r="BG248" t="str">
        <f>IF(BH248="","",IF(BH248="AC",5+$L248,3+$L248))</f>
        <v/>
      </c>
      <c r="BJ248" t="s">
        <v>757</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L248" t="s">
        <v>177</v>
      </c>
      <c r="EM248">
        <v>16</v>
      </c>
      <c r="EN248">
        <v>15</v>
      </c>
      <c r="EO248">
        <v>19</v>
      </c>
      <c r="EP248">
        <v>9</v>
      </c>
      <c r="EQ248">
        <v>14</v>
      </c>
      <c r="ER248">
        <v>10</v>
      </c>
      <c r="EU248" t="s">
        <v>334</v>
      </c>
      <c r="EV248">
        <f t="shared" ref="EV248:FA250" si="175">ROUNDDOWN((EM248/2),0)-5+ROUNDDOWN(($L248/2),0)</f>
        <v>5</v>
      </c>
      <c r="EW248">
        <f t="shared" si="175"/>
        <v>4</v>
      </c>
      <c r="EX248">
        <f t="shared" si="175"/>
        <v>6</v>
      </c>
      <c r="EY248">
        <f t="shared" si="175"/>
        <v>1</v>
      </c>
      <c r="EZ248">
        <f t="shared" si="175"/>
        <v>4</v>
      </c>
      <c r="FA248">
        <f t="shared" si="175"/>
        <v>2</v>
      </c>
    </row>
    <row r="249" spans="1:157" ht="15" customHeight="1" x14ac:dyDescent="0.3">
      <c r="A249" t="s">
        <v>917</v>
      </c>
      <c r="C249" t="s">
        <v>999</v>
      </c>
      <c r="D249" t="s">
        <v>325</v>
      </c>
      <c r="E249" t="s">
        <v>138</v>
      </c>
      <c r="F249" t="s">
        <v>173</v>
      </c>
      <c r="G249" t="s">
        <v>241</v>
      </c>
      <c r="H249" t="s">
        <v>988</v>
      </c>
      <c r="I249" t="s">
        <v>751</v>
      </c>
      <c r="J249" t="s">
        <v>1056</v>
      </c>
      <c r="L249">
        <v>7</v>
      </c>
      <c r="M249" s="1">
        <v>600</v>
      </c>
      <c r="N249">
        <v>6</v>
      </c>
      <c r="O249">
        <v>6</v>
      </c>
      <c r="P249" t="s">
        <v>1000</v>
      </c>
      <c r="Q249" t="s">
        <v>933</v>
      </c>
      <c r="R249">
        <v>118</v>
      </c>
      <c r="S249">
        <v>59</v>
      </c>
      <c r="U249">
        <v>21</v>
      </c>
      <c r="V249">
        <v>19</v>
      </c>
      <c r="W249">
        <v>18</v>
      </c>
      <c r="X249">
        <v>20</v>
      </c>
      <c r="Y249" t="s">
        <v>933</v>
      </c>
      <c r="Z249" t="s">
        <v>933</v>
      </c>
      <c r="AA249" t="s">
        <v>933</v>
      </c>
      <c r="AB249">
        <v>2</v>
      </c>
      <c r="AC249" t="s">
        <v>1001</v>
      </c>
      <c r="AD249">
        <v>1</v>
      </c>
      <c r="AE249" t="s">
        <v>124</v>
      </c>
      <c r="AF249" t="s">
        <v>198</v>
      </c>
      <c r="AG249" t="s">
        <v>126</v>
      </c>
      <c r="AH249" t="s">
        <v>127</v>
      </c>
      <c r="AK249" s="2">
        <f>IF(AL249="AC",5+$L249,3+$L249)</f>
        <v>12</v>
      </c>
      <c r="AL249" t="s">
        <v>17</v>
      </c>
      <c r="AN249" t="s">
        <v>1002</v>
      </c>
      <c r="AP249" t="s">
        <v>180</v>
      </c>
      <c r="AQ249" t="s">
        <v>1003</v>
      </c>
      <c r="AR249" t="s">
        <v>126</v>
      </c>
      <c r="AS249" t="s">
        <v>127</v>
      </c>
      <c r="AT249" t="s">
        <v>267</v>
      </c>
      <c r="AV249">
        <f>IF(AW249="","",IF(AW249="AC",5+$L249,3+$L249))</f>
        <v>10</v>
      </c>
      <c r="AW249" t="s">
        <v>20</v>
      </c>
      <c r="AY249" t="s">
        <v>1446</v>
      </c>
      <c r="BA249" t="s">
        <v>180</v>
      </c>
      <c r="BB249" t="s">
        <v>1004</v>
      </c>
      <c r="BC249" t="s">
        <v>159</v>
      </c>
      <c r="BD249" t="s">
        <v>181</v>
      </c>
      <c r="BE249" t="s">
        <v>257</v>
      </c>
      <c r="BF249" t="s">
        <v>817</v>
      </c>
      <c r="BG249">
        <f>IF(BH249="","",IF(BH249="AC",5+$L249,3+$L249))</f>
        <v>10</v>
      </c>
      <c r="BH249" t="s">
        <v>1090</v>
      </c>
      <c r="BJ249" t="s">
        <v>1005</v>
      </c>
      <c r="BL249" t="s">
        <v>933</v>
      </c>
      <c r="BM249" t="s">
        <v>1006</v>
      </c>
      <c r="BN249" t="s">
        <v>933</v>
      </c>
      <c r="BO249" t="s">
        <v>933</v>
      </c>
      <c r="BP249" t="s">
        <v>933</v>
      </c>
      <c r="BR249" t="str">
        <f>IF(BS249="","",IF(BS249="AC",5+$L249,3+$L249))</f>
        <v/>
      </c>
      <c r="BU249" t="s">
        <v>1007</v>
      </c>
      <c r="BW249" t="s">
        <v>933</v>
      </c>
      <c r="BX249" t="s">
        <v>1008</v>
      </c>
      <c r="BY249" t="s">
        <v>933</v>
      </c>
      <c r="BZ249" t="s">
        <v>933</v>
      </c>
      <c r="CA249" t="s">
        <v>933</v>
      </c>
      <c r="CC249" t="str">
        <f>IF(CD249="","",IF(CD249="AC",5+$L249,3+$L249))</f>
        <v/>
      </c>
      <c r="CF249" t="s">
        <v>1445</v>
      </c>
      <c r="CH249" t="s">
        <v>933</v>
      </c>
      <c r="CI249" t="s">
        <v>933</v>
      </c>
      <c r="CJ249" t="s">
        <v>933</v>
      </c>
      <c r="CK249" t="s">
        <v>933</v>
      </c>
      <c r="CL249" t="s">
        <v>933</v>
      </c>
      <c r="CN249" t="str">
        <f>IF(CO249="","",IF(CO249="AC",5+$L249,3+$L249))</f>
        <v/>
      </c>
      <c r="CS249" t="s">
        <v>933</v>
      </c>
      <c r="CT249" t="s">
        <v>933</v>
      </c>
      <c r="CU249" t="s">
        <v>933</v>
      </c>
      <c r="CV249" t="s">
        <v>933</v>
      </c>
      <c r="CW249" t="s">
        <v>933</v>
      </c>
      <c r="CY249" t="str">
        <f>IF(CZ249="","",IF(CZ249="AC",5+$L249,3+$L249))</f>
        <v/>
      </c>
      <c r="DB249" t="s">
        <v>933</v>
      </c>
      <c r="DD249" t="s">
        <v>933</v>
      </c>
      <c r="DE249" t="s">
        <v>933</v>
      </c>
      <c r="DF249" t="s">
        <v>933</v>
      </c>
      <c r="DG249" t="s">
        <v>933</v>
      </c>
      <c r="DH249" t="s">
        <v>933</v>
      </c>
      <c r="DJ249" t="str">
        <f>IF(DK249="","",IF(DK249="AC",5+$L249,3+$L249))</f>
        <v/>
      </c>
      <c r="DM249" t="s">
        <v>933</v>
      </c>
      <c r="DO249" t="s">
        <v>933</v>
      </c>
      <c r="DP249" t="s">
        <v>933</v>
      </c>
      <c r="DQ249" t="s">
        <v>933</v>
      </c>
      <c r="DR249" t="s">
        <v>933</v>
      </c>
      <c r="DS249" t="s">
        <v>933</v>
      </c>
      <c r="DT249" t="s">
        <v>933</v>
      </c>
      <c r="DU249" t="str">
        <f>IF(DV249="","",IF(DV249="AC",5+$L249,3+$L249))</f>
        <v/>
      </c>
      <c r="DX249" t="s">
        <v>933</v>
      </c>
      <c r="DZ249" t="s">
        <v>933</v>
      </c>
      <c r="EA249" t="s">
        <v>933</v>
      </c>
      <c r="EB249" t="s">
        <v>933</v>
      </c>
      <c r="EC249" t="s">
        <v>933</v>
      </c>
      <c r="ED249" t="s">
        <v>933</v>
      </c>
      <c r="EE249" t="s">
        <v>933</v>
      </c>
      <c r="EF249" t="str">
        <f>IF(EG249="","",IF(EG249="AC",5+$L249,3+$L249))</f>
        <v/>
      </c>
      <c r="EI249" t="s">
        <v>933</v>
      </c>
      <c r="EK249" t="s">
        <v>1009</v>
      </c>
      <c r="EL249" t="s">
        <v>1010</v>
      </c>
      <c r="EM249">
        <v>12</v>
      </c>
      <c r="EN249">
        <v>10</v>
      </c>
      <c r="EO249">
        <v>16</v>
      </c>
      <c r="EP249">
        <v>14</v>
      </c>
      <c r="EQ249">
        <v>16</v>
      </c>
      <c r="ER249">
        <v>10</v>
      </c>
      <c r="ES249" t="s">
        <v>1011</v>
      </c>
      <c r="ET249" s="3" t="s">
        <v>1577</v>
      </c>
      <c r="EU249" t="s">
        <v>998</v>
      </c>
      <c r="EV249">
        <f t="shared" si="175"/>
        <v>4</v>
      </c>
      <c r="EW249">
        <f t="shared" si="175"/>
        <v>3</v>
      </c>
      <c r="EX249">
        <f t="shared" si="175"/>
        <v>6</v>
      </c>
      <c r="EY249">
        <f t="shared" si="175"/>
        <v>5</v>
      </c>
      <c r="EZ249">
        <f t="shared" si="175"/>
        <v>6</v>
      </c>
      <c r="FA249">
        <f t="shared" si="175"/>
        <v>3</v>
      </c>
    </row>
    <row r="250" spans="1:157" ht="15" customHeight="1" x14ac:dyDescent="0.3">
      <c r="A250" t="s">
        <v>917</v>
      </c>
      <c r="C250" t="s">
        <v>987</v>
      </c>
      <c r="D250" t="s">
        <v>117</v>
      </c>
      <c r="E250" t="s">
        <v>165</v>
      </c>
      <c r="F250" t="s">
        <v>119</v>
      </c>
      <c r="G250" t="s">
        <v>195</v>
      </c>
      <c r="H250" t="s">
        <v>988</v>
      </c>
      <c r="I250" t="s">
        <v>242</v>
      </c>
      <c r="J250" t="s">
        <v>1056</v>
      </c>
      <c r="L250">
        <v>9</v>
      </c>
      <c r="M250" s="1">
        <v>800</v>
      </c>
      <c r="N250">
        <v>8</v>
      </c>
      <c r="O250">
        <v>7</v>
      </c>
      <c r="P250" t="s">
        <v>284</v>
      </c>
      <c r="Q250" t="s">
        <v>933</v>
      </c>
      <c r="R250">
        <v>138</v>
      </c>
      <c r="S250">
        <v>69</v>
      </c>
      <c r="U250">
        <v>25</v>
      </c>
      <c r="V250">
        <v>22</v>
      </c>
      <c r="W250">
        <v>21</v>
      </c>
      <c r="X250">
        <v>21</v>
      </c>
      <c r="Y250" t="s">
        <v>933</v>
      </c>
      <c r="Z250" t="s">
        <v>933</v>
      </c>
      <c r="AA250" t="s">
        <v>933</v>
      </c>
      <c r="AB250">
        <v>2</v>
      </c>
      <c r="AC250" t="s">
        <v>989</v>
      </c>
      <c r="AD250">
        <v>1</v>
      </c>
      <c r="AE250" t="s">
        <v>124</v>
      </c>
      <c r="AF250" t="s">
        <v>990</v>
      </c>
      <c r="AG250" t="s">
        <v>126</v>
      </c>
      <c r="AH250" t="s">
        <v>127</v>
      </c>
      <c r="AK250" s="2">
        <f>IF(AL250="AC",5+$L250,3+$L250)</f>
        <v>14</v>
      </c>
      <c r="AL250" t="s">
        <v>17</v>
      </c>
      <c r="AN250" t="s">
        <v>991</v>
      </c>
      <c r="AP250" t="s">
        <v>129</v>
      </c>
      <c r="AQ250" t="s">
        <v>992</v>
      </c>
      <c r="AR250" t="s">
        <v>126</v>
      </c>
      <c r="AS250" t="s">
        <v>234</v>
      </c>
      <c r="AT250" t="s">
        <v>348</v>
      </c>
      <c r="AV250">
        <f>IF(AW250="","",IF(AW250="AC",5+$L250,3+$L250))</f>
        <v>14</v>
      </c>
      <c r="AW250" t="s">
        <v>17</v>
      </c>
      <c r="AY250" t="s">
        <v>1449</v>
      </c>
      <c r="BA250" t="s">
        <v>144</v>
      </c>
      <c r="BB250" t="s">
        <v>993</v>
      </c>
      <c r="BC250" t="s">
        <v>126</v>
      </c>
      <c r="BD250" t="s">
        <v>234</v>
      </c>
      <c r="BE250" t="s">
        <v>348</v>
      </c>
      <c r="BF250" t="s">
        <v>1087</v>
      </c>
      <c r="BG250">
        <f>IF(BH250="","",IF(BH250="AC",5+$L250,3+$L250))</f>
        <v>12</v>
      </c>
      <c r="BH250" t="s">
        <v>1090</v>
      </c>
      <c r="BJ250" t="s">
        <v>994</v>
      </c>
      <c r="BL250" t="s">
        <v>180</v>
      </c>
      <c r="BM250" t="s">
        <v>995</v>
      </c>
      <c r="BN250" t="s">
        <v>1519</v>
      </c>
      <c r="BO250" t="s">
        <v>127</v>
      </c>
      <c r="BP250" t="s">
        <v>933</v>
      </c>
      <c r="BQ250" t="s">
        <v>1155</v>
      </c>
      <c r="BR250">
        <f>IF(BS250="","",IF(BS250="AC",5+$L250,3+$L250))</f>
        <v>14</v>
      </c>
      <c r="BS250" t="s">
        <v>17</v>
      </c>
      <c r="BU250" t="s">
        <v>1511</v>
      </c>
      <c r="BW250" t="s">
        <v>933</v>
      </c>
      <c r="BX250" t="s">
        <v>996</v>
      </c>
      <c r="BY250" t="s">
        <v>1519</v>
      </c>
      <c r="BZ250" t="s">
        <v>146</v>
      </c>
      <c r="CA250" t="s">
        <v>933</v>
      </c>
      <c r="CB250" t="s">
        <v>1190</v>
      </c>
      <c r="CC250" t="str">
        <f>IF(CD250="","",IF(CD250="AC",5+$L250,3+$L250))</f>
        <v/>
      </c>
      <c r="CF250" t="s">
        <v>1448</v>
      </c>
      <c r="CN250" t="str">
        <f>IF(CO250="","",IF(CO250="AC",5+$L250,3+$L250))</f>
        <v/>
      </c>
      <c r="CY250" t="str">
        <f>IF(CZ250="","",IF(CZ250="AC",5+$L250,3+$L250))</f>
        <v/>
      </c>
      <c r="DJ250" t="str">
        <f>IF(DK250="","",IF(DK250="AC",5+$L250,3+$L250))</f>
        <v/>
      </c>
      <c r="DU250" t="str">
        <f>IF(DV250="","",IF(DV250="AC",5+$L250,3+$L250))</f>
        <v/>
      </c>
      <c r="EF250" t="str">
        <f>IF(EG250="","",IF(EG250="AC",5+$L250,3+$L250))</f>
        <v/>
      </c>
      <c r="EK250" t="s">
        <v>1447</v>
      </c>
      <c r="EL250" t="s">
        <v>997</v>
      </c>
      <c r="EM250">
        <v>18</v>
      </c>
      <c r="EN250">
        <v>16</v>
      </c>
      <c r="EO250">
        <v>18</v>
      </c>
      <c r="EP250">
        <v>12</v>
      </c>
      <c r="EQ250">
        <v>16</v>
      </c>
      <c r="ER250">
        <v>18</v>
      </c>
      <c r="ES250" t="s">
        <v>933</v>
      </c>
      <c r="ET250" s="3" t="s">
        <v>1578</v>
      </c>
      <c r="EU250" t="s">
        <v>998</v>
      </c>
      <c r="EV250">
        <f t="shared" si="175"/>
        <v>8</v>
      </c>
      <c r="EW250">
        <f t="shared" si="175"/>
        <v>7</v>
      </c>
      <c r="EX250">
        <f t="shared" si="175"/>
        <v>8</v>
      </c>
      <c r="EY250">
        <f t="shared" si="175"/>
        <v>5</v>
      </c>
      <c r="EZ250">
        <f t="shared" si="175"/>
        <v>7</v>
      </c>
      <c r="FA250">
        <f t="shared" si="175"/>
        <v>8</v>
      </c>
    </row>
    <row r="251" spans="1:157" ht="15" customHeight="1" x14ac:dyDescent="0.3">
      <c r="A251" t="s">
        <v>917</v>
      </c>
      <c r="C251" t="s">
        <v>1854</v>
      </c>
      <c r="D251" t="s">
        <v>117</v>
      </c>
      <c r="E251" t="s">
        <v>165</v>
      </c>
      <c r="F251" t="s">
        <v>326</v>
      </c>
      <c r="G251" t="s">
        <v>195</v>
      </c>
      <c r="H251" t="s">
        <v>933</v>
      </c>
      <c r="I251" t="s">
        <v>121</v>
      </c>
      <c r="L251">
        <v>12</v>
      </c>
      <c r="M251">
        <v>700</v>
      </c>
      <c r="N251">
        <v>12</v>
      </c>
      <c r="O251">
        <v>13</v>
      </c>
      <c r="P251" t="s">
        <v>284</v>
      </c>
      <c r="Q251" t="s">
        <v>1855</v>
      </c>
      <c r="R251">
        <v>84</v>
      </c>
      <c r="S251">
        <v>42</v>
      </c>
      <c r="U251">
        <v>26</v>
      </c>
      <c r="V251">
        <v>23</v>
      </c>
      <c r="W251">
        <v>25</v>
      </c>
      <c r="X251">
        <v>24</v>
      </c>
      <c r="Y251" t="s">
        <v>1856</v>
      </c>
      <c r="Z251" t="s">
        <v>933</v>
      </c>
      <c r="AA251" t="s">
        <v>933</v>
      </c>
      <c r="AB251" t="s">
        <v>933</v>
      </c>
      <c r="AC251" t="s">
        <v>1630</v>
      </c>
      <c r="AD251" t="s">
        <v>933</v>
      </c>
      <c r="AE251" t="s">
        <v>124</v>
      </c>
      <c r="AF251" t="s">
        <v>795</v>
      </c>
      <c r="AG251" t="s">
        <v>126</v>
      </c>
      <c r="AH251" t="s">
        <v>127</v>
      </c>
      <c r="AI251" t="s">
        <v>933</v>
      </c>
      <c r="AJ251" t="s">
        <v>1061</v>
      </c>
      <c r="AK251">
        <v>17</v>
      </c>
      <c r="AL251" t="s">
        <v>17</v>
      </c>
      <c r="AM251" t="s">
        <v>933</v>
      </c>
      <c r="AN251" t="s">
        <v>1857</v>
      </c>
      <c r="AP251" t="s">
        <v>129</v>
      </c>
      <c r="AQ251" t="s">
        <v>935</v>
      </c>
      <c r="AR251" t="s">
        <v>126</v>
      </c>
      <c r="AS251" t="s">
        <v>127</v>
      </c>
      <c r="AT251" t="s">
        <v>933</v>
      </c>
      <c r="AU251" t="s">
        <v>933</v>
      </c>
      <c r="AV251">
        <v>17</v>
      </c>
      <c r="AW251" t="s">
        <v>17</v>
      </c>
      <c r="AX251" t="s">
        <v>1858</v>
      </c>
      <c r="AY251" t="s">
        <v>1859</v>
      </c>
      <c r="BA251" t="s">
        <v>933</v>
      </c>
      <c r="BB251" t="s">
        <v>933</v>
      </c>
      <c r="BC251" t="s">
        <v>933</v>
      </c>
      <c r="BD251" t="s">
        <v>933</v>
      </c>
      <c r="BE251" t="s">
        <v>933</v>
      </c>
      <c r="BF251" t="s">
        <v>933</v>
      </c>
      <c r="BG251" t="s">
        <v>933</v>
      </c>
      <c r="BH251" t="s">
        <v>933</v>
      </c>
      <c r="BI251" t="s">
        <v>933</v>
      </c>
      <c r="BJ251" t="s">
        <v>933</v>
      </c>
      <c r="BL251" t="s">
        <v>129</v>
      </c>
      <c r="BM251" t="s">
        <v>1860</v>
      </c>
      <c r="BN251" t="s">
        <v>159</v>
      </c>
      <c r="BO251" t="s">
        <v>127</v>
      </c>
      <c r="BP251" t="s">
        <v>933</v>
      </c>
      <c r="BQ251" t="s">
        <v>933</v>
      </c>
      <c r="BR251" t="s">
        <v>933</v>
      </c>
      <c r="BS251" t="s">
        <v>933</v>
      </c>
      <c r="BT251" t="s">
        <v>933</v>
      </c>
      <c r="BU251" t="s">
        <v>1861</v>
      </c>
      <c r="BW251" t="s">
        <v>933</v>
      </c>
      <c r="BX251" t="s">
        <v>933</v>
      </c>
      <c r="BY251" t="s">
        <v>933</v>
      </c>
      <c r="BZ251" t="s">
        <v>933</v>
      </c>
      <c r="CA251" t="s">
        <v>933</v>
      </c>
      <c r="CB251" t="s">
        <v>933</v>
      </c>
      <c r="CC251" t="s">
        <v>933</v>
      </c>
      <c r="CD251" t="s">
        <v>933</v>
      </c>
      <c r="CE251" t="s">
        <v>933</v>
      </c>
      <c r="CF251" t="s">
        <v>933</v>
      </c>
      <c r="CH251" t="s">
        <v>933</v>
      </c>
      <c r="CI251" t="s">
        <v>933</v>
      </c>
      <c r="CJ251" t="s">
        <v>933</v>
      </c>
      <c r="CK251" t="s">
        <v>933</v>
      </c>
      <c r="CL251" t="s">
        <v>933</v>
      </c>
      <c r="CM251" t="s">
        <v>933</v>
      </c>
      <c r="CN251" t="s">
        <v>933</v>
      </c>
      <c r="CO251" t="s">
        <v>933</v>
      </c>
      <c r="CP251" t="s">
        <v>933</v>
      </c>
      <c r="CQ251" t="s">
        <v>933</v>
      </c>
      <c r="CS251" t="s">
        <v>933</v>
      </c>
      <c r="CT251" t="s">
        <v>933</v>
      </c>
      <c r="CU251" t="s">
        <v>933</v>
      </c>
      <c r="CV251" t="s">
        <v>933</v>
      </c>
      <c r="CW251" t="s">
        <v>933</v>
      </c>
      <c r="CX251" t="s">
        <v>933</v>
      </c>
      <c r="CY251" t="s">
        <v>933</v>
      </c>
      <c r="CZ251" t="s">
        <v>933</v>
      </c>
      <c r="DA251" t="s">
        <v>933</v>
      </c>
      <c r="DB251" t="s">
        <v>933</v>
      </c>
      <c r="DD251" t="s">
        <v>933</v>
      </c>
      <c r="DE251" t="s">
        <v>933</v>
      </c>
      <c r="DF251" t="s">
        <v>933</v>
      </c>
      <c r="DG251" t="s">
        <v>933</v>
      </c>
      <c r="DH251" t="s">
        <v>933</v>
      </c>
      <c r="DI251" t="s">
        <v>933</v>
      </c>
      <c r="DJ251" t="s">
        <v>933</v>
      </c>
      <c r="DK251" t="s">
        <v>933</v>
      </c>
      <c r="DL251" t="s">
        <v>933</v>
      </c>
      <c r="DM251" t="s">
        <v>933</v>
      </c>
      <c r="DO251" t="s">
        <v>933</v>
      </c>
      <c r="DP251" t="s">
        <v>933</v>
      </c>
      <c r="DQ251" t="s">
        <v>933</v>
      </c>
      <c r="DR251" t="s">
        <v>933</v>
      </c>
      <c r="DS251" t="s">
        <v>933</v>
      </c>
      <c r="DT251" t="s">
        <v>933</v>
      </c>
      <c r="DU251" t="s">
        <v>933</v>
      </c>
      <c r="DV251" t="s">
        <v>933</v>
      </c>
      <c r="DW251" t="s">
        <v>933</v>
      </c>
      <c r="DX251" t="s">
        <v>933</v>
      </c>
      <c r="DZ251" t="s">
        <v>933</v>
      </c>
      <c r="EA251" t="s">
        <v>933</v>
      </c>
      <c r="EB251" t="s">
        <v>933</v>
      </c>
      <c r="EC251" t="s">
        <v>933</v>
      </c>
      <c r="ED251" t="s">
        <v>933</v>
      </c>
      <c r="EE251" t="s">
        <v>933</v>
      </c>
      <c r="EF251" t="s">
        <v>933</v>
      </c>
      <c r="EG251" t="s">
        <v>933</v>
      </c>
      <c r="EH251" t="s">
        <v>933</v>
      </c>
      <c r="EI251" t="s">
        <v>933</v>
      </c>
      <c r="EK251" t="s">
        <v>203</v>
      </c>
      <c r="EL251" t="s">
        <v>933</v>
      </c>
      <c r="EM251">
        <v>16</v>
      </c>
      <c r="EN251">
        <v>19</v>
      </c>
      <c r="EO251">
        <v>11</v>
      </c>
      <c r="EP251">
        <v>6</v>
      </c>
      <c r="EQ251">
        <v>13</v>
      </c>
      <c r="ER251">
        <v>6</v>
      </c>
      <c r="ES251" t="s">
        <v>933</v>
      </c>
      <c r="ET251" t="s">
        <v>933</v>
      </c>
      <c r="EV251">
        <v>9</v>
      </c>
      <c r="EW251">
        <v>10</v>
      </c>
      <c r="EX251">
        <v>6</v>
      </c>
      <c r="EY251">
        <v>4</v>
      </c>
      <c r="EZ251">
        <v>7</v>
      </c>
      <c r="FA251">
        <v>4</v>
      </c>
    </row>
    <row r="252" spans="1:157" ht="15" customHeight="1" x14ac:dyDescent="0.3">
      <c r="A252" t="s">
        <v>917</v>
      </c>
      <c r="C252" t="s">
        <v>938</v>
      </c>
      <c r="D252" t="s">
        <v>117</v>
      </c>
      <c r="E252" t="s">
        <v>165</v>
      </c>
      <c r="F252" t="s">
        <v>119</v>
      </c>
      <c r="G252" t="s">
        <v>195</v>
      </c>
      <c r="I252" t="s">
        <v>140</v>
      </c>
      <c r="L252">
        <v>16</v>
      </c>
      <c r="M252" s="1">
        <v>1400</v>
      </c>
      <c r="N252">
        <v>13</v>
      </c>
      <c r="O252">
        <v>8</v>
      </c>
      <c r="P252" t="s">
        <v>939</v>
      </c>
      <c r="Q252" t="s">
        <v>1146</v>
      </c>
      <c r="R252">
        <v>123</v>
      </c>
      <c r="S252">
        <v>69</v>
      </c>
      <c r="U252">
        <v>28</v>
      </c>
      <c r="V252">
        <v>29</v>
      </c>
      <c r="W252">
        <v>27</v>
      </c>
      <c r="X252">
        <v>28</v>
      </c>
      <c r="AB252" t="s">
        <v>933</v>
      </c>
      <c r="AC252" t="s">
        <v>940</v>
      </c>
      <c r="AD252" t="s">
        <v>933</v>
      </c>
      <c r="AE252" t="s">
        <v>124</v>
      </c>
      <c r="AF252" t="s">
        <v>941</v>
      </c>
      <c r="AG252" t="s">
        <v>126</v>
      </c>
      <c r="AH252" t="s">
        <v>127</v>
      </c>
      <c r="AI252" t="s">
        <v>154</v>
      </c>
      <c r="AK252" s="2">
        <f>IF(AL252="AC",5+$L252,3+$L252)</f>
        <v>21</v>
      </c>
      <c r="AL252" t="s">
        <v>17</v>
      </c>
      <c r="AN252" t="s">
        <v>942</v>
      </c>
      <c r="AP252" t="s">
        <v>129</v>
      </c>
      <c r="AQ252" t="s">
        <v>943</v>
      </c>
      <c r="AR252" t="s">
        <v>126</v>
      </c>
      <c r="AS252" t="s">
        <v>146</v>
      </c>
      <c r="AV252">
        <f>IF(AW252="","",IF(AW252="AC",5+$L252,3+$L252))</f>
        <v>21</v>
      </c>
      <c r="AW252" t="s">
        <v>17</v>
      </c>
      <c r="AY252" t="s">
        <v>944</v>
      </c>
      <c r="BG252" t="str">
        <f>IF(BH252="","",IF(BH252="AC",5+$L252,3+$L252))</f>
        <v/>
      </c>
      <c r="BR252" t="str">
        <f>IF(BS252="","",IF(BS252="AC",5+$L252,3+$L252))</f>
        <v/>
      </c>
      <c r="CC252" t="str">
        <f>IF(CD252="","",IF(CD252="AC",5+$L252,3+$L252))</f>
        <v/>
      </c>
      <c r="CN252" t="str">
        <f>IF(CO252="","",IF(CO252="AC",5+$L252,3+$L252))</f>
        <v/>
      </c>
      <c r="CY252" t="str">
        <f>IF(CZ252="","",IF(CZ252="AC",5+$L252,3+$L252))</f>
        <v/>
      </c>
      <c r="DJ252" t="str">
        <f>IF(DK252="","",IF(DK252="AC",5+$L252,3+$L252))</f>
        <v/>
      </c>
      <c r="DU252" t="str">
        <f>IF(DV252="","",IF(DV252="AC",5+$L252,3+$L252))</f>
        <v/>
      </c>
      <c r="EF252" t="str">
        <f>IF(EG252="","",IF(EG252="AC",5+$L252,3+$L252))</f>
        <v/>
      </c>
      <c r="EM252">
        <v>24</v>
      </c>
      <c r="EN252">
        <v>21</v>
      </c>
      <c r="EO252">
        <v>21</v>
      </c>
      <c r="EP252">
        <v>10</v>
      </c>
      <c r="EQ252">
        <v>11</v>
      </c>
      <c r="ER252">
        <v>21</v>
      </c>
      <c r="ET252" s="3" t="s">
        <v>1432</v>
      </c>
      <c r="EU252" t="s">
        <v>930</v>
      </c>
      <c r="EV252">
        <f t="shared" ref="EV252:FA255" si="176">ROUNDDOWN((EM252/2),0)-5+ROUNDDOWN(($L252/2),0)</f>
        <v>15</v>
      </c>
      <c r="EW252">
        <f t="shared" si="176"/>
        <v>13</v>
      </c>
      <c r="EX252">
        <f t="shared" si="176"/>
        <v>13</v>
      </c>
      <c r="EY252">
        <f t="shared" si="176"/>
        <v>8</v>
      </c>
      <c r="EZ252">
        <f t="shared" si="176"/>
        <v>8</v>
      </c>
      <c r="FA252">
        <f t="shared" si="176"/>
        <v>13</v>
      </c>
    </row>
    <row r="253" spans="1:157" ht="15" customHeight="1" x14ac:dyDescent="0.3">
      <c r="A253" t="s">
        <v>917</v>
      </c>
      <c r="C253" t="s">
        <v>973</v>
      </c>
      <c r="D253" t="s">
        <v>325</v>
      </c>
      <c r="E253" t="s">
        <v>138</v>
      </c>
      <c r="F253" t="s">
        <v>326</v>
      </c>
      <c r="G253" t="s">
        <v>195</v>
      </c>
      <c r="I253" t="s">
        <v>751</v>
      </c>
      <c r="J253" t="s">
        <v>1056</v>
      </c>
      <c r="L253">
        <v>16</v>
      </c>
      <c r="M253" s="1">
        <v>2800</v>
      </c>
      <c r="N253">
        <v>11</v>
      </c>
      <c r="O253">
        <v>13</v>
      </c>
      <c r="P253" t="s">
        <v>284</v>
      </c>
      <c r="R253">
        <v>208</v>
      </c>
      <c r="S253">
        <v>76</v>
      </c>
      <c r="U253">
        <v>30</v>
      </c>
      <c r="V253">
        <v>28</v>
      </c>
      <c r="W253">
        <v>27</v>
      </c>
      <c r="X253">
        <v>29</v>
      </c>
      <c r="Z253" t="s">
        <v>787</v>
      </c>
      <c r="AA253" t="s">
        <v>918</v>
      </c>
      <c r="AB253">
        <v>2</v>
      </c>
      <c r="AC253" t="s">
        <v>919</v>
      </c>
      <c r="AD253">
        <v>1</v>
      </c>
      <c r="AE253" t="s">
        <v>124</v>
      </c>
      <c r="AF253" t="s">
        <v>920</v>
      </c>
      <c r="AG253" t="s">
        <v>126</v>
      </c>
      <c r="AH253" t="s">
        <v>127</v>
      </c>
      <c r="AK253" s="2">
        <f>IF(AL253="AC",5+$L253,3+$L253)</f>
        <v>21</v>
      </c>
      <c r="AL253" t="s">
        <v>17</v>
      </c>
      <c r="AN253" t="s">
        <v>1222</v>
      </c>
      <c r="AP253" t="s">
        <v>129</v>
      </c>
      <c r="AQ253" t="s">
        <v>921</v>
      </c>
      <c r="AR253" t="s">
        <v>159</v>
      </c>
      <c r="AS253" t="s">
        <v>181</v>
      </c>
      <c r="AT253" t="s">
        <v>922</v>
      </c>
      <c r="AV253">
        <f>IF(AW253="","",IF(AW253="AC",5+$L253,3+$L253))</f>
        <v>19</v>
      </c>
      <c r="AW253" t="s">
        <v>20</v>
      </c>
      <c r="AX253" t="s">
        <v>1132</v>
      </c>
      <c r="AY253" t="s">
        <v>1223</v>
      </c>
      <c r="BA253" t="s">
        <v>460</v>
      </c>
      <c r="BB253" t="s">
        <v>923</v>
      </c>
      <c r="BC253" t="s">
        <v>126</v>
      </c>
      <c r="BD253" t="s">
        <v>146</v>
      </c>
      <c r="BE253" t="s">
        <v>257</v>
      </c>
      <c r="BF253" t="s">
        <v>1094</v>
      </c>
      <c r="BG253">
        <f>IF(BH253="","",IF(BH253="AC",5+$L253,3+$L253))</f>
        <v>19</v>
      </c>
      <c r="BH253" t="s">
        <v>20</v>
      </c>
      <c r="BJ253" t="s">
        <v>321</v>
      </c>
      <c r="BL253" t="s">
        <v>180</v>
      </c>
      <c r="BM253" t="s">
        <v>924</v>
      </c>
      <c r="BN253" t="s">
        <v>159</v>
      </c>
      <c r="BO253" t="s">
        <v>146</v>
      </c>
      <c r="BP253" t="s">
        <v>916</v>
      </c>
      <c r="BQ253" t="s">
        <v>817</v>
      </c>
      <c r="BR253">
        <f>IF(BS253="","",IF(BS253="AC",5+$L253,3+$L253))</f>
        <v>19</v>
      </c>
      <c r="BS253" t="s">
        <v>20</v>
      </c>
      <c r="BU253" t="s">
        <v>1357</v>
      </c>
      <c r="BW253" t="s">
        <v>460</v>
      </c>
      <c r="BX253" t="s">
        <v>925</v>
      </c>
      <c r="BY253" t="s">
        <v>126</v>
      </c>
      <c r="BZ253" t="s">
        <v>127</v>
      </c>
      <c r="CA253" t="s">
        <v>257</v>
      </c>
      <c r="CB253" t="s">
        <v>1094</v>
      </c>
      <c r="CC253">
        <f>IF(CD253="","",IF(CD253="AC",5+$L253,3+$L253))</f>
        <v>19</v>
      </c>
      <c r="CD253" t="s">
        <v>20</v>
      </c>
      <c r="CF253" t="s">
        <v>1237</v>
      </c>
      <c r="CI253" t="s">
        <v>926</v>
      </c>
      <c r="CJ253" t="s">
        <v>161</v>
      </c>
      <c r="CK253" t="s">
        <v>146</v>
      </c>
      <c r="CL253" t="s">
        <v>313</v>
      </c>
      <c r="CN253" t="str">
        <f>IF(CO253="","",IF(CO253="AC",5+$L253,3+$L253))</f>
        <v/>
      </c>
      <c r="CQ253" t="s">
        <v>927</v>
      </c>
      <c r="CY253" t="str">
        <f>IF(CZ253="","",IF(CZ253="AC",5+$L253,3+$L253))</f>
        <v/>
      </c>
      <c r="DJ253" t="str">
        <f>IF(DK253="","",IF(DK253="AC",5+$L253,3+$L253))</f>
        <v/>
      </c>
      <c r="DU253" t="str">
        <f>IF(DV253="","",IF(DV253="AC",5+$L253,3+$L253))</f>
        <v/>
      </c>
      <c r="EF253" t="str">
        <f>IF(EG253="","",IF(EG253="AC",5+$L253,3+$L253))</f>
        <v/>
      </c>
      <c r="EK253" t="s">
        <v>928</v>
      </c>
      <c r="EL253" t="s">
        <v>929</v>
      </c>
      <c r="EM253">
        <v>10</v>
      </c>
      <c r="EN253">
        <v>21</v>
      </c>
      <c r="EO253">
        <v>16</v>
      </c>
      <c r="EP253">
        <v>24</v>
      </c>
      <c r="EQ253">
        <v>21</v>
      </c>
      <c r="ER253">
        <v>15</v>
      </c>
      <c r="ET253" t="s">
        <v>1433</v>
      </c>
      <c r="EU253" t="s">
        <v>930</v>
      </c>
      <c r="EV253">
        <f t="shared" si="176"/>
        <v>8</v>
      </c>
      <c r="EW253">
        <f t="shared" si="176"/>
        <v>13</v>
      </c>
      <c r="EX253">
        <f t="shared" si="176"/>
        <v>11</v>
      </c>
      <c r="EY253">
        <f t="shared" si="176"/>
        <v>15</v>
      </c>
      <c r="EZ253">
        <f t="shared" si="176"/>
        <v>13</v>
      </c>
      <c r="FA253">
        <f t="shared" si="176"/>
        <v>10</v>
      </c>
    </row>
    <row r="254" spans="1:157" ht="15" customHeight="1" x14ac:dyDescent="0.3">
      <c r="A254" t="s">
        <v>917</v>
      </c>
      <c r="C254" t="s">
        <v>945</v>
      </c>
      <c r="D254" t="s">
        <v>325</v>
      </c>
      <c r="E254" t="s">
        <v>165</v>
      </c>
      <c r="F254" t="s">
        <v>326</v>
      </c>
      <c r="G254" t="s">
        <v>195</v>
      </c>
      <c r="I254" t="s">
        <v>140</v>
      </c>
      <c r="J254" t="s">
        <v>1057</v>
      </c>
      <c r="L254">
        <v>16</v>
      </c>
      <c r="M254" s="1">
        <v>5600</v>
      </c>
      <c r="N254">
        <v>10</v>
      </c>
      <c r="O254">
        <v>13</v>
      </c>
      <c r="P254" t="s">
        <v>946</v>
      </c>
      <c r="R254">
        <v>492</v>
      </c>
      <c r="S254">
        <v>208</v>
      </c>
      <c r="U254">
        <v>28</v>
      </c>
      <c r="V254">
        <v>28</v>
      </c>
      <c r="W254">
        <v>27</v>
      </c>
      <c r="X254">
        <v>29</v>
      </c>
      <c r="Z254" t="s">
        <v>787</v>
      </c>
      <c r="AA254" t="s">
        <v>918</v>
      </c>
      <c r="AB254">
        <v>5</v>
      </c>
      <c r="AC254" t="s">
        <v>947</v>
      </c>
      <c r="AD254">
        <v>2</v>
      </c>
      <c r="AE254" t="s">
        <v>124</v>
      </c>
      <c r="AF254" t="s">
        <v>948</v>
      </c>
      <c r="AG254" t="s">
        <v>126</v>
      </c>
      <c r="AH254" t="s">
        <v>127</v>
      </c>
      <c r="AK254" s="2">
        <f>IF(AL254="AC",5+$L254,3+$L254)</f>
        <v>21</v>
      </c>
      <c r="AL254" t="s">
        <v>17</v>
      </c>
      <c r="AN254" t="s">
        <v>1178</v>
      </c>
      <c r="AP254" t="s">
        <v>144</v>
      </c>
      <c r="AQ254" t="s">
        <v>949</v>
      </c>
      <c r="AR254" t="s">
        <v>126</v>
      </c>
      <c r="AS254" t="s">
        <v>127</v>
      </c>
      <c r="AT254" t="s">
        <v>950</v>
      </c>
      <c r="AU254" t="s">
        <v>1088</v>
      </c>
      <c r="AV254">
        <f>IF(AW254="","",IF(AW254="AC",5+$L254,3+$L254))</f>
        <v>19</v>
      </c>
      <c r="AW254" t="s">
        <v>20</v>
      </c>
      <c r="AY254" s="3" t="s">
        <v>1530</v>
      </c>
      <c r="BB254" t="s">
        <v>951</v>
      </c>
      <c r="BC254" t="s">
        <v>126</v>
      </c>
      <c r="BD254" t="s">
        <v>146</v>
      </c>
      <c r="BG254" t="str">
        <f>IF(BH254="","",IF(BH254="AC",5+$L254,3+$L254))</f>
        <v/>
      </c>
      <c r="BJ254" t="s">
        <v>1452</v>
      </c>
      <c r="BM254" t="s">
        <v>952</v>
      </c>
      <c r="BN254" t="s">
        <v>1519</v>
      </c>
      <c r="BO254" t="s">
        <v>234</v>
      </c>
      <c r="BR254" t="str">
        <f>IF(BS254="","",IF(BS254="AC",5+$L254,3+$L254))</f>
        <v/>
      </c>
      <c r="BU254" t="s">
        <v>1453</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M254">
        <v>8</v>
      </c>
      <c r="EN254">
        <v>21</v>
      </c>
      <c r="EO254">
        <v>14</v>
      </c>
      <c r="EP254">
        <v>24</v>
      </c>
      <c r="EQ254">
        <v>21</v>
      </c>
      <c r="ER254">
        <v>16</v>
      </c>
      <c r="ET254" t="s">
        <v>1434</v>
      </c>
      <c r="EU254" t="s">
        <v>930</v>
      </c>
      <c r="EV254">
        <f t="shared" si="176"/>
        <v>7</v>
      </c>
      <c r="EW254">
        <f t="shared" si="176"/>
        <v>13</v>
      </c>
      <c r="EX254">
        <f t="shared" si="176"/>
        <v>10</v>
      </c>
      <c r="EY254">
        <f t="shared" si="176"/>
        <v>15</v>
      </c>
      <c r="EZ254">
        <f t="shared" si="176"/>
        <v>13</v>
      </c>
      <c r="FA254">
        <f t="shared" si="176"/>
        <v>11</v>
      </c>
    </row>
    <row r="255" spans="1:157" ht="15" customHeight="1" x14ac:dyDescent="0.3">
      <c r="A255" t="s">
        <v>1653</v>
      </c>
      <c r="C255" t="s">
        <v>0</v>
      </c>
      <c r="L255">
        <v>0</v>
      </c>
      <c r="EV255">
        <f t="shared" si="176"/>
        <v>-5</v>
      </c>
      <c r="EW255">
        <f t="shared" si="176"/>
        <v>-5</v>
      </c>
      <c r="EX255">
        <f t="shared" si="176"/>
        <v>-5</v>
      </c>
      <c r="EY255">
        <f t="shared" si="176"/>
        <v>-5</v>
      </c>
      <c r="EZ255">
        <f t="shared" si="176"/>
        <v>-5</v>
      </c>
      <c r="FA255">
        <f t="shared" si="176"/>
        <v>-5</v>
      </c>
    </row>
    <row r="256" spans="1:157" ht="15" customHeight="1" x14ac:dyDescent="0.3">
      <c r="A256" t="s">
        <v>1653</v>
      </c>
      <c r="C256" t="s">
        <v>931</v>
      </c>
      <c r="D256" t="s">
        <v>117</v>
      </c>
      <c r="E256" t="s">
        <v>165</v>
      </c>
      <c r="F256" t="s">
        <v>326</v>
      </c>
      <c r="G256" t="s">
        <v>195</v>
      </c>
      <c r="H256" t="s">
        <v>933</v>
      </c>
      <c r="I256" t="s">
        <v>242</v>
      </c>
      <c r="L256">
        <v>8</v>
      </c>
      <c r="M256" s="1">
        <v>350</v>
      </c>
      <c r="N256">
        <v>13</v>
      </c>
      <c r="O256">
        <v>13</v>
      </c>
      <c r="P256" t="s">
        <v>932</v>
      </c>
      <c r="Q256" t="s">
        <v>933</v>
      </c>
      <c r="R256">
        <v>64</v>
      </c>
      <c r="S256">
        <v>32</v>
      </c>
      <c r="U256">
        <v>24</v>
      </c>
      <c r="V256">
        <v>21</v>
      </c>
      <c r="W256">
        <v>20</v>
      </c>
      <c r="X256">
        <v>20</v>
      </c>
      <c r="Y256" t="s">
        <v>933</v>
      </c>
      <c r="Z256" t="s">
        <v>787</v>
      </c>
      <c r="AA256" t="s">
        <v>918</v>
      </c>
      <c r="AB256" t="s">
        <v>933</v>
      </c>
      <c r="AC256" t="s">
        <v>934</v>
      </c>
      <c r="AD256" t="s">
        <v>933</v>
      </c>
      <c r="AE256" t="s">
        <v>124</v>
      </c>
      <c r="AF256" t="s">
        <v>935</v>
      </c>
      <c r="AG256" t="s">
        <v>126</v>
      </c>
      <c r="AH256" t="s">
        <v>127</v>
      </c>
      <c r="AI256" t="s">
        <v>348</v>
      </c>
      <c r="AJ256" t="s">
        <v>933</v>
      </c>
      <c r="AK256" s="2">
        <f>IF(AL256="AC",5+$L256,3+$L256)</f>
        <v>13</v>
      </c>
      <c r="AL256" t="s">
        <v>17</v>
      </c>
      <c r="AM256" t="s">
        <v>933</v>
      </c>
      <c r="AN256" t="s">
        <v>1654</v>
      </c>
      <c r="AP256" t="s">
        <v>144</v>
      </c>
      <c r="AQ256" t="s">
        <v>936</v>
      </c>
      <c r="AR256" t="s">
        <v>126</v>
      </c>
      <c r="AS256" t="s">
        <v>146</v>
      </c>
      <c r="AT256" t="s">
        <v>937</v>
      </c>
      <c r="AU256" t="s">
        <v>1076</v>
      </c>
      <c r="AV256">
        <f>IF(AW256="","",IF(AW256="AC",5+$L256,3+$L256))</f>
        <v>11</v>
      </c>
      <c r="AW256" t="s">
        <v>1090</v>
      </c>
      <c r="AX256" t="s">
        <v>933</v>
      </c>
      <c r="AY256" t="s">
        <v>1655</v>
      </c>
      <c r="BA256" t="s">
        <v>933</v>
      </c>
      <c r="BB256" t="s">
        <v>933</v>
      </c>
      <c r="BC256" t="s">
        <v>933</v>
      </c>
      <c r="BD256" t="s">
        <v>933</v>
      </c>
      <c r="BE256" t="s">
        <v>933</v>
      </c>
      <c r="BF256" t="s">
        <v>933</v>
      </c>
      <c r="BG256" t="str">
        <f>IF(BH256="","",IF(BH256="AC",5+$L256,3+$L256))</f>
        <v/>
      </c>
      <c r="BH256" t="s">
        <v>933</v>
      </c>
      <c r="BI256" t="s">
        <v>933</v>
      </c>
      <c r="BJ256" t="s">
        <v>933</v>
      </c>
      <c r="BL256" t="s">
        <v>933</v>
      </c>
      <c r="BM256" t="s">
        <v>933</v>
      </c>
      <c r="BN256" t="s">
        <v>933</v>
      </c>
      <c r="BO256" t="s">
        <v>933</v>
      </c>
      <c r="BP256" t="s">
        <v>933</v>
      </c>
      <c r="BQ256" t="s">
        <v>933</v>
      </c>
      <c r="BR256" t="str">
        <f>IF(BS256="","",IF(BS256="AC",5+$L256,3+$L256))</f>
        <v/>
      </c>
      <c r="BS256" t="s">
        <v>933</v>
      </c>
      <c r="BT256" t="s">
        <v>933</v>
      </c>
      <c r="BU256" t="s">
        <v>933</v>
      </c>
      <c r="BW256" t="s">
        <v>933</v>
      </c>
      <c r="BX256" t="s">
        <v>933</v>
      </c>
      <c r="BY256" t="s">
        <v>933</v>
      </c>
      <c r="BZ256" t="s">
        <v>933</v>
      </c>
      <c r="CA256" t="s">
        <v>933</v>
      </c>
      <c r="CB256" t="s">
        <v>933</v>
      </c>
      <c r="CC256" t="str">
        <f>IF(CD256="","",IF(CD256="AC",5+$L256,3+$L256))</f>
        <v/>
      </c>
      <c r="CD256" t="s">
        <v>933</v>
      </c>
      <c r="CE256" t="s">
        <v>933</v>
      </c>
      <c r="CF256" t="s">
        <v>933</v>
      </c>
      <c r="CH256" t="s">
        <v>933</v>
      </c>
      <c r="CI256" t="s">
        <v>933</v>
      </c>
      <c r="CJ256" t="s">
        <v>933</v>
      </c>
      <c r="CK256" t="s">
        <v>933</v>
      </c>
      <c r="CL256" t="s">
        <v>933</v>
      </c>
      <c r="CM256" t="s">
        <v>933</v>
      </c>
      <c r="CN256" t="str">
        <f>IF(CO256="","",IF(CO256="AC",5+$L256,3+$L256))</f>
        <v/>
      </c>
      <c r="CO256" t="s">
        <v>933</v>
      </c>
      <c r="CP256" t="s">
        <v>933</v>
      </c>
      <c r="CQ256" t="s">
        <v>933</v>
      </c>
      <c r="CS256" t="s">
        <v>933</v>
      </c>
      <c r="CT256" t="s">
        <v>933</v>
      </c>
      <c r="CU256" t="s">
        <v>933</v>
      </c>
      <c r="CV256" t="s">
        <v>933</v>
      </c>
      <c r="CW256" t="s">
        <v>933</v>
      </c>
      <c r="CX256" t="s">
        <v>933</v>
      </c>
      <c r="CY256" t="str">
        <f>IF(CZ256="","",IF(CZ256="AC",5+$L256,3+$L256))</f>
        <v/>
      </c>
      <c r="CZ256" t="s">
        <v>933</v>
      </c>
      <c r="DA256" t="s">
        <v>933</v>
      </c>
      <c r="DB256" t="s">
        <v>933</v>
      </c>
      <c r="DD256" t="s">
        <v>933</v>
      </c>
      <c r="DE256" t="s">
        <v>933</v>
      </c>
      <c r="DF256" t="s">
        <v>933</v>
      </c>
      <c r="DG256" t="s">
        <v>933</v>
      </c>
      <c r="DH256" t="s">
        <v>933</v>
      </c>
      <c r="DI256" t="s">
        <v>933</v>
      </c>
      <c r="DJ256" t="str">
        <f>IF(DK256="","",IF(DK256="AC",5+$L256,3+$L256))</f>
        <v/>
      </c>
      <c r="DK256" t="s">
        <v>933</v>
      </c>
      <c r="DL256" t="s">
        <v>933</v>
      </c>
      <c r="DM256" t="s">
        <v>933</v>
      </c>
      <c r="DO256" t="s">
        <v>933</v>
      </c>
      <c r="DP256" t="s">
        <v>933</v>
      </c>
      <c r="DQ256" t="s">
        <v>933</v>
      </c>
      <c r="DR256" t="s">
        <v>933</v>
      </c>
      <c r="DS256" t="s">
        <v>933</v>
      </c>
      <c r="DT256" t="s">
        <v>933</v>
      </c>
      <c r="DU256" t="str">
        <f>IF(DV256="","",IF(DV256="AC",5+$L256,3+$L256))</f>
        <v/>
      </c>
      <c r="DV256" t="s">
        <v>933</v>
      </c>
      <c r="DW256" t="s">
        <v>933</v>
      </c>
      <c r="DX256" t="s">
        <v>933</v>
      </c>
      <c r="DZ256" t="s">
        <v>933</v>
      </c>
      <c r="EA256" t="s">
        <v>933</v>
      </c>
      <c r="EB256" t="s">
        <v>933</v>
      </c>
      <c r="EC256" t="s">
        <v>933</v>
      </c>
      <c r="ED256" t="s">
        <v>933</v>
      </c>
      <c r="EE256" t="s">
        <v>933</v>
      </c>
      <c r="EF256" t="str">
        <f>IF(EG256="","",IF(EG256="AC",5+$L256,3+$L256))</f>
        <v/>
      </c>
      <c r="EG256" t="s">
        <v>933</v>
      </c>
      <c r="EH256" t="s">
        <v>933</v>
      </c>
      <c r="EI256" t="s">
        <v>933</v>
      </c>
      <c r="EK256" t="s">
        <v>933</v>
      </c>
      <c r="EL256" t="s">
        <v>933</v>
      </c>
      <c r="EM256">
        <v>14</v>
      </c>
      <c r="EN256">
        <v>24</v>
      </c>
      <c r="EO256">
        <v>21</v>
      </c>
      <c r="EP256">
        <v>1</v>
      </c>
      <c r="EQ256">
        <v>21</v>
      </c>
      <c r="ER256">
        <v>6</v>
      </c>
      <c r="ES256" t="s">
        <v>933</v>
      </c>
      <c r="ET256" t="s">
        <v>1431</v>
      </c>
      <c r="EU256" t="s">
        <v>930</v>
      </c>
      <c r="EV256">
        <v>6</v>
      </c>
      <c r="EW256">
        <v>11</v>
      </c>
      <c r="EX256">
        <v>9</v>
      </c>
      <c r="EY256">
        <v>-1</v>
      </c>
      <c r="EZ256">
        <v>9</v>
      </c>
      <c r="FA256">
        <v>2</v>
      </c>
    </row>
    <row r="257" spans="1:157" ht="15" customHeight="1" x14ac:dyDescent="0.3">
      <c r="A257" t="s">
        <v>1653</v>
      </c>
      <c r="C257" t="s">
        <v>1450</v>
      </c>
      <c r="D257" t="s">
        <v>325</v>
      </c>
      <c r="E257" t="s">
        <v>228</v>
      </c>
      <c r="F257" t="s">
        <v>326</v>
      </c>
      <c r="G257" t="s">
        <v>195</v>
      </c>
      <c r="I257" t="s">
        <v>121</v>
      </c>
      <c r="J257" t="s">
        <v>1056</v>
      </c>
      <c r="L257">
        <v>10</v>
      </c>
      <c r="M257" s="1">
        <v>1000</v>
      </c>
      <c r="N257">
        <v>12</v>
      </c>
      <c r="O257">
        <v>13</v>
      </c>
      <c r="R257">
        <v>148</v>
      </c>
      <c r="S257">
        <f>IF(R257=1,"",ROUNDDOWN(R257/2,0))</f>
        <v>74</v>
      </c>
      <c r="U257">
        <v>24</v>
      </c>
      <c r="V257">
        <v>23</v>
      </c>
      <c r="W257">
        <v>23</v>
      </c>
      <c r="X257">
        <v>21</v>
      </c>
      <c r="AB257">
        <v>2</v>
      </c>
      <c r="AC257" t="s">
        <v>758</v>
      </c>
      <c r="AD257">
        <v>1</v>
      </c>
      <c r="AE257" t="s">
        <v>124</v>
      </c>
      <c r="AF257" t="s">
        <v>142</v>
      </c>
      <c r="AG257" t="s">
        <v>126</v>
      </c>
      <c r="AH257" t="s">
        <v>127</v>
      </c>
      <c r="AJ257" t="s">
        <v>1060</v>
      </c>
      <c r="AK257" s="2">
        <f>IF(AL257="AC",5+$L257,3+$L257)</f>
        <v>15</v>
      </c>
      <c r="AL257" t="s">
        <v>17</v>
      </c>
      <c r="AN257" t="s">
        <v>759</v>
      </c>
      <c r="AP257" t="s">
        <v>129</v>
      </c>
      <c r="AQ257" t="s">
        <v>760</v>
      </c>
      <c r="AR257" t="s">
        <v>126</v>
      </c>
      <c r="AS257" t="s">
        <v>127</v>
      </c>
      <c r="AV257" t="str">
        <f>IF(AW257="","",IF(AW257="AC",5+$L257,3+$L257))</f>
        <v/>
      </c>
      <c r="AY257" t="s">
        <v>1451</v>
      </c>
      <c r="AZ257" s="2" t="s">
        <v>1245</v>
      </c>
      <c r="BA257" t="s">
        <v>144</v>
      </c>
      <c r="BB257" t="s">
        <v>761</v>
      </c>
      <c r="BC257" t="s">
        <v>159</v>
      </c>
      <c r="BD257" t="s">
        <v>234</v>
      </c>
      <c r="BE257" t="s">
        <v>348</v>
      </c>
      <c r="BF257" t="s">
        <v>1287</v>
      </c>
      <c r="BG257">
        <f>IF(BH257="","",IF(BH257="AC",5+$L257,3+$L257))</f>
        <v>15</v>
      </c>
      <c r="BH257" t="s">
        <v>17</v>
      </c>
      <c r="BJ257" s="2" t="s">
        <v>272</v>
      </c>
      <c r="BR257" t="str">
        <f>IF(BS257="","",IF(BS257="AC",5+$L257,3+$L257))</f>
        <v/>
      </c>
      <c r="CC257" t="str">
        <f>IF(CD257="","",IF(CD257="AC",5+$L257,3+$L257))</f>
        <v/>
      </c>
      <c r="CN257" t="str">
        <f>IF(CO257="","",IF(CO257="AC",5+$L257,3+$L257))</f>
        <v/>
      </c>
      <c r="CY257" t="str">
        <f>IF(CZ257="","",IF(CZ257="AC",5+$L257,3+$L257))</f>
        <v/>
      </c>
      <c r="DJ257" t="str">
        <f>IF(DK257="","",IF(DK257="AC",5+$L257,3+$L257))</f>
        <v/>
      </c>
      <c r="DU257" t="str">
        <f>IF(DV257="","",IF(DV257="AC",5+$L257,3+$L257))</f>
        <v/>
      </c>
      <c r="EF257" t="str">
        <f>IF(EG257="","",IF(EG257="AC",5+$L257,3+$L257))</f>
        <v/>
      </c>
      <c r="EL257" t="s">
        <v>762</v>
      </c>
      <c r="EM257">
        <v>21</v>
      </c>
      <c r="EN257">
        <v>17</v>
      </c>
      <c r="EO257">
        <v>20</v>
      </c>
      <c r="EP257">
        <v>4</v>
      </c>
      <c r="EQ257">
        <v>17</v>
      </c>
      <c r="ER257">
        <v>12</v>
      </c>
      <c r="EU257" t="s">
        <v>178</v>
      </c>
      <c r="EV257">
        <f t="shared" ref="EV257:FA257" si="177">ROUNDDOWN((EM257/2),0)-5+ROUNDDOWN(($L257/2),0)</f>
        <v>10</v>
      </c>
      <c r="EW257">
        <f t="shared" si="177"/>
        <v>8</v>
      </c>
      <c r="EX257">
        <f t="shared" si="177"/>
        <v>10</v>
      </c>
      <c r="EY257">
        <f t="shared" si="177"/>
        <v>2</v>
      </c>
      <c r="EZ257">
        <f t="shared" si="177"/>
        <v>8</v>
      </c>
      <c r="FA257">
        <f t="shared" si="177"/>
        <v>6</v>
      </c>
    </row>
  </sheetData>
  <autoFilter ref="A1:FA257" xr:uid="{00000000-0001-0000-0000-000000000000}"/>
  <sortState xmlns:xlrd2="http://schemas.microsoft.com/office/spreadsheetml/2017/richdata2" ref="A2:FA265">
    <sortCondition ref="A2:A265"/>
    <sortCondition ref="B2:B265"/>
    <sortCondition ref="L2:L265"/>
    <sortCondition ref="M2:M265"/>
    <sortCondition ref="C2:C265"/>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2022-12-22T11:51:27Z</dcterms:modified>
</cp:coreProperties>
</file>