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Original Novice Program" state="visible" r:id="rId3"/>
    <sheet sheetId="2" name="Onus Wunsler Program" state="visible" r:id="rId4"/>
    <sheet sheetId="3" name="Practical Programming Novice Pr" state="visible" r:id="rId5"/>
    <sheet sheetId="4" name="Wichita Falls Novice Program" state="visible" r:id="rId6"/>
    <sheet sheetId="5" name="Advanced Novice Program" state="visible" r:id="rId7"/>
    <sheet sheetId="6" name="PWS, PP" state="visible" r:id="rId8"/>
    <sheet sheetId="7" name="PWS, WF" state="visible" r:id="rId9"/>
  </sheets>
  <definedNames/>
  <calcPr/>
</workbook>
</file>

<file path=xl/comments1.xml><?xml version="1.0" encoding="utf-8"?>
<comments xmlns="http://schemas.openxmlformats.org/spreadsheetml/2006/main">
  <authors>
    <author/>
  </authors>
  <commentList>
    <comment ref="G20" authorId="0">
      <text>
        <t xml:space="preserve">Smallest weight increment</t>
      </text>
    </comment>
    <comment ref="F21" authorId="0">
      <text>
        <t xml:space="preserve">Test/Starting weight, default is weight used for first workout</t>
      </text>
    </comment>
    <comment ref="G21" authorId="0">
      <text>
        <t xml:space="preserve"># of Reps used for Testing/Starting weight, default is 5</t>
      </text>
    </comment>
    <comment ref="H21" authorId="0">
      <text>
        <t xml:space="preserve">Estimated/Actual 1 Rep Max</t>
      </text>
    </comment>
    <comment ref="I21" authorId="0">
      <text>
        <t xml:space="preserve">Estimated/Actual 5 Rep Max</t>
      </text>
    </comment>
    <comment ref="J21" authorId="0">
      <text>
        <t xml:space="preserve"># of lbs to increase from workout-to-workout</t>
      </text>
    </comment>
    <comment ref="K21" authorId="0">
      <text>
        <t xml:space="preserve">% of weight to reset/backtrack.</t>
      </text>
    </comment>
  </commentList>
</comments>
</file>

<file path=xl/comments2.xml><?xml version="1.0" encoding="utf-8"?>
<comments xmlns="http://schemas.openxmlformats.org/spreadsheetml/2006/main">
  <authors>
    <author/>
  </authors>
  <commentList>
    <comment ref="G20" authorId="0">
      <text>
        <t xml:space="preserve">Smallest weight increment</t>
      </text>
    </comment>
    <comment ref="F21" authorId="0">
      <text>
        <t xml:space="preserve">Test/Starting weight, default is weight used for first workout</t>
      </text>
    </comment>
    <comment ref="G21" authorId="0">
      <text>
        <t xml:space="preserve"># of reps completed in your most recent max</t>
      </text>
    </comment>
    <comment ref="H21" authorId="0">
      <text>
        <t xml:space="preserve">Estimated/Actual 1 Rep Max</t>
      </text>
    </comment>
    <comment ref="I21" authorId="0">
      <text>
        <t xml:space="preserve">Estimated/Actual 5 Rep Max</t>
      </text>
    </comment>
    <comment ref="J21" authorId="0">
      <text>
        <t xml:space="preserve"># of lbs to increase each lift from workout-to-workout</t>
      </text>
    </comment>
    <comment ref="K21" authorId="0">
      <text>
        <t xml:space="preserve">% of weight to reset/backtrack.  5-15% is common</t>
      </text>
    </comment>
    <comment ref="C67" authorId="0">
      <text>
        <t xml:space="preserve">Unweighted if progressing toward GHR's, weighted if not</t>
      </text>
    </comment>
    <comment ref="E67" authorId="0">
      <text>
        <t xml:space="preserve">Unweighted if progressing toward GHR's, weighted if not</t>
      </text>
    </comment>
    <comment ref="C68" authorId="0">
      <text>
        <t xml:space="preserve">Unweighted if progressing toward GHR's, weighted if not</t>
      </text>
    </comment>
    <comment ref="E70" authorId="0">
      <text>
        <t xml:space="preserve">Add weight once completing more than 15 reps</t>
      </text>
    </comment>
  </commentList>
</comments>
</file>

<file path=xl/comments3.xml><?xml version="1.0" encoding="utf-8"?>
<comments xmlns="http://schemas.openxmlformats.org/spreadsheetml/2006/main">
  <authors>
    <author/>
  </authors>
  <commentList>
    <comment ref="G20" authorId="0">
      <text>
        <t xml:space="preserve">Smallest weight increment</t>
      </text>
    </comment>
    <comment ref="F21" authorId="0">
      <text>
        <t xml:space="preserve">Test/Starting weight, default is weight used for first workout</t>
      </text>
    </comment>
    <comment ref="G21" authorId="0">
      <text>
        <t xml:space="preserve"># of reps completed in your most recent max</t>
      </text>
    </comment>
    <comment ref="H21" authorId="0">
      <text>
        <t xml:space="preserve">Estimated/Actual 1 Rep Max</t>
      </text>
    </comment>
    <comment ref="I21" authorId="0">
      <text>
        <t xml:space="preserve">Estimated/Actual 5 Rep Max</t>
      </text>
    </comment>
    <comment ref="J21" authorId="0">
      <text>
        <t xml:space="preserve"># of lbs to increase each lift from workout-to-workout</t>
      </text>
    </comment>
    <comment ref="K21" authorId="0">
      <text>
        <t xml:space="preserve">% of weight to reset/backtrack.  5-15% is common</t>
      </text>
    </comment>
    <comment ref="E47" authorId="0">
      <text>
        <t xml:space="preserve">Add weight once completing more than 15 reps</t>
      </text>
    </comment>
    <comment ref="E97" authorId="0">
      <text>
        <t xml:space="preserve">Add weight once completing more than 15 reps</t>
      </text>
    </comment>
  </commentList>
</comments>
</file>

<file path=xl/comments4.xml><?xml version="1.0" encoding="utf-8"?>
<comments xmlns="http://schemas.openxmlformats.org/spreadsheetml/2006/main">
  <authors>
    <author/>
  </authors>
  <commentList>
    <comment ref="G20" authorId="0">
      <text>
        <t xml:space="preserve">Smallest weight increment</t>
      </text>
    </comment>
    <comment ref="F21" authorId="0">
      <text>
        <t xml:space="preserve">Test/Starting weight, default is weight used for first workout</t>
      </text>
    </comment>
    <comment ref="G21" authorId="0">
      <text>
        <t xml:space="preserve"># of reps completed in your most recent max</t>
      </text>
    </comment>
    <comment ref="H21" authorId="0">
      <text>
        <t xml:space="preserve">Estimated/Actual 1 Rep Max</t>
      </text>
    </comment>
    <comment ref="I21" authorId="0">
      <text>
        <t xml:space="preserve">Estimated/Actual 5 Rep Max</t>
      </text>
    </comment>
    <comment ref="J21" authorId="0">
      <text>
        <t xml:space="preserve"># of lbs to increase each lift from workout-to-workout</t>
      </text>
    </comment>
    <comment ref="K21" authorId="0">
      <text>
        <t xml:space="preserve">% of weight to reset/backtrack.  5-15% is common</t>
      </text>
    </comment>
    <comment ref="E48" authorId="0">
      <text>
        <t xml:space="preserve">Add weight once completing more than 15 reps</t>
      </text>
    </comment>
    <comment ref="E104" authorId="0">
      <text>
        <t xml:space="preserve">Add weight once completing more than 15 reps</t>
      </text>
    </comment>
  </commentList>
</comments>
</file>

<file path=xl/comments5.xml><?xml version="1.0" encoding="utf-8"?>
<comments xmlns="http://schemas.openxmlformats.org/spreadsheetml/2006/main">
  <authors>
    <author/>
  </authors>
  <commentList>
    <comment ref="G20" authorId="0">
      <text>
        <t xml:space="preserve">Smallest weight increment</t>
      </text>
    </comment>
    <comment ref="F21" authorId="0">
      <text>
        <t xml:space="preserve">Current/Previous  max in .lbs</t>
      </text>
    </comment>
    <comment ref="G21" authorId="0">
      <text>
        <t xml:space="preserve"># of reps completed in your most recent max</t>
      </text>
    </comment>
    <comment ref="H21" authorId="0">
      <text>
        <t xml:space="preserve">Estimated/Actual 1 Rep Max</t>
      </text>
    </comment>
    <comment ref="I21" authorId="0">
      <text>
        <t xml:space="preserve">Estimated/Actual 5 Rep Max</t>
      </text>
    </comment>
    <comment ref="J21" authorId="0">
      <text>
        <t xml:space="preserve"># of lbs to increase each lift from workout-to-workout</t>
      </text>
    </comment>
    <comment ref="K21" authorId="0">
      <text>
        <t xml:space="preserve">% of weight to reset/backtrack.  5-15% is common</t>
      </text>
    </comment>
    <comment ref="F49" authorId="0">
      <text>
        <t xml:space="preserve">Weight added so failure occurs at 5-7 reps</t>
      </text>
    </comment>
    <comment ref="H49" authorId="0">
      <text>
        <t xml:space="preserve">Weight added so failure occurs at 5-7 reps</t>
      </text>
    </comment>
    <comment ref="J49" authorId="0">
      <text>
        <t xml:space="preserve">Weight added so failure occurs at 5-7 reps</t>
      </text>
    </comment>
    <comment ref="L49" authorId="0">
      <text>
        <t xml:space="preserve">Weight added so failure occurs at 5-7 reps</t>
      </text>
    </comment>
    <comment ref="N49" authorId="0">
      <text>
        <t xml:space="preserve">Weight added so failure occurs at 5-7 reps</t>
      </text>
    </comment>
    <comment ref="P49" authorId="0">
      <text>
        <t xml:space="preserve">Weight added so failure occurs at 5-7 reps</t>
      </text>
    </comment>
    <comment ref="G105" authorId="0">
      <text>
        <t xml:space="preserve">Weight added so failure occurs at 5-7 reps</t>
      </text>
    </comment>
    <comment ref="I105" authorId="0">
      <text>
        <t xml:space="preserve">Weight added so failure occurs at 5-7 reps</t>
      </text>
    </comment>
    <comment ref="K105" authorId="0">
      <text>
        <t xml:space="preserve">Weight added so failure occurs at 5-7 reps</t>
      </text>
    </comment>
    <comment ref="M105" authorId="0">
      <text>
        <t xml:space="preserve">Weight added so failure occurs at 5-7 reps</t>
      </text>
    </comment>
    <comment ref="O105" authorId="0">
      <text>
        <t xml:space="preserve">Weight added so failure occurs at 5-7 reps</t>
      </text>
    </comment>
    <comment ref="Q105" authorId="0">
      <text>
        <t xml:space="preserve">Weight added so failure occurs at 5-7 reps</t>
      </text>
    </comment>
  </commentList>
</comments>
</file>

<file path=xl/sharedStrings.xml><?xml version="1.0" encoding="utf-8"?>
<sst xmlns="http://schemas.openxmlformats.org/spreadsheetml/2006/main" count="812" uniqueCount="98">
  <si>
    <t>Mark Rippetoe's Starting Strength</t>
  </si>
  <si>
    <t>Original Novice Program</t>
  </si>
  <si>
    <t>This is Mark Rippetoe's Starting Strength Logbook Calculator.  This was designed as a supplement to the Starting Strength Program and is not affiliated with the book Starting Strength nor Mark Rippetoe.  Only edit the cells in yellow.  The first column, “Test Weight,” is where you will enter your starting weight (or your previous rep maxes).  The “Reps,” column can usually be kept at “5” Reps for each exercise.  The “lb Increase,” column is the amount (in lbs.) that you would like to increase each lift per workout.  Click here for recommended increases.  If you are unsure, leave this field alone.  The “% to Reset,” column is how far back you'd like to begin before hitting your former maxes and need only be used if you are beginning with a former rep max or are resetting a lift.  It is common to reset 5-15% in that case.  The “Smallest Weight,” field is the smallest weight increment that can be added to the barbell (usually 5, or less if microloading).  Workouts are read by column and the rotation is A/B/A/B.  Good luck and GET STRONG DAMMIT!   ~ Bango/Jgood</t>
  </si>
  <si>
    <t>Smallest Weight Increment:</t>
  </si>
  <si>
    <t>Test Weight</t>
  </si>
  <si>
    <t>Reps (&lt;12)</t>
  </si>
  <si>
    <t>1RM</t>
  </si>
  <si>
    <t>5RM</t>
  </si>
  <si>
    <t>lb Increase</t>
  </si>
  <si>
    <t>% to Reset</t>
  </si>
  <si>
    <t>Squat</t>
  </si>
  <si>
    <t>Bench Press</t>
  </si>
  <si>
    <t>Deadlift</t>
  </si>
  <si>
    <t>Press</t>
  </si>
  <si>
    <t>Power Clean</t>
  </si>
  <si>
    <t>Workout A</t>
  </si>
  <si>
    <t>Sets x Reps</t>
  </si>
  <si>
    <t>Session #1</t>
  </si>
  <si>
    <t>Session #3</t>
  </si>
  <si>
    <t>Session #5</t>
  </si>
  <si>
    <t>Session #7</t>
  </si>
  <si>
    <t>Session #9</t>
  </si>
  <si>
    <t>Session #11</t>
  </si>
  <si>
    <t>Session #13</t>
  </si>
  <si>
    <t>Session #15</t>
  </si>
  <si>
    <t>Session #17</t>
  </si>
  <si>
    <t>Session #19</t>
  </si>
  <si>
    <t>Session #21</t>
  </si>
  <si>
    <t>Session #23</t>
  </si>
  <si>
    <t>warmup</t>
  </si>
  <si>
    <t>2x5</t>
  </si>
  <si>
    <t>1x5</t>
  </si>
  <si>
    <t>1x3</t>
  </si>
  <si>
    <t>1x2</t>
  </si>
  <si>
    <t>working sets</t>
  </si>
  <si>
    <t>3x5</t>
  </si>
  <si>
    <t>working set</t>
  </si>
  <si>
    <t>Workout B</t>
  </si>
  <si>
    <t>Session #2</t>
  </si>
  <si>
    <t>Session #4</t>
  </si>
  <si>
    <t>Session #6</t>
  </si>
  <si>
    <t>Session #8</t>
  </si>
  <si>
    <t>Session #10</t>
  </si>
  <si>
    <t>Session #12</t>
  </si>
  <si>
    <t>Session #14</t>
  </si>
  <si>
    <t>Session #16</t>
  </si>
  <si>
    <t>Session #18</t>
  </si>
  <si>
    <t>Session #20</t>
  </si>
  <si>
    <t>Session #22</t>
  </si>
  <si>
    <t>Session #24</t>
  </si>
  <si>
    <t>5x3</t>
  </si>
  <si>
    <t>Onus Wunsler Program</t>
  </si>
  <si>
    <t>Lb Increase</t>
  </si>
  <si>
    <t> </t>
  </si>
  <si>
    <t>Back Extensions</t>
  </si>
  <si>
    <t>3-5x10</t>
  </si>
  <si>
    <t>(or Glute Ham Raises)</t>
  </si>
  <si>
    <t>Chin-Ups</t>
  </si>
  <si>
    <t>3 sets to failure</t>
  </si>
  <si>
    <t>1st Set</t>
  </si>
  <si>
    <t>2nd Set</t>
  </si>
  <si>
    <t>3rd Set</t>
  </si>
  <si>
    <t>Practical Programming Novice Program</t>
  </si>
  <si>
    <t>This is Mark Rippetoe's Starting Strength Logbook Calculator.  This was designed as a supplement to the Starting Strength Program and is not affiliated with the book Starting Strength nor Mark Rippetoe.  Only edit the cells in yellow.  The first column, “Test Weight,” is where you will enter your starting weight (or your previous rep maxes).  The “Reps,” column can usually be kept at “5” Reps for each exercise.  The “lb Increase,” column is the amount (in lbs.) that you would like to increase each lift per workout.  Click here for recommended increases.  If you are unsure, leave this field alone.  The “% to Reset,” column is how far back you'd like to begin before hitting your former maxes and need only be used if you are beginning with a former rep max or are resetting a lift.  It is common to reset 5-15% in that case.  The “Smallest Weight,” field is the smallest weight increment that can be added to the barbell (usually 5, or less if microloading).  Workouts are read by column and the rotation is Mon/Wed/Fri.  Good luck and GET STRONG DAMMIT!   ~ Bango/Jgood</t>
  </si>
  <si>
    <t>Monday</t>
  </si>
  <si>
    <t>Session #25</t>
  </si>
  <si>
    <t>Session #28</t>
  </si>
  <si>
    <t>Session #31</t>
  </si>
  <si>
    <t>Session #34</t>
  </si>
  <si>
    <t>Wednesday</t>
  </si>
  <si>
    <t>Session #26</t>
  </si>
  <si>
    <t>Session #29</t>
  </si>
  <si>
    <t>Session #32</t>
  </si>
  <si>
    <t>Session #35</t>
  </si>
  <si>
    <t>Friday</t>
  </si>
  <si>
    <t>Session #27</t>
  </si>
  <si>
    <t>Session #30</t>
  </si>
  <si>
    <t>Session #33</t>
  </si>
  <si>
    <t>Session #36</t>
  </si>
  <si>
    <t>Pull-Ups</t>
  </si>
  <si>
    <t>Wichita Falls Novice Program</t>
  </si>
  <si>
    <t>Advanced Novice Program</t>
  </si>
  <si>
    <t>Current Max</t>
  </si>
  <si>
    <t>Front Squat</t>
  </si>
  <si>
    <t>Weighted</t>
  </si>
  <si>
    <t>Unweighted</t>
  </si>
  <si>
    <t>M</t>
  </si>
  <si>
    <t>W</t>
  </si>
  <si>
    <t>F</t>
  </si>
  <si>
    <t>SxR</t>
  </si>
  <si>
    <t>Squats</t>
  </si>
  <si>
    <t>Bench</t>
  </si>
  <si>
    <t>Chinup</t>
  </si>
  <si>
    <t>1st</t>
  </si>
  <si>
    <t>2nd</t>
  </si>
  <si>
    <t>3rd</t>
  </si>
  <si>
    <t>Pullup</t>
  </si>
  <si>
    <t>Plates/Side</t>
  </si>
</sst>
</file>

<file path=xl/styles.xml><?xml version="1.0" encoding="utf-8"?>
<styleSheet xmlns="http://schemas.openxmlformats.org/spreadsheetml/2006/main" xmlns:x14ac="http://schemas.microsoft.com/office/spreadsheetml/2009/9/ac" xmlns:mc="http://schemas.openxmlformats.org/markup-compatibility/2006">
  <fonts count="82">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FF0000"/>
      <name val="Verdana"/>
    </font>
    <font>
      <b/>
      <i val="0"/>
      <strike val="0"/>
      <u val="none"/>
      <sz val="10.0"/>
      <color rgb="FF000000"/>
      <name val="Arial"/>
    </font>
    <font>
      <b val="0"/>
      <i val="0"/>
      <strike val="0"/>
      <u val="none"/>
      <sz val="10.0"/>
      <color rgb="FF000000"/>
      <name val="Arial"/>
    </font>
    <font>
      <b/>
      <i val="0"/>
      <strike val="0"/>
      <u val="none"/>
      <sz val="9.0"/>
      <color rgb="FF000000"/>
      <name val="Verdana"/>
    </font>
    <font>
      <b val="0"/>
      <i val="0"/>
      <strike val="0"/>
      <u val="none"/>
      <sz val="10.0"/>
      <color rgb="FFFFFF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FF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FF0000"/>
      <name val="Verdana"/>
    </font>
    <font>
      <b/>
      <i val="0"/>
      <strike val="0"/>
      <u val="none"/>
      <sz val="9.0"/>
      <color rgb="FF000000"/>
      <name val="Verdana"/>
    </font>
    <font>
      <b/>
      <i val="0"/>
      <strike val="0"/>
      <u val="none"/>
      <sz val="9.0"/>
      <color rgb="FF000000"/>
      <name val="Verdana"/>
    </font>
    <font>
      <b/>
      <i val="0"/>
      <strike val="0"/>
      <u val="none"/>
      <sz val="26.0"/>
      <color rgb="FFFFFFFF"/>
      <name val="Arial"/>
    </font>
    <font>
      <b val="0"/>
      <i val="0"/>
      <strike val="0"/>
      <u val="none"/>
      <sz val="10.0"/>
      <color rgb="FF000000"/>
      <name val="Arial"/>
    </font>
    <font>
      <b val="0"/>
      <i val="0"/>
      <strike val="0"/>
      <u val="none"/>
      <sz val="10.0"/>
      <color rgb="FF000000"/>
      <name val="Arial"/>
    </font>
    <font>
      <b val="0"/>
      <i val="0"/>
      <strike val="0"/>
      <u val="none"/>
      <sz val="9.0"/>
      <color rgb="FF0000FF"/>
      <name val="Verdana"/>
    </font>
    <font>
      <b/>
      <i val="0"/>
      <strike val="0"/>
      <u val="none"/>
      <sz val="10.0"/>
      <color rgb="FF000000"/>
      <name val="Arial"/>
    </font>
    <font>
      <b val="0"/>
      <i val="0"/>
      <strike val="0"/>
      <u val="none"/>
      <sz val="9.0"/>
      <color rgb="FFFF0000"/>
      <name val="Verdana"/>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9.0"/>
      <color rgb="FFFF0000"/>
      <name val="Verdana"/>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FFFF00"/>
      <name val="Arial"/>
    </font>
    <font>
      <b val="0"/>
      <i val="0"/>
      <strike val="0"/>
      <u val="none"/>
      <sz val="10.0"/>
      <color rgb="FF000000"/>
      <name val="Arial"/>
    </font>
    <font>
      <b val="0"/>
      <i val="0"/>
      <strike val="0"/>
      <u val="none"/>
      <sz val="10.0"/>
      <color rgb="FF000000"/>
      <name val="Arial"/>
    </font>
    <font>
      <b val="0"/>
      <i val="0"/>
      <strike val="0"/>
      <u val="none"/>
      <sz val="10.0"/>
      <color rgb="FFFF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FF0000"/>
      <name val="Verdana"/>
    </font>
    <font>
      <b val="0"/>
      <i val="0"/>
      <strike val="0"/>
      <u val="none"/>
      <sz val="10.0"/>
      <color rgb="FF000000"/>
      <name val="Arial"/>
    </font>
    <font>
      <b val="0"/>
      <i val="0"/>
      <strike val="0"/>
      <u val="none"/>
      <sz val="10.0"/>
      <color rgb="FF000000"/>
      <name val="Arial"/>
    </font>
    <font>
      <b val="0"/>
      <i val="0"/>
      <strike val="0"/>
      <u val="none"/>
      <sz val="10.0"/>
      <color rgb="FF000000"/>
      <name val="Arial"/>
    </font>
  </fonts>
  <fills count="9">
    <fill>
      <patternFill patternType="none"/>
    </fill>
    <fill>
      <patternFill patternType="gray125">
        <bgColor rgb="FFFFFFFF"/>
      </patternFill>
    </fill>
    <fill>
      <patternFill patternType="solid">
        <fgColor rgb="FFD9D9D9"/>
        <bgColor indexed="64"/>
      </patternFill>
    </fill>
    <fill>
      <patternFill patternType="solid">
        <fgColor rgb="FFFFFF00"/>
        <bgColor indexed="64"/>
      </patternFill>
    </fill>
    <fill>
      <patternFill patternType="solid">
        <fgColor rgb="FF0084D1"/>
        <bgColor indexed="64"/>
      </patternFill>
    </fill>
    <fill>
      <patternFill patternType="solid">
        <fgColor rgb="FF808080"/>
        <bgColor indexed="64"/>
      </patternFill>
    </fill>
    <fill>
      <patternFill patternType="solid">
        <fgColor rgb="FFCCCCCC"/>
        <bgColor indexed="64"/>
      </patternFill>
    </fill>
    <fill>
      <patternFill patternType="solid">
        <fgColor rgb="FFC0C0C0"/>
        <bgColor indexed="64"/>
      </patternFill>
    </fill>
    <fill>
      <patternFill patternType="solid">
        <fgColor rgb="FF000000"/>
        <bgColor indexed="64"/>
      </patternFill>
    </fill>
  </fills>
  <borders count="16">
    <border>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fillId="0" numFmtId="0" borderId="0" fontId="0"/>
  </cellStyleXfs>
  <cellXfs count="86">
    <xf applyAlignment="1" fillId="0" xfId="0" numFmtId="0" borderId="0" fontId="0">
      <alignment vertical="bottom" horizontal="general" wrapText="1"/>
    </xf>
    <xf applyBorder="1" applyAlignment="1" fillId="2" xfId="0" numFmtId="0" borderId="1" applyFont="1" fontId="1" applyFill="1">
      <alignment vertical="center" horizontal="general"/>
    </xf>
    <xf applyBorder="1" fillId="0" xfId="0" numFmtId="0" borderId="2" applyFont="1" fontId="2"/>
    <xf applyBorder="1" applyAlignment="1" fillId="0" xfId="0" numFmtId="0" borderId="3" applyFont="1" fontId="3">
      <alignment vertical="bottom" horizontal="center"/>
    </xf>
    <xf applyBorder="1" applyAlignment="1" fillId="0" xfId="0" numFmtId="0" borderId="4" fontId="0">
      <alignment vertical="bottom" horizontal="general" wrapText="1"/>
    </xf>
    <xf applyBorder="1" applyAlignment="1" fillId="3" xfId="0" numFmtId="0" borderId="5" applyFont="1" fontId="4" applyFill="1">
      <alignment vertical="bottom" horizontal="center"/>
    </xf>
    <xf applyBorder="1" applyAlignment="1" fillId="0" xfId="0" numFmtId="0" borderId="6" applyFont="1" fontId="5">
      <alignment vertical="bottom" horizontal="center"/>
    </xf>
    <xf applyAlignment="1" fillId="4" xfId="0" numFmtId="0" borderId="0" applyFont="1" fontId="6" applyFill="1">
      <alignment vertical="center" horizontal="general" wrapText="1"/>
    </xf>
    <xf applyBorder="1" fillId="5" xfId="0" numFmtId="0" borderId="7" applyFont="1" fontId="7" applyFill="1"/>
    <xf applyBorder="1" applyAlignment="1" fillId="5" xfId="0" numFmtId="0" borderId="7" applyFont="1" fontId="8" applyFill="1">
      <alignment vertical="bottom" horizontal="center"/>
    </xf>
    <xf fillId="0" xfId="0" numFmtId="0" borderId="0" applyFont="1" fontId="9"/>
    <xf fillId="6" xfId="0" numFmtId="0" borderId="0" applyFont="1" fontId="10" applyFill="1"/>
    <xf applyBorder="1" applyAlignment="1" fillId="0" xfId="0" numFmtId="0" borderId="8" fontId="0">
      <alignment vertical="bottom" horizontal="general" wrapText="1"/>
    </xf>
    <xf applyBorder="1" fillId="0" xfId="0" numFmtId="0" borderId="3" applyFont="1" fontId="11"/>
    <xf fillId="0" xfId="0" numFmtId="0" borderId="0" applyFont="1" fontId="12"/>
    <xf applyBorder="1" applyAlignment="1" fillId="0" xfId="0" numFmtId="0" borderId="9" applyFont="1" fontId="13">
      <alignment vertical="bottom" horizontal="center"/>
    </xf>
    <xf applyBorder="1" applyAlignment="1" fillId="4" xfId="0" numFmtId="0" borderId="6" applyFont="1" fontId="14" applyFill="1">
      <alignment vertical="center" horizontal="general" wrapText="1"/>
    </xf>
    <xf applyBorder="1" fillId="0" xfId="0" numFmtId="0" borderId="9" applyFont="1" fontId="15"/>
    <xf applyBorder="1" applyAlignment="1" fillId="0" xfId="0" numFmtId="0" borderId="8" applyFont="1" fontId="16">
      <alignment vertical="bottom" horizontal="left"/>
    </xf>
    <xf applyBorder="1" applyAlignment="1" fillId="7" xfId="0" numFmtId="0" borderId="10" applyFont="1" fontId="17" applyFill="1">
      <alignment vertical="bottom" horizontal="center"/>
    </xf>
    <xf applyBorder="1" applyAlignment="1" fillId="4" xfId="0" numFmtId="0" borderId="3" applyFont="1" fontId="18" applyFill="1">
      <alignment vertical="center" horizontal="general" wrapText="1"/>
    </xf>
    <xf applyBorder="1" applyAlignment="1" fillId="0" xfId="0" numFmtId="0" borderId="6" applyFont="1" fontId="19">
      <alignment vertical="bottom" horizontal="center"/>
    </xf>
    <xf applyBorder="1" fillId="0" xfId="0" numFmtId="0" borderId="5" applyFont="1" fontId="20"/>
    <xf applyBorder="1" applyAlignment="1" fillId="0" xfId="0" numFmtId="0" borderId="5" applyFont="1" fontId="21">
      <alignment vertical="bottom" horizontal="center"/>
    </xf>
    <xf applyBorder="1" applyAlignment="1" fillId="0" xfId="0" numFmtId="0" borderId="6" applyFont="1" fontId="22">
      <alignment vertical="bottom" horizontal="center"/>
    </xf>
    <xf applyBorder="1" applyAlignment="1" fillId="0" xfId="0" numFmtId="0" borderId="3" applyFont="1" fontId="23">
      <alignment vertical="bottom" horizontal="center"/>
    </xf>
    <xf applyBorder="1" applyAlignment="1" fillId="0" xfId="0" numFmtId="0" borderId="5" applyFont="1" fontId="24">
      <alignment vertical="center" horizontal="general"/>
    </xf>
    <xf applyBorder="1" fillId="7" xfId="0" numFmtId="0" borderId="11" applyFont="1" fontId="25" applyFill="1"/>
    <xf applyBorder="1" fillId="5" xfId="0" numFmtId="0" borderId="9" applyFont="1" fontId="26" applyFill="1"/>
    <xf applyBorder="1" applyAlignment="1" fillId="5" xfId="0" numFmtId="0" borderId="5" applyFont="1" fontId="27" applyFill="1">
      <alignment vertical="bottom" horizontal="center"/>
    </xf>
    <xf applyBorder="1" applyAlignment="1" fillId="5" xfId="0" numFmtId="0" borderId="2" applyFont="1" fontId="28" applyFill="1">
      <alignment vertical="bottom" horizontal="center"/>
    </xf>
    <xf applyBorder="1" applyAlignment="1" fillId="6" xfId="0" numFmtId="0" borderId="7" applyFont="1" fontId="29" applyFill="1">
      <alignment vertical="bottom" horizontal="center"/>
    </xf>
    <xf applyBorder="1" applyAlignment="1" fillId="0" xfId="0" numFmtId="0" borderId="12" fontId="0">
      <alignment vertical="bottom" horizontal="general" wrapText="1"/>
    </xf>
    <xf applyBorder="1" applyAlignment="1" fillId="6" xfId="0" numFmtId="0" borderId="2" applyFont="1" fontId="30" applyFill="1">
      <alignment vertical="bottom" horizontal="center"/>
    </xf>
    <xf applyBorder="1" applyAlignment="1" fillId="0" xfId="0" numFmtId="0" borderId="6" applyFont="1" fontId="31">
      <alignment vertical="bottom" horizontal="center"/>
    </xf>
    <xf applyBorder="1" fillId="0" xfId="0" numFmtId="0" borderId="13" applyFont="1" fontId="32"/>
    <xf applyAlignment="1" fillId="0" xfId="0" numFmtId="0" borderId="0" applyFont="1" fontId="33">
      <alignment vertical="bottom" horizontal="center"/>
    </xf>
    <xf applyBorder="1" applyAlignment="1" fillId="0" xfId="0" numFmtId="0" borderId="8" applyFont="1" fontId="34">
      <alignment vertical="bottom" horizontal="center"/>
    </xf>
    <xf applyBorder="1" applyAlignment="1" fillId="5" xfId="0" numFmtId="0" borderId="6" applyFont="1" fontId="35" applyFill="1">
      <alignment vertical="bottom" horizontal="center"/>
    </xf>
    <xf applyBorder="1" fillId="0" xfId="0" numFmtId="0" borderId="1" applyFont="1" fontId="36"/>
    <xf applyBorder="1" applyAlignment="1" fillId="5" xfId="0" numFmtId="0" borderId="5" applyFont="1" fontId="37" applyFill="1">
      <alignment vertical="bottom" horizontal="center"/>
    </xf>
    <xf applyBorder="1" applyAlignment="1" fillId="5" xfId="0" numFmtId="0" borderId="10" applyFont="1" fontId="38" applyFill="1">
      <alignment vertical="bottom" horizontal="center"/>
    </xf>
    <xf applyAlignment="1" fillId="8" xfId="0" numFmtId="0" borderId="0" applyFont="1" fontId="39" applyFill="1">
      <alignment vertical="bottom" horizontal="center"/>
    </xf>
    <xf applyBorder="1" fillId="5" xfId="0" numFmtId="0" borderId="6" applyFont="1" fontId="40" applyFill="1"/>
    <xf applyBorder="1" applyAlignment="1" fillId="0" xfId="0" numFmtId="0" borderId="14" applyFont="1" fontId="41">
      <alignment vertical="center" horizontal="general"/>
    </xf>
    <xf applyBorder="1" applyAlignment="1" fillId="0" xfId="0" numFmtId="0" borderId="5" applyFont="1" fontId="42">
      <alignment vertical="bottom" horizontal="center"/>
    </xf>
    <xf applyBorder="1" applyAlignment="1" fillId="7" xfId="0" numFmtId="0" borderId="10" applyFont="1" fontId="43" applyFill="1">
      <alignment vertical="bottom" horizontal="left"/>
    </xf>
    <xf applyBorder="1" applyAlignment="1" fillId="0" xfId="0" numFmtId="0" borderId="2" applyFont="1" fontId="44">
      <alignment vertical="bottom" horizontal="center"/>
    </xf>
    <xf applyBorder="1" fillId="5" xfId="0" numFmtId="0" borderId="2" applyFont="1" fontId="45" applyFill="1"/>
    <xf applyBorder="1" fillId="5" xfId="0" numFmtId="0" borderId="8" applyFont="1" fontId="46" applyFill="1"/>
    <xf applyBorder="1" applyAlignment="1" fillId="4" xfId="0" numFmtId="0" borderId="8" applyFont="1" fontId="47" applyFill="1">
      <alignment vertical="center" horizontal="general" wrapText="1"/>
    </xf>
    <xf applyBorder="1" fillId="0" xfId="0" numFmtId="0" borderId="6" applyFont="1" fontId="48"/>
    <xf applyBorder="1" applyAlignment="1" fillId="4" xfId="0" numFmtId="0" borderId="14" applyFont="1" fontId="49" applyFill="1">
      <alignment vertical="center" horizontal="general" wrapText="1"/>
    </xf>
    <xf applyBorder="1" applyAlignment="1" fillId="4" xfId="0" numFmtId="0" borderId="2" applyFont="1" fontId="50" applyFill="1">
      <alignment vertical="center" horizontal="general" wrapText="1"/>
    </xf>
    <xf applyBorder="1" fillId="0" xfId="0" numFmtId="0" borderId="1" applyFont="1" fontId="51"/>
    <xf applyBorder="1" applyAlignment="1" fillId="0" xfId="0" numFmtId="0" borderId="14" applyFont="1" fontId="52">
      <alignment vertical="bottom" horizontal="center"/>
    </xf>
    <xf applyBorder="1" fillId="0" xfId="0" numFmtId="0" borderId="4" applyFont="1" fontId="53"/>
    <xf applyAlignment="1" fillId="0" xfId="0" numFmtId="0" borderId="0" applyFont="1" fontId="54">
      <alignment vertical="center" horizontal="general"/>
    </xf>
    <xf applyBorder="1" applyAlignment="1" fillId="0" xfId="0" numFmtId="0" borderId="1" applyFont="1" fontId="55">
      <alignment vertical="bottom" horizontal="center"/>
    </xf>
    <xf applyBorder="1" applyAlignment="1" fillId="4" xfId="0" numFmtId="0" borderId="7" applyFont="1" fontId="56" applyFill="1">
      <alignment vertical="center" horizontal="general" wrapText="1"/>
    </xf>
    <xf applyBorder="1" applyAlignment="1" fillId="0" xfId="0" numFmtId="0" borderId="13" applyFont="1" fontId="57">
      <alignment vertical="center" horizontal="general"/>
    </xf>
    <xf applyBorder="1" applyAlignment="1" fillId="6" xfId="0" numFmtId="0" borderId="13" applyFont="1" fontId="58" applyFill="1">
      <alignment vertical="bottom" horizontal="center"/>
    </xf>
    <xf applyBorder="1" fillId="0" xfId="0" numFmtId="0" borderId="12" applyFont="1" fontId="59"/>
    <xf applyBorder="1" applyAlignment="1" fillId="0" xfId="0" numFmtId="0" borderId="5" applyFont="1" fontId="60">
      <alignment vertical="bottom" horizontal="center"/>
    </xf>
    <xf applyBorder="1" applyAlignment="1" fillId="6" xfId="0" numFmtId="0" borderId="3" applyFont="1" fontId="61" applyFill="1">
      <alignment vertical="bottom" horizontal="center"/>
    </xf>
    <xf applyBorder="1" applyAlignment="1" fillId="0" xfId="0" numFmtId="0" borderId="5" applyFont="1" fontId="62">
      <alignment vertical="bottom" horizontal="left"/>
    </xf>
    <xf applyBorder="1" applyAlignment="1" fillId="5" xfId="0" numFmtId="0" borderId="12" applyFont="1" fontId="63" applyFill="1">
      <alignment vertical="bottom" horizontal="center"/>
    </xf>
    <xf applyBorder="1" applyAlignment="1" fillId="0" xfId="0" numFmtId="0" borderId="1" applyFont="1" fontId="64">
      <alignment vertical="center" horizontal="general"/>
    </xf>
    <xf applyBorder="1" applyAlignment="1" fillId="0" xfId="0" numFmtId="0" borderId="15" fontId="0">
      <alignment vertical="bottom" horizontal="general" wrapText="1"/>
    </xf>
    <xf applyBorder="1" fillId="6" xfId="0" numFmtId="0" borderId="8" applyFont="1" fontId="65" applyFill="1"/>
    <xf applyBorder="1" applyAlignment="1" fillId="0" xfId="0" numFmtId="0" borderId="8" applyFont="1" fontId="66">
      <alignment vertical="center" horizontal="general"/>
    </xf>
    <xf applyBorder="1" fillId="0" xfId="0" numFmtId="0" borderId="7" applyFont="1" fontId="67"/>
    <xf applyAlignment="1" fillId="8" xfId="0" numFmtId="0" borderId="0" applyFont="1" fontId="68" applyFill="1">
      <alignment vertical="center" horizontal="center"/>
    </xf>
    <xf applyBorder="1" applyAlignment="1" fillId="5" xfId="0" numFmtId="0" borderId="9" applyFont="1" fontId="69" applyFill="1">
      <alignment vertical="bottom" horizontal="center"/>
    </xf>
    <xf applyBorder="1" applyAlignment="1" fillId="0" xfId="0" numFmtId="0" borderId="4" applyFont="1" fontId="70">
      <alignment vertical="bottom" horizontal="center"/>
    </xf>
    <xf applyBorder="1" applyAlignment="1" fillId="0" xfId="0" numFmtId="0" borderId="5" applyFont="1" fontId="71">
      <alignment vertical="bottom" horizontal="center"/>
    </xf>
    <xf applyBorder="1" applyAlignment="1" fillId="5" xfId="0" numFmtId="0" borderId="8" applyFont="1" fontId="72" applyFill="1">
      <alignment vertical="bottom" horizontal="center"/>
    </xf>
    <xf applyBorder="1" fillId="0" xfId="0" numFmtId="0" borderId="8" applyFont="1" fontId="73"/>
    <xf applyBorder="1" applyAlignment="1" fillId="0" xfId="0" numFmtId="1" borderId="5" applyFont="1" fontId="74" applyNumberFormat="1">
      <alignment vertical="bottom" horizontal="center"/>
    </xf>
    <xf applyBorder="1" applyAlignment="1" fillId="0" xfId="0" numFmtId="0" borderId="5" applyFont="1" fontId="75">
      <alignment vertical="bottom" horizontal="center"/>
    </xf>
    <xf applyBorder="1" fillId="0" xfId="0" numFmtId="0" borderId="14" applyFont="1" fontId="76"/>
    <xf applyBorder="1" fillId="5" xfId="0" numFmtId="0" borderId="12" applyFont="1" fontId="77" applyFill="1"/>
    <xf applyBorder="1" fillId="0" xfId="0" numFmtId="0" borderId="8" applyFont="1" fontId="78"/>
    <xf applyBorder="1" applyAlignment="1" fillId="3" xfId="0" numFmtId="10" borderId="5" applyFont="1" fontId="79" applyNumberFormat="1" applyFill="1">
      <alignment vertical="bottom" horizontal="center"/>
    </xf>
    <xf applyAlignment="1" fillId="0" xfId="0" numFmtId="0" borderId="0" applyFont="1" fontId="80">
      <alignment vertical="center" horizontal="general"/>
    </xf>
    <xf applyBorder="1" fillId="7" xfId="0" numFmtId="0" borderId="15" applyFont="1" fontId="81" applyFill="1"/>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_rels/sheet3.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_rels/sheet4.xml.rels><?xml version="1.0" encoding="UTF-8" standalone="yes"?><Relationships xmlns="http://schemas.openxmlformats.org/package/2006/relationships"><Relationship Target="../drawings/vmlDrawing4.vml" Type="http://schemas.openxmlformats.org/officeDocument/2006/relationships/vmlDrawing" Id="rId2"/><Relationship Target="../comments4.xml" Type="http://schemas.openxmlformats.org/officeDocument/2006/relationships/comments" Id="rId1"/></Relationships>
</file>

<file path=xl/worksheets/_rels/sheet5.xml.rels><?xml version="1.0" encoding="UTF-8" standalone="yes"?><Relationships xmlns="http://schemas.openxmlformats.org/package/2006/relationships"><Relationship Target="../drawings/vmlDrawing5.vml" Type="http://schemas.openxmlformats.org/officeDocument/2006/relationships/vmlDrawing" Id="rId2"/><Relationship Target="../comments5.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0.14"/>
    <col min="2" customWidth="1" max="2" width="13.29"/>
    <col min="3" customWidth="1" max="3" width="12.29"/>
    <col min="4" customWidth="1" max="4" width="13.29"/>
    <col min="5" customWidth="1" max="5" width="12.29"/>
    <col min="6" customWidth="1" max="6" width="11.14"/>
    <col min="7" customWidth="1" max="7" width="12.29"/>
    <col min="8" customWidth="1" max="17" width="11.14"/>
  </cols>
  <sheetData>
    <row customHeight="1" r="1" ht="33.75">
      <c t="s" s="42" r="A1">
        <v>0</v>
      </c>
    </row>
    <row customHeight="1" r="2" ht="33.75">
      <c s="42" r="A2"/>
      <c s="42" r="B2"/>
      <c s="42" r="C2"/>
      <c s="42" r="D2"/>
      <c s="42" r="E2"/>
      <c s="42" r="F2"/>
      <c s="42" r="G2"/>
      <c s="42" r="H2"/>
      <c s="42" r="I2"/>
      <c s="42" r="J2"/>
      <c s="42" r="K2"/>
      <c s="42" r="L2"/>
    </row>
    <row customHeight="1" r="3" ht="33.75">
      <c s="42" r="A3"/>
      <c s="42" r="B3"/>
      <c s="42" r="C3"/>
      <c s="42" r="D3"/>
      <c s="42" r="E3"/>
      <c s="42" r="F3"/>
      <c s="42" r="G3"/>
      <c s="42" r="H3"/>
      <c s="42" r="I3"/>
      <c s="42" r="J3"/>
      <c s="42" r="K3"/>
      <c s="42" r="L3"/>
    </row>
    <row customHeight="1" r="4" ht="15.0">
      <c t="s" s="72" r="A4">
        <v>1</v>
      </c>
    </row>
    <row customHeight="1" r="5" ht="15.0">
      <c s="72" r="A5"/>
      <c s="72" r="B5"/>
      <c s="72" r="C5"/>
      <c s="72" r="D5"/>
      <c s="72" r="E5"/>
      <c s="72" r="F5"/>
      <c s="72" r="G5"/>
      <c s="72" r="H5"/>
      <c s="72" r="I5"/>
      <c s="72" r="J5"/>
      <c s="72" r="K5"/>
      <c s="72" r="L5"/>
    </row>
    <row r="6">
      <c s="25" r="B6"/>
      <c s="25" r="C6"/>
      <c s="25" r="D6"/>
      <c s="25" r="E6"/>
      <c s="25" r="F6"/>
      <c s="25" r="G6"/>
      <c s="25" r="H6"/>
      <c s="25" r="I6"/>
      <c s="25" r="J6"/>
      <c s="25" r="K6"/>
    </row>
    <row r="7">
      <c s="77" r="A7"/>
      <c t="s" s="52" r="B7">
        <v>2</v>
      </c>
      <c s="4" r="C7"/>
      <c s="4" r="D7"/>
      <c s="4" r="E7"/>
      <c s="4" r="F7"/>
      <c s="4" r="G7"/>
      <c s="4" r="H7"/>
      <c s="4" r="I7"/>
      <c s="4" r="J7"/>
      <c s="32" r="K7"/>
      <c s="51" r="L7"/>
    </row>
    <row r="8">
      <c s="77" r="A8"/>
      <c s="16" r="B8"/>
      <c s="7" r="C8"/>
      <c s="7" r="D8"/>
      <c s="7" r="E8"/>
      <c s="7" r="F8"/>
      <c s="7" r="G8"/>
      <c s="7" r="H8"/>
      <c s="7" r="I8"/>
      <c s="7" r="J8"/>
      <c s="50" r="K8"/>
      <c s="51" r="L8"/>
    </row>
    <row r="9">
      <c s="77" r="A9"/>
      <c s="16" r="B9"/>
      <c s="7" r="C9"/>
      <c s="7" r="D9"/>
      <c s="7" r="E9"/>
      <c s="7" r="F9"/>
      <c s="7" r="G9"/>
      <c s="7" r="H9"/>
      <c s="7" r="I9"/>
      <c s="7" r="J9"/>
      <c s="50" r="K9"/>
      <c s="51" r="L9"/>
    </row>
    <row r="10">
      <c s="77" r="A10"/>
      <c s="16" r="B10"/>
      <c s="7" r="C10"/>
      <c s="7" r="D10"/>
      <c s="7" r="E10"/>
      <c s="7" r="F10"/>
      <c s="7" r="G10"/>
      <c s="7" r="H10"/>
      <c s="7" r="I10"/>
      <c s="7" r="J10"/>
      <c s="50" r="K10"/>
      <c s="51" r="L10"/>
    </row>
    <row r="11">
      <c s="77" r="A11"/>
      <c s="16" r="B11"/>
      <c s="7" r="C11"/>
      <c s="7" r="D11"/>
      <c s="7" r="E11"/>
      <c s="7" r="F11"/>
      <c s="7" r="G11"/>
      <c s="7" r="H11"/>
      <c s="7" r="I11"/>
      <c s="7" r="J11"/>
      <c s="50" r="K11"/>
      <c s="51" r="L11"/>
    </row>
    <row r="12">
      <c s="77" r="A12"/>
      <c s="16" r="B12"/>
      <c s="7" r="C12"/>
      <c s="7" r="D12"/>
      <c s="7" r="E12"/>
      <c s="7" r="F12"/>
      <c s="7" r="G12"/>
      <c s="7" r="H12"/>
      <c s="7" r="I12"/>
      <c s="7" r="J12"/>
      <c s="50" r="K12"/>
      <c s="51" r="L12"/>
    </row>
    <row r="13">
      <c s="77" r="A13"/>
      <c s="53" r="B13"/>
      <c s="20" r="C13"/>
      <c s="20" r="D13"/>
      <c s="20" r="E13"/>
      <c s="20" r="F13"/>
      <c s="20" r="G13"/>
      <c s="20" r="H13"/>
      <c s="20" r="I13"/>
      <c s="20" r="J13"/>
      <c s="59" r="K13"/>
      <c s="51" r="L13"/>
    </row>
    <row r="14">
      <c s="56" r="B14"/>
      <c s="56" r="C14"/>
      <c s="56" r="D14"/>
      <c s="56" r="E14"/>
      <c s="74" r="F14"/>
      <c s="74" r="G14"/>
      <c s="74" r="H14"/>
      <c s="56" r="I14"/>
      <c s="56" r="J14"/>
      <c s="56" r="K14"/>
    </row>
    <row r="15">
      <c t="str" s="36" r="E15">
        <f>HYPERLINK("http://www.startingstrength.com/","Starting Strength Official Website")</f>
        <v>Starting Strength Official Website</v>
      </c>
    </row>
    <row r="16">
      <c t="str" s="36" r="E16">
        <f>HYPERLINK("http://www.startingstrength.wikia.com/","Starting Strength Wiki")</f>
        <v>Starting Strength Wiki</v>
      </c>
    </row>
    <row r="17">
      <c t="str" s="36" r="E17">
        <f>HYPERLINK("http://forum.bodybuilding.com/showthread.php?t=108535881","Rippetoe/Starting Strength Question Forum")</f>
        <v>Rippetoe/Starting Strength Question Forum</v>
      </c>
    </row>
    <row r="18">
      <c s="13" r="B18"/>
      <c s="3" r="C18"/>
      <c s="13" r="D18"/>
      <c s="13" r="E18"/>
      <c s="13" r="F18"/>
      <c s="13" r="G18"/>
      <c s="13" r="H18"/>
      <c s="13" r="I18"/>
      <c s="13" r="J18"/>
      <c s="13" r="K18"/>
      <c s="13" r="L18"/>
    </row>
    <row r="19">
      <c s="77" r="A19"/>
      <c s="73" r="B19"/>
      <c s="66" r="C19"/>
      <c t="s" s="46" r="D19">
        <v>3</v>
      </c>
      <c s="68" r="E19"/>
      <c s="5" r="F19">
        <v>5</v>
      </c>
      <c s="19" r="G19"/>
      <c s="27" r="H19"/>
      <c s="27" r="I19"/>
      <c s="85" r="J19"/>
      <c s="28" r="K19"/>
      <c s="81" r="L19"/>
      <c s="51" r="M19"/>
    </row>
    <row r="20">
      <c s="77" r="A20"/>
      <c s="38" r="B20"/>
      <c s="76" r="C20"/>
      <c s="29" r="D20"/>
      <c t="s" s="22" r="E20">
        <v>4</v>
      </c>
      <c t="s" s="79" r="F20">
        <v>5</v>
      </c>
      <c t="s" s="79" r="G20">
        <v>6</v>
      </c>
      <c t="s" s="79" r="H20">
        <v>7</v>
      </c>
      <c t="s" s="79" r="I20">
        <v>8</v>
      </c>
      <c t="s" s="79" r="J20">
        <v>9</v>
      </c>
      <c s="43" r="K20"/>
      <c s="49" r="L20"/>
      <c s="51" r="M20"/>
    </row>
    <row r="21">
      <c s="77" r="A21"/>
      <c s="38" r="B21"/>
      <c s="76" r="C21"/>
      <c t="s" s="65" r="D21">
        <v>10</v>
      </c>
      <c s="5" r="E21">
        <v>300</v>
      </c>
      <c s="5" r="F21">
        <v>5</v>
      </c>
      <c s="78" r="G21">
        <f>(E21)/(1.0278-(0.0278*F21))</f>
        <v>337.533753375338</v>
      </c>
      <c s="78" r="H21">
        <f>ROUND(((G21*(1.0278-(0.0278*5.0)))/$F$19),(0.0/5.0))*$F$19</f>
        <v>300</v>
      </c>
      <c s="5" r="I21">
        <v>5</v>
      </c>
      <c s="83" r="J21">
        <v>0</v>
      </c>
      <c s="43" r="K21"/>
      <c s="49" r="L21"/>
      <c s="51" r="M21"/>
    </row>
    <row r="22">
      <c s="77" r="A22"/>
      <c s="38" r="B22"/>
      <c s="76" r="C22"/>
      <c t="s" s="65" r="D22">
        <v>11</v>
      </c>
      <c s="5" r="E22">
        <v>150</v>
      </c>
      <c s="5" r="F22">
        <v>5</v>
      </c>
      <c s="78" r="G22">
        <f>(E22)/(1.0278-(0.0278*F22))</f>
        <v>168.766876687669</v>
      </c>
      <c s="78" r="H22">
        <f>ROUND(((G22*(1.0278-(0.0278*5.0)))/$F$19),(0.0/5.0))*$F$19</f>
        <v>150</v>
      </c>
      <c s="5" r="I22">
        <v>5</v>
      </c>
      <c s="83" r="J22">
        <v>0</v>
      </c>
      <c s="43" r="K22"/>
      <c s="49" r="L22"/>
      <c s="51" r="M22"/>
    </row>
    <row r="23">
      <c s="77" r="A23"/>
      <c s="38" r="B23"/>
      <c s="76" r="C23"/>
      <c t="s" s="65" r="D23">
        <v>12</v>
      </c>
      <c s="5" r="E23">
        <v>100</v>
      </c>
      <c s="5" r="F23">
        <v>5</v>
      </c>
      <c s="78" r="G23">
        <f>(E23)/(1.0278-(0.0278*F23))</f>
        <v>112.511251125113</v>
      </c>
      <c s="78" r="H23">
        <f>ROUND(((G23*(1.0278-(0.0278*5.0)))/$F$19),(0.0/5.0))*$F$19</f>
        <v>100</v>
      </c>
      <c s="5" r="I23">
        <v>10</v>
      </c>
      <c s="83" r="J23">
        <v>0</v>
      </c>
      <c s="43" r="K23"/>
      <c s="49" r="L23"/>
      <c s="51" r="M23"/>
    </row>
    <row r="24">
      <c s="77" r="A24"/>
      <c s="38" r="B24"/>
      <c s="76" r="C24"/>
      <c t="s" s="65" r="D24">
        <v>13</v>
      </c>
      <c s="5" r="E24">
        <v>100</v>
      </c>
      <c s="5" r="F24">
        <v>5</v>
      </c>
      <c s="78" r="G24">
        <f>(E24)/(1.0278-(0.0278*F24))</f>
        <v>112.511251125113</v>
      </c>
      <c s="78" r="H24">
        <f>ROUND(((G24*(1.0278-(0.0278*5.0)))/$F$19),(0.0/5.0))*$F$19</f>
        <v>100</v>
      </c>
      <c s="5" r="I24">
        <v>5</v>
      </c>
      <c s="83" r="J24">
        <v>0</v>
      </c>
      <c s="43" r="K24"/>
      <c s="49" r="L24"/>
      <c s="51" r="M24"/>
    </row>
    <row r="25">
      <c s="77" r="A25"/>
      <c s="30" r="B25"/>
      <c s="9" r="C25"/>
      <c t="s" s="65" r="D25">
        <v>14</v>
      </c>
      <c s="5" r="E25">
        <v>100</v>
      </c>
      <c s="5" r="F25">
        <v>5</v>
      </c>
      <c s="78" r="G25">
        <f>(E25)/(1.0278-(0.0278*F25))</f>
        <v>112.511251125113</v>
      </c>
      <c s="78" r="H25">
        <f>ROUND(((G25*(1.0278-(0.0278*5.0)))/$F$19),(0.0/5.0))*$F$19</f>
        <v>100</v>
      </c>
      <c s="5" r="I25">
        <v>5</v>
      </c>
      <c s="83" r="J25">
        <v>0</v>
      </c>
      <c s="48" r="K25"/>
      <c s="8" r="L25"/>
      <c s="51" r="M25"/>
    </row>
    <row r="26">
      <c s="56" r="B26"/>
      <c s="74" r="C26"/>
      <c s="56" r="D26"/>
      <c s="56" r="E26"/>
      <c s="56" r="F26"/>
      <c s="56" r="G26"/>
      <c s="56" r="H26"/>
      <c s="56" r="I26"/>
      <c s="56" r="J26"/>
      <c s="56" r="K26"/>
      <c s="56" r="L26"/>
    </row>
    <row r="28">
      <c t="s" s="11" r="A28">
        <v>15</v>
      </c>
      <c s="11" r="B28"/>
      <c s="69" r="C28"/>
      <c t="s" s="61" r="D28">
        <v>16</v>
      </c>
      <c t="s" s="61" r="E28">
        <v>17</v>
      </c>
      <c t="s" s="61" r="F28">
        <v>18</v>
      </c>
      <c t="s" s="61" r="G28">
        <v>19</v>
      </c>
      <c t="s" s="61" r="H28">
        <v>20</v>
      </c>
      <c t="s" s="61" r="I28">
        <v>21</v>
      </c>
      <c t="s" s="61" r="J28">
        <v>22</v>
      </c>
      <c t="s" s="61" r="K28">
        <v>23</v>
      </c>
      <c t="s" s="33" r="L28">
        <v>24</v>
      </c>
      <c t="s" s="64" r="M28">
        <v>25</v>
      </c>
      <c t="s" s="64" r="N28">
        <v>26</v>
      </c>
      <c t="s" s="64" r="O28">
        <v>27</v>
      </c>
      <c t="s" s="64" r="P28">
        <v>28</v>
      </c>
    </row>
    <row r="29">
      <c t="str" s="10" r="B29">
        <f>D21</f>
        <v>Squat</v>
      </c>
      <c t="s" s="37" r="C29">
        <v>29</v>
      </c>
      <c t="s" s="55" r="D29">
        <v>30</v>
      </c>
      <c s="23" r="E29">
        <v>45</v>
      </c>
      <c s="23" r="F29">
        <v>45</v>
      </c>
      <c s="23" r="G29">
        <v>45</v>
      </c>
      <c s="23" r="H29">
        <v>45</v>
      </c>
      <c s="23" r="I29">
        <v>45</v>
      </c>
      <c s="23" r="J29">
        <v>45</v>
      </c>
      <c s="23" r="K29">
        <v>45</v>
      </c>
      <c s="23" r="L29">
        <v>45</v>
      </c>
      <c s="23" r="M29">
        <v>45</v>
      </c>
      <c s="23" r="N29">
        <v>45</v>
      </c>
      <c s="23" r="O29">
        <v>45</v>
      </c>
      <c s="23" r="P29">
        <v>45</v>
      </c>
      <c s="6" r="Q29"/>
    </row>
    <row r="30">
      <c t="s" s="37" r="C30">
        <v>29</v>
      </c>
      <c t="s" s="58" r="D30">
        <v>31</v>
      </c>
      <c s="23" r="E30">
        <f>FLOOR(PRODUCT(0.4,E33),5.0)</f>
        <v>120</v>
      </c>
      <c s="23" r="F30">
        <f>FLOOR(PRODUCT(0.4,F33),5.0)</f>
        <v>120</v>
      </c>
      <c s="23" r="G30">
        <f>FLOOR(PRODUCT(0.4,G33),5.0)</f>
        <v>125</v>
      </c>
      <c s="23" r="H30">
        <f>FLOOR(PRODUCT(0.4,H33),5.0)</f>
        <v>130</v>
      </c>
      <c s="23" r="I30">
        <f>FLOOR(PRODUCT(0.4,I33),5.0)</f>
        <v>135</v>
      </c>
      <c s="23" r="J30">
        <f>FLOOR(PRODUCT(0.4,J33),5.0)</f>
        <v>140</v>
      </c>
      <c s="23" r="K30">
        <f>FLOOR(PRODUCT(0.4,K33),5.0)</f>
        <v>140</v>
      </c>
      <c s="23" r="L30">
        <f>FLOOR(PRODUCT(0.4,L33),5.0)</f>
        <v>145</v>
      </c>
      <c s="23" r="M30">
        <f>FLOOR(PRODUCT(0.4,M33),5.0)</f>
        <v>150</v>
      </c>
      <c s="23" r="N30">
        <f>FLOOR(PRODUCT(0.4,N33),5.0)</f>
        <v>155</v>
      </c>
      <c s="23" r="O30">
        <f>FLOOR(PRODUCT(0.4,O33),5.0)</f>
        <v>160</v>
      </c>
      <c s="23" r="P30">
        <f>FLOOR(PRODUCT(0.4,P33),5.0)</f>
        <v>160</v>
      </c>
      <c s="6" r="Q30"/>
    </row>
    <row r="31">
      <c t="s" s="37" r="C31">
        <v>29</v>
      </c>
      <c t="s" s="58" r="D31">
        <v>32</v>
      </c>
      <c s="23" r="E31">
        <f>FLOOR(PRODUCT(0.6,E33),5.0)</f>
        <v>180</v>
      </c>
      <c s="23" r="F31">
        <f>FLOOR(PRODUCT(0.6,F33),5.0)</f>
        <v>185</v>
      </c>
      <c s="23" r="G31">
        <f>FLOOR(PRODUCT(0.6,G33),5.0)</f>
        <v>190</v>
      </c>
      <c s="23" r="H31">
        <f>FLOOR(PRODUCT(0.6,H33),5.0)</f>
        <v>195</v>
      </c>
      <c s="23" r="I31">
        <f>FLOOR(PRODUCT(0.6,I33),5.0)</f>
        <v>200</v>
      </c>
      <c s="23" r="J31">
        <f>FLOOR(PRODUCT(0.6,J33),5.0)</f>
        <v>210</v>
      </c>
      <c s="23" r="K31">
        <f>FLOOR(PRODUCT(0.6,K33),5.0)</f>
        <v>215</v>
      </c>
      <c s="23" r="L31">
        <f>FLOOR(PRODUCT(0.6,L33),5.0)</f>
        <v>220</v>
      </c>
      <c s="23" r="M31">
        <f>FLOOR(PRODUCT(0.6,M33),5.0)</f>
        <v>225</v>
      </c>
      <c s="23" r="N31">
        <f>FLOOR(PRODUCT(0.6,N33),5.0)</f>
        <v>230</v>
      </c>
      <c s="23" r="O31">
        <f>FLOOR(PRODUCT(0.6,O33),5.0)</f>
        <v>240</v>
      </c>
      <c s="23" r="P31">
        <f>FLOOR(PRODUCT(0.6,P33),5.0)</f>
        <v>245</v>
      </c>
      <c s="6" r="Q31"/>
    </row>
    <row r="32">
      <c t="s" s="37" r="C32">
        <v>29</v>
      </c>
      <c t="s" s="58" r="D32">
        <v>33</v>
      </c>
      <c s="23" r="E32">
        <f>FLOOR(PRODUCT(0.8,E33),5.0)</f>
        <v>240</v>
      </c>
      <c s="23" r="F32">
        <f>FLOOR(PRODUCT(0.8,F33),5.0)</f>
        <v>245</v>
      </c>
      <c s="23" r="G32">
        <f>FLOOR(PRODUCT(0.8,G33),5.0)</f>
        <v>255</v>
      </c>
      <c s="23" r="H32">
        <f>FLOOR(PRODUCT(0.8,H33),5.0)</f>
        <v>260</v>
      </c>
      <c s="23" r="I32">
        <f>FLOOR(PRODUCT(0.8,I33),5.0)</f>
        <v>270</v>
      </c>
      <c s="23" r="J32">
        <f>FLOOR(PRODUCT(0.8,J33),5.0)</f>
        <v>280</v>
      </c>
      <c s="23" r="K32">
        <f>FLOOR(PRODUCT(0.8,K33),5.0)</f>
        <v>285</v>
      </c>
      <c s="23" r="L32">
        <f>FLOOR(PRODUCT(0.8,L33),5.0)</f>
        <v>295</v>
      </c>
      <c s="23" r="M32">
        <f>FLOOR(PRODUCT(0.8,M33),5.0)</f>
        <v>300</v>
      </c>
      <c s="23" r="N32">
        <f>FLOOR(PRODUCT(0.8,N33),5.0)</f>
        <v>310</v>
      </c>
      <c s="23" r="O32">
        <f>FLOOR(PRODUCT(0.8,O33),5.0)</f>
        <v>320</v>
      </c>
      <c s="23" r="P32">
        <f>FLOOR(PRODUCT(0.8,P33),5.0)</f>
        <v>325</v>
      </c>
      <c s="6" r="Q32"/>
    </row>
    <row r="33">
      <c t="s" s="37" r="C33">
        <v>34</v>
      </c>
      <c t="s" s="58" r="D33">
        <v>35</v>
      </c>
      <c s="63" r="E33">
        <f>ROUND(((H21-(H21*$J$21))/$F$19),(0.0/5.0))*$F$19</f>
        <v>300</v>
      </c>
      <c s="63" r="F33">
        <f>E52+$I$21</f>
        <v>310</v>
      </c>
      <c s="63" r="G33">
        <f>F52+$I$21</f>
        <v>320</v>
      </c>
      <c s="63" r="H33">
        <f>G52+$I$21</f>
        <v>330</v>
      </c>
      <c s="63" r="I33">
        <f>H52+$I$21</f>
        <v>340</v>
      </c>
      <c s="63" r="J33">
        <f>I52+$I$21</f>
        <v>350</v>
      </c>
      <c s="63" r="K33">
        <f>J52+$I$21</f>
        <v>360</v>
      </c>
      <c s="63" r="L33">
        <f>K52+$I$21</f>
        <v>370</v>
      </c>
      <c s="63" r="M33">
        <f>L52+$I$21</f>
        <v>380</v>
      </c>
      <c s="63" r="N33">
        <f>M52+$I$21</f>
        <v>390</v>
      </c>
      <c s="63" r="O33">
        <f>N52+$I$21</f>
        <v>400</v>
      </c>
      <c s="63" r="P33">
        <f>O52+$I$21</f>
        <v>410</v>
      </c>
      <c s="21" r="Q33"/>
    </row>
    <row r="34">
      <c s="82" r="C34"/>
      <c s="39" r="D34"/>
      <c s="40" r="E34"/>
      <c s="40" r="F34"/>
      <c s="40" r="G34"/>
      <c s="40" r="H34"/>
      <c s="40" r="I34"/>
      <c s="40" r="J34"/>
      <c s="40" r="K34"/>
      <c s="40" r="L34"/>
      <c s="40" r="M34"/>
      <c s="40" r="N34"/>
      <c s="40" r="O34"/>
      <c s="40" r="P34"/>
      <c s="24" r="Q34"/>
    </row>
    <row r="35">
      <c t="str" s="10" r="B35">
        <f>D22</f>
        <v>Bench Press</v>
      </c>
      <c t="s" s="37" r="C35">
        <v>29</v>
      </c>
      <c t="s" s="58" r="D35">
        <v>30</v>
      </c>
      <c s="23" r="E35">
        <v>45</v>
      </c>
      <c s="23" r="F35">
        <v>45</v>
      </c>
      <c s="23" r="G35">
        <v>45</v>
      </c>
      <c s="23" r="H35">
        <v>45</v>
      </c>
      <c s="23" r="I35">
        <v>45</v>
      </c>
      <c s="23" r="J35">
        <v>45</v>
      </c>
      <c s="23" r="K35">
        <v>45</v>
      </c>
      <c s="23" r="L35">
        <v>45</v>
      </c>
      <c s="23" r="M35">
        <v>45</v>
      </c>
      <c s="23" r="N35">
        <v>45</v>
      </c>
      <c s="23" r="O35">
        <v>45</v>
      </c>
      <c s="23" r="P35">
        <v>45</v>
      </c>
      <c s="6" r="Q35"/>
    </row>
    <row r="36">
      <c t="s" s="37" r="C36">
        <v>29</v>
      </c>
      <c t="s" s="58" r="D36">
        <v>31</v>
      </c>
      <c s="23" r="E36">
        <f>FLOOR(PRODUCT(0.5,E39),5.0)</f>
        <v>75</v>
      </c>
      <c s="23" r="F36">
        <f>FLOOR(PRODUCT(0.5,F39),5.0)</f>
        <v>75</v>
      </c>
      <c s="23" r="G36">
        <f>FLOOR(PRODUCT(0.5,G39),5.0)</f>
        <v>80</v>
      </c>
      <c s="23" r="H36">
        <f>FLOOR(PRODUCT(0.5,H39),5.0)</f>
        <v>80</v>
      </c>
      <c s="23" r="I36">
        <f>FLOOR(PRODUCT(0.5,I39),5.0)</f>
        <v>85</v>
      </c>
      <c s="23" r="J36">
        <f>FLOOR(PRODUCT(0.5,J39),5.0)</f>
        <v>85</v>
      </c>
      <c s="23" r="K36">
        <f>FLOOR(PRODUCT(0.5,K39),5.0)</f>
        <v>90</v>
      </c>
      <c s="23" r="L36">
        <f>FLOOR(PRODUCT(0.5,L39),5.0)</f>
        <v>90</v>
      </c>
      <c s="23" r="M36">
        <f>FLOOR(PRODUCT(0.5,M39),5.0)</f>
        <v>95</v>
      </c>
      <c s="23" r="N36">
        <f>FLOOR(PRODUCT(0.5,N39),5.0)</f>
        <v>95</v>
      </c>
      <c s="23" r="O36">
        <f>FLOOR(PRODUCT(0.5,O39),5.0)</f>
        <v>100</v>
      </c>
      <c s="23" r="P36">
        <f>FLOOR(PRODUCT(0.5,P39),5.0)</f>
        <v>100</v>
      </c>
      <c s="6" r="Q36"/>
    </row>
    <row r="37">
      <c t="s" s="37" r="C37">
        <v>29</v>
      </c>
      <c t="s" s="58" r="D37">
        <v>32</v>
      </c>
      <c s="23" r="E37">
        <f>FLOOR(PRODUCT(0.7,E39),5.0)</f>
        <v>105</v>
      </c>
      <c s="23" r="F37">
        <f>FLOOR(PRODUCT(0.7,F39),5.0)</f>
        <v>105</v>
      </c>
      <c s="23" r="G37">
        <f>FLOOR(PRODUCT(0.7,G39),5.0)</f>
        <v>110</v>
      </c>
      <c s="23" r="H37">
        <f>FLOOR(PRODUCT(0.7,H39),5.0)</f>
        <v>115</v>
      </c>
      <c s="23" r="I37">
        <f>FLOOR(PRODUCT(0.7,I39),5.0)</f>
        <v>115</v>
      </c>
      <c s="23" r="J37">
        <f>FLOOR(PRODUCT(0.7,J39),5.0)</f>
        <v>120</v>
      </c>
      <c s="23" r="K37">
        <f>FLOOR(PRODUCT(0.7,K39),5.0)</f>
        <v>125</v>
      </c>
      <c s="23" r="L37">
        <f>FLOOR(PRODUCT(0.7,L39),5.0)</f>
        <v>125</v>
      </c>
      <c s="23" r="M37">
        <f>FLOOR(PRODUCT(0.7,M39),5.0)</f>
        <v>130</v>
      </c>
      <c s="23" r="N37">
        <f>FLOOR(PRODUCT(0.7,N39),5.0)</f>
        <v>135</v>
      </c>
      <c s="23" r="O37">
        <f>FLOOR(PRODUCT(0.7,O39),5.0)</f>
        <v>140</v>
      </c>
      <c s="23" r="P37">
        <f>FLOOR(PRODUCT(0.7,P39),5.0)</f>
        <v>140</v>
      </c>
      <c s="6" r="Q37"/>
    </row>
    <row r="38">
      <c t="s" s="37" r="C38">
        <v>29</v>
      </c>
      <c t="s" s="58" r="D38">
        <v>33</v>
      </c>
      <c s="23" r="E38">
        <f>FLOOR(PRODUCT(0.9,E39),5.0)</f>
        <v>135</v>
      </c>
      <c s="23" r="F38">
        <f>FLOOR(PRODUCT(0.9,F39),5.0)</f>
        <v>135</v>
      </c>
      <c s="23" r="G38">
        <f>FLOOR(PRODUCT(0.9,G39),5.0)</f>
        <v>140</v>
      </c>
      <c s="23" r="H38">
        <f>FLOOR(PRODUCT(0.9,H39),5.0)</f>
        <v>145</v>
      </c>
      <c s="23" r="I38">
        <f>FLOOR(PRODUCT(0.9,I39),5.0)</f>
        <v>150</v>
      </c>
      <c s="23" r="J38">
        <f>FLOOR(PRODUCT(0.9,J39),5.0)</f>
        <v>155</v>
      </c>
      <c s="23" r="K38">
        <f>FLOOR(PRODUCT(0.9,K39),5.0)</f>
        <v>160</v>
      </c>
      <c s="23" r="L38">
        <f>FLOOR(PRODUCT(0.9,L39),5.0)</f>
        <v>165</v>
      </c>
      <c s="23" r="M38">
        <f>FLOOR(PRODUCT(0.9,M39),5.0)</f>
        <v>170</v>
      </c>
      <c s="23" r="N38">
        <f>FLOOR(PRODUCT(0.9,N39),5.0)</f>
        <v>175</v>
      </c>
      <c s="23" r="O38">
        <f>FLOOR(PRODUCT(0.9,O39),5.0)</f>
        <v>180</v>
      </c>
      <c s="23" r="P38">
        <f>FLOOR(PRODUCT(0.9,P39),5.0)</f>
        <v>180</v>
      </c>
      <c s="6" r="Q38"/>
    </row>
    <row r="39">
      <c t="s" s="37" r="C39">
        <v>34</v>
      </c>
      <c t="s" s="58" r="D39">
        <v>35</v>
      </c>
      <c s="63" r="E39">
        <f>ROUND(((H22-(H22*$J$22))/$F$19),(0.0/5.0))*$F$19</f>
        <v>150</v>
      </c>
      <c s="63" r="F39">
        <f>E39+$I$22</f>
        <v>155</v>
      </c>
      <c s="63" r="G39">
        <f>F39+$I$22</f>
        <v>160</v>
      </c>
      <c s="63" r="H39">
        <f>G39+$I$22</f>
        <v>165</v>
      </c>
      <c s="63" r="I39">
        <f>H39+$I$22</f>
        <v>170</v>
      </c>
      <c s="63" r="J39">
        <f>I39+$I$22</f>
        <v>175</v>
      </c>
      <c s="63" r="K39">
        <f>J39+$I$22</f>
        <v>180</v>
      </c>
      <c s="63" r="L39">
        <f>K39+$I$22</f>
        <v>185</v>
      </c>
      <c s="63" r="M39">
        <f>L39+$I$22</f>
        <v>190</v>
      </c>
      <c s="63" r="N39">
        <f>M39+$I$22</f>
        <v>195</v>
      </c>
      <c s="63" r="O39">
        <f>N39+$I$22</f>
        <v>200</v>
      </c>
      <c s="63" r="P39">
        <f>O39+$I$22</f>
        <v>205</v>
      </c>
      <c s="21" r="Q39"/>
    </row>
    <row r="40">
      <c s="77" r="C40"/>
      <c s="54" r="D40"/>
      <c s="40" r="E40"/>
      <c s="40" r="F40"/>
      <c s="40" r="G40"/>
      <c s="40" r="H40"/>
      <c s="40" r="I40"/>
      <c s="40" r="J40"/>
      <c s="40" r="K40"/>
      <c s="40" r="L40"/>
      <c s="40" r="M40"/>
      <c s="40" r="N40"/>
      <c s="40" r="O40"/>
      <c s="40" r="P40"/>
      <c s="24" r="Q40"/>
    </row>
    <row r="41">
      <c t="str" s="10" r="B41">
        <f>D23</f>
        <v>Deadlift</v>
      </c>
      <c t="s" s="37" r="C41">
        <v>29</v>
      </c>
      <c t="s" s="58" r="D41">
        <v>30</v>
      </c>
      <c s="23" r="E41">
        <f>FLOOR(PRODUCT(0.4,E44),5.0)</f>
        <v>40</v>
      </c>
      <c s="23" r="F41">
        <f>FLOOR(PRODUCT(0.4,F44),5.0)</f>
        <v>40</v>
      </c>
      <c s="23" r="G41">
        <f>FLOOR(PRODUCT(0.4,G44),5.0)</f>
        <v>45</v>
      </c>
      <c s="23" r="H41">
        <f>FLOOR(PRODUCT(0.4,H44),5.0)</f>
        <v>50</v>
      </c>
      <c s="23" r="I41">
        <f>FLOOR(PRODUCT(0.4,I44),5.0)</f>
        <v>55</v>
      </c>
      <c s="23" r="J41">
        <f>FLOOR(PRODUCT(0.4,J44),5.0)</f>
        <v>60</v>
      </c>
      <c s="23" r="K41">
        <f>FLOOR(PRODUCT(0.4,K44),5.0)</f>
        <v>60</v>
      </c>
      <c s="23" r="L41">
        <f>FLOOR(PRODUCT(0.4,L44),5.0)</f>
        <v>65</v>
      </c>
      <c s="23" r="M41">
        <f>FLOOR(PRODUCT(0.4,M44),5.0)</f>
        <v>70</v>
      </c>
      <c s="23" r="N41">
        <f>FLOOR(PRODUCT(0.4,N44),5.0)</f>
        <v>75</v>
      </c>
      <c s="23" r="O41">
        <f>FLOOR(PRODUCT(0.4,O44),5.0)</f>
        <v>80</v>
      </c>
      <c s="23" r="P41">
        <f>FLOOR(PRODUCT(0.4,P44),5.0)</f>
        <v>80</v>
      </c>
      <c s="6" r="Q41"/>
    </row>
    <row r="42">
      <c t="s" s="37" r="C42">
        <v>29</v>
      </c>
      <c t="s" s="58" r="D42">
        <v>32</v>
      </c>
      <c s="23" r="E42">
        <f>FLOOR(PRODUCT(0.6,E44),5.0)</f>
        <v>60</v>
      </c>
      <c s="23" r="F42">
        <f>FLOOR(PRODUCT(0.6,F44),5.0)</f>
        <v>65</v>
      </c>
      <c s="23" r="G42">
        <f>FLOOR(PRODUCT(0.6,G44),5.0)</f>
        <v>70</v>
      </c>
      <c s="23" r="H42">
        <f>FLOOR(PRODUCT(0.6,H44),5.0)</f>
        <v>75</v>
      </c>
      <c s="23" r="I42">
        <f>FLOOR(PRODUCT(0.6,I44),5.0)</f>
        <v>80</v>
      </c>
      <c s="23" r="J42">
        <f>FLOOR(PRODUCT(0.6,J44),5.0)</f>
        <v>90</v>
      </c>
      <c s="23" r="K42">
        <f>FLOOR(PRODUCT(0.6,K44),5.0)</f>
        <v>95</v>
      </c>
      <c s="23" r="L42">
        <f>FLOOR(PRODUCT(0.6,L44),5.0)</f>
        <v>100</v>
      </c>
      <c s="23" r="M42">
        <f>FLOOR(PRODUCT(0.6,M44),5.0)</f>
        <v>105</v>
      </c>
      <c s="23" r="N42">
        <f>FLOOR(PRODUCT(0.6,N44),5.0)</f>
        <v>110</v>
      </c>
      <c s="23" r="O42">
        <f>FLOOR(PRODUCT(0.6,O44),5.0)</f>
        <v>120</v>
      </c>
      <c s="23" r="P42">
        <f>FLOOR(PRODUCT(0.6,P44),5.0)</f>
        <v>125</v>
      </c>
      <c s="6" r="Q42"/>
    </row>
    <row r="43">
      <c t="s" s="37" r="C43">
        <v>29</v>
      </c>
      <c t="s" s="58" r="D43">
        <v>33</v>
      </c>
      <c s="23" r="E43">
        <f>FLOOR(PRODUCT(0.85,E44),5.0)</f>
        <v>85</v>
      </c>
      <c s="23" r="F43">
        <f>FLOOR(PRODUCT(0.85,F44),5.0)</f>
        <v>90</v>
      </c>
      <c s="23" r="G43">
        <f>FLOOR(PRODUCT(0.85,G44),5.0)</f>
        <v>100</v>
      </c>
      <c s="23" r="H43">
        <f>FLOOR(PRODUCT(0.85,H44),5.0)</f>
        <v>110</v>
      </c>
      <c s="23" r="I43">
        <f>FLOOR(PRODUCT(0.85,I44),5.0)</f>
        <v>115</v>
      </c>
      <c s="23" r="J43">
        <f>FLOOR(PRODUCT(0.85,J44),5.0)</f>
        <v>125</v>
      </c>
      <c s="23" r="K43">
        <f>FLOOR(PRODUCT(0.85,K44),5.0)</f>
        <v>135</v>
      </c>
      <c s="23" r="L43">
        <f>FLOOR(PRODUCT(0.85,L44),5.0)</f>
        <v>140</v>
      </c>
      <c s="23" r="M43">
        <f>FLOOR(PRODUCT(0.85,M44),5.0)</f>
        <v>150</v>
      </c>
      <c s="23" r="N43">
        <f>FLOOR(PRODUCT(0.85,N44),5.0)</f>
        <v>160</v>
      </c>
      <c s="23" r="O43">
        <f>FLOOR(PRODUCT(0.85,O44),5.0)</f>
        <v>170</v>
      </c>
      <c s="23" r="P43">
        <f>FLOOR(PRODUCT(0.85,P44),5.0)</f>
        <v>175</v>
      </c>
      <c s="6" r="Q43"/>
    </row>
    <row r="44">
      <c t="s" s="37" r="C44">
        <v>36</v>
      </c>
      <c t="s" s="58" r="D44">
        <v>31</v>
      </c>
      <c s="63" r="E44">
        <f>ROUND(((H23-(H23*$J$23))/$F$19),(0.0/5.0))*$F$19</f>
        <v>100</v>
      </c>
      <c s="75" r="F44">
        <f>E44+$I$23</f>
        <v>110</v>
      </c>
      <c s="75" r="G44">
        <f>F44+$I$23</f>
        <v>120</v>
      </c>
      <c s="75" r="H44">
        <f>G44+$I$23</f>
        <v>130</v>
      </c>
      <c s="75" r="I44">
        <f>H44+$I$23</f>
        <v>140</v>
      </c>
      <c s="75" r="J44">
        <f>I44+$I$23</f>
        <v>150</v>
      </c>
      <c s="75" r="K44">
        <f>J44+$I$23</f>
        <v>160</v>
      </c>
      <c s="75" r="L44">
        <f>K44+$I$23</f>
        <v>170</v>
      </c>
      <c s="75" r="M44">
        <f>L44+$I$23</f>
        <v>180</v>
      </c>
      <c s="75" r="N44">
        <f>M44+$I$23</f>
        <v>190</v>
      </c>
      <c s="75" r="O44">
        <f>N44+$I$23</f>
        <v>200</v>
      </c>
      <c s="75" r="P44">
        <f>O44+$I$23</f>
        <v>210</v>
      </c>
      <c s="34" r="Q44"/>
    </row>
    <row r="45">
      <c s="74" r="E45"/>
      <c s="74" r="F45"/>
      <c s="74" r="G45"/>
      <c s="74" r="H45"/>
      <c s="74" r="I45"/>
      <c s="74" r="J45"/>
      <c s="74" r="K45"/>
      <c s="74" r="L45"/>
      <c s="74" r="M45"/>
      <c s="74" r="N45"/>
      <c s="74" r="O45"/>
      <c s="74" r="P45"/>
    </row>
    <row r="47">
      <c t="s" s="11" r="A47">
        <v>37</v>
      </c>
      <c s="11" r="B47"/>
      <c s="69" r="C47"/>
      <c t="s" s="61" r="D47">
        <v>16</v>
      </c>
      <c t="s" s="61" r="E47">
        <v>38</v>
      </c>
      <c t="s" s="61" r="F47">
        <v>39</v>
      </c>
      <c t="s" s="61" r="G47">
        <v>40</v>
      </c>
      <c t="s" s="61" r="H47">
        <v>41</v>
      </c>
      <c t="s" s="61" r="I47">
        <v>42</v>
      </c>
      <c t="s" s="61" r="J47">
        <v>43</v>
      </c>
      <c t="s" s="61" r="K47">
        <v>44</v>
      </c>
      <c t="s" s="33" r="L47">
        <v>45</v>
      </c>
      <c t="s" s="64" r="M47">
        <v>46</v>
      </c>
      <c t="s" s="64" r="N47">
        <v>47</v>
      </c>
      <c t="s" s="64" r="O47">
        <v>48</v>
      </c>
      <c t="s" s="64" r="P47">
        <v>49</v>
      </c>
    </row>
    <row r="48">
      <c t="str" s="10" r="B48">
        <f>B29</f>
        <v>Squat</v>
      </c>
      <c t="s" s="37" r="C48">
        <v>29</v>
      </c>
      <c t="s" s="55" r="D48">
        <v>30</v>
      </c>
      <c s="23" r="E48">
        <v>45</v>
      </c>
      <c s="23" r="F48">
        <v>45</v>
      </c>
      <c s="23" r="G48">
        <v>45</v>
      </c>
      <c s="23" r="H48">
        <v>45</v>
      </c>
      <c s="23" r="I48">
        <v>45</v>
      </c>
      <c s="23" r="J48">
        <v>45</v>
      </c>
      <c s="23" r="K48">
        <v>45</v>
      </c>
      <c s="23" r="L48">
        <v>45</v>
      </c>
      <c s="23" r="M48">
        <v>45</v>
      </c>
      <c s="23" r="N48">
        <v>45</v>
      </c>
      <c s="23" r="O48">
        <v>45</v>
      </c>
      <c s="23" r="P48">
        <v>45</v>
      </c>
      <c s="6" r="Q48"/>
    </row>
    <row r="49">
      <c t="s" s="37" r="C49">
        <v>29</v>
      </c>
      <c t="s" s="58" r="D49">
        <v>31</v>
      </c>
      <c s="23" r="E49">
        <f>FLOOR(PRODUCT(0.4,E52),5.0)</f>
        <v>120</v>
      </c>
      <c s="23" r="F49">
        <f>FLOOR(PRODUCT(0.4,F52),5.0)</f>
        <v>125</v>
      </c>
      <c s="23" r="G49">
        <f>FLOOR(PRODUCT(0.4,G52),5.0)</f>
        <v>130</v>
      </c>
      <c s="23" r="H49">
        <f>FLOOR(PRODUCT(0.4,H52),5.0)</f>
        <v>130</v>
      </c>
      <c s="23" r="I49">
        <f>FLOOR(PRODUCT(0.4,I52),5.0)</f>
        <v>135</v>
      </c>
      <c s="23" r="J49">
        <f>FLOOR(PRODUCT(0.4,J52),5.0)</f>
        <v>140</v>
      </c>
      <c s="23" r="K49">
        <f>FLOOR(PRODUCT(0.4,K52),5.0)</f>
        <v>145</v>
      </c>
      <c s="23" r="L49">
        <f>FLOOR(PRODUCT(0.4,L52),5.0)</f>
        <v>150</v>
      </c>
      <c s="23" r="M49">
        <f>FLOOR(PRODUCT(0.4,M52),5.0)</f>
        <v>150</v>
      </c>
      <c s="23" r="N49">
        <f>FLOOR(PRODUCT(0.4,N52),5.0)</f>
        <v>155</v>
      </c>
      <c s="23" r="O49">
        <f>FLOOR(PRODUCT(0.4,O52),5.0)</f>
        <v>160</v>
      </c>
      <c s="23" r="P49">
        <f>FLOOR(PRODUCT(0.4,P52),5.0)</f>
        <v>165</v>
      </c>
      <c s="6" r="Q49"/>
    </row>
    <row r="50">
      <c t="s" s="37" r="C50">
        <v>29</v>
      </c>
      <c t="s" s="58" r="D50">
        <v>32</v>
      </c>
      <c s="23" r="E50">
        <f>FLOOR(PRODUCT(0.6,E52),5.0)</f>
        <v>180</v>
      </c>
      <c s="23" r="F50">
        <f>FLOOR(PRODUCT(0.6,F52),5.0)</f>
        <v>185</v>
      </c>
      <c s="23" r="G50">
        <f>FLOOR(PRODUCT(0.6,G52),5.0)</f>
        <v>195</v>
      </c>
      <c s="23" r="H50">
        <f>FLOOR(PRODUCT(0.6,H52),5.0)</f>
        <v>200</v>
      </c>
      <c s="23" r="I50">
        <f>FLOOR(PRODUCT(0.6,I52),5.0)</f>
        <v>205</v>
      </c>
      <c s="23" r="J50">
        <f>FLOOR(PRODUCT(0.6,J52),5.0)</f>
        <v>210</v>
      </c>
      <c s="23" r="K50">
        <f>FLOOR(PRODUCT(0.6,K52),5.0)</f>
        <v>215</v>
      </c>
      <c s="23" r="L50">
        <f>FLOOR(PRODUCT(0.6,L52),5.0)</f>
        <v>225</v>
      </c>
      <c s="23" r="M50">
        <f>FLOOR(PRODUCT(0.6,M52),5.0)</f>
        <v>230</v>
      </c>
      <c s="23" r="N50">
        <f>FLOOR(PRODUCT(0.6,N52),5.0)</f>
        <v>235</v>
      </c>
      <c s="23" r="O50">
        <f>FLOOR(PRODUCT(0.6,O52),5.0)</f>
        <v>240</v>
      </c>
      <c s="23" r="P50">
        <f>FLOOR(PRODUCT(0.6,P52),5.0)</f>
        <v>245</v>
      </c>
      <c s="6" r="Q50"/>
    </row>
    <row r="51">
      <c t="s" s="37" r="C51">
        <v>29</v>
      </c>
      <c t="s" s="58" r="D51">
        <v>33</v>
      </c>
      <c s="23" r="E51">
        <f>FLOOR(PRODUCT(0.8,E52),5.0)</f>
        <v>240</v>
      </c>
      <c s="23" r="F51">
        <f>FLOOR(PRODUCT(0.8,F52),5.0)</f>
        <v>250</v>
      </c>
      <c s="23" r="G51">
        <f>FLOOR(PRODUCT(0.8,G52),5.0)</f>
        <v>260</v>
      </c>
      <c s="23" r="H51">
        <f>FLOOR(PRODUCT(0.8,H52),5.0)</f>
        <v>265</v>
      </c>
      <c s="23" r="I51">
        <f>FLOOR(PRODUCT(0.8,I52),5.0)</f>
        <v>275</v>
      </c>
      <c s="23" r="J51">
        <f>FLOOR(PRODUCT(0.8,J52),5.0)</f>
        <v>280</v>
      </c>
      <c s="23" r="K51">
        <f>FLOOR(PRODUCT(0.8,K52),5.0)</f>
        <v>290</v>
      </c>
      <c s="23" r="L51">
        <f>FLOOR(PRODUCT(0.8,L52),5.0)</f>
        <v>300</v>
      </c>
      <c s="23" r="M51">
        <f>FLOOR(PRODUCT(0.8,M52),5.0)</f>
        <v>305</v>
      </c>
      <c s="23" r="N51">
        <f>FLOOR(PRODUCT(0.8,N52),5.0)</f>
        <v>315</v>
      </c>
      <c s="23" r="O51">
        <f>FLOOR(PRODUCT(0.8,O52),5.0)</f>
        <v>320</v>
      </c>
      <c s="23" r="P51">
        <f>FLOOR(PRODUCT(0.8,P52),5.0)</f>
        <v>330</v>
      </c>
      <c s="6" r="Q51"/>
    </row>
    <row r="52">
      <c t="s" s="37" r="C52">
        <v>34</v>
      </c>
      <c t="s" s="58" r="D52">
        <v>35</v>
      </c>
      <c s="63" r="E52">
        <f>(ROUND(((H21-(H21*$J$21))/$F$19),(0.0/5.0))*$F$19)+$I$21</f>
        <v>305</v>
      </c>
      <c s="63" r="F52">
        <f>F33+$I$21</f>
        <v>315</v>
      </c>
      <c s="63" r="G52">
        <f>G33+$I$21</f>
        <v>325</v>
      </c>
      <c s="63" r="H52">
        <f>H33+$I$21</f>
        <v>335</v>
      </c>
      <c s="63" r="I52">
        <f>I33+$I$21</f>
        <v>345</v>
      </c>
      <c s="63" r="J52">
        <f>J33+$I$21</f>
        <v>355</v>
      </c>
      <c s="63" r="K52">
        <f>K33+$I$21</f>
        <v>365</v>
      </c>
      <c s="63" r="L52">
        <f>L33+$I$21</f>
        <v>375</v>
      </c>
      <c s="63" r="M52">
        <f>M33+$I$21</f>
        <v>385</v>
      </c>
      <c s="63" r="N52">
        <f>N33+$I$21</f>
        <v>395</v>
      </c>
      <c s="63" r="O52">
        <f>O33+$I$21</f>
        <v>405</v>
      </c>
      <c s="63" r="P52">
        <f>P33+$I$21</f>
        <v>415</v>
      </c>
      <c s="21" r="Q52"/>
    </row>
    <row r="53">
      <c s="82" r="C53"/>
      <c s="39" r="D53"/>
      <c s="40" r="E53"/>
      <c s="40" r="F53"/>
      <c s="40" r="G53"/>
      <c s="40" r="H53"/>
      <c s="40" r="I53"/>
      <c s="40" r="J53"/>
      <c s="40" r="K53"/>
      <c s="40" r="L53"/>
      <c s="40" r="M53"/>
      <c s="40" r="N53"/>
      <c s="40" r="O53"/>
      <c s="40" r="P53"/>
      <c s="24" r="Q53"/>
    </row>
    <row r="54">
      <c t="str" s="10" r="B54">
        <f>D24</f>
        <v>Press</v>
      </c>
      <c t="s" s="37" r="C54">
        <v>29</v>
      </c>
      <c t="s" s="58" r="D54">
        <v>30</v>
      </c>
      <c s="23" r="E54">
        <v>45</v>
      </c>
      <c s="23" r="F54">
        <v>45</v>
      </c>
      <c s="23" r="G54">
        <v>45</v>
      </c>
      <c s="23" r="H54">
        <v>45</v>
      </c>
      <c s="23" r="I54">
        <v>45</v>
      </c>
      <c s="23" r="J54">
        <v>45</v>
      </c>
      <c s="23" r="K54">
        <v>45</v>
      </c>
      <c s="23" r="L54">
        <v>45</v>
      </c>
      <c s="23" r="M54">
        <v>45</v>
      </c>
      <c s="23" r="N54">
        <v>45</v>
      </c>
      <c s="23" r="O54">
        <v>45</v>
      </c>
      <c s="23" r="P54">
        <v>45</v>
      </c>
      <c s="6" r="Q54"/>
    </row>
    <row r="55">
      <c t="s" s="37" r="C55">
        <v>29</v>
      </c>
      <c t="s" s="58" r="D55">
        <v>31</v>
      </c>
      <c s="23" r="E55">
        <f>FLOOR(PRODUCT(0.55,E58),5.0)</f>
        <v>55</v>
      </c>
      <c s="23" r="F55">
        <f>FLOOR(PRODUCT(0.55,F58),5.0)</f>
        <v>55</v>
      </c>
      <c s="23" r="G55">
        <f>FLOOR(PRODUCT(0.55,G58),5.0)</f>
        <v>60</v>
      </c>
      <c s="23" r="H55">
        <f>FLOOR(PRODUCT(0.55,H58),5.0)</f>
        <v>60</v>
      </c>
      <c s="23" r="I55">
        <f>FLOOR(PRODUCT(0.55,I58),5.0)</f>
        <v>65</v>
      </c>
      <c s="23" r="J55">
        <f>FLOOR(PRODUCT(0.55,J58),5.0)</f>
        <v>65</v>
      </c>
      <c s="23" r="K55">
        <f>FLOOR(PRODUCT(0.55,K58),5.0)</f>
        <v>70</v>
      </c>
      <c s="23" r="L55">
        <f>FLOOR(PRODUCT(0.55,L58),5.0)</f>
        <v>70</v>
      </c>
      <c s="23" r="M55">
        <f>FLOOR(PRODUCT(0.55,M58),5.0)</f>
        <v>75</v>
      </c>
      <c s="23" r="N55">
        <f>FLOOR(PRODUCT(0.55,N58),5.0)</f>
        <v>75</v>
      </c>
      <c s="23" r="O55">
        <f>FLOOR(PRODUCT(0.55,O58),5.0)</f>
        <v>80</v>
      </c>
      <c s="23" r="P55">
        <f>FLOOR(PRODUCT(0.55,P58),5.0)</f>
        <v>85</v>
      </c>
      <c s="6" r="Q55"/>
    </row>
    <row r="56">
      <c t="s" s="37" r="C56">
        <v>29</v>
      </c>
      <c t="s" s="58" r="D56">
        <v>32</v>
      </c>
      <c s="23" r="E56">
        <f>FLOOR(PRODUCT(0.7,E58),5.0)</f>
        <v>70</v>
      </c>
      <c s="23" r="F56">
        <f>FLOOR(PRODUCT(0.7,F58),5.0)</f>
        <v>70</v>
      </c>
      <c s="23" r="G56">
        <f>FLOOR(PRODUCT(0.7,G58),5.0)</f>
        <v>75</v>
      </c>
      <c s="23" r="H56">
        <f>FLOOR(PRODUCT(0.7,H58),5.0)</f>
        <v>80</v>
      </c>
      <c s="23" r="I56">
        <f>FLOOR(PRODUCT(0.7,I58),5.0)</f>
        <v>80</v>
      </c>
      <c s="23" r="J56">
        <f>FLOOR(PRODUCT(0.7,J58),5.0)</f>
        <v>85</v>
      </c>
      <c s="23" r="K56">
        <f>FLOOR(PRODUCT(0.7,K58),5.0)</f>
        <v>90</v>
      </c>
      <c s="23" r="L56">
        <f>FLOOR(PRODUCT(0.7,L58),5.0)</f>
        <v>90</v>
      </c>
      <c s="23" r="M56">
        <f>FLOOR(PRODUCT(0.7,M58),5.0)</f>
        <v>95</v>
      </c>
      <c s="23" r="N56">
        <f>FLOOR(PRODUCT(0.7,N58),5.0)</f>
        <v>100</v>
      </c>
      <c s="23" r="O56">
        <f>FLOOR(PRODUCT(0.7,O58),5.0)</f>
        <v>105</v>
      </c>
      <c s="23" r="P56">
        <f>FLOOR(PRODUCT(0.7,P58),5.0)</f>
        <v>105</v>
      </c>
      <c s="6" r="Q56"/>
    </row>
    <row r="57">
      <c t="s" s="37" r="C57">
        <v>29</v>
      </c>
      <c t="s" s="58" r="D57">
        <v>33</v>
      </c>
      <c s="23" r="E57">
        <f>FLOOR(PRODUCT(0.85,E58),5.0)</f>
        <v>85</v>
      </c>
      <c s="23" r="F57">
        <f>FLOOR(PRODUCT(0.85,F58),5.0)</f>
        <v>85</v>
      </c>
      <c s="23" r="G57">
        <f>FLOOR(PRODUCT(0.85,G58),5.0)</f>
        <v>90</v>
      </c>
      <c s="23" r="H57">
        <f>FLOOR(PRODUCT(0.85,H58),5.0)</f>
        <v>95</v>
      </c>
      <c s="23" r="I57">
        <f>FLOOR(PRODUCT(0.85,I58),5.0)</f>
        <v>100</v>
      </c>
      <c s="23" r="J57">
        <f>FLOOR(PRODUCT(0.85,J58),5.0)</f>
        <v>105</v>
      </c>
      <c s="23" r="K57">
        <f>FLOOR(PRODUCT(0.85,K58),5.0)</f>
        <v>110</v>
      </c>
      <c s="23" r="L57">
        <f>FLOOR(PRODUCT(0.85,L58),5.0)</f>
        <v>110</v>
      </c>
      <c s="23" r="M57">
        <f>FLOOR(PRODUCT(0.85,M58),5.0)</f>
        <v>115</v>
      </c>
      <c s="23" r="N57">
        <f>FLOOR(PRODUCT(0.85,N58),5.0)</f>
        <v>120</v>
      </c>
      <c s="23" r="O57">
        <f>FLOOR(PRODUCT(0.85,O58),5.0)</f>
        <v>125</v>
      </c>
      <c s="23" r="P57">
        <f>FLOOR(PRODUCT(0.85,P58),5.0)</f>
        <v>130</v>
      </c>
      <c s="6" r="Q57"/>
    </row>
    <row r="58">
      <c t="s" s="37" r="C58">
        <v>34</v>
      </c>
      <c t="s" s="58" r="D58">
        <v>35</v>
      </c>
      <c s="63" r="E58">
        <f>ROUND(((H24-(H24*$J$24))/$F$19),(0.0/5.0))*$F$19</f>
        <v>100</v>
      </c>
      <c s="75" r="F58">
        <f>E58+$I$24</f>
        <v>105</v>
      </c>
      <c s="75" r="G58">
        <f>F58+$I$24</f>
        <v>110</v>
      </c>
      <c s="75" r="H58">
        <f>G58+$I$24</f>
        <v>115</v>
      </c>
      <c s="75" r="I58">
        <f>H58+$I$24</f>
        <v>120</v>
      </c>
      <c s="75" r="J58">
        <f>I58+$I$24</f>
        <v>125</v>
      </c>
      <c s="75" r="K58">
        <f>J58+$I$24</f>
        <v>130</v>
      </c>
      <c s="75" r="L58">
        <f>K58+$I$24</f>
        <v>135</v>
      </c>
      <c s="75" r="M58">
        <f>L58+$I$24</f>
        <v>140</v>
      </c>
      <c s="75" r="N58">
        <f>M58+$I$24</f>
        <v>145</v>
      </c>
      <c s="75" r="O58">
        <f>N58+$I$24</f>
        <v>150</v>
      </c>
      <c s="75" r="P58">
        <f>O58+$I$24</f>
        <v>155</v>
      </c>
      <c s="34" r="Q58"/>
    </row>
    <row r="59">
      <c s="77" r="C59"/>
      <c s="54" r="D59"/>
      <c s="40" r="E59"/>
      <c s="40" r="F59"/>
      <c s="40" r="G59"/>
      <c s="40" r="H59"/>
      <c s="40" r="I59"/>
      <c s="40" r="J59"/>
      <c s="40" r="K59"/>
      <c s="40" r="L59"/>
      <c s="40" r="M59"/>
      <c s="40" r="N59"/>
      <c s="40" r="O59"/>
      <c s="40" r="P59"/>
      <c s="24" r="Q59"/>
    </row>
    <row r="60">
      <c t="str" s="10" r="B60">
        <f>D25</f>
        <v>Power Clean</v>
      </c>
      <c t="s" s="37" r="C60">
        <v>29</v>
      </c>
      <c t="s" s="58" r="D60">
        <v>30</v>
      </c>
      <c s="23" r="E60">
        <v>45</v>
      </c>
      <c s="23" r="F60">
        <v>45</v>
      </c>
      <c s="23" r="G60">
        <v>45</v>
      </c>
      <c s="23" r="H60">
        <v>45</v>
      </c>
      <c s="23" r="I60">
        <v>45</v>
      </c>
      <c s="23" r="J60">
        <v>45</v>
      </c>
      <c s="23" r="K60">
        <v>45</v>
      </c>
      <c s="23" r="L60">
        <v>45</v>
      </c>
      <c s="23" r="M60">
        <v>45</v>
      </c>
      <c s="23" r="N60">
        <v>45</v>
      </c>
      <c s="23" r="O60">
        <v>45</v>
      </c>
      <c s="23" r="P60">
        <v>45</v>
      </c>
      <c s="6" r="Q60"/>
    </row>
    <row r="61">
      <c t="s" s="37" r="C61">
        <v>29</v>
      </c>
      <c t="s" s="58" r="D61">
        <v>31</v>
      </c>
      <c s="23" r="E61">
        <f>FLOOR(PRODUCT(0.55,E64),5.0)</f>
        <v>55</v>
      </c>
      <c s="23" r="F61">
        <f>FLOOR(PRODUCT(0.55,F64),5.0)</f>
        <v>55</v>
      </c>
      <c s="23" r="G61">
        <f>FLOOR(PRODUCT(0.55,G64),5.0)</f>
        <v>60</v>
      </c>
      <c s="23" r="H61">
        <f>FLOOR(PRODUCT(0.55,H64),5.0)</f>
        <v>60</v>
      </c>
      <c s="23" r="I61">
        <f>FLOOR(PRODUCT(0.55,I64),5.0)</f>
        <v>65</v>
      </c>
      <c s="23" r="J61">
        <f>FLOOR(PRODUCT(0.55,J64),5.0)</f>
        <v>65</v>
      </c>
      <c s="23" r="K61">
        <f>FLOOR(PRODUCT(0.55,K64),5.0)</f>
        <v>70</v>
      </c>
      <c s="23" r="L61">
        <f>FLOOR(PRODUCT(0.55,L64),5.0)</f>
        <v>70</v>
      </c>
      <c s="23" r="M61">
        <f>FLOOR(PRODUCT(0.55,M64),5.0)</f>
        <v>75</v>
      </c>
      <c s="23" r="N61">
        <f>FLOOR(PRODUCT(0.55,N64),5.0)</f>
        <v>75</v>
      </c>
      <c s="23" r="O61">
        <f>FLOOR(PRODUCT(0.55,O64),5.0)</f>
        <v>80</v>
      </c>
      <c s="23" r="P61">
        <f>FLOOR(PRODUCT(0.55,P64),5.0)</f>
        <v>85</v>
      </c>
      <c s="6" r="Q61"/>
    </row>
    <row r="62">
      <c t="s" s="37" r="C62">
        <v>29</v>
      </c>
      <c t="s" s="58" r="D62">
        <v>32</v>
      </c>
      <c s="23" r="E62">
        <f>FLOOR(PRODUCT(0.7,E64),5.0)</f>
        <v>70</v>
      </c>
      <c s="23" r="F62">
        <f>FLOOR(PRODUCT(0.7,F64),5.0)</f>
        <v>70</v>
      </c>
      <c s="23" r="G62">
        <f>FLOOR(PRODUCT(0.7,G64),5.0)</f>
        <v>75</v>
      </c>
      <c s="23" r="H62">
        <f>FLOOR(PRODUCT(0.7,H64),5.0)</f>
        <v>80</v>
      </c>
      <c s="23" r="I62">
        <f>FLOOR(PRODUCT(0.7,I64),5.0)</f>
        <v>80</v>
      </c>
      <c s="23" r="J62">
        <f>FLOOR(PRODUCT(0.7,J64),5.0)</f>
        <v>85</v>
      </c>
      <c s="23" r="K62">
        <f>FLOOR(PRODUCT(0.7,K64),5.0)</f>
        <v>90</v>
      </c>
      <c s="23" r="L62">
        <f>FLOOR(PRODUCT(0.7,L64),5.0)</f>
        <v>90</v>
      </c>
      <c s="23" r="M62">
        <f>FLOOR(PRODUCT(0.7,M64),5.0)</f>
        <v>95</v>
      </c>
      <c s="23" r="N62">
        <f>FLOOR(PRODUCT(0.7,N64),5.0)</f>
        <v>100</v>
      </c>
      <c s="23" r="O62">
        <f>FLOOR(PRODUCT(0.7,O64),5.0)</f>
        <v>105</v>
      </c>
      <c s="23" r="P62">
        <f>FLOOR(PRODUCT(0.7,P64),5.0)</f>
        <v>105</v>
      </c>
      <c s="6" r="Q62"/>
    </row>
    <row r="63">
      <c t="s" s="37" r="C63">
        <v>29</v>
      </c>
      <c t="s" s="58" r="D63">
        <v>33</v>
      </c>
      <c s="23" r="E63">
        <f>FLOOR(PRODUCT(0.85,E64),5.0)</f>
        <v>85</v>
      </c>
      <c s="23" r="F63">
        <f>FLOOR(PRODUCT(0.85,F64),5.0)</f>
        <v>85</v>
      </c>
      <c s="23" r="G63">
        <f>FLOOR(PRODUCT(0.85,G64),5.0)</f>
        <v>90</v>
      </c>
      <c s="23" r="H63">
        <f>FLOOR(PRODUCT(0.85,H64),5.0)</f>
        <v>95</v>
      </c>
      <c s="23" r="I63">
        <f>FLOOR(PRODUCT(0.85,I64),5.0)</f>
        <v>100</v>
      </c>
      <c s="23" r="J63">
        <f>FLOOR(PRODUCT(0.85,J64),5.0)</f>
        <v>105</v>
      </c>
      <c s="23" r="K63">
        <f>FLOOR(PRODUCT(0.85,K64),5.0)</f>
        <v>110</v>
      </c>
      <c s="23" r="L63">
        <f>FLOOR(PRODUCT(0.85,L64),5.0)</f>
        <v>110</v>
      </c>
      <c s="23" r="M63">
        <f>FLOOR(PRODUCT(0.85,M64),5.0)</f>
        <v>115</v>
      </c>
      <c s="23" r="N63">
        <f>FLOOR(PRODUCT(0.85,N64),5.0)</f>
        <v>120</v>
      </c>
      <c s="23" r="O63">
        <f>FLOOR(PRODUCT(0.85,O64),5.0)</f>
        <v>125</v>
      </c>
      <c s="23" r="P63">
        <f>FLOOR(PRODUCT(0.85,P64),5.0)</f>
        <v>130</v>
      </c>
      <c s="6" r="Q63"/>
    </row>
    <row r="64">
      <c t="s" s="37" r="C64">
        <v>34</v>
      </c>
      <c t="s" s="58" r="D64">
        <v>50</v>
      </c>
      <c s="63" r="E64">
        <f>ROUND(((H25-(H25*$J$25))/$F$19),(0.0/5.0))*$F$19</f>
        <v>100</v>
      </c>
      <c s="75" r="F64">
        <f>E64+$I$25</f>
        <v>105</v>
      </c>
      <c s="75" r="G64">
        <f>F64+$I$25</f>
        <v>110</v>
      </c>
      <c s="75" r="H64">
        <f>G64+$I$25</f>
        <v>115</v>
      </c>
      <c s="75" r="I64">
        <f>H64+$I$25</f>
        <v>120</v>
      </c>
      <c s="75" r="J64">
        <f>I64+$I$25</f>
        <v>125</v>
      </c>
      <c s="75" r="K64">
        <f>J64+$I$25</f>
        <v>130</v>
      </c>
      <c s="75" r="L64">
        <f>K64+$I$25</f>
        <v>135</v>
      </c>
      <c s="75" r="M64">
        <f>L64+$I$25</f>
        <v>140</v>
      </c>
      <c s="75" r="N64">
        <f>M64+$I$25</f>
        <v>145</v>
      </c>
      <c s="75" r="O64">
        <f>N64+$I$25</f>
        <v>150</v>
      </c>
      <c s="75" r="P64">
        <f>O64+$I$25</f>
        <v>155</v>
      </c>
      <c s="34" r="Q64"/>
    </row>
    <row r="65">
      <c s="56" r="E65"/>
      <c s="56" r="F65"/>
      <c s="56" r="G65"/>
      <c s="56" r="H65"/>
      <c s="56" r="I65"/>
      <c s="56" r="J65"/>
      <c s="56" r="K65"/>
      <c s="56" r="L65"/>
      <c s="56" r="M65"/>
      <c s="56" r="N65"/>
      <c s="56" r="O65"/>
      <c s="56" r="P65"/>
    </row>
  </sheetData>
  <mergeCells count="7">
    <mergeCell ref="A1:L1"/>
    <mergeCell ref="A4:L4"/>
    <mergeCell ref="B7:K7"/>
    <mergeCell ref="E15:H15"/>
    <mergeCell ref="E16:H16"/>
    <mergeCell ref="E17:H17"/>
    <mergeCell ref="D19:E19"/>
  </mergeCell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71" defaultRowHeight="12.75"/>
  <cols>
    <col min="1" customWidth="1" max="1" width="13.29"/>
    <col min="2" customWidth="1" max="2" width="19.86"/>
    <col min="3" customWidth="1" max="3" width="12.29"/>
    <col min="4" customWidth="1" max="4" width="13.29"/>
    <col min="5" customWidth="1" max="5" width="12.29"/>
    <col min="6" customWidth="1" max="6" width="11.14"/>
    <col min="7" customWidth="1" max="7" width="12.29"/>
    <col min="8" customWidth="1" max="17" width="11.14"/>
  </cols>
  <sheetData>
    <row customHeight="1" r="1" ht="33.75">
      <c t="s" s="42" r="A1">
        <v>0</v>
      </c>
    </row>
    <row customHeight="1" r="2" ht="33.75">
      <c s="42" r="A2"/>
      <c s="42" r="B2"/>
      <c s="42" r="C2"/>
      <c s="42" r="D2"/>
      <c s="42" r="E2"/>
      <c s="42" r="F2"/>
      <c s="42" r="G2"/>
      <c s="42" r="H2"/>
      <c s="42" r="I2"/>
      <c s="42" r="J2"/>
      <c s="42" r="K2"/>
      <c s="42" r="L2"/>
    </row>
    <row customHeight="1" r="3" ht="33.75">
      <c s="42" r="A3"/>
      <c s="42" r="B3"/>
      <c s="42" r="C3"/>
      <c s="42" r="D3"/>
      <c s="42" r="E3"/>
      <c s="42" r="F3"/>
      <c s="42" r="G3"/>
      <c s="42" r="H3"/>
      <c s="42" r="I3"/>
      <c s="42" r="J3"/>
      <c s="42" r="K3"/>
      <c s="42" r="L3"/>
    </row>
    <row customHeight="1" r="4" ht="15.0">
      <c t="s" s="72" r="A4">
        <v>51</v>
      </c>
    </row>
    <row customHeight="1" r="5" ht="15.0">
      <c s="72" r="A5"/>
      <c s="72" r="B5"/>
      <c s="72" r="C5"/>
      <c s="72" r="D5"/>
      <c s="72" r="E5"/>
      <c s="72" r="F5"/>
      <c s="72" r="G5"/>
      <c s="72" r="H5"/>
      <c s="72" r="I5"/>
      <c s="72" r="J5"/>
      <c s="72" r="K5"/>
      <c s="72" r="L5"/>
    </row>
    <row r="6">
      <c s="25" r="B6"/>
      <c s="25" r="C6"/>
      <c s="25" r="D6"/>
      <c s="25" r="E6"/>
      <c s="25" r="F6"/>
      <c s="25" r="G6"/>
      <c s="25" r="H6"/>
      <c s="25" r="I6"/>
      <c s="25" r="J6"/>
      <c s="25" r="K6"/>
    </row>
    <row r="7">
      <c s="77" r="A7"/>
      <c t="s" s="52" r="B7">
        <v>2</v>
      </c>
      <c s="4" r="C7"/>
      <c s="4" r="D7"/>
      <c s="4" r="E7"/>
      <c s="4" r="F7"/>
      <c s="4" r="G7"/>
      <c s="4" r="H7"/>
      <c s="4" r="I7"/>
      <c s="4" r="J7"/>
      <c s="32" r="K7"/>
      <c s="51" r="L7"/>
    </row>
    <row r="8">
      <c s="77" r="A8"/>
      <c s="16" r="B8"/>
      <c s="7" r="C8"/>
      <c s="7" r="D8"/>
      <c s="7" r="E8"/>
      <c s="7" r="F8"/>
      <c s="7" r="G8"/>
      <c s="7" r="H8"/>
      <c s="7" r="I8"/>
      <c s="7" r="J8"/>
      <c s="50" r="K8"/>
      <c s="51" r="L8"/>
    </row>
    <row r="9">
      <c s="77" r="A9"/>
      <c s="16" r="B9"/>
      <c s="7" r="C9"/>
      <c s="7" r="D9"/>
      <c s="7" r="E9"/>
      <c s="7" r="F9"/>
      <c s="7" r="G9"/>
      <c s="7" r="H9"/>
      <c s="7" r="I9"/>
      <c s="7" r="J9"/>
      <c s="50" r="K9"/>
      <c s="51" r="L9"/>
    </row>
    <row r="10">
      <c s="77" r="A10"/>
      <c s="16" r="B10"/>
      <c s="7" r="C10"/>
      <c s="7" r="D10"/>
      <c s="7" r="E10"/>
      <c s="7" r="F10"/>
      <c s="7" r="G10"/>
      <c s="7" r="H10"/>
      <c s="7" r="I10"/>
      <c s="7" r="J10"/>
      <c s="50" r="K10"/>
      <c s="51" r="L10"/>
    </row>
    <row r="11">
      <c s="77" r="A11"/>
      <c s="16" r="B11"/>
      <c s="7" r="C11"/>
      <c s="7" r="D11"/>
      <c s="7" r="E11"/>
      <c s="7" r="F11"/>
      <c s="7" r="G11"/>
      <c s="7" r="H11"/>
      <c s="7" r="I11"/>
      <c s="7" r="J11"/>
      <c s="50" r="K11"/>
      <c s="51" r="L11"/>
    </row>
    <row r="12">
      <c s="77" r="A12"/>
      <c s="16" r="B12"/>
      <c s="7" r="C12"/>
      <c s="7" r="D12"/>
      <c s="7" r="E12"/>
      <c s="7" r="F12"/>
      <c s="7" r="G12"/>
      <c s="7" r="H12"/>
      <c s="7" r="I12"/>
      <c s="7" r="J12"/>
      <c s="50" r="K12"/>
      <c s="51" r="L12"/>
    </row>
    <row r="13">
      <c s="77" r="A13"/>
      <c s="53" r="B13"/>
      <c s="20" r="C13"/>
      <c s="20" r="D13"/>
      <c s="20" r="E13"/>
      <c s="20" r="F13"/>
      <c s="20" r="G13"/>
      <c s="20" r="H13"/>
      <c s="20" r="I13"/>
      <c s="20" r="J13"/>
      <c s="59" r="K13"/>
      <c s="51" r="L13"/>
    </row>
    <row r="14">
      <c s="56" r="B14"/>
      <c s="56" r="C14"/>
      <c s="56" r="D14"/>
      <c s="56" r="E14"/>
      <c s="74" r="F14"/>
      <c s="74" r="G14"/>
      <c s="74" r="H14"/>
      <c s="56" r="I14"/>
      <c s="56" r="J14"/>
      <c s="56" r="K14"/>
    </row>
    <row r="15">
      <c t="str" s="36" r="E15">
        <f>HYPERLINK("http://www.startingstrength.com/","Starting Strength Official Website")</f>
        <v>Starting Strength Official Website</v>
      </c>
    </row>
    <row r="16">
      <c t="str" s="36" r="E16">
        <f>HYPERLINK("http://www.startingstrength.wikia.com/","Starting Strength Wiki")</f>
        <v>Starting Strength Wiki</v>
      </c>
    </row>
    <row r="17">
      <c t="str" s="36" r="E17">
        <f>HYPERLINK("http://forum.bodybuilding.com/showthread.php?t=108535881","Rippetoe/Starting Strength Question Forum")</f>
        <v>Rippetoe/Starting Strength Question Forum</v>
      </c>
    </row>
    <row r="18">
      <c s="13" r="B18"/>
      <c s="3" r="C18"/>
      <c s="13" r="D18"/>
      <c s="13" r="E18"/>
      <c s="13" r="F18"/>
      <c s="13" r="G18"/>
      <c s="13" r="H18"/>
      <c s="13" r="I18"/>
      <c s="13" r="J18"/>
      <c s="13" r="K18"/>
      <c s="13" r="L18"/>
    </row>
    <row r="19">
      <c s="77" r="A19"/>
      <c s="73" r="B19"/>
      <c s="66" r="C19"/>
      <c t="s" s="46" r="D19">
        <v>3</v>
      </c>
      <c s="68" r="E19"/>
      <c s="5" r="F19">
        <v>5</v>
      </c>
      <c s="19" r="G19"/>
      <c s="27" r="H19"/>
      <c s="27" r="I19"/>
      <c s="85" r="J19"/>
      <c s="28" r="K19"/>
      <c s="81" r="L19"/>
      <c s="51" r="M19"/>
    </row>
    <row r="20">
      <c s="77" r="A20"/>
      <c s="38" r="B20"/>
      <c s="76" r="C20"/>
      <c s="29" r="D20"/>
      <c t="s" s="79" r="E20">
        <v>4</v>
      </c>
      <c t="s" s="79" r="F20">
        <v>5</v>
      </c>
      <c t="s" s="79" r="G20">
        <v>6</v>
      </c>
      <c t="s" s="79" r="H20">
        <v>7</v>
      </c>
      <c t="s" s="79" r="I20">
        <v>52</v>
      </c>
      <c t="s" s="79" r="J20">
        <v>9</v>
      </c>
      <c s="43" r="K20"/>
      <c s="49" r="L20"/>
      <c s="51" r="M20"/>
    </row>
    <row r="21">
      <c s="77" r="A21"/>
      <c s="38" r="B21"/>
      <c s="76" r="C21"/>
      <c t="s" s="65" r="D21">
        <v>10</v>
      </c>
      <c s="5" r="E21">
        <v>100</v>
      </c>
      <c s="5" r="F21">
        <v>5</v>
      </c>
      <c s="78" r="G21">
        <f>(E21)/(1.0278-(0.0278*F21))</f>
        <v>112.511251125113</v>
      </c>
      <c s="78" r="H21">
        <f>ROUND(((G21*(1.0278-(0.0278*5.0)))/$F$19),(0.0/5.0))*$F$19</f>
        <v>100</v>
      </c>
      <c s="5" r="I21">
        <v>5</v>
      </c>
      <c s="83" r="J21">
        <v>0</v>
      </c>
      <c s="43" r="K21"/>
      <c s="49" r="L21"/>
      <c s="51" r="M21"/>
    </row>
    <row r="22">
      <c s="77" r="A22"/>
      <c s="38" r="B22"/>
      <c s="76" r="C22"/>
      <c t="s" s="65" r="D22">
        <v>11</v>
      </c>
      <c s="5" r="E22">
        <v>100</v>
      </c>
      <c s="5" r="F22">
        <v>5</v>
      </c>
      <c s="78" r="G22">
        <f>(E22)/(1.0278-(0.0278*F22))</f>
        <v>112.511251125113</v>
      </c>
      <c s="78" r="H22">
        <f>ROUND(((G22*(1.0278-(0.0278*5.0)))/$F$19),(0.0/5.0))*$F$19</f>
        <v>100</v>
      </c>
      <c s="5" r="I22">
        <v>5</v>
      </c>
      <c s="83" r="J22">
        <v>0</v>
      </c>
      <c s="43" r="K22"/>
      <c s="49" r="L22"/>
      <c s="51" r="M22"/>
    </row>
    <row r="23">
      <c s="77" r="A23"/>
      <c s="38" r="B23"/>
      <c s="76" r="C23"/>
      <c t="s" s="65" r="D23">
        <v>13</v>
      </c>
      <c s="5" r="E23">
        <v>100</v>
      </c>
      <c s="5" r="F23">
        <v>5</v>
      </c>
      <c s="78" r="G23">
        <f>(E23)/(1.0278-(0.0278*F23))</f>
        <v>112.511251125113</v>
      </c>
      <c s="78" r="H23">
        <f>ROUND(((G23*(1.0278-(0.0278*5.0)))/$F$19),(0.0/5.0))*$F$19</f>
        <v>100</v>
      </c>
      <c s="5" r="I23">
        <v>5</v>
      </c>
      <c s="83" r="J23">
        <v>0</v>
      </c>
      <c s="43" r="K23"/>
      <c s="49" r="L23"/>
      <c s="51" r="M23"/>
    </row>
    <row r="24">
      <c s="77" r="A24"/>
      <c s="38" r="B24"/>
      <c s="76" r="C24"/>
      <c t="s" s="65" r="D24">
        <v>12</v>
      </c>
      <c s="5" r="E24">
        <v>100</v>
      </c>
      <c s="5" r="F24">
        <v>5</v>
      </c>
      <c s="78" r="G24">
        <f>(E24)/(1.0278-(0.0278*F24))</f>
        <v>112.511251125113</v>
      </c>
      <c s="78" r="H24">
        <f>ROUND(((G24*(1.0278-(0.0278*5.0)))/$F$19),(0.0/5.0))*$F$19</f>
        <v>100</v>
      </c>
      <c s="5" r="I24">
        <v>15</v>
      </c>
      <c s="83" r="J24">
        <v>0</v>
      </c>
      <c s="43" r="K24"/>
      <c s="49" r="L24"/>
      <c s="51" r="M24"/>
    </row>
    <row r="25">
      <c s="77" r="A25"/>
      <c s="30" r="B25"/>
      <c s="9" r="C25"/>
      <c t="s" s="65" r="D25">
        <v>14</v>
      </c>
      <c s="5" r="E25">
        <v>100</v>
      </c>
      <c s="5" r="F25">
        <v>5</v>
      </c>
      <c s="78" r="G25">
        <f>(E25)/(1.0278-(0.0278*F25))</f>
        <v>112.511251125113</v>
      </c>
      <c s="78" r="H25">
        <f>ROUND(((G25*(1.0278-(0.0278*5.0)))/$F$19),(0.0/5.0))*$F$19</f>
        <v>100</v>
      </c>
      <c s="5" r="I25">
        <v>5</v>
      </c>
      <c s="83" r="J25">
        <v>0</v>
      </c>
      <c s="48" r="K25"/>
      <c s="8" r="L25"/>
      <c s="51" r="M25"/>
    </row>
    <row r="26">
      <c s="56" r="B26"/>
      <c s="74" r="C26"/>
      <c s="56" r="D26"/>
      <c s="56" r="E26"/>
      <c s="56" r="F26"/>
      <c s="56" r="G26"/>
      <c s="56" r="H26"/>
      <c s="56" r="I26"/>
      <c s="56" r="J26"/>
      <c s="56" r="K26"/>
      <c s="56" r="L26"/>
    </row>
    <row r="28">
      <c t="s" s="11" r="A28">
        <v>15</v>
      </c>
      <c s="11" r="B28"/>
      <c s="69" r="C28"/>
      <c t="s" s="61" r="D28">
        <v>16</v>
      </c>
      <c t="s" s="61" r="E28">
        <v>17</v>
      </c>
      <c t="s" s="61" r="F28">
        <v>18</v>
      </c>
      <c t="s" s="61" r="G28">
        <v>19</v>
      </c>
      <c t="s" s="61" r="H28">
        <v>20</v>
      </c>
      <c t="s" s="61" r="I28">
        <v>21</v>
      </c>
      <c t="s" s="61" r="J28">
        <v>22</v>
      </c>
      <c t="s" s="61" r="K28">
        <v>23</v>
      </c>
      <c t="s" s="33" r="L28">
        <v>24</v>
      </c>
      <c t="s" s="64" r="M28">
        <v>25</v>
      </c>
      <c t="s" s="64" r="N28">
        <v>26</v>
      </c>
      <c t="s" s="64" r="O28">
        <v>27</v>
      </c>
      <c t="s" s="64" r="P28">
        <v>28</v>
      </c>
    </row>
    <row r="29">
      <c t="str" s="10" r="B29">
        <f>D21</f>
        <v>Squat</v>
      </c>
      <c t="s" s="37" r="C29">
        <v>29</v>
      </c>
      <c t="s" s="55" r="D29">
        <v>30</v>
      </c>
      <c s="23" r="E29">
        <v>45</v>
      </c>
      <c s="23" r="F29">
        <v>45</v>
      </c>
      <c s="23" r="G29">
        <v>45</v>
      </c>
      <c s="23" r="H29">
        <v>45</v>
      </c>
      <c s="23" r="I29">
        <v>45</v>
      </c>
      <c s="23" r="J29">
        <v>45</v>
      </c>
      <c s="23" r="K29">
        <v>45</v>
      </c>
      <c s="23" r="L29">
        <v>45</v>
      </c>
      <c s="23" r="M29">
        <v>45</v>
      </c>
      <c s="23" r="N29">
        <v>45</v>
      </c>
      <c s="23" r="O29">
        <v>45</v>
      </c>
      <c s="23" r="P29">
        <v>45</v>
      </c>
      <c s="6" r="Q29"/>
    </row>
    <row r="30">
      <c t="s" s="37" r="C30">
        <v>29</v>
      </c>
      <c t="s" s="58" r="D30">
        <v>31</v>
      </c>
      <c s="23" r="E30">
        <f>FLOOR(PRODUCT(0.4,E33),5.0)</f>
        <v>40</v>
      </c>
      <c s="23" r="F30">
        <f>FLOOR(PRODUCT(0.4,F33),5.0)</f>
        <v>40</v>
      </c>
      <c s="23" r="G30">
        <f>FLOOR(PRODUCT(0.4,G33),5.0)</f>
        <v>45</v>
      </c>
      <c s="23" r="H30">
        <f>FLOOR(PRODUCT(0.4,H33),5.0)</f>
        <v>50</v>
      </c>
      <c s="23" r="I30">
        <f>FLOOR(PRODUCT(0.4,I33),5.0)</f>
        <v>55</v>
      </c>
      <c s="23" r="J30">
        <f>FLOOR(PRODUCT(0.4,J33),5.0)</f>
        <v>60</v>
      </c>
      <c s="23" r="K30">
        <f>FLOOR(PRODUCT(0.4,K33),5.0)</f>
        <v>60</v>
      </c>
      <c s="23" r="L30">
        <f>FLOOR(PRODUCT(0.4,L33),5.0)</f>
        <v>65</v>
      </c>
      <c s="23" r="M30">
        <f>FLOOR(PRODUCT(0.4,M33),5.0)</f>
        <v>70</v>
      </c>
      <c s="23" r="N30">
        <f>FLOOR(PRODUCT(0.4,N33),5.0)</f>
        <v>75</v>
      </c>
      <c s="23" r="O30">
        <f>FLOOR(PRODUCT(0.4,O33),5.0)</f>
        <v>80</v>
      </c>
      <c s="23" r="P30">
        <f>FLOOR(PRODUCT(0.4,P33),5.0)</f>
        <v>80</v>
      </c>
      <c s="6" r="Q30"/>
    </row>
    <row r="31">
      <c t="s" s="37" r="C31">
        <v>29</v>
      </c>
      <c t="s" s="58" r="D31">
        <v>32</v>
      </c>
      <c s="23" r="E31">
        <f>FLOOR(PRODUCT(0.6,E33),5.0)</f>
        <v>60</v>
      </c>
      <c s="23" r="F31">
        <f>FLOOR(PRODUCT(0.6,F33),5.0)</f>
        <v>65</v>
      </c>
      <c s="23" r="G31">
        <f>FLOOR(PRODUCT(0.6,G33),5.0)</f>
        <v>70</v>
      </c>
      <c s="23" r="H31">
        <f>FLOOR(PRODUCT(0.6,H33),5.0)</f>
        <v>75</v>
      </c>
      <c s="23" r="I31">
        <f>FLOOR(PRODUCT(0.6,I33),5.0)</f>
        <v>80</v>
      </c>
      <c s="23" r="J31">
        <f>FLOOR(PRODUCT(0.6,J33),5.0)</f>
        <v>90</v>
      </c>
      <c s="23" r="K31">
        <f>FLOOR(PRODUCT(0.6,K33),5.0)</f>
        <v>95</v>
      </c>
      <c s="23" r="L31">
        <f>FLOOR(PRODUCT(0.6,L33),5.0)</f>
        <v>100</v>
      </c>
      <c s="23" r="M31">
        <f>FLOOR(PRODUCT(0.6,M33),5.0)</f>
        <v>105</v>
      </c>
      <c s="23" r="N31">
        <f>FLOOR(PRODUCT(0.6,N33),5.0)</f>
        <v>110</v>
      </c>
      <c s="23" r="O31">
        <f>FLOOR(PRODUCT(0.6,O33),5.0)</f>
        <v>120</v>
      </c>
      <c s="23" r="P31">
        <f>FLOOR(PRODUCT(0.6,P33),5.0)</f>
        <v>125</v>
      </c>
      <c s="6" r="Q31"/>
    </row>
    <row r="32">
      <c t="s" s="37" r="C32">
        <v>29</v>
      </c>
      <c t="s" s="58" r="D32">
        <v>33</v>
      </c>
      <c s="23" r="E32">
        <f>FLOOR(PRODUCT(0.8,E33),5.0)</f>
        <v>80</v>
      </c>
      <c s="23" r="F32">
        <f>FLOOR(PRODUCT(0.8,F33),5.0)</f>
        <v>85</v>
      </c>
      <c s="23" r="G32">
        <f>FLOOR(PRODUCT(0.8,G33),5.0)</f>
        <v>95</v>
      </c>
      <c s="23" r="H32">
        <f>FLOOR(PRODUCT(0.8,H33),5.0)</f>
        <v>100</v>
      </c>
      <c s="23" r="I32">
        <f>FLOOR(PRODUCT(0.8,I33),5.0)</f>
        <v>110</v>
      </c>
      <c s="23" r="J32">
        <f>FLOOR(PRODUCT(0.8,J33),5.0)</f>
        <v>120</v>
      </c>
      <c s="23" r="K32">
        <f>FLOOR(PRODUCT(0.8,K33),5.0)</f>
        <v>125</v>
      </c>
      <c s="23" r="L32">
        <f>FLOOR(PRODUCT(0.8,L33),5.0)</f>
        <v>135</v>
      </c>
      <c s="23" r="M32">
        <f>FLOOR(PRODUCT(0.8,M33),5.0)</f>
        <v>140</v>
      </c>
      <c s="23" r="N32">
        <f>FLOOR(PRODUCT(0.8,N33),5.0)</f>
        <v>150</v>
      </c>
      <c s="23" r="O32">
        <f>FLOOR(PRODUCT(0.8,O33),5.0)</f>
        <v>160</v>
      </c>
      <c s="23" r="P32">
        <f>FLOOR(PRODUCT(0.8,P33),5.0)</f>
        <v>165</v>
      </c>
      <c s="6" r="Q32"/>
    </row>
    <row r="33">
      <c t="s" s="37" r="C33">
        <v>34</v>
      </c>
      <c t="s" s="58" r="D33">
        <v>35</v>
      </c>
      <c s="63" r="E33">
        <f>ROUND(((H21-(H21*$J$21))/$F$19),(0.0/5.0))*$F$19</f>
        <v>100</v>
      </c>
      <c s="63" r="F33">
        <f>E58+$I$21</f>
        <v>110</v>
      </c>
      <c s="63" r="G33">
        <f>F58+$I$21</f>
        <v>120</v>
      </c>
      <c s="63" r="H33">
        <f>G58+$I$21</f>
        <v>130</v>
      </c>
      <c s="63" r="I33">
        <f>H58+$I$21</f>
        <v>140</v>
      </c>
      <c s="63" r="J33">
        <f>I58+$I$21</f>
        <v>150</v>
      </c>
      <c s="63" r="K33">
        <f>J58+$I$21</f>
        <v>160</v>
      </c>
      <c s="63" r="L33">
        <f>K58+$I$21</f>
        <v>170</v>
      </c>
      <c s="63" r="M33">
        <f>L58+$I$21</f>
        <v>180</v>
      </c>
      <c s="63" r="N33">
        <f>M58+$I$21</f>
        <v>190</v>
      </c>
      <c s="63" r="O33">
        <f>N58+$I$21</f>
        <v>200</v>
      </c>
      <c s="63" r="P33">
        <f>O58+$I$21</f>
        <v>210</v>
      </c>
      <c s="21" r="Q33"/>
    </row>
    <row r="34">
      <c s="82" r="C34"/>
      <c s="39" r="D34"/>
      <c s="40" r="E34"/>
      <c s="40" r="F34"/>
      <c s="40" r="G34"/>
      <c s="40" r="H34"/>
      <c s="40" r="I34"/>
      <c s="40" r="J34"/>
      <c s="40" r="K34"/>
      <c s="40" r="L34"/>
      <c s="40" r="M34"/>
      <c s="40" r="N34"/>
      <c s="40" r="O34"/>
      <c s="40" r="P34"/>
      <c s="24" r="Q34"/>
    </row>
    <row r="35">
      <c t="str" s="10" r="B35">
        <f>D23</f>
        <v>Press</v>
      </c>
      <c t="s" s="37" r="C35">
        <v>29</v>
      </c>
      <c t="s" s="58" r="D35">
        <v>30</v>
      </c>
      <c s="23" r="E35">
        <v>45</v>
      </c>
      <c s="23" r="F35">
        <v>45</v>
      </c>
      <c s="23" r="G35">
        <v>45</v>
      </c>
      <c s="23" r="H35">
        <v>45</v>
      </c>
      <c s="23" r="I35">
        <v>45</v>
      </c>
      <c s="23" r="J35">
        <v>45</v>
      </c>
      <c s="23" r="K35">
        <v>45</v>
      </c>
      <c s="23" r="L35">
        <v>45</v>
      </c>
      <c s="23" r="M35">
        <v>45</v>
      </c>
      <c s="23" r="N35">
        <v>45</v>
      </c>
      <c s="23" r="O35">
        <v>45</v>
      </c>
      <c s="23" r="P35">
        <v>45</v>
      </c>
      <c s="6" r="Q35"/>
    </row>
    <row r="36">
      <c t="s" s="37" r="C36">
        <v>29</v>
      </c>
      <c t="s" s="58" r="D36">
        <v>31</v>
      </c>
      <c s="23" r="E36">
        <f>FLOOR(PRODUCT(0.55,E39),5.0)</f>
        <v>55</v>
      </c>
      <c s="23" r="F36">
        <f>FLOOR(PRODUCT(0.55,F39),5.0)</f>
        <v>55</v>
      </c>
      <c s="23" r="G36">
        <f>FLOOR(PRODUCT(0.55,G39),5.0)</f>
        <v>60</v>
      </c>
      <c s="23" r="H36">
        <f>FLOOR(PRODUCT(0.55,H39),5.0)</f>
        <v>60</v>
      </c>
      <c s="23" r="I36">
        <f>FLOOR(PRODUCT(0.55,I39),5.0)</f>
        <v>65</v>
      </c>
      <c s="23" r="J36">
        <f>FLOOR(PRODUCT(0.55,J39),5.0)</f>
        <v>65</v>
      </c>
      <c s="23" r="K36">
        <f>FLOOR(PRODUCT(0.55,K39),5.0)</f>
        <v>70</v>
      </c>
      <c s="23" r="L36">
        <f>FLOOR(PRODUCT(0.55,L39),5.0)</f>
        <v>70</v>
      </c>
      <c s="23" r="M36">
        <f>FLOOR(PRODUCT(0.55,M39),5.0)</f>
        <v>75</v>
      </c>
      <c s="23" r="N36">
        <f>FLOOR(PRODUCT(0.55,N39),5.0)</f>
        <v>75</v>
      </c>
      <c s="23" r="O36">
        <f>FLOOR(PRODUCT(0.55,O39),5.0)</f>
        <v>80</v>
      </c>
      <c s="23" r="P36">
        <f>FLOOR(PRODUCT(0.55,P39),5.0)</f>
        <v>85</v>
      </c>
      <c s="6" r="Q36"/>
    </row>
    <row r="37">
      <c t="s" s="37" r="C37">
        <v>29</v>
      </c>
      <c t="s" s="58" r="D37">
        <v>32</v>
      </c>
      <c s="23" r="E37">
        <f>FLOOR(PRODUCT(0.7000000000000001,E39),5.0)</f>
        <v>70</v>
      </c>
      <c s="23" r="F37">
        <f>FLOOR(PRODUCT(0.7000000000000001,F39),5.0)</f>
        <v>70</v>
      </c>
      <c s="23" r="G37">
        <f>FLOOR(PRODUCT(0.7000000000000001,G39),5.0)</f>
        <v>75</v>
      </c>
      <c s="23" r="H37">
        <f>FLOOR(PRODUCT(0.7000000000000001,H39),5.0)</f>
        <v>80</v>
      </c>
      <c s="23" r="I37">
        <f>FLOOR(PRODUCT(0.7000000000000001,I39),5.0)</f>
        <v>80</v>
      </c>
      <c s="23" r="J37">
        <f>FLOOR(PRODUCT(0.7000000000000001,J39),5.0)</f>
        <v>85</v>
      </c>
      <c s="23" r="K37">
        <f>FLOOR(PRODUCT(0.7000000000000001,K39),5.0)</f>
        <v>90</v>
      </c>
      <c s="23" r="L37">
        <f>FLOOR(PRODUCT(0.7000000000000001,L39),5.0)</f>
        <v>90</v>
      </c>
      <c s="23" r="M37">
        <f>FLOOR(PRODUCT(0.7000000000000001,M39),5.0)</f>
        <v>95</v>
      </c>
      <c s="23" r="N37">
        <f>FLOOR(PRODUCT(0.7000000000000001,N39),5.0)</f>
        <v>100</v>
      </c>
      <c s="23" r="O37">
        <f>FLOOR(PRODUCT(0.7000000000000001,O39),5.0)</f>
        <v>105</v>
      </c>
      <c s="23" r="P37">
        <f>FLOOR(PRODUCT(0.7000000000000001,P39),5.0)</f>
        <v>105</v>
      </c>
      <c s="6" r="Q37"/>
    </row>
    <row r="38">
      <c t="s" s="37" r="C38">
        <v>29</v>
      </c>
      <c t="s" s="58" r="D38">
        <v>33</v>
      </c>
      <c s="23" r="E38">
        <f>FLOOR(PRODUCT(0.85,E39),5.0)</f>
        <v>85</v>
      </c>
      <c s="23" r="F38">
        <f>FLOOR(PRODUCT(0.85,F39),5.0)</f>
        <v>85</v>
      </c>
      <c s="23" r="G38">
        <f>FLOOR(PRODUCT(0.85,G39),5.0)</f>
        <v>90</v>
      </c>
      <c s="23" r="H38">
        <f>FLOOR(PRODUCT(0.85,H39),5.0)</f>
        <v>95</v>
      </c>
      <c s="23" r="I38">
        <f>FLOOR(PRODUCT(0.85,I39),5.0)</f>
        <v>100</v>
      </c>
      <c s="23" r="J38">
        <f>FLOOR(PRODUCT(0.85,J39),5.0)</f>
        <v>105</v>
      </c>
      <c s="23" r="K38">
        <f>FLOOR(PRODUCT(0.85,K39),5.0)</f>
        <v>110</v>
      </c>
      <c s="23" r="L38">
        <f>FLOOR(PRODUCT(0.85,L39),5.0)</f>
        <v>110</v>
      </c>
      <c s="23" r="M38">
        <f>FLOOR(PRODUCT(0.85,M39),5.0)</f>
        <v>115</v>
      </c>
      <c s="23" r="N38">
        <f>FLOOR(PRODUCT(0.85,N39),5.0)</f>
        <v>120</v>
      </c>
      <c s="23" r="O38">
        <f>FLOOR(PRODUCT(0.85,O39),5.0)</f>
        <v>125</v>
      </c>
      <c s="23" r="P38">
        <f>FLOOR(PRODUCT(0.85,P39),5.0)</f>
        <v>130</v>
      </c>
      <c s="6" r="Q38"/>
    </row>
    <row r="39">
      <c t="s" s="37" r="C39">
        <v>34</v>
      </c>
      <c t="s" s="58" r="D39">
        <v>35</v>
      </c>
      <c s="63" r="E39">
        <f>ROUND(((H23-(H23*$J$22))/$F$19),(0.0/5.0))*$F$19</f>
        <v>100</v>
      </c>
      <c s="63" r="F39">
        <f>E39+$I$23</f>
        <v>105</v>
      </c>
      <c s="63" r="G39">
        <f>F39+$I$23</f>
        <v>110</v>
      </c>
      <c s="63" r="H39">
        <f>G39+$I$23</f>
        <v>115</v>
      </c>
      <c s="63" r="I39">
        <f>H39+$I$23</f>
        <v>120</v>
      </c>
      <c s="63" r="J39">
        <f>I39+$I$23</f>
        <v>125</v>
      </c>
      <c s="63" r="K39">
        <f>J39+$I$23</f>
        <v>130</v>
      </c>
      <c s="63" r="L39">
        <f>K39+$I$23</f>
        <v>135</v>
      </c>
      <c s="63" r="M39">
        <f>L39+$I$23</f>
        <v>140</v>
      </c>
      <c s="63" r="N39">
        <f>M39+$I$23</f>
        <v>145</v>
      </c>
      <c s="63" r="O39">
        <f>N39+$I$23</f>
        <v>150</v>
      </c>
      <c s="63" r="P39">
        <f>O39+$I$23</f>
        <v>155</v>
      </c>
      <c s="21" r="Q39"/>
    </row>
    <row r="40">
      <c s="77" r="C40"/>
      <c s="54" r="D40"/>
      <c t="s" s="40" r="E40">
        <v>53</v>
      </c>
      <c s="40" r="F40"/>
      <c s="40" r="G40"/>
      <c s="40" r="H40"/>
      <c s="40" r="I40"/>
      <c s="40" r="J40"/>
      <c s="40" r="K40"/>
      <c s="40" r="L40"/>
      <c s="40" r="M40"/>
      <c s="40" r="N40"/>
      <c s="40" r="O40"/>
      <c s="40" r="P40"/>
      <c s="24" r="Q40"/>
    </row>
    <row r="41">
      <c t="str" s="10" r="B41">
        <f>D24</f>
        <v>Deadlift</v>
      </c>
      <c t="s" s="37" r="C41">
        <v>29</v>
      </c>
      <c t="s" s="58" r="D41">
        <v>30</v>
      </c>
      <c s="23" r="E41">
        <f>FLOOR(PRODUCT(0.4,E44),5.0)</f>
        <v>40</v>
      </c>
      <c s="80" r="F41"/>
      <c s="23" r="G41">
        <f>FLOOR(PRODUCT(0.4,G44),5.0)</f>
        <v>45</v>
      </c>
      <c s="80" r="H41"/>
      <c s="23" r="I41">
        <f>FLOOR(PRODUCT(0.4,I44),5.0)</f>
        <v>50</v>
      </c>
      <c s="80" r="J41"/>
      <c s="23" r="K41">
        <f>FLOOR(PRODUCT(0.4,K44),5.0)</f>
        <v>55</v>
      </c>
      <c s="80" r="L41"/>
      <c s="23" r="M41">
        <f>FLOOR(PRODUCT(0.4,M44),5.0)</f>
        <v>60</v>
      </c>
      <c s="80" r="N41"/>
      <c s="23" r="O41">
        <f>FLOOR(PRODUCT(0.4,O44),5.0)</f>
        <v>70</v>
      </c>
      <c s="17" r="P41"/>
    </row>
    <row r="42">
      <c t="s" s="37" r="C42">
        <v>29</v>
      </c>
      <c t="s" s="58" r="D42">
        <v>32</v>
      </c>
      <c s="23" r="E42">
        <f>FLOOR(PRODUCT(0.6000000000000001,E44),5.0)</f>
        <v>60</v>
      </c>
      <c s="54" r="F42"/>
      <c s="23" r="G42">
        <f>FLOOR(PRODUCT(0.6000000000000001,G44),5.0)</f>
        <v>65</v>
      </c>
      <c s="54" r="H42"/>
      <c s="23" r="I42">
        <f>FLOOR(PRODUCT(0.6000000000000001,I44),5.0)</f>
        <v>75</v>
      </c>
      <c s="54" r="J42"/>
      <c s="23" r="K42">
        <f>FLOOR(PRODUCT(0.6000000000000001,K44),5.0)</f>
        <v>85</v>
      </c>
      <c s="54" r="L42"/>
      <c s="23" r="M42">
        <f>FLOOR(PRODUCT(0.6000000000000001,M44),5.0)</f>
        <v>95</v>
      </c>
      <c s="54" r="N42"/>
      <c s="23" r="O42">
        <f>FLOOR(PRODUCT(0.6000000000000001,O44),5.0)</f>
        <v>105</v>
      </c>
      <c s="51" r="P42"/>
    </row>
    <row r="43">
      <c t="s" s="37" r="C43">
        <v>29</v>
      </c>
      <c t="s" s="58" r="D43">
        <v>33</v>
      </c>
      <c s="23" r="E43">
        <f>FLOOR(PRODUCT(0.85,E44),5.0)</f>
        <v>85</v>
      </c>
      <c s="54" r="F43"/>
      <c s="23" r="G43">
        <f>FLOOR(PRODUCT(0.85,G44),5.0)</f>
        <v>95</v>
      </c>
      <c s="54" r="H43"/>
      <c s="23" r="I43">
        <f>FLOOR(PRODUCT(0.85,I44),5.0)</f>
        <v>110</v>
      </c>
      <c s="54" r="J43"/>
      <c s="23" r="K43">
        <f>FLOOR(PRODUCT(0.85,K44),5.0)</f>
        <v>120</v>
      </c>
      <c s="54" r="L43"/>
      <c s="23" r="M43">
        <f>FLOOR(PRODUCT(0.85,M44),5.0)</f>
        <v>135</v>
      </c>
      <c s="54" r="N43"/>
      <c s="23" r="O43">
        <f>FLOOR(PRODUCT(0.85,O44),5.0)</f>
        <v>145</v>
      </c>
      <c s="51" r="P43"/>
    </row>
    <row r="44">
      <c t="s" s="37" r="C44">
        <v>36</v>
      </c>
      <c t="s" s="58" r="D44">
        <v>31</v>
      </c>
      <c s="63" r="E44">
        <f>ROUND(((H24-(H24*$J$23))/$F$19),(0.0/5.0))*$F$19</f>
        <v>100</v>
      </c>
      <c s="35" r="F44"/>
      <c s="75" r="G44">
        <f>E44+$I$24</f>
        <v>115</v>
      </c>
      <c s="35" r="H44"/>
      <c s="75" r="I44">
        <f>G44+$I$24</f>
        <v>130</v>
      </c>
      <c s="35" r="J44"/>
      <c s="75" r="K44">
        <f>I44+$I$24</f>
        <v>145</v>
      </c>
      <c s="35" r="L44"/>
      <c s="75" r="M44">
        <f>K44+$I$24</f>
        <v>160</v>
      </c>
      <c s="35" r="N44"/>
      <c s="75" r="O44">
        <f>M44+$I$24</f>
        <v>175</v>
      </c>
      <c s="2" r="P44"/>
    </row>
    <row r="45">
      <c s="77" r="C45"/>
      <c s="39" r="D45"/>
      <c s="40" r="E45"/>
      <c s="40" r="F45"/>
      <c s="40" r="G45"/>
      <c s="40" r="H45"/>
      <c s="40" r="I45"/>
      <c s="40" r="J45"/>
      <c s="40" r="K45"/>
      <c s="40" r="L45"/>
      <c s="40" r="M45"/>
      <c s="40" r="N45"/>
      <c s="40" r="O45"/>
      <c s="40" r="P45"/>
      <c s="24" r="Q45"/>
    </row>
    <row r="46">
      <c t="str" s="10" r="B46">
        <f>D25</f>
        <v>Power Clean</v>
      </c>
      <c t="s" s="37" r="C46">
        <v>29</v>
      </c>
      <c t="s" s="6" r="D46">
        <v>30</v>
      </c>
      <c s="62" r="E46"/>
      <c s="23" r="F46">
        <v>45</v>
      </c>
      <c s="80" r="G46"/>
      <c s="23" r="H46">
        <v>45</v>
      </c>
      <c s="80" r="I46"/>
      <c s="23" r="J46">
        <v>45</v>
      </c>
      <c s="80" r="K46"/>
      <c s="23" r="L46">
        <v>45</v>
      </c>
      <c s="80" r="M46"/>
      <c s="23" r="N46">
        <v>45</v>
      </c>
      <c s="80" r="O46"/>
      <c s="23" r="P46">
        <v>45</v>
      </c>
      <c s="6" r="Q46"/>
    </row>
    <row r="47">
      <c t="s" s="37" r="C47">
        <v>29</v>
      </c>
      <c t="s" s="6" r="D47">
        <v>31</v>
      </c>
      <c s="77" r="E47"/>
      <c s="23" r="F47">
        <f>FLOOR(PRODUCT(0.55,F50),5.0)</f>
        <v>55</v>
      </c>
      <c s="54" r="G47"/>
      <c s="23" r="H47">
        <f>FLOOR(PRODUCT(0.55,H50),5.0)</f>
        <v>55</v>
      </c>
      <c s="54" r="I47"/>
      <c s="23" r="J47">
        <f>FLOOR(PRODUCT(0.55,J50),5.0)</f>
        <v>60</v>
      </c>
      <c s="54" r="K47"/>
      <c s="23" r="L47">
        <f>FLOOR(PRODUCT(0.55,L50),5.0)</f>
        <v>60</v>
      </c>
      <c s="54" r="M47"/>
      <c s="23" r="N47">
        <f>FLOOR(PRODUCT(0.55,N50),5.0)</f>
        <v>65</v>
      </c>
      <c s="54" r="O47"/>
      <c s="23" r="P47">
        <f>FLOOR(PRODUCT(0.55,P50),5.0)</f>
        <v>65</v>
      </c>
      <c s="6" r="Q47"/>
    </row>
    <row r="48">
      <c t="s" s="37" r="C48">
        <v>29</v>
      </c>
      <c t="s" s="6" r="D48">
        <v>32</v>
      </c>
      <c s="77" r="E48"/>
      <c s="23" r="F48">
        <f>FLOOR(PRODUCT(0.7000000000000001,F50),5.0)</f>
        <v>70</v>
      </c>
      <c s="54" r="G48"/>
      <c s="23" r="H48">
        <f>FLOOR(PRODUCT(0.7000000000000001,H50),5.0)</f>
        <v>70</v>
      </c>
      <c s="54" r="I48"/>
      <c s="23" r="J48">
        <f>FLOOR(PRODUCT(0.7000000000000001,J50),5.0)</f>
        <v>75</v>
      </c>
      <c s="54" r="K48"/>
      <c s="23" r="L48">
        <f>FLOOR(PRODUCT(0.7000000000000001,L50),5.0)</f>
        <v>80</v>
      </c>
      <c s="54" r="M48"/>
      <c s="23" r="N48">
        <f>FLOOR(PRODUCT(0.7000000000000001,N50),5.0)</f>
        <v>80</v>
      </c>
      <c s="54" r="O48"/>
      <c s="23" r="P48">
        <f>FLOOR(PRODUCT(0.7000000000000001,P50),5.0)</f>
        <v>85</v>
      </c>
      <c s="6" r="Q48"/>
    </row>
    <row r="49">
      <c t="s" s="37" r="C49">
        <v>29</v>
      </c>
      <c t="s" s="6" r="D49">
        <v>33</v>
      </c>
      <c s="77" r="E49"/>
      <c s="23" r="F49">
        <f>FLOOR(PRODUCT(0.85,F50),5.0)</f>
        <v>85</v>
      </c>
      <c s="54" r="G49"/>
      <c s="23" r="H49">
        <f>FLOOR(PRODUCT(0.85,H50),5.0)</f>
        <v>85</v>
      </c>
      <c s="54" r="I49"/>
      <c s="23" r="J49">
        <f>FLOOR(PRODUCT(0.85,J50),5.0)</f>
        <v>90</v>
      </c>
      <c s="54" r="K49"/>
      <c s="23" r="L49">
        <f>FLOOR(PRODUCT(0.85,L50),5.0)</f>
        <v>95</v>
      </c>
      <c s="54" r="M49"/>
      <c s="23" r="N49">
        <f>FLOOR(PRODUCT(0.85,N50),5.0)</f>
        <v>100</v>
      </c>
      <c s="54" r="O49"/>
      <c s="23" r="P49">
        <f>FLOOR(PRODUCT(0.85,P50),5.0)</f>
        <v>105</v>
      </c>
      <c s="6" r="Q49"/>
    </row>
    <row r="50">
      <c t="s" s="37" r="C50">
        <v>34</v>
      </c>
      <c t="s" s="6" r="D50">
        <v>50</v>
      </c>
      <c s="77" r="E50"/>
      <c s="63" r="F50">
        <f>ROUND(((H25-(H25*$J$22))/$F$19),(0.0/5.0))*$F$19</f>
        <v>100</v>
      </c>
      <c s="54" r="G50"/>
      <c s="75" r="H50">
        <f>F50+$I$25</f>
        <v>105</v>
      </c>
      <c s="54" r="I50"/>
      <c s="75" r="J50">
        <f>H50+$I$25</f>
        <v>110</v>
      </c>
      <c s="54" r="K50"/>
      <c s="75" r="L50">
        <f>J50+$I$25</f>
        <v>115</v>
      </c>
      <c s="54" r="M50"/>
      <c s="75" r="N50">
        <f>L50+$I$25</f>
        <v>120</v>
      </c>
      <c s="54" r="O50"/>
      <c s="75" r="P50">
        <f>N50+$I$25</f>
        <v>125</v>
      </c>
      <c s="21" r="Q50"/>
    </row>
    <row r="51">
      <c s="74" r="F51"/>
      <c s="74" r="H51"/>
      <c s="74" r="J51"/>
      <c s="74" r="L51"/>
      <c s="74" r="N51"/>
      <c s="74" r="P51"/>
    </row>
    <row r="53">
      <c t="s" s="11" r="A53">
        <v>37</v>
      </c>
      <c s="11" r="B53"/>
      <c s="69" r="C53"/>
      <c t="s" s="61" r="D53">
        <v>16</v>
      </c>
      <c t="s" s="61" r="E53">
        <v>38</v>
      </c>
      <c t="s" s="61" r="F53">
        <v>39</v>
      </c>
      <c t="s" s="61" r="G53">
        <v>40</v>
      </c>
      <c t="s" s="61" r="H53">
        <v>41</v>
      </c>
      <c t="s" s="61" r="I53">
        <v>42</v>
      </c>
      <c t="s" s="61" r="J53">
        <v>43</v>
      </c>
      <c t="s" s="61" r="K53">
        <v>44</v>
      </c>
      <c t="s" s="33" r="L53">
        <v>45</v>
      </c>
      <c t="s" s="64" r="M53">
        <v>46</v>
      </c>
      <c t="s" s="64" r="N53">
        <v>47</v>
      </c>
      <c t="s" s="64" r="O53">
        <v>48</v>
      </c>
      <c t="s" s="64" r="P53">
        <v>49</v>
      </c>
    </row>
    <row r="54">
      <c t="str" s="10" r="B54">
        <f>D21</f>
        <v>Squat</v>
      </c>
      <c t="s" s="37" r="C54">
        <v>29</v>
      </c>
      <c t="s" s="55" r="D54">
        <v>30</v>
      </c>
      <c s="23" r="E54">
        <v>45</v>
      </c>
      <c s="23" r="F54">
        <v>45</v>
      </c>
      <c s="23" r="G54">
        <v>45</v>
      </c>
      <c s="23" r="H54">
        <v>45</v>
      </c>
      <c s="23" r="I54">
        <v>45</v>
      </c>
      <c s="23" r="J54">
        <v>45</v>
      </c>
      <c s="23" r="K54">
        <v>45</v>
      </c>
      <c s="23" r="L54">
        <v>45</v>
      </c>
      <c s="23" r="M54">
        <v>45</v>
      </c>
      <c s="23" r="N54">
        <v>45</v>
      </c>
      <c s="23" r="O54">
        <v>45</v>
      </c>
      <c s="23" r="P54">
        <v>45</v>
      </c>
      <c s="6" r="Q54"/>
    </row>
    <row r="55">
      <c t="s" s="37" r="C55">
        <v>29</v>
      </c>
      <c t="s" s="58" r="D55">
        <v>31</v>
      </c>
      <c s="23" r="E55">
        <f>FLOOR(PRODUCT(0.4,E58),5.0)</f>
        <v>40</v>
      </c>
      <c s="23" r="F55">
        <f>FLOOR(PRODUCT(0.4,F58),5.0)</f>
        <v>45</v>
      </c>
      <c s="23" r="G55">
        <f>FLOOR(PRODUCT(0.4,G58),5.0)</f>
        <v>50</v>
      </c>
      <c s="23" r="H55">
        <f>FLOOR(PRODUCT(0.4,H58),5.0)</f>
        <v>50</v>
      </c>
      <c s="23" r="I55">
        <f>FLOOR(PRODUCT(0.4,I58),5.0)</f>
        <v>55</v>
      </c>
      <c s="23" r="J55">
        <f>FLOOR(PRODUCT(0.4,J58),5.0)</f>
        <v>60</v>
      </c>
      <c s="23" r="K55">
        <f>FLOOR(PRODUCT(0.4,K58),5.0)</f>
        <v>65</v>
      </c>
      <c s="23" r="L55">
        <f>FLOOR(PRODUCT(0.4,L58),5.0)</f>
        <v>70</v>
      </c>
      <c s="23" r="M55">
        <f>FLOOR(PRODUCT(0.4,M58),5.0)</f>
        <v>70</v>
      </c>
      <c s="23" r="N55">
        <f>FLOOR(PRODUCT(0.4,N58),5.0)</f>
        <v>75</v>
      </c>
      <c s="23" r="O55">
        <f>FLOOR(PRODUCT(0.4,O58),5.0)</f>
        <v>80</v>
      </c>
      <c s="23" r="P55">
        <f>FLOOR(PRODUCT(0.4,P58),5.0)</f>
        <v>85</v>
      </c>
      <c s="6" r="Q55"/>
    </row>
    <row r="56">
      <c t="s" s="37" r="C56">
        <v>29</v>
      </c>
      <c t="s" s="58" r="D56">
        <v>32</v>
      </c>
      <c s="23" r="E56">
        <f>FLOOR(PRODUCT(0.6,E58),5.0)</f>
        <v>60</v>
      </c>
      <c s="23" r="F56">
        <f>FLOOR(PRODUCT(0.6,F58),5.0)</f>
        <v>65</v>
      </c>
      <c s="23" r="G56">
        <f>FLOOR(PRODUCT(0.6,G58),5.0)</f>
        <v>75</v>
      </c>
      <c s="23" r="H56">
        <f>FLOOR(PRODUCT(0.6,H58),5.0)</f>
        <v>80</v>
      </c>
      <c s="23" r="I56">
        <f>FLOOR(PRODUCT(0.6,I58),5.0)</f>
        <v>85</v>
      </c>
      <c s="23" r="J56">
        <f>FLOOR(PRODUCT(0.6,J58),5.0)</f>
        <v>90</v>
      </c>
      <c s="23" r="K56">
        <f>FLOOR(PRODUCT(0.6,K58),5.0)</f>
        <v>95</v>
      </c>
      <c s="23" r="L56">
        <f>FLOOR(PRODUCT(0.6,L58),5.0)</f>
        <v>105</v>
      </c>
      <c s="23" r="M56">
        <f>FLOOR(PRODUCT(0.6,M58),5.0)</f>
        <v>110</v>
      </c>
      <c s="23" r="N56">
        <f>FLOOR(PRODUCT(0.6,N58),5.0)</f>
        <v>115</v>
      </c>
      <c s="23" r="O56">
        <f>FLOOR(PRODUCT(0.6,O58),5.0)</f>
        <v>120</v>
      </c>
      <c s="23" r="P56">
        <f>FLOOR(PRODUCT(0.6,P58),5.0)</f>
        <v>125</v>
      </c>
      <c s="6" r="Q56"/>
    </row>
    <row r="57">
      <c t="s" s="37" r="C57">
        <v>29</v>
      </c>
      <c t="s" s="58" r="D57">
        <v>33</v>
      </c>
      <c s="23" r="E57">
        <f>FLOOR(PRODUCT(0.8,E58),5.0)</f>
        <v>80</v>
      </c>
      <c s="23" r="F57">
        <f>FLOOR(PRODUCT(0.8,F58),5.0)</f>
        <v>90</v>
      </c>
      <c s="23" r="G57">
        <f>FLOOR(PRODUCT(0.8,G58),5.0)</f>
        <v>100</v>
      </c>
      <c s="23" r="H57">
        <f>FLOOR(PRODUCT(0.8,H58),5.0)</f>
        <v>105</v>
      </c>
      <c s="23" r="I57">
        <f>FLOOR(PRODUCT(0.8,I58),5.0)</f>
        <v>115</v>
      </c>
      <c s="23" r="J57">
        <f>FLOOR(PRODUCT(0.8,J58),5.0)</f>
        <v>120</v>
      </c>
      <c s="23" r="K57">
        <f>FLOOR(PRODUCT(0.8,K58),5.0)</f>
        <v>130</v>
      </c>
      <c s="23" r="L57">
        <f>FLOOR(PRODUCT(0.8,L58),5.0)</f>
        <v>140</v>
      </c>
      <c s="23" r="M57">
        <f>FLOOR(PRODUCT(0.8,M58),5.0)</f>
        <v>145</v>
      </c>
      <c s="23" r="N57">
        <f>FLOOR(PRODUCT(0.8,N58),5.0)</f>
        <v>155</v>
      </c>
      <c s="23" r="O57">
        <f>FLOOR(PRODUCT(0.8,O58),5.0)</f>
        <v>160</v>
      </c>
      <c s="23" r="P57">
        <f>FLOOR(PRODUCT(0.8,P58),5.0)</f>
        <v>170</v>
      </c>
      <c s="6" r="Q57"/>
    </row>
    <row r="58">
      <c t="s" s="37" r="C58">
        <v>34</v>
      </c>
      <c t="s" s="58" r="D58">
        <v>35</v>
      </c>
      <c s="63" r="E58">
        <f>(ROUND(((H21-(H21*$J$21))/$F$19),(0.0/5.0))*$F$19)+$I$21</f>
        <v>105</v>
      </c>
      <c s="63" r="F58">
        <f>F33+$I$21</f>
        <v>115</v>
      </c>
      <c s="63" r="G58">
        <f>G33+$I$21</f>
        <v>125</v>
      </c>
      <c s="63" r="H58">
        <f>H33+$I$21</f>
        <v>135</v>
      </c>
      <c s="63" r="I58">
        <f>I33+$I$21</f>
        <v>145</v>
      </c>
      <c s="63" r="J58">
        <f>J33+$I$21</f>
        <v>155</v>
      </c>
      <c s="63" r="K58">
        <f>K33+$I$21</f>
        <v>165</v>
      </c>
      <c s="63" r="L58">
        <f>L33+$I$21</f>
        <v>175</v>
      </c>
      <c s="63" r="M58">
        <f>M33+$I$21</f>
        <v>185</v>
      </c>
      <c s="63" r="N58">
        <f>N33+$I$21</f>
        <v>195</v>
      </c>
      <c s="63" r="O58">
        <f>O33+$I$21</f>
        <v>205</v>
      </c>
      <c s="63" r="P58">
        <f>P33+$I$21</f>
        <v>215</v>
      </c>
      <c s="21" r="Q58"/>
    </row>
    <row r="59">
      <c s="77" r="C59"/>
      <c s="39" r="D59"/>
      <c s="40" r="E59"/>
      <c s="40" r="F59"/>
      <c s="40" r="G59"/>
      <c s="40" r="H59"/>
      <c s="40" r="I59"/>
      <c s="40" r="J59"/>
      <c s="40" r="K59"/>
      <c s="40" r="L59"/>
      <c s="40" r="M59"/>
      <c s="40" r="N59"/>
      <c s="40" r="O59"/>
      <c s="40" r="P59"/>
      <c s="24" r="Q59"/>
    </row>
    <row r="60">
      <c t="str" s="10" r="B60">
        <f>D22</f>
        <v>Bench Press</v>
      </c>
      <c t="s" s="37" r="C60">
        <v>29</v>
      </c>
      <c s="58" r="D60">
        <v>5</v>
      </c>
      <c s="23" r="E60">
        <v>45</v>
      </c>
      <c s="23" r="F60">
        <v>45</v>
      </c>
      <c s="23" r="G60">
        <v>45</v>
      </c>
      <c s="23" r="H60">
        <v>45</v>
      </c>
      <c s="23" r="I60">
        <v>45</v>
      </c>
      <c s="23" r="J60">
        <v>45</v>
      </c>
      <c s="23" r="K60">
        <v>45</v>
      </c>
      <c s="23" r="L60">
        <v>45</v>
      </c>
      <c s="23" r="M60">
        <v>45</v>
      </c>
      <c s="23" r="N60">
        <v>45</v>
      </c>
      <c s="23" r="O60">
        <v>45</v>
      </c>
      <c s="23" r="P60">
        <v>45</v>
      </c>
      <c s="6" r="Q60"/>
    </row>
    <row r="61">
      <c t="s" s="37" r="C61">
        <v>29</v>
      </c>
      <c s="58" r="D61">
        <v>5</v>
      </c>
      <c s="23" r="E61">
        <f>FLOOR(PRODUCT(0.5,E64),5.0)</f>
        <v>50</v>
      </c>
      <c s="23" r="F61">
        <f>FLOOR(PRODUCT(0.5,F64),5.0)</f>
        <v>50</v>
      </c>
      <c s="23" r="G61">
        <f>FLOOR(PRODUCT(0.5,G64),5.0)</f>
        <v>55</v>
      </c>
      <c s="23" r="H61">
        <f>FLOOR(PRODUCT(0.5,H64),5.0)</f>
        <v>55</v>
      </c>
      <c s="23" r="I61">
        <f>FLOOR(PRODUCT(0.5,I64),5.0)</f>
        <v>60</v>
      </c>
      <c s="23" r="J61">
        <f>FLOOR(PRODUCT(0.5,J64),5.0)</f>
        <v>60</v>
      </c>
      <c s="23" r="K61">
        <f>FLOOR(PRODUCT(0.5,K64),5.0)</f>
        <v>65</v>
      </c>
      <c s="23" r="L61">
        <f>FLOOR(PRODUCT(0.5,L64),5.0)</f>
        <v>65</v>
      </c>
      <c s="23" r="M61">
        <f>FLOOR(PRODUCT(0.5,M64),5.0)</f>
        <v>70</v>
      </c>
      <c s="23" r="N61">
        <f>FLOOR(PRODUCT(0.5,N64),5.0)</f>
        <v>70</v>
      </c>
      <c s="23" r="O61">
        <f>FLOOR(PRODUCT(0.5,O64),5.0)</f>
        <v>75</v>
      </c>
      <c s="23" r="P61">
        <f>FLOOR(PRODUCT(0.5,P64),5.0)</f>
        <v>75</v>
      </c>
      <c s="6" r="Q61"/>
    </row>
    <row r="62">
      <c t="s" s="37" r="C62">
        <v>29</v>
      </c>
      <c s="58" r="D62">
        <v>5</v>
      </c>
      <c s="23" r="E62">
        <f>FLOOR(PRODUCT(0.7,E64),5.0)</f>
        <v>70</v>
      </c>
      <c s="23" r="F62">
        <f>FLOOR(PRODUCT(0.7,F64),5.0)</f>
        <v>70</v>
      </c>
      <c s="23" r="G62">
        <f>FLOOR(PRODUCT(0.7,G64),5.0)</f>
        <v>75</v>
      </c>
      <c s="23" r="H62">
        <f>FLOOR(PRODUCT(0.7,H64),5.0)</f>
        <v>80</v>
      </c>
      <c s="23" r="I62">
        <f>FLOOR(PRODUCT(0.7,I64),5.0)</f>
        <v>80</v>
      </c>
      <c s="23" r="J62">
        <f>FLOOR(PRODUCT(0.7,J64),5.0)</f>
        <v>85</v>
      </c>
      <c s="23" r="K62">
        <f>FLOOR(PRODUCT(0.7,K64),5.0)</f>
        <v>90</v>
      </c>
      <c s="23" r="L62">
        <f>FLOOR(PRODUCT(0.7,L64),5.0)</f>
        <v>90</v>
      </c>
      <c s="23" r="M62">
        <f>FLOOR(PRODUCT(0.7,M64),5.0)</f>
        <v>95</v>
      </c>
      <c s="23" r="N62">
        <f>FLOOR(PRODUCT(0.7,N64),5.0)</f>
        <v>100</v>
      </c>
      <c s="23" r="O62">
        <f>FLOOR(PRODUCT(0.7,O64),5.0)</f>
        <v>105</v>
      </c>
      <c s="23" r="P62">
        <f>FLOOR(PRODUCT(0.7,P64),5.0)</f>
        <v>105</v>
      </c>
      <c s="6" r="Q62"/>
    </row>
    <row r="63">
      <c t="s" s="37" r="C63">
        <v>29</v>
      </c>
      <c s="58" r="D63"/>
      <c s="23" r="E63">
        <f>FLOOR(PRODUCT(0.9,E64),5.0)</f>
        <v>90</v>
      </c>
      <c s="23" r="F63">
        <f>FLOOR(PRODUCT(0.9,F64),5.0)</f>
        <v>90</v>
      </c>
      <c s="23" r="G63">
        <f>FLOOR(PRODUCT(0.9,G64),5.0)</f>
        <v>95</v>
      </c>
      <c s="23" r="H63">
        <f>FLOOR(PRODUCT(0.9,H64),5.0)</f>
        <v>100</v>
      </c>
      <c s="23" r="I63">
        <f>FLOOR(PRODUCT(0.9,I64),5.0)</f>
        <v>105</v>
      </c>
      <c s="23" r="J63">
        <f>FLOOR(PRODUCT(0.9,J64),5.0)</f>
        <v>110</v>
      </c>
      <c s="23" r="K63">
        <f>FLOOR(PRODUCT(0.9,K64),5.0)</f>
        <v>115</v>
      </c>
      <c s="23" r="L63">
        <f>FLOOR(PRODUCT(0.9,L64),5.0)</f>
        <v>120</v>
      </c>
      <c s="23" r="M63">
        <f>FLOOR(PRODUCT(0.9,M64),5.0)</f>
        <v>125</v>
      </c>
      <c s="23" r="N63">
        <f>FLOOR(PRODUCT(0.9,N64),5.0)</f>
        <v>130</v>
      </c>
      <c s="23" r="O63">
        <f>FLOOR(PRODUCT(0.9,O64),5.0)</f>
        <v>135</v>
      </c>
      <c s="23" r="P63">
        <f>FLOOR(PRODUCT(0.9,P64),5.0)</f>
        <v>135</v>
      </c>
      <c s="6" r="Q63"/>
    </row>
    <row r="64">
      <c t="s" s="37" r="C64">
        <v>34</v>
      </c>
      <c s="58" r="D64">
        <v>5</v>
      </c>
      <c s="63" r="E64">
        <f>ROUND(((H22-(H22*$J$22))/$F$19),(0.0/5.0))*$F$19</f>
        <v>100</v>
      </c>
      <c s="63" r="F64">
        <f>E64+$I$22</f>
        <v>105</v>
      </c>
      <c s="63" r="G64">
        <f>F64+$I$22</f>
        <v>110</v>
      </c>
      <c s="63" r="H64">
        <f>G64+$I$22</f>
        <v>115</v>
      </c>
      <c s="63" r="I64">
        <f>H64+$I$22</f>
        <v>120</v>
      </c>
      <c s="63" r="J64">
        <f>I64+$I$22</f>
        <v>125</v>
      </c>
      <c s="63" r="K64">
        <f>J64+$I$22</f>
        <v>130</v>
      </c>
      <c s="63" r="L64">
        <f>K64+$I$22</f>
        <v>135</v>
      </c>
      <c s="63" r="M64">
        <f>L64+$I$22</f>
        <v>140</v>
      </c>
      <c s="63" r="N64">
        <f>M64+$I$22</f>
        <v>145</v>
      </c>
      <c s="63" r="O64">
        <f>N64+$I$22</f>
        <v>150</v>
      </c>
      <c s="63" r="P64">
        <f>O64+$I$22</f>
        <v>155</v>
      </c>
      <c s="34" r="Q64"/>
    </row>
    <row r="65">
      <c s="77" r="C65"/>
      <c s="54" r="D65"/>
      <c s="40" r="E65"/>
      <c s="40" r="F65"/>
      <c s="40" r="G65"/>
      <c s="40" r="H65"/>
      <c s="40" r="I65"/>
      <c s="40" r="J65"/>
      <c s="40" r="K65"/>
      <c s="40" r="L65"/>
      <c s="40" r="M65"/>
      <c s="40" r="N65"/>
      <c s="40" r="O65"/>
      <c s="40" r="P65"/>
      <c s="24" r="Q65"/>
    </row>
    <row r="66">
      <c t="s" s="10" r="B66">
        <v>54</v>
      </c>
      <c t="s" s="37" r="C66">
        <v>34</v>
      </c>
      <c t="s" s="58" r="D66">
        <v>55</v>
      </c>
      <c s="23" r="E66"/>
      <c s="23" r="F66"/>
      <c s="23" r="G66"/>
      <c s="23" r="H66"/>
      <c s="23" r="I66"/>
      <c s="23" r="J66"/>
      <c s="23" r="K66"/>
      <c s="23" r="L66"/>
      <c s="23" r="M66"/>
      <c s="23" r="N66"/>
      <c s="23" r="O66"/>
      <c s="23" r="P66"/>
      <c s="6" r="Q66"/>
    </row>
    <row r="67">
      <c t="s" s="10" r="B67">
        <v>56</v>
      </c>
      <c s="77" r="C67"/>
      <c s="58" r="D67"/>
      <c s="40" r="E67"/>
      <c s="40" r="F67"/>
      <c s="40" r="G67"/>
      <c s="40" r="H67"/>
      <c s="40" r="I67"/>
      <c s="40" r="J67"/>
      <c s="40" r="K67"/>
      <c s="40" r="L67"/>
      <c s="40" r="M67"/>
      <c s="40" r="N67"/>
      <c s="40" r="O67"/>
      <c s="40" r="P67"/>
      <c s="6" r="Q67"/>
    </row>
    <row r="68">
      <c s="77" r="C68"/>
      <c s="58" r="D68"/>
      <c s="40" r="E68"/>
      <c s="40" r="F68"/>
      <c s="40" r="G68"/>
      <c s="40" r="H68"/>
      <c s="40" r="I68"/>
      <c s="40" r="J68"/>
      <c s="40" r="K68"/>
      <c s="40" r="L68"/>
      <c s="40" r="M68"/>
      <c s="40" r="N68"/>
      <c s="40" r="O68"/>
      <c s="40" r="P68"/>
      <c s="34" r="Q68"/>
    </row>
    <row r="69">
      <c t="s" s="10" r="B69">
        <v>57</v>
      </c>
      <c t="s" s="37" r="C69">
        <v>34</v>
      </c>
      <c t="s" s="58" r="D69">
        <v>58</v>
      </c>
      <c s="63" r="E69"/>
      <c s="75" r="F69"/>
      <c s="75" r="G69"/>
      <c s="75" r="H69"/>
      <c s="75" r="I69"/>
      <c s="75" r="J69"/>
      <c s="75" r="K69"/>
      <c s="75" r="L69"/>
      <c s="75" r="M69"/>
      <c s="75" r="N69"/>
      <c s="75" r="O69"/>
      <c s="75" r="P69"/>
      <c s="34" r="Q69"/>
    </row>
    <row r="70">
      <c s="77" r="C70"/>
      <c t="s" s="58" r="D70">
        <v>59</v>
      </c>
      <c s="63" r="E70"/>
      <c s="75" r="F70"/>
      <c s="75" r="G70"/>
      <c s="75" r="H70"/>
      <c s="75" r="I70"/>
      <c s="75" r="J70"/>
      <c s="75" r="K70"/>
      <c s="75" r="L70"/>
      <c s="75" r="M70"/>
      <c s="75" r="N70"/>
      <c s="75" r="O70"/>
      <c s="75" r="P70"/>
      <c s="34" r="Q70"/>
    </row>
    <row r="71">
      <c s="37" r="C71"/>
      <c t="s" s="58" r="D71">
        <v>60</v>
      </c>
      <c s="63" r="E71"/>
      <c s="75" r="F71"/>
      <c s="75" r="G71"/>
      <c s="75" r="H71"/>
      <c s="75" r="I71"/>
      <c s="75" r="J71"/>
      <c s="75" r="K71"/>
      <c s="75" r="L71"/>
      <c s="75" r="M71"/>
      <c s="75" r="N71"/>
      <c s="75" r="O71"/>
      <c s="75" r="P71"/>
      <c s="51" r="Q71"/>
    </row>
    <row r="72">
      <c s="77" r="C72"/>
      <c t="s" s="58" r="D72">
        <v>61</v>
      </c>
      <c s="63" r="E72"/>
      <c s="75" r="F72"/>
      <c s="75" r="G72"/>
      <c s="75" r="H72"/>
      <c s="75" r="I72"/>
      <c s="75" r="J72"/>
      <c s="75" r="K72"/>
      <c s="75" r="L72"/>
      <c s="75" r="M72"/>
      <c s="75" r="N72"/>
      <c s="75" r="O72"/>
      <c s="75" r="P72"/>
      <c s="51" r="Q72"/>
    </row>
    <row r="73">
      <c s="56" r="E73"/>
      <c s="56" r="F73"/>
      <c s="56" r="G73"/>
      <c s="56" r="H73"/>
      <c s="56" r="I73"/>
      <c s="56" r="J73"/>
      <c s="56" r="K73"/>
      <c s="56" r="L73"/>
      <c s="56" r="M73"/>
      <c s="56" r="N73"/>
      <c s="56" r="O73"/>
      <c s="56" r="P73"/>
    </row>
  </sheetData>
  <mergeCells count="7">
    <mergeCell ref="A1:L1"/>
    <mergeCell ref="A4:L4"/>
    <mergeCell ref="B7:K7"/>
    <mergeCell ref="E15:H15"/>
    <mergeCell ref="E16:H16"/>
    <mergeCell ref="E17:H17"/>
    <mergeCell ref="D19:E19"/>
  </mergeCells>
  <legacy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71" defaultRowHeight="12.75"/>
  <cols>
    <col min="1" customWidth="1" max="1" width="13.29"/>
    <col min="2" customWidth="1" max="2" width="18.71"/>
    <col min="3" customWidth="1" max="3" width="12.29"/>
    <col min="4" customWidth="1" max="4" width="13.29"/>
    <col min="5" customWidth="1" max="5" width="12.29"/>
    <col min="6" customWidth="1" max="6" width="11.14"/>
    <col min="7" customWidth="1" max="7" width="12.29"/>
    <col min="8" customWidth="1" max="17" width="11.14"/>
  </cols>
  <sheetData>
    <row customHeight="1" r="1" ht="33.75">
      <c t="s" s="42" r="A1">
        <v>0</v>
      </c>
    </row>
    <row customHeight="1" r="2" ht="33.75">
      <c s="42" r="A2"/>
      <c s="42" r="B2"/>
      <c s="42" r="C2"/>
      <c s="42" r="D2"/>
      <c s="42" r="E2"/>
      <c s="42" r="F2"/>
      <c s="42" r="G2"/>
      <c s="42" r="H2"/>
      <c s="42" r="I2"/>
      <c s="42" r="J2"/>
      <c s="42" r="K2"/>
      <c s="42" r="L2"/>
    </row>
    <row customHeight="1" r="3" ht="33.75">
      <c s="42" r="A3"/>
      <c s="42" r="B3"/>
      <c s="42" r="C3"/>
      <c s="42" r="D3"/>
      <c s="42" r="E3"/>
      <c s="42" r="F3"/>
      <c s="42" r="G3"/>
      <c s="42" r="H3"/>
      <c s="42" r="I3"/>
      <c s="42" r="J3"/>
      <c s="42" r="K3"/>
      <c s="42" r="L3"/>
    </row>
    <row customHeight="1" r="4" ht="15.0">
      <c t="s" s="72" r="A4">
        <v>62</v>
      </c>
    </row>
    <row customHeight="1" r="5" ht="15.0">
      <c s="72" r="A5"/>
      <c s="72" r="B5"/>
      <c s="72" r="C5"/>
      <c s="72" r="D5"/>
      <c s="72" r="E5"/>
      <c s="72" r="F5"/>
      <c s="72" r="G5"/>
      <c s="72" r="H5"/>
      <c s="72" r="I5"/>
      <c s="72" r="J5"/>
      <c s="72" r="K5"/>
      <c s="72" r="L5"/>
    </row>
    <row r="6">
      <c s="25" r="B6"/>
      <c s="25" r="C6"/>
      <c s="25" r="D6"/>
      <c s="25" r="E6"/>
      <c s="25" r="F6"/>
      <c s="25" r="G6"/>
      <c s="25" r="H6"/>
      <c s="25" r="I6"/>
      <c s="25" r="J6"/>
      <c s="25" r="K6"/>
    </row>
    <row r="7">
      <c s="77" r="A7"/>
      <c t="s" s="52" r="B7">
        <v>63</v>
      </c>
      <c s="4" r="C7"/>
      <c s="4" r="D7"/>
      <c s="4" r="E7"/>
      <c s="4" r="F7"/>
      <c s="4" r="G7"/>
      <c s="4" r="H7"/>
      <c s="4" r="I7"/>
      <c s="4" r="J7"/>
      <c s="32" r="K7"/>
      <c s="51" r="L7"/>
    </row>
    <row r="8">
      <c s="77" r="A8"/>
      <c s="16" r="B8"/>
      <c s="7" r="C8"/>
      <c s="7" r="D8"/>
      <c s="7" r="E8"/>
      <c s="7" r="F8"/>
      <c s="7" r="G8"/>
      <c s="7" r="H8"/>
      <c s="7" r="I8"/>
      <c s="7" r="J8"/>
      <c s="50" r="K8"/>
      <c s="51" r="L8"/>
    </row>
    <row r="9">
      <c s="77" r="A9"/>
      <c s="16" r="B9"/>
      <c s="7" r="C9"/>
      <c s="7" r="D9"/>
      <c s="7" r="E9"/>
      <c s="7" r="F9"/>
      <c s="7" r="G9"/>
      <c s="7" r="H9"/>
      <c s="7" r="I9"/>
      <c s="7" r="J9"/>
      <c s="50" r="K9"/>
      <c s="51" r="L9"/>
    </row>
    <row r="10">
      <c s="77" r="A10"/>
      <c s="16" r="B10"/>
      <c s="7" r="C10"/>
      <c s="7" r="D10"/>
      <c s="7" r="E10"/>
      <c s="7" r="F10"/>
      <c s="7" r="G10"/>
      <c s="7" r="H10"/>
      <c s="7" r="I10"/>
      <c s="7" r="J10"/>
      <c s="50" r="K10"/>
      <c s="51" r="L10"/>
    </row>
    <row r="11">
      <c s="77" r="A11"/>
      <c s="16" r="B11"/>
      <c s="7" r="C11"/>
      <c s="7" r="D11"/>
      <c s="7" r="E11"/>
      <c s="7" r="F11"/>
      <c s="7" r="G11"/>
      <c s="7" r="H11"/>
      <c s="7" r="I11"/>
      <c s="7" r="J11"/>
      <c s="50" r="K11"/>
      <c s="51" r="L11"/>
    </row>
    <row r="12">
      <c s="77" r="A12"/>
      <c s="16" r="B12"/>
      <c s="7" r="C12"/>
      <c s="7" r="D12"/>
      <c s="7" r="E12"/>
      <c s="7" r="F12"/>
      <c s="7" r="G12"/>
      <c s="7" r="H12"/>
      <c s="7" r="I12"/>
      <c s="7" r="J12"/>
      <c s="50" r="K12"/>
      <c s="51" r="L12"/>
    </row>
    <row r="13">
      <c s="77" r="A13"/>
      <c s="53" r="B13"/>
      <c s="20" r="C13"/>
      <c s="20" r="D13"/>
      <c s="20" r="E13"/>
      <c s="20" r="F13"/>
      <c s="20" r="G13"/>
      <c s="20" r="H13"/>
      <c s="20" r="I13"/>
      <c s="20" r="J13"/>
      <c s="59" r="K13"/>
      <c s="51" r="L13"/>
    </row>
    <row r="14">
      <c s="56" r="B14"/>
      <c s="56" r="C14"/>
      <c s="56" r="D14"/>
      <c s="56" r="E14"/>
      <c s="74" r="F14"/>
      <c s="74" r="G14"/>
      <c s="74" r="H14"/>
      <c s="56" r="I14"/>
      <c s="56" r="J14"/>
      <c s="56" r="K14"/>
    </row>
    <row r="15">
      <c t="str" s="36" r="E15">
        <f>HYPERLINK("http://www.startingstrength.com/","Starting Strength Official Website")</f>
        <v>Starting Strength Official Website</v>
      </c>
    </row>
    <row r="16">
      <c t="str" s="36" r="E16">
        <f>HYPERLINK("http://www.startingstrength.wikia.com/","Starting Strength Wiki")</f>
        <v>Starting Strength Wiki</v>
      </c>
    </row>
    <row r="17">
      <c t="str" s="36" r="E17">
        <f>HYPERLINK("http://forum.bodybuilding.com/showthread.php?t=108535881","Rippetoe/Starting Strength Question Forum")</f>
        <v>Rippetoe/Starting Strength Question Forum</v>
      </c>
    </row>
    <row r="18">
      <c s="13" r="B18"/>
      <c s="3" r="C18"/>
      <c s="13" r="D18"/>
      <c s="13" r="E18"/>
      <c s="13" r="F18"/>
      <c s="13" r="G18"/>
      <c s="13" r="H18"/>
      <c s="13" r="I18"/>
      <c s="13" r="J18"/>
      <c s="13" r="K18"/>
      <c s="13" r="L18"/>
    </row>
    <row r="19">
      <c s="77" r="A19"/>
      <c s="73" r="B19"/>
      <c s="66" r="C19"/>
      <c t="s" s="46" r="D19">
        <v>3</v>
      </c>
      <c s="68" r="E19"/>
      <c s="5" r="F19">
        <v>5</v>
      </c>
      <c s="19" r="G19"/>
      <c s="27" r="H19"/>
      <c s="27" r="I19"/>
      <c s="85" r="J19"/>
      <c s="28" r="K19"/>
      <c s="81" r="L19"/>
      <c s="51" r="M19"/>
    </row>
    <row r="20">
      <c s="77" r="A20"/>
      <c s="38" r="B20"/>
      <c s="76" r="C20"/>
      <c s="29" r="D20"/>
      <c t="s" s="79" r="E20">
        <v>4</v>
      </c>
      <c t="s" s="79" r="F20">
        <v>5</v>
      </c>
      <c t="s" s="79" r="G20">
        <v>6</v>
      </c>
      <c t="s" s="79" r="H20">
        <v>7</v>
      </c>
      <c t="s" s="79" r="I20">
        <v>52</v>
      </c>
      <c t="s" s="79" r="J20">
        <v>9</v>
      </c>
      <c s="43" r="K20"/>
      <c s="49" r="L20"/>
      <c s="51" r="M20"/>
    </row>
    <row r="21">
      <c s="77" r="A21"/>
      <c s="38" r="B21"/>
      <c s="76" r="C21"/>
      <c t="s" s="65" r="D21">
        <v>10</v>
      </c>
      <c s="5" r="E21">
        <v>215</v>
      </c>
      <c s="5" r="F21">
        <v>5</v>
      </c>
      <c s="78" r="G21">
        <f>(E21)/(1.0278-(0.0278*F21))</f>
        <v>241.899189918992</v>
      </c>
      <c s="78" r="H21">
        <f>ROUND(((G21*(1.0278-(0.0278*5.0)))/$F$19),(0.0/5.0))*$F$19</f>
        <v>215</v>
      </c>
      <c s="5" r="I21">
        <v>5</v>
      </c>
      <c s="83" r="J21">
        <v>0</v>
      </c>
      <c s="43" r="K21"/>
      <c s="49" r="L21"/>
      <c s="51" r="M21"/>
    </row>
    <row r="22">
      <c s="77" r="A22"/>
      <c s="38" r="B22"/>
      <c s="76" r="C22"/>
      <c t="s" s="65" r="D22">
        <v>11</v>
      </c>
      <c s="5" r="E22">
        <v>125</v>
      </c>
      <c s="5" r="F22">
        <v>5</v>
      </c>
      <c s="78" r="G22">
        <f>(E22)/(1.0278-(0.0278*F22))</f>
        <v>140.639063906391</v>
      </c>
      <c s="78" r="H22">
        <f>ROUND(((G22*(1.0278-(0.0278*5.0)))/$F$19),(0.0/5.0))*$F$19</f>
        <v>125</v>
      </c>
      <c s="5" r="I22">
        <v>5</v>
      </c>
      <c s="83" r="J22">
        <v>0</v>
      </c>
      <c s="43" r="K22"/>
      <c s="49" r="L22"/>
      <c s="51" r="M22"/>
    </row>
    <row r="23">
      <c s="77" r="A23"/>
      <c s="38" r="B23"/>
      <c s="76" r="C23"/>
      <c t="s" s="65" r="D23">
        <v>12</v>
      </c>
      <c s="5" r="E23">
        <v>220</v>
      </c>
      <c s="5" r="F23">
        <v>5</v>
      </c>
      <c s="78" r="G23">
        <f>(E23)/(1.0278-(0.0278*F23))</f>
        <v>247.524752475248</v>
      </c>
      <c s="78" r="H23">
        <f>ROUND(((G23*(1.0278-(0.0278*5.0)))/$F$19),(0.0/5.0))*$F$19</f>
        <v>220</v>
      </c>
      <c s="5" r="I23">
        <v>15</v>
      </c>
      <c s="83" r="J23">
        <v>0</v>
      </c>
      <c s="43" r="K23"/>
      <c s="49" r="L23"/>
      <c s="51" r="M23"/>
    </row>
    <row r="24">
      <c s="77" r="A24"/>
      <c s="30" r="B24"/>
      <c s="9" r="C24"/>
      <c t="s" s="65" r="D24">
        <v>13</v>
      </c>
      <c s="5" r="E24">
        <v>65</v>
      </c>
      <c s="5" r="F24">
        <v>5</v>
      </c>
      <c s="78" r="G24">
        <f>(E24)/(1.0278-(0.0278*F24))</f>
        <v>73.1323132313231</v>
      </c>
      <c s="78" r="H24">
        <f>ROUND(((G24*(1.0278-(0.0278*5.0)))/$F$19),(0.0/5.0))*$F$19</f>
        <v>65</v>
      </c>
      <c s="5" r="I24">
        <v>5</v>
      </c>
      <c s="83" r="J24">
        <v>0</v>
      </c>
      <c s="48" r="K24"/>
      <c s="8" r="L24"/>
      <c s="51" r="M24"/>
    </row>
    <row r="25">
      <c s="56" r="B25"/>
      <c s="74" r="C25"/>
      <c s="56" r="D25"/>
      <c s="56" r="E25"/>
      <c s="56" r="F25"/>
      <c s="56" r="G25"/>
      <c s="56" r="H25"/>
      <c s="56" r="I25"/>
      <c s="56" r="J25"/>
      <c s="56" r="K25"/>
      <c s="56" r="L25"/>
    </row>
    <row r="27">
      <c t="s" s="11" r="A27">
        <v>64</v>
      </c>
      <c s="11" r="B27"/>
      <c s="69" r="C27"/>
      <c t="s" s="61" r="D27">
        <v>16</v>
      </c>
      <c t="s" s="61" r="E27">
        <v>17</v>
      </c>
      <c t="s" s="61" r="F27">
        <v>39</v>
      </c>
      <c t="s" s="61" r="G27">
        <v>20</v>
      </c>
      <c t="s" s="61" r="H27">
        <v>42</v>
      </c>
      <c t="s" s="61" r="I27">
        <v>23</v>
      </c>
      <c t="s" s="61" r="J27">
        <v>45</v>
      </c>
      <c t="s" s="61" r="K27">
        <v>26</v>
      </c>
      <c t="s" s="33" r="L27">
        <v>48</v>
      </c>
      <c t="s" s="64" r="M27">
        <v>65</v>
      </c>
      <c t="s" s="64" r="N27">
        <v>66</v>
      </c>
      <c t="s" s="64" r="O27">
        <v>67</v>
      </c>
      <c t="s" s="64" r="P27">
        <v>68</v>
      </c>
    </row>
    <row r="28">
      <c t="str" s="10" r="B28">
        <f>D21</f>
        <v>Squat</v>
      </c>
      <c t="s" s="37" r="C28">
        <v>29</v>
      </c>
      <c t="s" s="55" r="D28">
        <v>30</v>
      </c>
      <c s="23" r="E28">
        <v>45</v>
      </c>
      <c s="23" r="F28">
        <v>45</v>
      </c>
      <c s="23" r="G28">
        <v>45</v>
      </c>
      <c s="23" r="H28">
        <v>45</v>
      </c>
      <c s="23" r="I28">
        <v>45</v>
      </c>
      <c s="23" r="J28">
        <v>45</v>
      </c>
      <c s="23" r="K28">
        <v>45</v>
      </c>
      <c s="23" r="L28">
        <v>45</v>
      </c>
      <c s="23" r="M28">
        <v>45</v>
      </c>
      <c s="23" r="N28">
        <v>45</v>
      </c>
      <c s="23" r="O28">
        <v>45</v>
      </c>
      <c s="23" r="P28">
        <v>45</v>
      </c>
      <c s="6" r="Q28"/>
    </row>
    <row r="29">
      <c t="s" s="37" r="C29">
        <v>29</v>
      </c>
      <c t="s" s="58" r="D29">
        <v>31</v>
      </c>
      <c s="23" r="E29">
        <f>FLOOR(PRODUCT(0.4,E32),5.0)</f>
        <v>85</v>
      </c>
      <c s="23" r="F29">
        <f>FLOOR(PRODUCT(0.4,F32),5.0)</f>
        <v>90</v>
      </c>
      <c s="23" r="G29">
        <f>FLOOR(PRODUCT(0.4,G32),5.0)</f>
        <v>95</v>
      </c>
      <c s="23" r="H29">
        <f>FLOOR(PRODUCT(0.4,H32),5.0)</f>
        <v>100</v>
      </c>
      <c s="23" r="I29">
        <f>FLOOR(PRODUCT(0.4,I32),5.0)</f>
        <v>110</v>
      </c>
      <c s="23" r="J29">
        <f>FLOOR(PRODUCT(0.4,J32),5.0)</f>
        <v>115</v>
      </c>
      <c s="23" r="K29">
        <f>FLOOR(PRODUCT(0.4,K32),5.0)</f>
        <v>120</v>
      </c>
      <c s="23" r="L29">
        <f>FLOOR(PRODUCT(0.4,L32),5.0)</f>
        <v>125</v>
      </c>
      <c s="23" r="M29">
        <f>FLOOR(PRODUCT(0.4,M32),5.0)</f>
        <v>130</v>
      </c>
      <c s="23" r="N29">
        <f>FLOOR(PRODUCT(0.4,N32),5.0)</f>
        <v>140</v>
      </c>
      <c s="23" r="O29">
        <f>FLOOR(PRODUCT(0.4,O32),5.0)</f>
        <v>145</v>
      </c>
      <c s="23" r="P29">
        <f>FLOOR(PRODUCT(0.4,P32),5.0)</f>
        <v>150</v>
      </c>
      <c s="6" r="Q29"/>
    </row>
    <row r="30">
      <c t="s" s="37" r="C30">
        <v>29</v>
      </c>
      <c t="s" s="58" r="D30">
        <v>32</v>
      </c>
      <c s="23" r="E30">
        <f>FLOOR(PRODUCT(0.6,E32),5.0)</f>
        <v>125</v>
      </c>
      <c s="23" r="F30">
        <f>FLOOR(PRODUCT(0.6,F32),5.0)</f>
        <v>135</v>
      </c>
      <c s="23" r="G30">
        <f>FLOOR(PRODUCT(0.6,G32),5.0)</f>
        <v>145</v>
      </c>
      <c s="23" r="H30">
        <f>FLOOR(PRODUCT(0.6,H32),5.0)</f>
        <v>155</v>
      </c>
      <c s="23" r="I30">
        <f>FLOOR(PRODUCT(0.6,I32),5.0)</f>
        <v>165</v>
      </c>
      <c s="23" r="J30">
        <f>FLOOR(PRODUCT(0.6,J32),5.0)</f>
        <v>170</v>
      </c>
      <c s="23" r="K30">
        <f>FLOOR(PRODUCT(0.6,K32),5.0)</f>
        <v>180</v>
      </c>
      <c s="23" r="L30">
        <f>FLOOR(PRODUCT(0.6,L32),5.0)</f>
        <v>190</v>
      </c>
      <c s="23" r="M30">
        <f>FLOOR(PRODUCT(0.6,M32),5.0)</f>
        <v>200</v>
      </c>
      <c s="23" r="N30">
        <f>FLOOR(PRODUCT(0.6,N32),5.0)</f>
        <v>210</v>
      </c>
      <c s="23" r="O30">
        <f>FLOOR(PRODUCT(0.6,O32),5.0)</f>
        <v>215</v>
      </c>
      <c s="23" r="P30">
        <f>FLOOR(PRODUCT(0.6,P32),5.0)</f>
        <v>225</v>
      </c>
      <c s="6" r="Q30"/>
    </row>
    <row r="31">
      <c t="s" s="37" r="C31">
        <v>29</v>
      </c>
      <c t="s" s="58" r="D31">
        <v>33</v>
      </c>
      <c s="23" r="E31">
        <f>FLOOR(PRODUCT(0.8,E32),5.0)</f>
        <v>170</v>
      </c>
      <c s="23" r="F31">
        <f>FLOOR(PRODUCT(0.8,F32),5.0)</f>
        <v>180</v>
      </c>
      <c s="23" r="G31">
        <f>FLOOR(PRODUCT(0.8,G32),5.0)</f>
        <v>195</v>
      </c>
      <c s="23" r="H31">
        <f>FLOOR(PRODUCT(0.8,H32),5.0)</f>
        <v>205</v>
      </c>
      <c s="23" r="I31">
        <f>FLOOR(PRODUCT(0.8,I32),5.0)</f>
        <v>220</v>
      </c>
      <c s="23" r="J31">
        <f>FLOOR(PRODUCT(0.8,J32),5.0)</f>
        <v>230</v>
      </c>
      <c s="23" r="K31">
        <f>FLOOR(PRODUCT(0.8,K32),5.0)</f>
        <v>240</v>
      </c>
      <c s="23" r="L31">
        <f>FLOOR(PRODUCT(0.8,L32),5.0)</f>
        <v>255</v>
      </c>
      <c s="23" r="M31">
        <f>FLOOR(PRODUCT(0.8,M32),5.0)</f>
        <v>265</v>
      </c>
      <c s="23" r="N31">
        <f>FLOOR(PRODUCT(0.8,N32),5.0)</f>
        <v>280</v>
      </c>
      <c s="23" r="O31">
        <f>FLOOR(PRODUCT(0.8,O32),5.0)</f>
        <v>290</v>
      </c>
      <c s="23" r="P31">
        <f>FLOOR(PRODUCT(0.8,P32),5.0)</f>
        <v>300</v>
      </c>
      <c s="6" r="Q31"/>
    </row>
    <row r="32">
      <c t="s" s="37" r="C32">
        <v>34</v>
      </c>
      <c t="s" s="58" r="D32">
        <v>35</v>
      </c>
      <c s="63" r="E32">
        <f>ROUND(((H21-(H21*$J$21))/$F$19),(0.0/5.0))*$F$19</f>
        <v>215</v>
      </c>
      <c s="63" r="F32">
        <f>E82+$I$21</f>
        <v>230</v>
      </c>
      <c s="63" r="G32">
        <f>F82+$I$21</f>
        <v>245</v>
      </c>
      <c s="63" r="H32">
        <f>G82+$I$21</f>
        <v>260</v>
      </c>
      <c s="63" r="I32">
        <f>H82+$I$21</f>
        <v>275</v>
      </c>
      <c s="63" r="J32">
        <f>I82+$I$21</f>
        <v>290</v>
      </c>
      <c s="63" r="K32">
        <f>J82+$I$21</f>
        <v>305</v>
      </c>
      <c s="63" r="L32">
        <f>K82+$I$21</f>
        <v>320</v>
      </c>
      <c s="63" r="M32">
        <f>L82+$I$21</f>
        <v>335</v>
      </c>
      <c s="63" r="N32">
        <f>M82+$I$21</f>
        <v>350</v>
      </c>
      <c s="63" r="O32">
        <f>N82+$I$21</f>
        <v>365</v>
      </c>
      <c s="63" r="P32">
        <f>O82+$I$21</f>
        <v>380</v>
      </c>
      <c s="21" r="Q32"/>
    </row>
    <row r="33">
      <c s="82" r="C33"/>
      <c s="39" r="D33"/>
      <c s="40" r="E33"/>
      <c s="40" r="F33"/>
      <c s="40" r="G33"/>
      <c s="40" r="H33"/>
      <c s="40" r="I33"/>
      <c s="40" r="J33"/>
      <c s="40" r="K33"/>
      <c s="40" r="L33"/>
      <c s="40" r="M33"/>
      <c s="40" r="N33"/>
      <c s="40" r="O33"/>
      <c s="40" r="P33"/>
      <c s="24" r="Q33"/>
    </row>
    <row r="34">
      <c t="str" s="10" r="B34">
        <f>D22</f>
        <v>Bench Press</v>
      </c>
      <c t="s" s="37" r="C34">
        <v>29</v>
      </c>
      <c t="s" s="58" r="D34">
        <v>30</v>
      </c>
      <c s="23" r="E34">
        <v>45</v>
      </c>
      <c s="80" r="F34"/>
      <c s="23" r="G34">
        <v>45</v>
      </c>
      <c s="80" r="H34"/>
      <c s="23" r="I34">
        <v>45</v>
      </c>
      <c s="80" r="J34"/>
      <c s="23" r="K34">
        <v>45</v>
      </c>
      <c s="80" r="L34"/>
      <c s="23" r="M34">
        <v>45</v>
      </c>
      <c s="80" r="N34"/>
      <c s="23" r="O34">
        <v>45</v>
      </c>
      <c s="17" r="P34"/>
    </row>
    <row r="35">
      <c t="s" s="37" r="C35">
        <v>29</v>
      </c>
      <c t="s" s="58" r="D35">
        <v>31</v>
      </c>
      <c s="23" r="E35">
        <f>FLOOR(PRODUCT(0.5,E38),5.0)</f>
        <v>60</v>
      </c>
      <c s="54" r="F35"/>
      <c s="23" r="G35">
        <f>FLOOR(PRODUCT(0.5,G38),5.0)</f>
        <v>70</v>
      </c>
      <c s="54" r="H35"/>
      <c s="23" r="I35">
        <f>FLOOR(PRODUCT(0.5,I38),5.0)</f>
        <v>75</v>
      </c>
      <c s="54" r="J35"/>
      <c s="23" r="K35">
        <f>FLOOR(PRODUCT(0.5,K38),5.0)</f>
        <v>85</v>
      </c>
      <c s="54" r="L35"/>
      <c s="23" r="M35">
        <f>FLOOR(PRODUCT(0.5,M38),5.0)</f>
        <v>90</v>
      </c>
      <c s="54" r="N35"/>
      <c s="23" r="O35">
        <f>FLOOR(PRODUCT(0.5,O38),5.0)</f>
        <v>100</v>
      </c>
      <c s="51" r="P35"/>
    </row>
    <row r="36">
      <c t="s" s="37" r="C36">
        <v>29</v>
      </c>
      <c t="s" s="58" r="D36">
        <v>32</v>
      </c>
      <c s="23" r="E36">
        <f>FLOOR(PRODUCT(0.7,E38),5.0)</f>
        <v>85</v>
      </c>
      <c s="54" r="F36"/>
      <c s="23" r="G36">
        <f>FLOOR(PRODUCT(0.7,G38),5.0)</f>
        <v>95</v>
      </c>
      <c s="54" r="H36"/>
      <c s="23" r="I36">
        <f>FLOOR(PRODUCT(0.7,I38),5.0)</f>
        <v>105</v>
      </c>
      <c s="54" r="J36"/>
      <c s="23" r="K36">
        <f>FLOOR(PRODUCT(0.7,K38),5.0)</f>
        <v>115</v>
      </c>
      <c s="54" r="L36"/>
      <c s="23" r="M36">
        <f>FLOOR(PRODUCT(0.7,M38),5.0)</f>
        <v>125</v>
      </c>
      <c s="54" r="N36"/>
      <c s="23" r="O36">
        <f>FLOOR(PRODUCT(0.7,O38),5.0)</f>
        <v>140</v>
      </c>
      <c s="51" r="P36"/>
    </row>
    <row r="37">
      <c t="s" s="37" r="C37">
        <v>29</v>
      </c>
      <c t="s" s="58" r="D37">
        <v>33</v>
      </c>
      <c s="23" r="E37">
        <f>FLOOR(PRODUCT(0.9,E38),5.0)</f>
        <v>110</v>
      </c>
      <c s="54" r="F37"/>
      <c s="23" r="G37">
        <f>FLOOR(PRODUCT(0.9,G38),5.0)</f>
        <v>125</v>
      </c>
      <c s="54" r="H37"/>
      <c s="23" r="I37">
        <f>FLOOR(PRODUCT(0.9,I38),5.0)</f>
        <v>135</v>
      </c>
      <c s="54" r="J37"/>
      <c s="23" r="K37">
        <f>FLOOR(PRODUCT(0.9,K38),5.0)</f>
        <v>150</v>
      </c>
      <c s="54" r="L37"/>
      <c s="23" r="M37">
        <f>FLOOR(PRODUCT(0.9,M38),5.0)</f>
        <v>165</v>
      </c>
      <c s="54" r="N37"/>
      <c s="23" r="O37">
        <f>FLOOR(PRODUCT(0.9,O38),5.0)</f>
        <v>180</v>
      </c>
      <c s="51" r="P37"/>
    </row>
    <row r="38">
      <c t="s" s="37" r="C38">
        <v>34</v>
      </c>
      <c t="s" s="58" r="D38">
        <v>35</v>
      </c>
      <c s="63" r="E38">
        <f>ROUND(((H22-(H22*$J$22))/$F$19),(0.0/5.0))*$F$19</f>
        <v>125</v>
      </c>
      <c s="35" r="F38"/>
      <c s="63" r="G38">
        <f>F63+$I$22</f>
        <v>140</v>
      </c>
      <c s="35" r="H38"/>
      <c s="63" r="I38">
        <f>H63+$I$22</f>
        <v>155</v>
      </c>
      <c s="35" r="J38"/>
      <c s="63" r="K38">
        <f>J63+$I$22</f>
        <v>170</v>
      </c>
      <c s="35" r="L38"/>
      <c s="63" r="M38">
        <f>L63+$I$22</f>
        <v>185</v>
      </c>
      <c s="35" r="N38"/>
      <c s="63" r="O38">
        <f>N63+$I$22</f>
        <v>200</v>
      </c>
      <c s="2" r="P38"/>
    </row>
    <row r="39">
      <c s="77" r="C39"/>
      <c s="54" r="D39"/>
      <c s="40" r="E39"/>
      <c s="40" r="F39"/>
      <c s="40" r="G39"/>
      <c s="40" r="H39"/>
      <c s="40" r="I39"/>
      <c s="40" r="J39"/>
      <c s="40" r="K39"/>
      <c s="40" r="L39"/>
      <c s="40" r="M39"/>
      <c s="40" r="N39"/>
      <c s="40" r="O39"/>
      <c s="40" r="P39"/>
      <c s="24" r="Q39"/>
    </row>
    <row r="40">
      <c t="str" s="10" r="B40">
        <f>D24</f>
        <v>Press</v>
      </c>
      <c t="s" s="37" r="C40">
        <v>29</v>
      </c>
      <c t="s" s="6" r="D40">
        <v>30</v>
      </c>
      <c s="62" r="E40"/>
      <c s="23" r="F40">
        <v>45</v>
      </c>
      <c s="80" r="G40"/>
      <c s="23" r="H40">
        <v>45</v>
      </c>
      <c s="80" r="I40"/>
      <c s="23" r="J40">
        <v>45</v>
      </c>
      <c s="80" r="K40"/>
      <c s="23" r="L40">
        <v>45</v>
      </c>
      <c s="80" r="M40"/>
      <c s="23" r="N40">
        <v>45</v>
      </c>
      <c s="80" r="O40"/>
      <c s="23" r="P40">
        <v>45</v>
      </c>
      <c s="6" r="Q40"/>
    </row>
    <row r="41">
      <c t="s" s="37" r="C41">
        <v>29</v>
      </c>
      <c t="s" s="6" r="D41">
        <v>31</v>
      </c>
      <c s="77" r="E41"/>
      <c s="23" r="F41">
        <f>FLOOR(PRODUCT(0.55,F44),5.0)</f>
        <v>35</v>
      </c>
      <c s="54" r="G41"/>
      <c s="23" r="H41">
        <f>FLOOR(PRODUCT(0.55,H44),5.0)</f>
        <v>45</v>
      </c>
      <c s="54" r="I41"/>
      <c s="23" r="J41">
        <f>FLOOR(PRODUCT(0.55,J44),5.0)</f>
        <v>55</v>
      </c>
      <c s="54" r="K41"/>
      <c s="23" r="L41">
        <f>FLOOR(PRODUCT(0.55,L44),5.0)</f>
        <v>60</v>
      </c>
      <c s="54" r="M41"/>
      <c s="23" r="N41">
        <f>FLOOR(PRODUCT(0.55,N44),5.0)</f>
        <v>70</v>
      </c>
      <c s="54" r="O41"/>
      <c s="23" r="P41">
        <f>FLOOR(PRODUCT(0.55,P44),5.0)</f>
        <v>75</v>
      </c>
      <c s="6" r="Q41"/>
    </row>
    <row r="42">
      <c t="s" s="37" r="C42">
        <v>29</v>
      </c>
      <c t="s" s="6" r="D42">
        <v>32</v>
      </c>
      <c s="77" r="E42"/>
      <c s="23" r="F42">
        <f>FLOOR(PRODUCT(0.7000000000000001,F44),5.0)</f>
        <v>45</v>
      </c>
      <c s="54" r="G42"/>
      <c s="23" r="H42">
        <f>FLOOR(PRODUCT(0.7000000000000001,H44),5.0)</f>
        <v>55</v>
      </c>
      <c s="54" r="I42"/>
      <c s="23" r="J42">
        <f>FLOOR(PRODUCT(0.7000000000000001,J44),5.0)</f>
        <v>70</v>
      </c>
      <c s="54" r="K42"/>
      <c s="23" r="L42">
        <f>FLOOR(PRODUCT(0.7000000000000001,L44),5.0)</f>
        <v>80</v>
      </c>
      <c s="54" r="M42"/>
      <c s="23" r="N42">
        <f>FLOOR(PRODUCT(0.7000000000000001,N44),5.0)</f>
        <v>90</v>
      </c>
      <c s="54" r="O42"/>
      <c s="23" r="P42">
        <f>FLOOR(PRODUCT(0.7000000000000001,P44),5.0)</f>
        <v>100</v>
      </c>
      <c s="6" r="Q42"/>
    </row>
    <row r="43">
      <c t="s" s="37" r="C43">
        <v>29</v>
      </c>
      <c t="s" s="6" r="D43">
        <v>33</v>
      </c>
      <c s="77" r="E43"/>
      <c s="23" r="F43">
        <f>FLOOR(PRODUCT(0.85,F44),5.0)</f>
        <v>55</v>
      </c>
      <c s="54" r="G43"/>
      <c s="23" r="H43">
        <f>FLOOR(PRODUCT(0.85,H44),5.0)</f>
        <v>70</v>
      </c>
      <c s="54" r="I43"/>
      <c s="23" r="J43">
        <f>FLOOR(PRODUCT(0.85,J44),5.0)</f>
        <v>85</v>
      </c>
      <c s="54" r="K43"/>
      <c s="23" r="L43">
        <f>FLOOR(PRODUCT(0.85,L44),5.0)</f>
        <v>95</v>
      </c>
      <c s="54" r="M43"/>
      <c s="23" r="N43">
        <f>FLOOR(PRODUCT(0.85,N44),5.0)</f>
        <v>110</v>
      </c>
      <c s="54" r="O43"/>
      <c s="23" r="P43">
        <f>FLOOR(PRODUCT(0.85,P44),5.0)</f>
        <v>120</v>
      </c>
      <c s="6" r="Q43"/>
    </row>
    <row r="44">
      <c t="s" s="37" r="C44">
        <v>34</v>
      </c>
      <c t="s" s="6" r="D44">
        <v>50</v>
      </c>
      <c s="71" r="E44"/>
      <c s="75" r="F44">
        <f>E69+$I$24</f>
        <v>70</v>
      </c>
      <c s="35" r="G44"/>
      <c s="75" r="H44">
        <f>G69+$I$24</f>
        <v>85</v>
      </c>
      <c s="35" r="I44"/>
      <c s="75" r="J44">
        <f>I69+$I$24</f>
        <v>100</v>
      </c>
      <c s="35" r="K44"/>
      <c s="75" r="L44">
        <f>K69+$I$24</f>
        <v>115</v>
      </c>
      <c s="35" r="M44"/>
      <c s="75" r="N44">
        <f>M69+$I$24</f>
        <v>130</v>
      </c>
      <c s="35" r="O44"/>
      <c s="75" r="P44">
        <f>O69+$I$24</f>
        <v>145</v>
      </c>
      <c s="21" r="Q44"/>
    </row>
    <row r="45">
      <c s="77" r="C45"/>
      <c s="54" r="D45"/>
      <c s="40" r="E45"/>
      <c s="40" r="F45"/>
      <c s="40" r="G45"/>
      <c s="40" r="H45"/>
      <c s="40" r="I45"/>
      <c s="40" r="J45"/>
      <c s="40" r="K45"/>
      <c s="40" r="L45"/>
      <c s="40" r="M45"/>
      <c s="40" r="N45"/>
      <c s="40" r="O45"/>
      <c s="40" r="P45"/>
      <c s="24" r="Q45"/>
    </row>
    <row r="46">
      <c t="s" s="10" r="B46">
        <v>57</v>
      </c>
      <c t="s" s="37" r="C46">
        <v>34</v>
      </c>
      <c t="s" s="58" r="D46">
        <v>58</v>
      </c>
      <c s="63" r="E46"/>
      <c s="75" r="F46"/>
      <c s="75" r="G46"/>
      <c s="75" r="H46"/>
      <c s="75" r="I46"/>
      <c s="75" r="J46"/>
      <c s="75" r="K46"/>
      <c s="75" r="L46"/>
      <c s="75" r="M46"/>
      <c s="75" r="N46"/>
      <c s="75" r="O46"/>
      <c s="75" r="P46"/>
      <c s="34" r="Q46"/>
    </row>
    <row r="47">
      <c s="77" r="C47"/>
      <c t="s" s="58" r="D47">
        <v>59</v>
      </c>
      <c s="63" r="E47"/>
      <c s="75" r="F47"/>
      <c s="75" r="G47"/>
      <c s="75" r="H47"/>
      <c s="75" r="I47"/>
      <c s="75" r="J47"/>
      <c s="75" r="K47"/>
      <c s="75" r="L47"/>
      <c s="75" r="M47"/>
      <c s="75" r="N47"/>
      <c s="75" r="O47"/>
      <c s="75" r="P47"/>
      <c s="34" r="Q47"/>
    </row>
    <row r="48">
      <c s="37" r="C48"/>
      <c t="s" s="58" r="D48">
        <v>60</v>
      </c>
      <c s="63" r="E48"/>
      <c s="75" r="F48"/>
      <c s="75" r="G48"/>
      <c s="75" r="H48"/>
      <c s="75" r="I48"/>
      <c s="75" r="J48"/>
      <c s="75" r="K48"/>
      <c s="75" r="L48"/>
      <c s="75" r="M48"/>
      <c s="75" r="N48"/>
      <c s="75" r="O48"/>
      <c s="75" r="P48"/>
      <c s="51" r="Q48"/>
    </row>
    <row r="49">
      <c s="77" r="C49"/>
      <c t="s" s="58" r="D49">
        <v>61</v>
      </c>
      <c s="63" r="E49"/>
      <c s="75" r="F49"/>
      <c s="75" r="G49"/>
      <c s="75" r="H49"/>
      <c s="75" r="I49"/>
      <c s="75" r="J49"/>
      <c s="75" r="K49"/>
      <c s="75" r="L49"/>
      <c s="75" r="M49"/>
      <c s="75" r="N49"/>
      <c s="75" r="O49"/>
      <c s="75" r="P49"/>
      <c s="51" r="Q49"/>
    </row>
    <row r="50">
      <c s="74" r="E50"/>
      <c s="74" r="F50"/>
      <c s="74" r="G50"/>
      <c s="74" r="H50"/>
      <c s="74" r="I50"/>
      <c s="74" r="J50"/>
      <c s="74" r="K50"/>
      <c s="74" r="L50"/>
      <c s="74" r="M50"/>
      <c s="74" r="N50"/>
      <c s="74" r="O50"/>
      <c s="74" r="P50"/>
    </row>
    <row r="52">
      <c t="s" s="11" r="A52">
        <v>69</v>
      </c>
      <c s="11" r="B52"/>
      <c s="69" r="C52"/>
      <c t="s" s="61" r="D52">
        <v>16</v>
      </c>
      <c t="s" s="61" r="E52">
        <v>38</v>
      </c>
      <c t="s" s="61" r="F52">
        <v>19</v>
      </c>
      <c t="s" s="61" r="G52">
        <v>41</v>
      </c>
      <c t="s" s="61" r="H52">
        <v>22</v>
      </c>
      <c t="s" s="61" r="I52">
        <v>44</v>
      </c>
      <c t="s" s="61" r="J52">
        <v>25</v>
      </c>
      <c t="s" s="61" r="K52">
        <v>47</v>
      </c>
      <c t="s" s="33" r="L52">
        <v>28</v>
      </c>
      <c t="s" s="64" r="M52">
        <v>70</v>
      </c>
      <c t="s" s="64" r="N52">
        <v>71</v>
      </c>
      <c t="s" s="64" r="O52">
        <v>72</v>
      </c>
      <c t="s" s="64" r="P52">
        <v>73</v>
      </c>
    </row>
    <row r="53">
      <c t="str" s="10" r="B53">
        <f>B28</f>
        <v>Squat</v>
      </c>
      <c t="s" s="37" r="C53">
        <v>29</v>
      </c>
      <c t="s" s="55" r="D53">
        <v>30</v>
      </c>
      <c s="23" r="E53">
        <v>45</v>
      </c>
      <c s="23" r="F53">
        <v>45</v>
      </c>
      <c s="23" r="G53">
        <v>45</v>
      </c>
      <c s="23" r="H53">
        <v>45</v>
      </c>
      <c s="23" r="I53">
        <v>45</v>
      </c>
      <c s="23" r="J53">
        <v>45</v>
      </c>
      <c s="23" r="K53">
        <v>45</v>
      </c>
      <c s="23" r="L53">
        <v>45</v>
      </c>
      <c s="23" r="M53">
        <v>45</v>
      </c>
      <c s="23" r="N53">
        <v>45</v>
      </c>
      <c s="23" r="O53">
        <v>45</v>
      </c>
      <c s="23" r="P53">
        <v>45</v>
      </c>
      <c s="6" r="Q53"/>
    </row>
    <row r="54">
      <c t="s" s="37" r="C54">
        <v>29</v>
      </c>
      <c t="s" s="58" r="D54">
        <v>31</v>
      </c>
      <c s="23" r="E54">
        <f>FLOOR(PRODUCT(0.4,E57),5.0)</f>
        <v>85</v>
      </c>
      <c s="23" r="F54">
        <f>FLOOR(PRODUCT(0.4,F57),5.0)</f>
        <v>90</v>
      </c>
      <c s="23" r="G54">
        <f>FLOOR(PRODUCT(0.4,G57),5.0)</f>
        <v>100</v>
      </c>
      <c s="23" r="H54">
        <f>FLOOR(PRODUCT(0.4,H57),5.0)</f>
        <v>105</v>
      </c>
      <c s="23" r="I54">
        <f>FLOOR(PRODUCT(0.4,I57),5.0)</f>
        <v>110</v>
      </c>
      <c s="23" r="J54">
        <f>FLOOR(PRODUCT(0.4,J57),5.0)</f>
        <v>115</v>
      </c>
      <c s="23" r="K54">
        <f>FLOOR(PRODUCT(0.4,K57),5.0)</f>
        <v>120</v>
      </c>
      <c s="23" r="L54">
        <f>FLOOR(PRODUCT(0.4,L57),5.0)</f>
        <v>130</v>
      </c>
      <c s="23" r="M54">
        <f>FLOOR(PRODUCT(0.4,M57),5.0)</f>
        <v>135</v>
      </c>
      <c s="23" r="N54">
        <f>FLOOR(PRODUCT(0.4,N57),5.0)</f>
        <v>140</v>
      </c>
      <c s="23" r="O54">
        <f>FLOOR(PRODUCT(0.4,O57),5.0)</f>
        <v>145</v>
      </c>
      <c s="23" r="P54">
        <f>FLOOR(PRODUCT(0.4,P57),5.0)</f>
        <v>150</v>
      </c>
      <c s="6" r="Q54"/>
    </row>
    <row r="55">
      <c t="s" s="37" r="C55">
        <v>29</v>
      </c>
      <c t="s" s="58" r="D55">
        <v>32</v>
      </c>
      <c s="23" r="E55">
        <f>FLOOR(PRODUCT(0.6,E57),5.0)</f>
        <v>130</v>
      </c>
      <c s="23" r="F55">
        <f>FLOOR(PRODUCT(0.6,F57),5.0)</f>
        <v>140</v>
      </c>
      <c s="23" r="G55">
        <f>FLOOR(PRODUCT(0.6,G57),5.0)</f>
        <v>150</v>
      </c>
      <c s="23" r="H55">
        <f>FLOOR(PRODUCT(0.6,H57),5.0)</f>
        <v>155</v>
      </c>
      <c s="23" r="I55">
        <f>FLOOR(PRODUCT(0.6,I57),5.0)</f>
        <v>165</v>
      </c>
      <c s="23" r="J55">
        <f>FLOOR(PRODUCT(0.6,J57),5.0)</f>
        <v>175</v>
      </c>
      <c s="23" r="K55">
        <f>FLOOR(PRODUCT(0.6,K57),5.0)</f>
        <v>185</v>
      </c>
      <c s="23" r="L55">
        <f>FLOOR(PRODUCT(0.6,L57),5.0)</f>
        <v>195</v>
      </c>
      <c s="23" r="M55">
        <f>FLOOR(PRODUCT(0.6,M57),5.0)</f>
        <v>200</v>
      </c>
      <c s="23" r="N55">
        <f>FLOOR(PRODUCT(0.6,N57),5.0)</f>
        <v>210</v>
      </c>
      <c s="23" r="O55">
        <f>FLOOR(PRODUCT(0.6,O57),5.0)</f>
        <v>220</v>
      </c>
      <c s="23" r="P55">
        <f>FLOOR(PRODUCT(0.6,P57),5.0)</f>
        <v>230</v>
      </c>
      <c s="6" r="Q55"/>
    </row>
    <row r="56">
      <c t="s" s="37" r="C56">
        <v>29</v>
      </c>
      <c t="s" s="58" r="D56">
        <v>33</v>
      </c>
      <c s="23" r="E56">
        <f>FLOOR(PRODUCT(0.8,E57),5.0)</f>
        <v>175</v>
      </c>
      <c s="23" r="F56">
        <f>FLOOR(PRODUCT(0.8,F57),5.0)</f>
        <v>185</v>
      </c>
      <c s="23" r="G56">
        <f>FLOOR(PRODUCT(0.8,G57),5.0)</f>
        <v>200</v>
      </c>
      <c s="23" r="H56">
        <f>FLOOR(PRODUCT(0.8,H57),5.0)</f>
        <v>210</v>
      </c>
      <c s="23" r="I56">
        <f>FLOOR(PRODUCT(0.8,I57),5.0)</f>
        <v>220</v>
      </c>
      <c s="23" r="J56">
        <f>FLOOR(PRODUCT(0.8,J57),5.0)</f>
        <v>235</v>
      </c>
      <c s="23" r="K56">
        <f>FLOOR(PRODUCT(0.8,K57),5.0)</f>
        <v>245</v>
      </c>
      <c s="23" r="L56">
        <f>FLOOR(PRODUCT(0.8,L57),5.0)</f>
        <v>260</v>
      </c>
      <c s="23" r="M56">
        <f>FLOOR(PRODUCT(0.8,M57),5.0)</f>
        <v>270</v>
      </c>
      <c s="23" r="N56">
        <f>FLOOR(PRODUCT(0.8,N57),5.0)</f>
        <v>280</v>
      </c>
      <c s="23" r="O56">
        <f>FLOOR(PRODUCT(0.8,O57),5.0)</f>
        <v>295</v>
      </c>
      <c s="23" r="P56">
        <f>FLOOR(PRODUCT(0.8,P57),5.0)</f>
        <v>305</v>
      </c>
      <c s="6" r="Q56"/>
    </row>
    <row r="57">
      <c t="s" s="37" r="C57">
        <v>34</v>
      </c>
      <c t="s" s="58" r="D57">
        <v>35</v>
      </c>
      <c s="63" r="E57">
        <f>(ROUND(((H21-(H21*$J$21))/$F$19),(0.0/5.0))*$F$19)+$I$21</f>
        <v>220</v>
      </c>
      <c s="63" r="F57">
        <f>F32+$I$21</f>
        <v>235</v>
      </c>
      <c s="63" r="G57">
        <f>G32+$I$21</f>
        <v>250</v>
      </c>
      <c s="63" r="H57">
        <f>H32+$I$21</f>
        <v>265</v>
      </c>
      <c s="63" r="I57">
        <f>I32+$I$21</f>
        <v>280</v>
      </c>
      <c s="63" r="J57">
        <f>J32+$I$21</f>
        <v>295</v>
      </c>
      <c s="63" r="K57">
        <f>K32+$I$21</f>
        <v>310</v>
      </c>
      <c s="63" r="L57">
        <f>L32+$I$21</f>
        <v>325</v>
      </c>
      <c s="63" r="M57">
        <f>M32+$I$21</f>
        <v>340</v>
      </c>
      <c s="63" r="N57">
        <f>N32+$I$21</f>
        <v>355</v>
      </c>
      <c s="63" r="O57">
        <f>O32+$I$21</f>
        <v>370</v>
      </c>
      <c s="63" r="P57">
        <f>P32+$I$21</f>
        <v>385</v>
      </c>
      <c s="21" r="Q57"/>
    </row>
    <row r="58">
      <c s="82" r="C58"/>
      <c s="39" r="D58"/>
      <c s="40" r="E58"/>
      <c s="40" r="F58"/>
      <c s="40" r="G58"/>
      <c s="40" r="H58"/>
      <c s="40" r="I58"/>
      <c s="40" r="J58"/>
      <c s="40" r="K58"/>
      <c s="40" r="L58"/>
      <c s="40" r="M58"/>
      <c s="40" r="N58"/>
      <c s="40" r="O58"/>
      <c s="40" r="P58"/>
      <c s="24" r="Q58"/>
    </row>
    <row r="59">
      <c t="str" s="10" r="B59">
        <f>D22</f>
        <v>Bench Press</v>
      </c>
      <c t="s" s="37" r="C59">
        <v>29</v>
      </c>
      <c t="s" s="6" r="D59">
        <v>30</v>
      </c>
      <c s="62" r="E59"/>
      <c s="23" r="F59">
        <v>45</v>
      </c>
      <c s="80" r="G59"/>
      <c s="23" r="H59">
        <v>45</v>
      </c>
      <c s="80" r="I59"/>
      <c s="23" r="J59">
        <v>45</v>
      </c>
      <c s="80" r="K59"/>
      <c s="23" r="L59">
        <v>45</v>
      </c>
      <c s="80" r="M59"/>
      <c s="23" r="N59">
        <v>45</v>
      </c>
      <c s="80" r="O59"/>
      <c s="23" r="P59">
        <v>45</v>
      </c>
      <c s="51" r="Q59"/>
    </row>
    <row r="60">
      <c t="s" s="37" r="C60">
        <v>29</v>
      </c>
      <c t="s" s="6" r="D60">
        <v>31</v>
      </c>
      <c s="77" r="E60"/>
      <c s="23" r="F60">
        <f>FLOOR(PRODUCT(0.5,F63),5.0)</f>
        <v>65</v>
      </c>
      <c s="54" r="G60"/>
      <c s="23" r="H60">
        <f>FLOOR(PRODUCT(0.5,H63),5.0)</f>
        <v>75</v>
      </c>
      <c s="54" r="I60"/>
      <c s="23" r="J60">
        <f>FLOOR(PRODUCT(0.5,J63),5.0)</f>
        <v>80</v>
      </c>
      <c s="54" r="K60"/>
      <c s="23" r="L60">
        <f>FLOOR(PRODUCT(0.5,L63),5.0)</f>
        <v>90</v>
      </c>
      <c s="54" r="M60"/>
      <c s="23" r="N60">
        <f>FLOOR(PRODUCT(0.5,N63),5.0)</f>
        <v>95</v>
      </c>
      <c s="54" r="O60"/>
      <c s="23" r="P60">
        <f>FLOOR(PRODUCT(0.5,P63),5.0)</f>
        <v>105</v>
      </c>
      <c s="51" r="Q60"/>
    </row>
    <row r="61">
      <c t="s" s="37" r="C61">
        <v>29</v>
      </c>
      <c t="s" s="6" r="D61">
        <v>32</v>
      </c>
      <c s="77" r="E61"/>
      <c s="23" r="F61">
        <f>FLOOR(PRODUCT(0.7,F63),5.0)</f>
        <v>90</v>
      </c>
      <c s="54" r="G61"/>
      <c s="23" r="H61">
        <f>FLOOR(PRODUCT(0.7,H63),5.0)</f>
        <v>105</v>
      </c>
      <c s="54" r="I61"/>
      <c s="23" r="J61">
        <f>FLOOR(PRODUCT(0.7,J63),5.0)</f>
        <v>115</v>
      </c>
      <c s="54" r="K61"/>
      <c s="23" r="L61">
        <f>FLOOR(PRODUCT(0.7,L63),5.0)</f>
        <v>125</v>
      </c>
      <c s="54" r="M61"/>
      <c s="23" r="N61">
        <f>FLOOR(PRODUCT(0.7,N63),5.0)</f>
        <v>135</v>
      </c>
      <c s="54" r="O61"/>
      <c s="23" r="P61">
        <f>FLOOR(PRODUCT(0.7,P63),5.0)</f>
        <v>145</v>
      </c>
      <c s="51" r="Q61"/>
    </row>
    <row r="62">
      <c t="s" s="37" r="C62">
        <v>29</v>
      </c>
      <c t="s" s="6" r="D62">
        <v>33</v>
      </c>
      <c s="77" r="E62"/>
      <c s="23" r="F62">
        <f>FLOOR(PRODUCT(0.9,F63),5.0)</f>
        <v>120</v>
      </c>
      <c s="54" r="G62"/>
      <c s="23" r="H62">
        <f>FLOOR(PRODUCT(0.9,H63),5.0)</f>
        <v>135</v>
      </c>
      <c s="54" r="I62"/>
      <c s="23" r="J62">
        <f>FLOOR(PRODUCT(0.9,J63),5.0)</f>
        <v>145</v>
      </c>
      <c s="54" r="K62"/>
      <c s="23" r="L62">
        <f>FLOOR(PRODUCT(0.9,L63),5.0)</f>
        <v>160</v>
      </c>
      <c s="54" r="M62"/>
      <c s="23" r="N62">
        <f>FLOOR(PRODUCT(0.9,N63),5.0)</f>
        <v>175</v>
      </c>
      <c s="54" r="O62"/>
      <c s="23" r="P62">
        <f>FLOOR(PRODUCT(0.9,P63),5.0)</f>
        <v>185</v>
      </c>
      <c s="51" r="Q62"/>
    </row>
    <row r="63">
      <c t="s" s="37" r="C63">
        <v>34</v>
      </c>
      <c t="s" s="6" r="D63">
        <v>35</v>
      </c>
      <c s="71" r="E63"/>
      <c s="63" r="F63">
        <f>E88+$I$22</f>
        <v>135</v>
      </c>
      <c s="35" r="G63"/>
      <c s="63" r="H63">
        <f>G88+$I$22</f>
        <v>150</v>
      </c>
      <c s="35" r="I63"/>
      <c s="63" r="J63">
        <f>I88+$I$22</f>
        <v>165</v>
      </c>
      <c s="35" r="K63"/>
      <c s="63" r="L63">
        <f>K88+$I$22</f>
        <v>180</v>
      </c>
      <c s="35" r="M63"/>
      <c s="63" r="N63">
        <f>M88+$I$22</f>
        <v>195</v>
      </c>
      <c s="35" r="O63"/>
      <c s="63" r="P63">
        <f>O88+$I$22</f>
        <v>210</v>
      </c>
      <c s="51" r="Q63"/>
    </row>
    <row r="64">
      <c s="77" r="C64"/>
      <c s="54" r="D64"/>
      <c s="40" r="E64"/>
      <c s="40" r="F64"/>
      <c s="40" r="G64"/>
      <c s="40" r="H64"/>
      <c s="40" r="I64"/>
      <c s="40" r="J64"/>
      <c s="40" r="K64"/>
      <c s="40" r="L64"/>
      <c s="40" r="M64"/>
      <c s="40" r="N64"/>
      <c s="40" r="O64"/>
      <c s="40" r="P64"/>
      <c s="24" r="Q64"/>
    </row>
    <row r="65">
      <c t="str" s="10" r="B65">
        <f>D24</f>
        <v>Press</v>
      </c>
      <c t="s" s="37" r="C65">
        <v>29</v>
      </c>
      <c t="s" s="58" r="D65">
        <v>30</v>
      </c>
      <c s="23" r="E65">
        <v>45</v>
      </c>
      <c s="80" r="F65"/>
      <c s="23" r="G65">
        <v>45</v>
      </c>
      <c s="80" r="H65"/>
      <c s="23" r="I65">
        <v>45</v>
      </c>
      <c s="80" r="J65"/>
      <c s="23" r="K65">
        <v>45</v>
      </c>
      <c s="80" r="L65"/>
      <c s="23" r="M65">
        <v>45</v>
      </c>
      <c s="80" r="N65"/>
      <c s="23" r="O65">
        <v>45</v>
      </c>
      <c s="15" r="P65"/>
    </row>
    <row r="66">
      <c t="s" s="37" r="C66">
        <v>29</v>
      </c>
      <c t="s" s="58" r="D66">
        <v>31</v>
      </c>
      <c s="23" r="E66">
        <f>FLOOR(PRODUCT(0.55,E69),5.0)</f>
        <v>35</v>
      </c>
      <c s="54" r="F66"/>
      <c s="23" r="G66">
        <f>FLOOR(PRODUCT(0.55,G69),5.0)</f>
        <v>40</v>
      </c>
      <c s="54" r="H66"/>
      <c s="23" r="I66">
        <f>FLOOR(PRODUCT(0.55,I69),5.0)</f>
        <v>50</v>
      </c>
      <c s="54" r="J66"/>
      <c s="23" r="K66">
        <f>FLOOR(PRODUCT(0.55,K69),5.0)</f>
        <v>60</v>
      </c>
      <c s="54" r="L66"/>
      <c s="23" r="M66">
        <f>FLOOR(PRODUCT(0.55,M69),5.0)</f>
        <v>65</v>
      </c>
      <c s="54" r="N66"/>
      <c s="23" r="O66">
        <f>FLOOR(PRODUCT(0.55,O69),5.0)</f>
        <v>75</v>
      </c>
      <c s="6" r="P66"/>
    </row>
    <row r="67">
      <c t="s" s="37" r="C67">
        <v>29</v>
      </c>
      <c t="s" s="58" r="D67">
        <v>32</v>
      </c>
      <c s="23" r="E67">
        <f>FLOOR(PRODUCT(0.7000000000000001,E69),5.0)</f>
        <v>45</v>
      </c>
      <c s="54" r="F67"/>
      <c s="23" r="G67">
        <f>FLOOR(PRODUCT(0.7000000000000001,G69),5.0)</f>
        <v>55</v>
      </c>
      <c s="54" r="H67"/>
      <c s="23" r="I67">
        <f>FLOOR(PRODUCT(0.7000000000000001,I69),5.0)</f>
        <v>65</v>
      </c>
      <c s="54" r="J67"/>
      <c s="23" r="K67">
        <f>FLOOR(PRODUCT(0.7000000000000001,K69),5.0)</f>
        <v>75</v>
      </c>
      <c s="54" r="L67"/>
      <c s="23" r="M67">
        <f>FLOOR(PRODUCT(0.7000000000000001,M69),5.0)</f>
        <v>85</v>
      </c>
      <c s="54" r="N67"/>
      <c s="23" r="O67">
        <f>FLOOR(PRODUCT(0.7000000000000001,O69),5.0)</f>
        <v>95</v>
      </c>
      <c s="6" r="P67"/>
    </row>
    <row r="68">
      <c t="s" s="37" r="C68">
        <v>29</v>
      </c>
      <c t="s" s="58" r="D68">
        <v>33</v>
      </c>
      <c s="23" r="E68">
        <f>FLOOR(PRODUCT(0.85,E69),5.0)</f>
        <v>55</v>
      </c>
      <c s="54" r="F68"/>
      <c s="23" r="G68">
        <f>FLOOR(PRODUCT(0.85,G69),5.0)</f>
        <v>65</v>
      </c>
      <c s="54" r="H68"/>
      <c s="23" r="I68">
        <f>FLOOR(PRODUCT(0.85,I69),5.0)</f>
        <v>80</v>
      </c>
      <c s="54" r="J68"/>
      <c s="23" r="K68">
        <f>FLOOR(PRODUCT(0.85,K69),5.0)</f>
        <v>90</v>
      </c>
      <c s="54" r="L68"/>
      <c s="23" r="M68">
        <f>FLOOR(PRODUCT(0.85,M69),5.0)</f>
        <v>105</v>
      </c>
      <c s="54" r="N68"/>
      <c s="23" r="O68">
        <f>FLOOR(PRODUCT(0.85,O69),5.0)</f>
        <v>115</v>
      </c>
      <c s="6" r="P68"/>
    </row>
    <row r="69">
      <c t="s" s="37" r="C69">
        <v>34</v>
      </c>
      <c t="s" s="58" r="D69">
        <v>50</v>
      </c>
      <c s="63" r="E69">
        <f>ROUND(((H24-(H24*$J$22))/$F$19),(0.0/5.0))*$F$19</f>
        <v>65</v>
      </c>
      <c s="35" r="F69"/>
      <c s="75" r="G69">
        <f>F94+$I$24</f>
        <v>80</v>
      </c>
      <c s="35" r="H69"/>
      <c s="75" r="I69">
        <f>H94+$I$24</f>
        <v>95</v>
      </c>
      <c s="35" r="J69"/>
      <c s="75" r="K69">
        <f>J94+$I$24</f>
        <v>110</v>
      </c>
      <c s="35" r="L69"/>
      <c s="75" r="M69">
        <f>L94+$I$24</f>
        <v>125</v>
      </c>
      <c s="35" r="N69"/>
      <c s="75" r="O69">
        <f>N94+$I$24</f>
        <v>140</v>
      </c>
      <c s="47" r="P69"/>
    </row>
    <row r="70">
      <c s="77" r="C70"/>
      <c s="54" r="D70"/>
      <c s="40" r="E70"/>
      <c s="40" r="F70"/>
      <c s="40" r="G70"/>
      <c s="40" r="H70"/>
      <c s="40" r="I70"/>
      <c s="40" r="J70"/>
      <c s="40" r="K70"/>
      <c s="40" r="L70"/>
      <c s="40" r="M70"/>
      <c s="40" r="N70"/>
      <c s="40" r="O70"/>
      <c s="40" r="P70"/>
      <c s="24" r="Q70"/>
    </row>
    <row r="71">
      <c t="str" s="10" r="B71">
        <f>D23</f>
        <v>Deadlift</v>
      </c>
      <c t="s" s="37" r="C71">
        <v>29</v>
      </c>
      <c t="s" s="58" r="D71">
        <v>30</v>
      </c>
      <c s="23" r="E71">
        <f>FLOOR(PRODUCT(0.4,E74),5.0)</f>
        <v>85</v>
      </c>
      <c s="23" r="F71">
        <f>FLOOR(PRODUCT(0.4,F74),5.0)</f>
        <v>90</v>
      </c>
      <c s="23" r="G71">
        <f>FLOOR(PRODUCT(0.4,G74),5.0)</f>
        <v>100</v>
      </c>
      <c s="23" r="H71">
        <f>FLOOR(PRODUCT(0.4,H74),5.0)</f>
        <v>105</v>
      </c>
      <c s="23" r="I71">
        <f>FLOOR(PRODUCT(0.4,I74),5.0)</f>
        <v>110</v>
      </c>
      <c s="23" r="J71">
        <f>FLOOR(PRODUCT(0.4,J74),5.0)</f>
        <v>115</v>
      </c>
      <c s="23" r="K71">
        <f>FLOOR(PRODUCT(0.4,K74),5.0)</f>
        <v>120</v>
      </c>
      <c s="23" r="L71">
        <f>FLOOR(PRODUCT(0.4,L74),5.0)</f>
        <v>130</v>
      </c>
      <c s="23" r="M71">
        <f>FLOOR(PRODUCT(0.4,M74),5.0)</f>
        <v>135</v>
      </c>
      <c s="23" r="N71">
        <f>FLOOR(PRODUCT(0.4,N74),5.0)</f>
        <v>140</v>
      </c>
      <c s="23" r="O71">
        <f>FLOOR(PRODUCT(0.4,O74),5.0)</f>
        <v>145</v>
      </c>
      <c s="23" r="P71">
        <f>FLOOR(PRODUCT(0.4,P74),5.0)</f>
        <v>150</v>
      </c>
      <c s="6" r="Q71"/>
    </row>
    <row r="72">
      <c t="s" s="37" r="C72">
        <v>29</v>
      </c>
      <c t="s" s="58" r="D72">
        <v>32</v>
      </c>
      <c s="23" r="E72">
        <f>FLOOR(PRODUCT(0.6,E74),5.0)</f>
        <v>130</v>
      </c>
      <c s="23" r="F72">
        <f>FLOOR(PRODUCT(0.6,F74),5.0)</f>
        <v>140</v>
      </c>
      <c s="23" r="G72">
        <f>FLOOR(PRODUCT(0.6,G74),5.0)</f>
        <v>150</v>
      </c>
      <c s="23" r="H72">
        <f>FLOOR(PRODUCT(0.6,H74),5.0)</f>
        <v>155</v>
      </c>
      <c s="23" r="I72">
        <f>FLOOR(PRODUCT(0.6,I74),5.0)</f>
        <v>165</v>
      </c>
      <c s="23" r="J72">
        <f>FLOOR(PRODUCT(0.6,J74),5.0)</f>
        <v>175</v>
      </c>
      <c s="23" r="K72">
        <f>FLOOR(PRODUCT(0.6,K74),5.0)</f>
        <v>185</v>
      </c>
      <c s="23" r="L72">
        <f>FLOOR(PRODUCT(0.6,L74),5.0)</f>
        <v>195</v>
      </c>
      <c s="23" r="M72">
        <f>FLOOR(PRODUCT(0.6,M74),5.0)</f>
        <v>200</v>
      </c>
      <c s="23" r="N72">
        <f>FLOOR(PRODUCT(0.6,N74),5.0)</f>
        <v>210</v>
      </c>
      <c s="23" r="O72">
        <f>FLOOR(PRODUCT(0.6,O74),5.0)</f>
        <v>220</v>
      </c>
      <c s="23" r="P72">
        <f>FLOOR(PRODUCT(0.6,P74),5.0)</f>
        <v>230</v>
      </c>
      <c s="6" r="Q72"/>
    </row>
    <row r="73">
      <c t="s" s="37" r="C73">
        <v>29</v>
      </c>
      <c t="s" s="58" r="D73">
        <v>33</v>
      </c>
      <c s="23" r="E73">
        <f>FLOOR(PRODUCT(0.85,E74),5.0)</f>
        <v>185</v>
      </c>
      <c s="23" r="F73">
        <f>FLOOR(PRODUCT(0.85,F74),5.0)</f>
        <v>195</v>
      </c>
      <c s="23" r="G73">
        <f>FLOOR(PRODUCT(0.85,G74),5.0)</f>
        <v>210</v>
      </c>
      <c s="23" r="H73">
        <f>FLOOR(PRODUCT(0.85,H74),5.0)</f>
        <v>225</v>
      </c>
      <c s="23" r="I73">
        <f>FLOOR(PRODUCT(0.85,I74),5.0)</f>
        <v>235</v>
      </c>
      <c s="23" r="J73">
        <f>FLOOR(PRODUCT(0.85,J74),5.0)</f>
        <v>250</v>
      </c>
      <c s="23" r="K73">
        <f>FLOOR(PRODUCT(0.85,K74),5.0)</f>
        <v>260</v>
      </c>
      <c s="23" r="L73">
        <f>FLOOR(PRODUCT(0.85,L74),5.0)</f>
        <v>275</v>
      </c>
      <c s="23" r="M73">
        <f>FLOOR(PRODUCT(0.85,M74),5.0)</f>
        <v>285</v>
      </c>
      <c s="23" r="N73">
        <f>FLOOR(PRODUCT(0.85,N74),5.0)</f>
        <v>300</v>
      </c>
      <c s="23" r="O73">
        <f>FLOOR(PRODUCT(0.85,O74),5.0)</f>
        <v>310</v>
      </c>
      <c s="23" r="P73">
        <f>FLOOR(PRODUCT(0.85,P74),5.0)</f>
        <v>325</v>
      </c>
      <c s="6" r="Q73"/>
    </row>
    <row r="74">
      <c t="s" s="37" r="C74">
        <v>36</v>
      </c>
      <c t="s" s="58" r="D74">
        <v>31</v>
      </c>
      <c s="63" r="E74">
        <f>ROUND(((H23-(H23*$J$23))/$F$19),(0.0/5.0))*$F$19</f>
        <v>220</v>
      </c>
      <c s="75" r="F74">
        <f>E74+$I$23</f>
        <v>235</v>
      </c>
      <c s="75" r="G74">
        <f>F74+$I$23</f>
        <v>250</v>
      </c>
      <c s="75" r="H74">
        <f>G74+$I$23</f>
        <v>265</v>
      </c>
      <c s="75" r="I74">
        <f>H74+$I$23</f>
        <v>280</v>
      </c>
      <c s="75" r="J74">
        <f>I74+$I$23</f>
        <v>295</v>
      </c>
      <c s="75" r="K74">
        <f>J74+$I$23</f>
        <v>310</v>
      </c>
      <c s="75" r="L74">
        <f>K74+$I$23</f>
        <v>325</v>
      </c>
      <c s="75" r="M74">
        <f>L74+$I$23</f>
        <v>340</v>
      </c>
      <c s="75" r="N74">
        <f>M74+$I$23</f>
        <v>355</v>
      </c>
      <c s="75" r="O74">
        <f>N74+$I$23</f>
        <v>370</v>
      </c>
      <c s="75" r="P74">
        <f>O74+$I$23</f>
        <v>385</v>
      </c>
      <c s="34" r="Q74"/>
    </row>
    <row r="75">
      <c t="s" s="14" r="B75">
        <v>53</v>
      </c>
      <c s="56" r="E75"/>
      <c s="56" r="F75"/>
      <c s="56" r="G75"/>
      <c s="56" r="H75"/>
      <c s="56" r="I75"/>
      <c s="56" r="J75"/>
      <c s="56" r="K75"/>
      <c s="56" r="L75"/>
      <c s="56" r="M75"/>
      <c s="56" r="N75"/>
      <c s="56" r="O75"/>
      <c s="56" r="P75"/>
    </row>
    <row r="77">
      <c t="s" s="11" r="A77">
        <v>74</v>
      </c>
      <c s="11" r="B77"/>
      <c s="69" r="C77"/>
      <c t="s" s="61" r="D77">
        <v>16</v>
      </c>
      <c t="s" s="61" r="E77">
        <v>18</v>
      </c>
      <c t="s" s="61" r="F77">
        <v>40</v>
      </c>
      <c t="s" s="61" r="G77">
        <v>21</v>
      </c>
      <c t="s" s="61" r="H77">
        <v>43</v>
      </c>
      <c t="s" s="61" r="I77">
        <v>24</v>
      </c>
      <c t="s" s="61" r="J77">
        <v>46</v>
      </c>
      <c t="s" s="61" r="K77">
        <v>27</v>
      </c>
      <c t="s" s="33" r="L77">
        <v>49</v>
      </c>
      <c t="s" s="64" r="M77">
        <v>75</v>
      </c>
      <c t="s" s="64" r="N77">
        <v>76</v>
      </c>
      <c t="s" s="64" r="O77">
        <v>77</v>
      </c>
      <c t="s" s="64" r="P77">
        <v>78</v>
      </c>
    </row>
    <row r="78">
      <c t="str" s="10" r="B78">
        <f>B28</f>
        <v>Squat</v>
      </c>
      <c t="s" s="37" r="C78">
        <v>29</v>
      </c>
      <c t="s" s="55" r="D78">
        <v>30</v>
      </c>
      <c s="23" r="E78">
        <v>45</v>
      </c>
      <c s="23" r="F78">
        <v>45</v>
      </c>
      <c s="23" r="G78">
        <v>45</v>
      </c>
      <c s="23" r="H78">
        <v>45</v>
      </c>
      <c s="23" r="I78">
        <v>45</v>
      </c>
      <c s="23" r="J78">
        <v>45</v>
      </c>
      <c s="23" r="K78">
        <v>45</v>
      </c>
      <c s="23" r="L78">
        <v>45</v>
      </c>
      <c s="23" r="M78">
        <v>45</v>
      </c>
      <c s="23" r="N78">
        <v>45</v>
      </c>
      <c s="23" r="O78">
        <v>45</v>
      </c>
      <c s="23" r="P78">
        <v>45</v>
      </c>
      <c s="6" r="Q78"/>
    </row>
    <row r="79">
      <c t="s" s="37" r="C79">
        <v>29</v>
      </c>
      <c t="s" s="58" r="D79">
        <v>31</v>
      </c>
      <c s="23" r="E79">
        <f>FLOOR(PRODUCT(0.4,E82),5.0)</f>
        <v>90</v>
      </c>
      <c s="23" r="F79">
        <f>FLOOR(PRODUCT(0.4,F82),5.0)</f>
        <v>95</v>
      </c>
      <c s="23" r="G79">
        <f>FLOOR(PRODUCT(0.4,G82),5.0)</f>
        <v>100</v>
      </c>
      <c s="23" r="H79">
        <f>FLOOR(PRODUCT(0.4,H82),5.0)</f>
        <v>105</v>
      </c>
      <c s="23" r="I79">
        <f>FLOOR(PRODUCT(0.4,I82),5.0)</f>
        <v>110</v>
      </c>
      <c s="23" r="J79">
        <f>FLOOR(PRODUCT(0.4,J82),5.0)</f>
        <v>120</v>
      </c>
      <c s="23" r="K79">
        <f>FLOOR(PRODUCT(0.4,K82),5.0)</f>
        <v>125</v>
      </c>
      <c s="23" r="L79">
        <f>FLOOR(PRODUCT(0.4,L82),5.0)</f>
        <v>130</v>
      </c>
      <c s="23" r="M79">
        <f>FLOOR(PRODUCT(0.4,M82),5.0)</f>
        <v>135</v>
      </c>
      <c s="23" r="N79">
        <f>FLOOR(PRODUCT(0.4,N82),5.0)</f>
        <v>140</v>
      </c>
      <c s="23" r="O79">
        <f>FLOOR(PRODUCT(0.4,O82),5.0)</f>
        <v>150</v>
      </c>
      <c s="23" r="P79">
        <f>FLOOR(PRODUCT(0.4,P82),5.0)</f>
        <v>155</v>
      </c>
      <c s="6" r="Q79"/>
    </row>
    <row r="80">
      <c t="s" s="37" r="C80">
        <v>29</v>
      </c>
      <c t="s" s="58" r="D80">
        <v>32</v>
      </c>
      <c s="23" r="E80">
        <f>FLOOR(PRODUCT(0.6,E82),5.0)</f>
        <v>135</v>
      </c>
      <c s="23" r="F80">
        <f>FLOOR(PRODUCT(0.6,F82),5.0)</f>
        <v>140</v>
      </c>
      <c s="23" r="G80">
        <f>FLOOR(PRODUCT(0.6,G82),5.0)</f>
        <v>150</v>
      </c>
      <c s="23" r="H80">
        <f>FLOOR(PRODUCT(0.6,H82),5.0)</f>
        <v>160</v>
      </c>
      <c s="23" r="I80">
        <f>FLOOR(PRODUCT(0.6,I82),5.0)</f>
        <v>170</v>
      </c>
      <c s="23" r="J80">
        <f>FLOOR(PRODUCT(0.6,J82),5.0)</f>
        <v>180</v>
      </c>
      <c s="23" r="K80">
        <f>FLOOR(PRODUCT(0.6,K82),5.0)</f>
        <v>185</v>
      </c>
      <c s="23" r="L80">
        <f>FLOOR(PRODUCT(0.6,L82),5.0)</f>
        <v>195</v>
      </c>
      <c s="23" r="M80">
        <f>FLOOR(PRODUCT(0.6,M82),5.0)</f>
        <v>205</v>
      </c>
      <c s="23" r="N80">
        <f>FLOOR(PRODUCT(0.6,N82),5.0)</f>
        <v>215</v>
      </c>
      <c s="23" r="O80">
        <f>FLOOR(PRODUCT(0.6,O82),5.0)</f>
        <v>225</v>
      </c>
      <c s="23" r="P80">
        <f>FLOOR(PRODUCT(0.6,P82),5.0)</f>
        <v>230</v>
      </c>
      <c s="6" r="Q80"/>
    </row>
    <row r="81">
      <c t="s" s="37" r="C81">
        <v>29</v>
      </c>
      <c t="s" s="58" r="D81">
        <v>33</v>
      </c>
      <c s="23" r="E81">
        <f>FLOOR(PRODUCT(0.8,E82),5.0)</f>
        <v>180</v>
      </c>
      <c s="23" r="F81">
        <f>FLOOR(PRODUCT(0.8,F82),5.0)</f>
        <v>190</v>
      </c>
      <c s="23" r="G81">
        <f>FLOOR(PRODUCT(0.8,G82),5.0)</f>
        <v>200</v>
      </c>
      <c s="23" r="H81">
        <f>FLOOR(PRODUCT(0.8,H82),5.0)</f>
        <v>215</v>
      </c>
      <c s="23" r="I81">
        <f>FLOOR(PRODUCT(0.8,I82),5.0)</f>
        <v>225</v>
      </c>
      <c s="23" r="J81">
        <f>FLOOR(PRODUCT(0.8,J82),5.0)</f>
        <v>240</v>
      </c>
      <c s="23" r="K81">
        <f>FLOOR(PRODUCT(0.8,K82),5.0)</f>
        <v>250</v>
      </c>
      <c s="23" r="L81">
        <f>FLOOR(PRODUCT(0.8,L82),5.0)</f>
        <v>260</v>
      </c>
      <c s="23" r="M81">
        <f>FLOOR(PRODUCT(0.8,M82),5.0)</f>
        <v>275</v>
      </c>
      <c s="23" r="N81">
        <f>FLOOR(PRODUCT(0.8,N82),5.0)</f>
        <v>285</v>
      </c>
      <c s="23" r="O81">
        <f>FLOOR(PRODUCT(0.8,O82),5.0)</f>
        <v>300</v>
      </c>
      <c s="23" r="P81">
        <f>FLOOR(PRODUCT(0.8,P82),5.0)</f>
        <v>310</v>
      </c>
      <c s="6" r="Q81"/>
    </row>
    <row r="82">
      <c t="s" s="37" r="C82">
        <v>34</v>
      </c>
      <c t="s" s="58" r="D82">
        <v>35</v>
      </c>
      <c s="63" r="E82">
        <f>((ROUND(((H21-(H21*$J$21))/$F$19),(0.0/5.0))*$F$19)+$I$21)+$I$21</f>
        <v>225</v>
      </c>
      <c s="63" r="F82">
        <f>F57+$I$21</f>
        <v>240</v>
      </c>
      <c s="63" r="G82">
        <f>G57+$I$21</f>
        <v>255</v>
      </c>
      <c s="63" r="H82">
        <f>H57+$I$21</f>
        <v>270</v>
      </c>
      <c s="63" r="I82">
        <f>I57+$I$21</f>
        <v>285</v>
      </c>
      <c s="63" r="J82">
        <f>J57+$I$21</f>
        <v>300</v>
      </c>
      <c s="63" r="K82">
        <f>K57+$I$21</f>
        <v>315</v>
      </c>
      <c s="63" r="L82">
        <f>L57+$I$21</f>
        <v>330</v>
      </c>
      <c s="63" r="M82">
        <f>M57+$I$21</f>
        <v>345</v>
      </c>
      <c s="63" r="N82">
        <f>N57+$I$21</f>
        <v>360</v>
      </c>
      <c s="63" r="O82">
        <f>O57+$I$21</f>
        <v>375</v>
      </c>
      <c s="63" r="P82">
        <f>P57+$I$21</f>
        <v>390</v>
      </c>
      <c s="21" r="Q82"/>
    </row>
    <row r="83">
      <c s="82" r="C83"/>
      <c s="39" r="D83"/>
      <c s="40" r="E83"/>
      <c s="40" r="F83"/>
      <c s="40" r="G83"/>
      <c s="40" r="H83"/>
      <c s="40" r="I83"/>
      <c s="40" r="J83"/>
      <c s="40" r="K83"/>
      <c s="40" r="L83"/>
      <c s="40" r="M83"/>
      <c s="40" r="N83"/>
      <c s="40" r="O83"/>
      <c s="40" r="P83"/>
      <c s="24" r="Q83"/>
    </row>
    <row r="84">
      <c t="str" s="10" r="B84">
        <f>D22</f>
        <v>Bench Press</v>
      </c>
      <c t="s" s="37" r="C84">
        <v>29</v>
      </c>
      <c t="s" s="58" r="D84">
        <v>30</v>
      </c>
      <c s="23" r="E84">
        <v>45</v>
      </c>
      <c s="80" r="F84"/>
      <c s="23" r="G84">
        <v>45</v>
      </c>
      <c s="80" r="H84"/>
      <c s="23" r="I84">
        <v>45</v>
      </c>
      <c s="80" r="J84"/>
      <c s="23" r="K84">
        <v>45</v>
      </c>
      <c s="80" r="L84"/>
      <c s="23" r="M84">
        <v>45</v>
      </c>
      <c s="80" r="N84"/>
      <c s="23" r="O84">
        <v>45</v>
      </c>
      <c s="17" r="P84"/>
    </row>
    <row r="85">
      <c t="s" s="37" r="C85">
        <v>29</v>
      </c>
      <c t="s" s="58" r="D85">
        <v>31</v>
      </c>
      <c s="23" r="E85">
        <f>FLOOR(PRODUCT(0.5,E88),5.0)</f>
        <v>65</v>
      </c>
      <c s="54" r="F85"/>
      <c s="23" r="G85">
        <f>FLOOR(PRODUCT(0.5,G88),5.0)</f>
        <v>70</v>
      </c>
      <c s="54" r="H85"/>
      <c s="23" r="I85">
        <f>FLOOR(PRODUCT(0.5,I88),5.0)</f>
        <v>80</v>
      </c>
      <c s="54" r="J85"/>
      <c s="23" r="K85">
        <f>FLOOR(PRODUCT(0.5,K88),5.0)</f>
        <v>85</v>
      </c>
      <c s="54" r="L85"/>
      <c s="23" r="M85">
        <f>FLOOR(PRODUCT(0.5,M88),5.0)</f>
        <v>95</v>
      </c>
      <c s="54" r="N85"/>
      <c s="23" r="O85">
        <f>FLOOR(PRODUCT(0.5,O88),5.0)</f>
        <v>100</v>
      </c>
      <c s="51" r="P85"/>
    </row>
    <row r="86">
      <c t="s" s="37" r="C86">
        <v>29</v>
      </c>
      <c t="s" s="58" r="D86">
        <v>32</v>
      </c>
      <c s="23" r="E86">
        <f>FLOOR(PRODUCT(0.7,E88),5.0)</f>
        <v>90</v>
      </c>
      <c s="54" r="F86"/>
      <c s="23" r="G86">
        <f>FLOOR(PRODUCT(0.7,G88),5.0)</f>
        <v>100</v>
      </c>
      <c s="54" r="H86"/>
      <c s="23" r="I86">
        <f>FLOOR(PRODUCT(0.7,I88),5.0)</f>
        <v>110</v>
      </c>
      <c s="54" r="J86"/>
      <c s="23" r="K86">
        <f>FLOOR(PRODUCT(0.7,K88),5.0)</f>
        <v>120</v>
      </c>
      <c s="54" r="L86"/>
      <c s="23" r="M86">
        <f>FLOOR(PRODUCT(0.7,M88),5.0)</f>
        <v>130</v>
      </c>
      <c s="54" r="N86"/>
      <c s="23" r="O86">
        <f>FLOOR(PRODUCT(0.7,O88),5.0)</f>
        <v>140</v>
      </c>
      <c s="51" r="P86"/>
    </row>
    <row r="87">
      <c t="s" s="37" r="C87">
        <v>29</v>
      </c>
      <c t="s" s="58" r="D87">
        <v>33</v>
      </c>
      <c s="23" r="E87">
        <f>FLOOR(PRODUCT(0.9,E88),5.0)</f>
        <v>115</v>
      </c>
      <c s="54" r="F87"/>
      <c s="23" r="G87">
        <f>FLOOR(PRODUCT(0.9,G88),5.0)</f>
        <v>130</v>
      </c>
      <c s="54" r="H87"/>
      <c s="23" r="I87">
        <f>FLOOR(PRODUCT(0.9,I88),5.0)</f>
        <v>140</v>
      </c>
      <c s="54" r="J87"/>
      <c s="23" r="K87">
        <f>FLOOR(PRODUCT(0.9,K88),5.0)</f>
        <v>155</v>
      </c>
      <c s="54" r="L87"/>
      <c s="23" r="M87">
        <f>FLOOR(PRODUCT(0.9,M88),5.0)</f>
        <v>170</v>
      </c>
      <c s="54" r="N87"/>
      <c s="23" r="O87">
        <f>FLOOR(PRODUCT(0.9,O88),5.0)</f>
        <v>180</v>
      </c>
      <c s="51" r="P87"/>
    </row>
    <row r="88">
      <c t="s" s="37" r="C88">
        <v>34</v>
      </c>
      <c t="s" s="58" r="D88">
        <v>35</v>
      </c>
      <c s="63" r="E88">
        <f>E38+$I$22</f>
        <v>130</v>
      </c>
      <c s="35" r="F88"/>
      <c s="63" r="G88">
        <f>G38+$I$22</f>
        <v>145</v>
      </c>
      <c s="35" r="H88"/>
      <c s="63" r="I88">
        <f>I38+$I$22</f>
        <v>160</v>
      </c>
      <c s="35" r="J88"/>
      <c s="63" r="K88">
        <f>K38+$I$22</f>
        <v>175</v>
      </c>
      <c s="35" r="L88"/>
      <c s="63" r="M88">
        <f>M38+$I$22</f>
        <v>190</v>
      </c>
      <c s="35" r="N88"/>
      <c s="63" r="O88">
        <f>O38+$I$22</f>
        <v>205</v>
      </c>
      <c s="2" r="P88"/>
    </row>
    <row r="89">
      <c s="77" r="C89"/>
      <c s="54" r="D89"/>
      <c s="40" r="E89"/>
      <c s="40" r="F89"/>
      <c s="40" r="G89"/>
      <c s="40" r="H89"/>
      <c s="40" r="I89"/>
      <c s="40" r="J89"/>
      <c s="40" r="K89"/>
      <c s="40" r="L89"/>
      <c s="40" r="M89"/>
      <c s="40" r="N89"/>
      <c s="40" r="O89"/>
      <c s="40" r="P89"/>
      <c s="24" r="Q89"/>
    </row>
    <row r="90">
      <c t="str" s="10" r="B90">
        <f>D24</f>
        <v>Press</v>
      </c>
      <c t="s" s="37" r="C90">
        <v>29</v>
      </c>
      <c t="s" s="6" r="D90">
        <v>30</v>
      </c>
      <c s="62" r="E90"/>
      <c s="23" r="F90">
        <v>45</v>
      </c>
      <c s="80" r="G90"/>
      <c s="23" r="H90">
        <v>45</v>
      </c>
      <c s="80" r="I90"/>
      <c s="23" r="J90">
        <v>45</v>
      </c>
      <c s="80" r="K90"/>
      <c s="23" r="L90">
        <v>45</v>
      </c>
      <c s="80" r="M90"/>
      <c s="23" r="N90">
        <v>45</v>
      </c>
      <c s="80" r="O90"/>
      <c s="23" r="P90">
        <v>45</v>
      </c>
      <c s="6" r="Q90"/>
    </row>
    <row r="91">
      <c t="s" s="37" r="C91">
        <v>29</v>
      </c>
      <c t="s" s="6" r="D91">
        <v>31</v>
      </c>
      <c s="77" r="E91"/>
      <c s="23" r="F91">
        <f>FLOOR(PRODUCT(0.55,F94),5.0)</f>
        <v>40</v>
      </c>
      <c s="54" r="G91"/>
      <c s="23" r="H91">
        <f>FLOOR(PRODUCT(0.55,H94),5.0)</f>
        <v>45</v>
      </c>
      <c s="54" r="I91"/>
      <c s="23" r="J91">
        <f>FLOOR(PRODUCT(0.55,J94),5.0)</f>
        <v>55</v>
      </c>
      <c s="54" r="K91"/>
      <c s="23" r="L91">
        <f>FLOOR(PRODUCT(0.55,L94),5.0)</f>
        <v>65</v>
      </c>
      <c s="54" r="M91"/>
      <c s="23" r="N91">
        <f>FLOOR(PRODUCT(0.55,N94),5.0)</f>
        <v>70</v>
      </c>
      <c s="54" r="O91"/>
      <c s="23" r="P91">
        <f>FLOOR(PRODUCT(0.55,P94),5.0)</f>
        <v>80</v>
      </c>
      <c s="6" r="Q91"/>
    </row>
    <row r="92">
      <c t="s" s="37" r="C92">
        <v>29</v>
      </c>
      <c t="s" s="6" r="D92">
        <v>32</v>
      </c>
      <c s="77" r="E92"/>
      <c s="23" r="F92">
        <f>FLOOR(PRODUCT(0.7000000000000001,F94),5.0)</f>
        <v>50</v>
      </c>
      <c s="54" r="G92"/>
      <c s="23" r="H92">
        <f>FLOOR(PRODUCT(0.7000000000000001,H94),5.0)</f>
        <v>60</v>
      </c>
      <c s="54" r="I92"/>
      <c s="23" r="J92">
        <f>FLOOR(PRODUCT(0.7000000000000001,J94),5.0)</f>
        <v>70</v>
      </c>
      <c s="54" r="K92"/>
      <c s="23" r="L92">
        <f>FLOOR(PRODUCT(0.7000000000000001,L94),5.0)</f>
        <v>80</v>
      </c>
      <c s="54" r="M92"/>
      <c s="23" r="N92">
        <f>FLOOR(PRODUCT(0.7000000000000001,N94),5.0)</f>
        <v>90</v>
      </c>
      <c s="54" r="O92"/>
      <c s="23" r="P92">
        <f>FLOOR(PRODUCT(0.7000000000000001,P94),5.0)</f>
        <v>105</v>
      </c>
      <c s="6" r="Q92"/>
    </row>
    <row r="93">
      <c t="s" s="37" r="C93">
        <v>29</v>
      </c>
      <c t="s" s="6" r="D93">
        <v>33</v>
      </c>
      <c s="77" r="E93"/>
      <c s="23" r="F93">
        <f>FLOOR(PRODUCT(0.85,F94),5.0)</f>
        <v>60</v>
      </c>
      <c s="54" r="G93"/>
      <c s="23" r="H93">
        <f>FLOOR(PRODUCT(0.85,H94),5.0)</f>
        <v>75</v>
      </c>
      <c s="54" r="I93"/>
      <c s="23" r="J93">
        <f>FLOOR(PRODUCT(0.85,J94),5.0)</f>
        <v>85</v>
      </c>
      <c s="54" r="K93"/>
      <c s="23" r="L93">
        <f>FLOOR(PRODUCT(0.85,L94),5.0)</f>
        <v>100</v>
      </c>
      <c s="54" r="M93"/>
      <c s="23" r="N93">
        <f>FLOOR(PRODUCT(0.85,N94),5.0)</f>
        <v>110</v>
      </c>
      <c s="54" r="O93"/>
      <c s="23" r="P93">
        <f>FLOOR(PRODUCT(0.85,P94),5.0)</f>
        <v>125</v>
      </c>
      <c s="6" r="Q93"/>
    </row>
    <row r="94">
      <c t="s" s="37" r="C94">
        <v>34</v>
      </c>
      <c t="s" s="6" r="D94">
        <v>50</v>
      </c>
      <c s="71" r="E94"/>
      <c s="75" r="F94">
        <f>F44+$I$24</f>
        <v>75</v>
      </c>
      <c s="35" r="G94"/>
      <c s="75" r="H94">
        <f>H44+$I$24</f>
        <v>90</v>
      </c>
      <c s="35" r="I94"/>
      <c s="75" r="J94">
        <f>J44+$I$24</f>
        <v>105</v>
      </c>
      <c s="35" r="K94"/>
      <c s="75" r="L94">
        <f>L44+$I$24</f>
        <v>120</v>
      </c>
      <c s="35" r="M94"/>
      <c s="75" r="N94">
        <f>N44+$I$24</f>
        <v>135</v>
      </c>
      <c s="35" r="O94"/>
      <c s="75" r="P94">
        <f>P44+$I$24</f>
        <v>150</v>
      </c>
      <c s="21" r="Q94"/>
    </row>
    <row r="95">
      <c s="77" r="C95"/>
      <c s="54" r="D95"/>
      <c s="40" r="E95"/>
      <c s="40" r="F95"/>
      <c s="40" r="G95"/>
      <c s="40" r="H95"/>
      <c s="40" r="I95"/>
      <c s="40" r="J95"/>
      <c s="40" r="K95"/>
      <c s="40" r="L95"/>
      <c s="40" r="M95"/>
      <c s="40" r="N95"/>
      <c s="40" r="O95"/>
      <c s="40" r="P95"/>
      <c s="24" r="Q95"/>
    </row>
    <row r="96">
      <c t="s" s="10" r="B96">
        <v>79</v>
      </c>
      <c t="s" s="37" r="C96">
        <v>34</v>
      </c>
      <c t="s" s="58" r="D96">
        <v>58</v>
      </c>
      <c s="63" r="E96"/>
      <c s="75" r="F96"/>
      <c s="75" r="G96"/>
      <c s="75" r="H96"/>
      <c s="75" r="I96"/>
      <c s="75" r="J96"/>
      <c s="75" r="K96"/>
      <c s="75" r="L96"/>
      <c s="75" r="M96"/>
      <c s="75" r="N96"/>
      <c s="75" r="O96"/>
      <c s="75" r="P96"/>
      <c s="34" r="Q96"/>
    </row>
    <row r="97">
      <c s="77" r="C97"/>
      <c t="s" s="58" r="D97">
        <v>59</v>
      </c>
      <c s="63" r="E97"/>
      <c s="75" r="F97"/>
      <c s="75" r="G97"/>
      <c s="75" r="H97"/>
      <c s="75" r="I97"/>
      <c s="75" r="J97"/>
      <c s="75" r="K97"/>
      <c s="75" r="L97"/>
      <c s="75" r="M97"/>
      <c s="75" r="N97"/>
      <c s="75" r="O97"/>
      <c s="75" r="P97"/>
      <c s="34" r="Q97"/>
    </row>
    <row r="98">
      <c s="37" r="C98"/>
      <c t="s" s="58" r="D98">
        <v>60</v>
      </c>
      <c s="63" r="E98"/>
      <c s="75" r="F98"/>
      <c s="75" r="G98"/>
      <c s="75" r="H98"/>
      <c s="75" r="I98"/>
      <c s="75" r="J98"/>
      <c s="75" r="K98"/>
      <c s="75" r="L98"/>
      <c s="75" r="M98"/>
      <c s="75" r="N98"/>
      <c s="75" r="O98"/>
      <c s="75" r="P98"/>
      <c s="51" r="Q98"/>
    </row>
    <row r="99">
      <c s="77" r="C99"/>
      <c t="s" s="58" r="D99">
        <v>61</v>
      </c>
      <c s="63" r="E99"/>
      <c s="75" r="F99"/>
      <c s="75" r="G99"/>
      <c s="75" r="H99"/>
      <c s="75" r="I99"/>
      <c s="75" r="J99"/>
      <c s="75" r="K99"/>
      <c s="75" r="L99"/>
      <c s="75" r="M99"/>
      <c s="75" r="N99"/>
      <c s="75" r="O99"/>
      <c s="75" r="P99"/>
      <c s="51" r="Q99"/>
    </row>
    <row r="100">
      <c s="56" r="E100"/>
      <c s="56" r="F100"/>
      <c s="56" r="G100"/>
      <c s="56" r="H100"/>
      <c s="56" r="I100"/>
      <c s="56" r="J100"/>
      <c s="56" r="K100"/>
      <c s="56" r="L100"/>
      <c s="56" r="M100"/>
      <c s="56" r="N100"/>
      <c s="56" r="O100"/>
      <c s="56" r="P100"/>
    </row>
  </sheetData>
  <mergeCells count="7">
    <mergeCell ref="A1:L1"/>
    <mergeCell ref="A4:L4"/>
    <mergeCell ref="B7:K7"/>
    <mergeCell ref="E15:H15"/>
    <mergeCell ref="E16:H16"/>
    <mergeCell ref="E17:H17"/>
    <mergeCell ref="D19:E19"/>
  </mergeCells>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71" defaultRowHeight="12.75"/>
  <cols>
    <col min="1" customWidth="1" max="1" width="13.29"/>
    <col min="2" customWidth="1" max="2" width="18.71"/>
    <col min="3" customWidth="1" max="3" width="12.29"/>
    <col min="4" customWidth="1" max="4" width="13.29"/>
    <col min="5" customWidth="1" max="5" width="12.29"/>
    <col min="6" customWidth="1" max="6" width="11.14"/>
    <col min="7" customWidth="1" max="7" width="12.29"/>
    <col min="8" customWidth="1" max="17" width="11.14"/>
  </cols>
  <sheetData>
    <row customHeight="1" r="1" ht="33.75">
      <c t="s" s="42" r="A1">
        <v>0</v>
      </c>
    </row>
    <row customHeight="1" r="2" ht="33.75">
      <c s="42" r="A2"/>
      <c s="42" r="B2"/>
      <c s="42" r="C2"/>
      <c s="42" r="D2"/>
      <c s="42" r="E2"/>
      <c s="42" r="F2"/>
      <c s="42" r="G2"/>
      <c s="42" r="H2"/>
      <c s="42" r="I2"/>
      <c s="42" r="J2"/>
      <c s="42" r="K2"/>
      <c s="42" r="L2"/>
    </row>
    <row customHeight="1" r="3" ht="33.75">
      <c s="42" r="A3"/>
      <c s="42" r="B3"/>
      <c s="42" r="C3"/>
      <c s="42" r="D3"/>
      <c s="42" r="E3"/>
      <c s="42" r="F3"/>
      <c s="42" r="G3"/>
      <c s="42" r="H3"/>
      <c s="42" r="I3"/>
      <c s="42" r="J3"/>
      <c s="42" r="K3"/>
      <c s="42" r="L3"/>
    </row>
    <row customHeight="1" r="4" ht="15.0">
      <c t="s" s="72" r="A4">
        <v>80</v>
      </c>
    </row>
    <row customHeight="1" r="5" ht="15.0">
      <c s="72" r="A5"/>
      <c s="72" r="B5"/>
      <c s="72" r="C5"/>
      <c s="72" r="D5"/>
      <c s="72" r="E5"/>
      <c s="72" r="F5"/>
      <c s="72" r="G5"/>
      <c s="72" r="H5"/>
      <c s="72" r="I5"/>
      <c s="72" r="J5"/>
      <c s="72" r="K5"/>
      <c s="72" r="L5"/>
    </row>
    <row r="6">
      <c s="25" r="B6"/>
      <c s="25" r="C6"/>
      <c s="25" r="D6"/>
      <c s="25" r="E6"/>
      <c s="25" r="F6"/>
      <c s="25" r="G6"/>
      <c s="25" r="H6"/>
      <c s="25" r="I6"/>
      <c s="25" r="J6"/>
      <c s="25" r="K6"/>
    </row>
    <row r="7">
      <c s="77" r="A7"/>
      <c t="s" s="52" r="B7">
        <v>63</v>
      </c>
      <c s="4" r="C7"/>
      <c s="4" r="D7"/>
      <c s="4" r="E7"/>
      <c s="4" r="F7"/>
      <c s="4" r="G7"/>
      <c s="4" r="H7"/>
      <c s="4" r="I7"/>
      <c s="4" r="J7"/>
      <c s="32" r="K7"/>
      <c s="51" r="L7"/>
    </row>
    <row r="8">
      <c s="77" r="A8"/>
      <c s="16" r="B8"/>
      <c s="7" r="C8"/>
      <c s="7" r="D8"/>
      <c s="7" r="E8"/>
      <c s="7" r="F8"/>
      <c s="7" r="G8"/>
      <c s="7" r="H8"/>
      <c s="7" r="I8"/>
      <c s="7" r="J8"/>
      <c s="50" r="K8"/>
      <c s="51" r="L8"/>
    </row>
    <row r="9">
      <c s="77" r="A9"/>
      <c s="16" r="B9"/>
      <c s="7" r="C9"/>
      <c s="7" r="D9"/>
      <c s="7" r="E9"/>
      <c s="7" r="F9"/>
      <c s="7" r="G9"/>
      <c s="7" r="H9"/>
      <c s="7" r="I9"/>
      <c s="7" r="J9"/>
      <c s="50" r="K9"/>
      <c s="51" r="L9"/>
    </row>
    <row r="10">
      <c s="77" r="A10"/>
      <c s="16" r="B10"/>
      <c s="7" r="C10"/>
      <c s="7" r="D10"/>
      <c s="7" r="E10"/>
      <c s="7" r="F10"/>
      <c s="7" r="G10"/>
      <c s="7" r="H10"/>
      <c s="7" r="I10"/>
      <c s="7" r="J10"/>
      <c s="50" r="K10"/>
      <c s="51" r="L10"/>
    </row>
    <row r="11">
      <c s="77" r="A11"/>
      <c s="16" r="B11"/>
      <c s="7" r="C11"/>
      <c s="7" r="D11"/>
      <c s="7" r="E11"/>
      <c s="7" r="F11"/>
      <c s="7" r="G11"/>
      <c s="7" r="H11"/>
      <c s="7" r="I11"/>
      <c s="7" r="J11"/>
      <c s="50" r="K11"/>
      <c s="51" r="L11"/>
    </row>
    <row r="12">
      <c s="77" r="A12"/>
      <c s="16" r="B12"/>
      <c s="7" r="C12"/>
      <c s="7" r="D12"/>
      <c s="7" r="E12"/>
      <c s="7" r="F12"/>
      <c s="7" r="G12"/>
      <c s="7" r="H12"/>
      <c s="7" r="I12"/>
      <c s="7" r="J12"/>
      <c s="50" r="K12"/>
      <c s="51" r="L12"/>
    </row>
    <row r="13">
      <c s="77" r="A13"/>
      <c s="53" r="B13"/>
      <c s="20" r="C13"/>
      <c s="20" r="D13"/>
      <c s="20" r="E13"/>
      <c s="20" r="F13"/>
      <c s="20" r="G13"/>
      <c s="20" r="H13"/>
      <c s="20" r="I13"/>
      <c s="20" r="J13"/>
      <c s="59" r="K13"/>
      <c s="51" r="L13"/>
    </row>
    <row r="14">
      <c s="56" r="B14"/>
      <c s="56" r="C14"/>
      <c s="56" r="D14"/>
      <c s="56" r="E14"/>
      <c s="74" r="F14"/>
      <c s="74" r="G14"/>
      <c s="74" r="H14"/>
      <c s="56" r="I14"/>
      <c s="56" r="J14"/>
      <c s="56" r="K14"/>
    </row>
    <row r="15">
      <c t="str" s="36" r="E15">
        <f>HYPERLINK("http://www.startingstrength.com/","Starting Strength Official Website")</f>
        <v>Starting Strength Official Website</v>
      </c>
    </row>
    <row r="16">
      <c t="str" s="36" r="E16">
        <f>HYPERLINK("http://www.startingstrength.wikia.com/","Starting Strength Wiki")</f>
        <v>Starting Strength Wiki</v>
      </c>
    </row>
    <row r="17">
      <c t="str" s="36" r="E17">
        <f>HYPERLINK("http://forum.bodybuilding.com/showthread.php?t=108535881","Rippetoe/Starting Strength Question Forum")</f>
        <v>Rippetoe/Starting Strength Question Forum</v>
      </c>
    </row>
    <row r="18">
      <c s="13" r="B18"/>
      <c s="3" r="C18"/>
      <c s="13" r="D18"/>
      <c s="13" r="E18"/>
      <c s="13" r="F18"/>
      <c s="13" r="G18"/>
      <c s="13" r="H18"/>
      <c s="13" r="I18"/>
      <c s="13" r="J18"/>
      <c s="13" r="K18"/>
      <c s="13" r="L18"/>
    </row>
    <row r="19">
      <c s="77" r="A19"/>
      <c s="73" r="B19"/>
      <c s="66" r="C19"/>
      <c t="s" s="46" r="D19">
        <v>3</v>
      </c>
      <c s="68" r="E19"/>
      <c s="5" r="F19">
        <v>5</v>
      </c>
      <c s="19" r="G19"/>
      <c s="27" r="H19"/>
      <c s="27" r="I19"/>
      <c s="85" r="J19"/>
      <c s="28" r="K19"/>
      <c s="81" r="L19"/>
      <c s="51" r="M19"/>
    </row>
    <row r="20">
      <c s="77" r="A20"/>
      <c s="38" r="B20"/>
      <c s="76" r="C20"/>
      <c s="29" r="D20"/>
      <c t="s" s="79" r="E20">
        <v>4</v>
      </c>
      <c t="s" s="79" r="F20">
        <v>5</v>
      </c>
      <c t="s" s="79" r="G20">
        <v>6</v>
      </c>
      <c t="s" s="79" r="H20">
        <v>7</v>
      </c>
      <c t="s" s="79" r="I20">
        <v>52</v>
      </c>
      <c t="s" s="79" r="J20">
        <v>9</v>
      </c>
      <c s="43" r="K20"/>
      <c s="49" r="L20"/>
      <c s="51" r="M20"/>
    </row>
    <row r="21">
      <c s="77" r="A21"/>
      <c s="38" r="B21"/>
      <c s="76" r="C21"/>
      <c t="s" s="65" r="D21">
        <v>10</v>
      </c>
      <c s="5" r="E21">
        <v>215</v>
      </c>
      <c s="5" r="F21">
        <v>5</v>
      </c>
      <c s="78" r="G21">
        <f>(E21)/(1.0278-(0.0278*F21))</f>
        <v>241.899189918992</v>
      </c>
      <c s="78" r="H21">
        <f>ROUND(((G21*(1.0278-(0.0278*5.0)))/$F$19),(0.0/5.0))*$F$19</f>
        <v>215</v>
      </c>
      <c s="5" r="I21">
        <v>5</v>
      </c>
      <c s="83" r="J21">
        <v>0</v>
      </c>
      <c s="43" r="K21"/>
      <c s="49" r="L21"/>
      <c s="51" r="M21"/>
    </row>
    <row r="22">
      <c s="77" r="A22"/>
      <c s="38" r="B22"/>
      <c s="76" r="C22"/>
      <c t="s" s="65" r="D22">
        <v>11</v>
      </c>
      <c s="5" r="E22">
        <v>125</v>
      </c>
      <c s="5" r="F22">
        <v>5</v>
      </c>
      <c s="78" r="G22">
        <f>(E22)/(1.0278-(0.0278*F22))</f>
        <v>140.639063906391</v>
      </c>
      <c s="78" r="H22">
        <f>ROUND(((G22*(1.0278-(0.0278*5.0)))/$F$19),(0.0/5.0))*$F$19</f>
        <v>125</v>
      </c>
      <c s="5" r="I22">
        <v>5</v>
      </c>
      <c s="83" r="J22">
        <v>0</v>
      </c>
      <c s="43" r="K22"/>
      <c s="49" r="L22"/>
      <c s="51" r="M22"/>
    </row>
    <row r="23">
      <c s="77" r="A23"/>
      <c s="38" r="B23"/>
      <c s="76" r="C23"/>
      <c t="s" s="65" r="D23">
        <v>14</v>
      </c>
      <c s="5" r="E23">
        <v>45</v>
      </c>
      <c s="5" r="F23">
        <v>5</v>
      </c>
      <c s="78" r="G23">
        <f>(E23)/(1.0278-(0.0278*F23))</f>
        <v>50.6300630063006</v>
      </c>
      <c s="78" r="H23">
        <f>ROUND(((G23*(1.0278-(0.0278*5.0)))/$F$19),(0.0/5.0))*$F$19</f>
        <v>45</v>
      </c>
      <c s="5" r="I23">
        <v>5</v>
      </c>
      <c s="83" r="J23">
        <v>0</v>
      </c>
      <c s="43" r="K23"/>
      <c s="49" r="L23"/>
      <c s="51" r="M23"/>
    </row>
    <row r="24">
      <c s="77" r="A24"/>
      <c s="38" r="B24"/>
      <c s="76" r="C24"/>
      <c t="s" s="65" r="D24">
        <v>12</v>
      </c>
      <c s="5" r="E24">
        <v>185</v>
      </c>
      <c s="5" r="F24">
        <v>5</v>
      </c>
      <c s="78" r="G24">
        <f>(E24)/(1.0278-(0.0278*F24))</f>
        <v>208.145814581458</v>
      </c>
      <c s="78" r="H24">
        <f>ROUND(((G24*(1.0278-(0.0278*5.0)))/$F$19),(0.0/5.0))*$F$19</f>
        <v>185</v>
      </c>
      <c s="5" r="I24">
        <v>15</v>
      </c>
      <c s="83" r="J24">
        <v>0</v>
      </c>
      <c s="43" r="K24"/>
      <c s="49" r="L24"/>
      <c s="51" r="M24"/>
    </row>
    <row r="25">
      <c s="77" r="A25"/>
      <c s="30" r="B25"/>
      <c s="9" r="C25"/>
      <c t="s" s="65" r="D25">
        <v>13</v>
      </c>
      <c s="5" r="E25">
        <v>65</v>
      </c>
      <c s="5" r="F25">
        <v>5</v>
      </c>
      <c s="78" r="G25">
        <f>(E25)/(1.0278-(0.0278*F25))</f>
        <v>73.1323132313231</v>
      </c>
      <c s="78" r="H25">
        <f>ROUND(((G25*(1.0278-(0.0278*5.0)))/$F$19),(0.0/5.0))*$F$19</f>
        <v>65</v>
      </c>
      <c s="5" r="I25">
        <v>5</v>
      </c>
      <c s="83" r="J25">
        <v>0</v>
      </c>
      <c s="48" r="K25"/>
      <c s="8" r="L25"/>
      <c s="51" r="M25"/>
    </row>
    <row r="26">
      <c s="56" r="B26"/>
      <c s="74" r="C26"/>
      <c s="56" r="D26"/>
      <c s="56" r="E26"/>
      <c s="56" r="F26"/>
      <c s="56" r="G26"/>
      <c s="56" r="H26"/>
      <c s="56" r="I26"/>
      <c s="56" r="J26"/>
      <c s="56" r="K26"/>
      <c s="56" r="L26"/>
    </row>
    <row r="28">
      <c t="s" s="11" r="A28">
        <v>64</v>
      </c>
      <c s="11" r="B28"/>
      <c s="69" r="C28"/>
      <c t="s" s="61" r="D28">
        <v>16</v>
      </c>
      <c t="s" s="61" r="E28">
        <v>17</v>
      </c>
      <c t="s" s="61" r="F28">
        <v>39</v>
      </c>
      <c t="s" s="61" r="G28">
        <v>20</v>
      </c>
      <c t="s" s="61" r="H28">
        <v>42</v>
      </c>
      <c t="s" s="61" r="I28">
        <v>23</v>
      </c>
      <c t="s" s="61" r="J28">
        <v>45</v>
      </c>
      <c t="s" s="61" r="K28">
        <v>26</v>
      </c>
      <c t="s" s="33" r="L28">
        <v>48</v>
      </c>
      <c t="s" s="64" r="M28">
        <v>65</v>
      </c>
      <c t="s" s="64" r="N28">
        <v>66</v>
      </c>
      <c t="s" s="64" r="O28">
        <v>67</v>
      </c>
      <c t="s" s="64" r="P28">
        <v>68</v>
      </c>
    </row>
    <row r="29">
      <c t="str" s="10" r="B29">
        <f>D21</f>
        <v>Squat</v>
      </c>
      <c t="s" s="37" r="C29">
        <v>29</v>
      </c>
      <c t="s" s="55" r="D29">
        <v>30</v>
      </c>
      <c s="23" r="E29">
        <v>45</v>
      </c>
      <c s="23" r="F29">
        <v>45</v>
      </c>
      <c s="23" r="G29">
        <v>45</v>
      </c>
      <c s="23" r="H29">
        <v>45</v>
      </c>
      <c s="23" r="I29">
        <v>45</v>
      </c>
      <c s="23" r="J29">
        <v>45</v>
      </c>
      <c s="23" r="K29">
        <v>45</v>
      </c>
      <c s="23" r="L29">
        <v>45</v>
      </c>
      <c s="23" r="M29">
        <v>45</v>
      </c>
      <c s="23" r="N29">
        <v>45</v>
      </c>
      <c s="23" r="O29">
        <v>45</v>
      </c>
      <c s="23" r="P29">
        <v>45</v>
      </c>
      <c s="6" r="Q29"/>
    </row>
    <row r="30">
      <c t="s" s="37" r="C30">
        <v>29</v>
      </c>
      <c t="s" s="58" r="D30">
        <v>31</v>
      </c>
      <c s="23" r="E30">
        <f>FLOOR(PRODUCT(0.4,E33),5.0)</f>
        <v>85</v>
      </c>
      <c s="23" r="F30">
        <f>FLOOR(PRODUCT(0.4,F33),5.0)</f>
        <v>90</v>
      </c>
      <c s="23" r="G30">
        <f>FLOOR(PRODUCT(0.4,G33),5.0)</f>
        <v>95</v>
      </c>
      <c s="23" r="H30">
        <f>FLOOR(PRODUCT(0.4,H33),5.0)</f>
        <v>100</v>
      </c>
      <c s="23" r="I30">
        <f>FLOOR(PRODUCT(0.4,I33),5.0)</f>
        <v>110</v>
      </c>
      <c s="23" r="J30">
        <f>FLOOR(PRODUCT(0.4,J33),5.0)</f>
        <v>115</v>
      </c>
      <c s="23" r="K30">
        <f>FLOOR(PRODUCT(0.4,K33),5.0)</f>
        <v>120</v>
      </c>
      <c s="23" r="L30">
        <f>FLOOR(PRODUCT(0.4,L33),5.0)</f>
        <v>125</v>
      </c>
      <c s="23" r="M30">
        <f>FLOOR(PRODUCT(0.4,M33),5.0)</f>
        <v>130</v>
      </c>
      <c s="23" r="N30">
        <f>FLOOR(PRODUCT(0.4,N33),5.0)</f>
        <v>140</v>
      </c>
      <c s="23" r="O30">
        <f>FLOOR(PRODUCT(0.4,O33),5.0)</f>
        <v>145</v>
      </c>
      <c s="23" r="P30">
        <f>FLOOR(PRODUCT(0.4,P33),5.0)</f>
        <v>150</v>
      </c>
      <c s="6" r="Q30"/>
    </row>
    <row r="31">
      <c t="s" s="37" r="C31">
        <v>29</v>
      </c>
      <c t="s" s="58" r="D31">
        <v>32</v>
      </c>
      <c s="23" r="E31">
        <f>FLOOR(PRODUCT(0.6,E33),5.0)</f>
        <v>125</v>
      </c>
      <c s="23" r="F31">
        <f>FLOOR(PRODUCT(0.6,F33),5.0)</f>
        <v>135</v>
      </c>
      <c s="23" r="G31">
        <f>FLOOR(PRODUCT(0.6,G33),5.0)</f>
        <v>145</v>
      </c>
      <c s="23" r="H31">
        <f>FLOOR(PRODUCT(0.6,H33),5.0)</f>
        <v>155</v>
      </c>
      <c s="23" r="I31">
        <f>FLOOR(PRODUCT(0.6,I33),5.0)</f>
        <v>165</v>
      </c>
      <c s="23" r="J31">
        <f>FLOOR(PRODUCT(0.6,J33),5.0)</f>
        <v>170</v>
      </c>
      <c s="23" r="K31">
        <f>FLOOR(PRODUCT(0.6,K33),5.0)</f>
        <v>180</v>
      </c>
      <c s="23" r="L31">
        <f>FLOOR(PRODUCT(0.6,L33),5.0)</f>
        <v>190</v>
      </c>
      <c s="23" r="M31">
        <f>FLOOR(PRODUCT(0.6,M33),5.0)</f>
        <v>200</v>
      </c>
      <c s="23" r="N31">
        <f>FLOOR(PRODUCT(0.6,N33),5.0)</f>
        <v>210</v>
      </c>
      <c s="23" r="O31">
        <f>FLOOR(PRODUCT(0.6,O33),5.0)</f>
        <v>215</v>
      </c>
      <c s="23" r="P31">
        <f>FLOOR(PRODUCT(0.6,P33),5.0)</f>
        <v>225</v>
      </c>
      <c s="6" r="Q31"/>
    </row>
    <row r="32">
      <c t="s" s="37" r="C32">
        <v>29</v>
      </c>
      <c t="s" s="58" r="D32">
        <v>33</v>
      </c>
      <c s="23" r="E32">
        <f>FLOOR(PRODUCT(0.8,E33),5.0)</f>
        <v>170</v>
      </c>
      <c s="23" r="F32">
        <f>FLOOR(PRODUCT(0.8,F33),5.0)</f>
        <v>180</v>
      </c>
      <c s="23" r="G32">
        <f>FLOOR(PRODUCT(0.8,G33),5.0)</f>
        <v>195</v>
      </c>
      <c s="23" r="H32">
        <f>FLOOR(PRODUCT(0.8,H33),5.0)</f>
        <v>205</v>
      </c>
      <c s="23" r="I32">
        <f>FLOOR(PRODUCT(0.8,I33),5.0)</f>
        <v>220</v>
      </c>
      <c s="23" r="J32">
        <f>FLOOR(PRODUCT(0.8,J33),5.0)</f>
        <v>230</v>
      </c>
      <c s="23" r="K32">
        <f>FLOOR(PRODUCT(0.8,K33),5.0)</f>
        <v>240</v>
      </c>
      <c s="23" r="L32">
        <f>FLOOR(PRODUCT(0.8,L33),5.0)</f>
        <v>255</v>
      </c>
      <c s="23" r="M32">
        <f>FLOOR(PRODUCT(0.8,M33),5.0)</f>
        <v>265</v>
      </c>
      <c s="23" r="N32">
        <f>FLOOR(PRODUCT(0.8,N33),5.0)</f>
        <v>280</v>
      </c>
      <c s="23" r="O32">
        <f>FLOOR(PRODUCT(0.8,O33),5.0)</f>
        <v>290</v>
      </c>
      <c s="23" r="P32">
        <f>FLOOR(PRODUCT(0.8,P33),5.0)</f>
        <v>300</v>
      </c>
      <c s="6" r="Q32"/>
    </row>
    <row r="33">
      <c t="s" s="37" r="C33">
        <v>34</v>
      </c>
      <c t="s" s="58" r="D33">
        <v>35</v>
      </c>
      <c s="63" r="E33">
        <f>ROUND(((H21-(H21*$J$21))/$F$19),(0.0/5.0))*$F$19</f>
        <v>215</v>
      </c>
      <c s="63" r="F33">
        <f>E89+$I$21</f>
        <v>230</v>
      </c>
      <c s="63" r="G33">
        <f>F89+$I$21</f>
        <v>245</v>
      </c>
      <c s="63" r="H33">
        <f>G89+$I$21</f>
        <v>260</v>
      </c>
      <c s="63" r="I33">
        <f>H89+$I$21</f>
        <v>275</v>
      </c>
      <c s="63" r="J33">
        <f>I89+$I$21</f>
        <v>290</v>
      </c>
      <c s="63" r="K33">
        <f>J89+$I$21</f>
        <v>305</v>
      </c>
      <c s="63" r="L33">
        <f>K89+$I$21</f>
        <v>320</v>
      </c>
      <c s="63" r="M33">
        <f>L89+$I$21</f>
        <v>335</v>
      </c>
      <c s="63" r="N33">
        <f>M89+$I$21</f>
        <v>350</v>
      </c>
      <c s="63" r="O33">
        <f>N89+$I$21</f>
        <v>365</v>
      </c>
      <c s="63" r="P33">
        <f>O89+$I$21</f>
        <v>380</v>
      </c>
      <c s="21" r="Q33"/>
    </row>
    <row r="34">
      <c s="82" r="C34"/>
      <c s="39" r="D34"/>
      <c s="40" r="E34"/>
      <c s="40" r="F34"/>
      <c s="40" r="G34"/>
      <c s="40" r="H34"/>
      <c s="40" r="I34"/>
      <c s="40" r="J34"/>
      <c s="40" r="K34"/>
      <c s="40" r="L34"/>
      <c s="40" r="M34"/>
      <c s="40" r="N34"/>
      <c s="40" r="O34"/>
      <c s="40" r="P34"/>
      <c s="24" r="Q34"/>
    </row>
    <row r="35">
      <c t="str" s="10" r="B35">
        <f>D22</f>
        <v>Bench Press</v>
      </c>
      <c t="s" s="37" r="C35">
        <v>29</v>
      </c>
      <c t="s" s="58" r="D35">
        <v>30</v>
      </c>
      <c s="23" r="E35">
        <v>45</v>
      </c>
      <c s="80" r="F35"/>
      <c s="23" r="G35">
        <v>45</v>
      </c>
      <c s="80" r="H35"/>
      <c s="23" r="I35">
        <v>45</v>
      </c>
      <c s="80" r="J35"/>
      <c s="23" r="K35">
        <v>45</v>
      </c>
      <c s="80" r="L35"/>
      <c s="23" r="M35">
        <v>45</v>
      </c>
      <c s="80" r="N35"/>
      <c s="23" r="O35">
        <v>45</v>
      </c>
      <c s="17" r="P35"/>
    </row>
    <row r="36">
      <c t="s" s="37" r="C36">
        <v>29</v>
      </c>
      <c t="s" s="58" r="D36">
        <v>31</v>
      </c>
      <c s="23" r="E36">
        <f>FLOOR(PRODUCT(0.5,E39),5.0)</f>
        <v>60</v>
      </c>
      <c s="54" r="F36"/>
      <c s="23" r="G36">
        <f>FLOOR(PRODUCT(0.5,G39),5.0)</f>
        <v>70</v>
      </c>
      <c s="54" r="H36"/>
      <c s="23" r="I36">
        <f>FLOOR(PRODUCT(0.5,I39),5.0)</f>
        <v>75</v>
      </c>
      <c s="54" r="J36"/>
      <c s="23" r="K36">
        <f>FLOOR(PRODUCT(0.5,K39),5.0)</f>
        <v>85</v>
      </c>
      <c s="54" r="L36"/>
      <c s="23" r="M36">
        <f>FLOOR(PRODUCT(0.5,M39),5.0)</f>
        <v>90</v>
      </c>
      <c s="54" r="N36"/>
      <c s="23" r="O36">
        <f>FLOOR(PRODUCT(0.5,O39),5.0)</f>
        <v>100</v>
      </c>
      <c s="51" r="P36"/>
    </row>
    <row r="37">
      <c t="s" s="37" r="C37">
        <v>29</v>
      </c>
      <c t="s" s="58" r="D37">
        <v>32</v>
      </c>
      <c s="23" r="E37">
        <f>FLOOR(PRODUCT(0.7,E39),5.0)</f>
        <v>85</v>
      </c>
      <c s="54" r="F37"/>
      <c s="23" r="G37">
        <f>FLOOR(PRODUCT(0.7,G39),5.0)</f>
        <v>95</v>
      </c>
      <c s="54" r="H37"/>
      <c s="23" r="I37">
        <f>FLOOR(PRODUCT(0.7,I39),5.0)</f>
        <v>105</v>
      </c>
      <c s="54" r="J37"/>
      <c s="23" r="K37">
        <f>FLOOR(PRODUCT(0.7,K39),5.0)</f>
        <v>115</v>
      </c>
      <c s="54" r="L37"/>
      <c s="23" r="M37">
        <f>FLOOR(PRODUCT(0.7,M39),5.0)</f>
        <v>125</v>
      </c>
      <c s="54" r="N37"/>
      <c s="23" r="O37">
        <f>FLOOR(PRODUCT(0.7,O39),5.0)</f>
        <v>140</v>
      </c>
      <c s="51" r="P37"/>
    </row>
    <row r="38">
      <c t="s" s="37" r="C38">
        <v>29</v>
      </c>
      <c t="s" s="58" r="D38">
        <v>33</v>
      </c>
      <c s="23" r="E38">
        <f>FLOOR(PRODUCT(0.9,E39),5.0)</f>
        <v>110</v>
      </c>
      <c s="54" r="F38"/>
      <c s="23" r="G38">
        <f>FLOOR(PRODUCT(0.9,G39),5.0)</f>
        <v>125</v>
      </c>
      <c s="54" r="H38"/>
      <c s="23" r="I38">
        <f>FLOOR(PRODUCT(0.9,I39),5.0)</f>
        <v>135</v>
      </c>
      <c s="54" r="J38"/>
      <c s="23" r="K38">
        <f>FLOOR(PRODUCT(0.9,K39),5.0)</f>
        <v>150</v>
      </c>
      <c s="54" r="L38"/>
      <c s="23" r="M38">
        <f>FLOOR(PRODUCT(0.9,M39),5.0)</f>
        <v>165</v>
      </c>
      <c s="54" r="N38"/>
      <c s="23" r="O38">
        <f>FLOOR(PRODUCT(0.9,O39),5.0)</f>
        <v>180</v>
      </c>
      <c s="51" r="P38"/>
    </row>
    <row r="39">
      <c t="s" s="37" r="C39">
        <v>34</v>
      </c>
      <c t="s" s="58" r="D39">
        <v>35</v>
      </c>
      <c s="63" r="E39">
        <f>ROUND(((H22-(H22*$J$22))/$F$19),(0.0/5.0))*$F$19</f>
        <v>125</v>
      </c>
      <c s="35" r="F39"/>
      <c s="63" r="G39">
        <f>F64+$I$22</f>
        <v>140</v>
      </c>
      <c s="35" r="H39"/>
      <c s="63" r="I39">
        <f>H64+$I$22</f>
        <v>155</v>
      </c>
      <c s="35" r="J39"/>
      <c s="63" r="K39">
        <f>J64+$I$22</f>
        <v>170</v>
      </c>
      <c s="35" r="L39"/>
      <c s="63" r="M39">
        <f>L64+$I$22</f>
        <v>185</v>
      </c>
      <c s="35" r="N39"/>
      <c s="63" r="O39">
        <f>N64+$I$22</f>
        <v>200</v>
      </c>
      <c s="2" r="P39"/>
    </row>
    <row r="40">
      <c s="77" r="C40"/>
      <c s="54" r="D40"/>
      <c s="40" r="E40"/>
      <c s="40" r="F40"/>
      <c s="40" r="G40"/>
      <c s="40" r="H40"/>
      <c s="40" r="I40"/>
      <c s="40" r="J40"/>
      <c s="40" r="K40"/>
      <c s="40" r="L40"/>
      <c s="40" r="M40"/>
      <c s="40" r="N40"/>
      <c s="40" r="O40"/>
      <c s="40" r="P40"/>
      <c s="24" r="Q40"/>
    </row>
    <row r="41">
      <c t="str" s="10" r="B41">
        <f>D25</f>
        <v>Press</v>
      </c>
      <c t="s" s="37" r="C41">
        <v>29</v>
      </c>
      <c t="s" s="6" r="D41">
        <v>30</v>
      </c>
      <c s="62" r="E41"/>
      <c s="23" r="F41">
        <v>45</v>
      </c>
      <c s="80" r="G41"/>
      <c s="23" r="H41">
        <v>45</v>
      </c>
      <c s="80" r="I41"/>
      <c s="23" r="J41">
        <v>45</v>
      </c>
      <c s="80" r="K41"/>
      <c s="23" r="L41">
        <v>45</v>
      </c>
      <c s="80" r="M41"/>
      <c s="23" r="N41">
        <v>45</v>
      </c>
      <c s="80" r="O41"/>
      <c s="23" r="P41">
        <v>45</v>
      </c>
      <c s="6" r="Q41"/>
    </row>
    <row r="42">
      <c t="s" s="37" r="C42">
        <v>29</v>
      </c>
      <c t="s" s="6" r="D42">
        <v>31</v>
      </c>
      <c s="77" r="E42"/>
      <c s="23" r="F42">
        <f>FLOOR(PRODUCT(0.55,F45),5.0)</f>
        <v>35</v>
      </c>
      <c s="54" r="G42"/>
      <c s="23" r="H42">
        <f>FLOOR(PRODUCT(0.55,H45),5.0)</f>
        <v>45</v>
      </c>
      <c s="54" r="I42"/>
      <c s="23" r="J42">
        <f>FLOOR(PRODUCT(0.55,J45),5.0)</f>
        <v>55</v>
      </c>
      <c s="54" r="K42"/>
      <c s="23" r="L42">
        <f>FLOOR(PRODUCT(0.55,L45),5.0)</f>
        <v>60</v>
      </c>
      <c s="54" r="M42"/>
      <c s="23" r="N42">
        <f>FLOOR(PRODUCT(0.55,N45),5.0)</f>
        <v>70</v>
      </c>
      <c s="54" r="O42"/>
      <c s="23" r="P42">
        <f>FLOOR(PRODUCT(0.55,P45),5.0)</f>
        <v>75</v>
      </c>
      <c s="6" r="Q42"/>
    </row>
    <row r="43">
      <c t="s" s="37" r="C43">
        <v>29</v>
      </c>
      <c t="s" s="6" r="D43">
        <v>32</v>
      </c>
      <c s="77" r="E43"/>
      <c s="23" r="F43">
        <f>FLOOR(PRODUCT(0.7000000000000001,F45),5.0)</f>
        <v>45</v>
      </c>
      <c s="54" r="G43"/>
      <c s="23" r="H43">
        <f>FLOOR(PRODUCT(0.7000000000000001,H45),5.0)</f>
        <v>55</v>
      </c>
      <c s="54" r="I43"/>
      <c s="23" r="J43">
        <f>FLOOR(PRODUCT(0.7000000000000001,J45),5.0)</f>
        <v>70</v>
      </c>
      <c s="54" r="K43"/>
      <c s="23" r="L43">
        <f>FLOOR(PRODUCT(0.7000000000000001,L45),5.0)</f>
        <v>80</v>
      </c>
      <c s="54" r="M43"/>
      <c s="23" r="N43">
        <f>FLOOR(PRODUCT(0.7000000000000001,N45),5.0)</f>
        <v>90</v>
      </c>
      <c s="54" r="O43"/>
      <c s="23" r="P43">
        <f>FLOOR(PRODUCT(0.7000000000000001,P45),5.0)</f>
        <v>100</v>
      </c>
      <c s="6" r="Q43"/>
    </row>
    <row r="44">
      <c t="s" s="37" r="C44">
        <v>29</v>
      </c>
      <c t="s" s="6" r="D44">
        <v>33</v>
      </c>
      <c s="77" r="E44"/>
      <c s="23" r="F44">
        <f>FLOOR(PRODUCT(0.85,F45),5.0)</f>
        <v>55</v>
      </c>
      <c s="54" r="G44"/>
      <c s="23" r="H44">
        <f>FLOOR(PRODUCT(0.85,H45),5.0)</f>
        <v>70</v>
      </c>
      <c s="54" r="I44"/>
      <c s="23" r="J44">
        <f>FLOOR(PRODUCT(0.85,J45),5.0)</f>
        <v>85</v>
      </c>
      <c s="54" r="K44"/>
      <c s="23" r="L44">
        <f>FLOOR(PRODUCT(0.85,L45),5.0)</f>
        <v>95</v>
      </c>
      <c s="54" r="M44"/>
      <c s="23" r="N44">
        <f>FLOOR(PRODUCT(0.85,N45),5.0)</f>
        <v>110</v>
      </c>
      <c s="54" r="O44"/>
      <c s="23" r="P44">
        <f>FLOOR(PRODUCT(0.85,P45),5.0)</f>
        <v>120</v>
      </c>
      <c s="6" r="Q44"/>
    </row>
    <row r="45">
      <c t="s" s="37" r="C45">
        <v>34</v>
      </c>
      <c t="s" s="6" r="D45">
        <v>50</v>
      </c>
      <c s="71" r="E45"/>
      <c s="75" r="F45">
        <f>E70+$I$25</f>
        <v>70</v>
      </c>
      <c s="35" r="G45"/>
      <c s="75" r="H45">
        <f>G70+$I$25</f>
        <v>85</v>
      </c>
      <c s="35" r="I45"/>
      <c s="75" r="J45">
        <f>I70+$I$25</f>
        <v>100</v>
      </c>
      <c s="35" r="K45"/>
      <c s="75" r="L45">
        <f>K70+$I$25</f>
        <v>115</v>
      </c>
      <c s="35" r="M45"/>
      <c s="75" r="N45">
        <f>M70+$I$25</f>
        <v>130</v>
      </c>
      <c s="35" r="O45"/>
      <c s="75" r="P45">
        <f>O70+$I$25</f>
        <v>145</v>
      </c>
      <c s="21" r="Q45"/>
    </row>
    <row r="46">
      <c s="77" r="C46"/>
      <c s="54" r="D46"/>
      <c s="40" r="E46"/>
      <c s="40" r="F46"/>
      <c s="40" r="G46"/>
      <c s="40" r="H46"/>
      <c s="40" r="I46"/>
      <c s="40" r="J46"/>
      <c s="40" r="K46"/>
      <c s="40" r="L46"/>
      <c s="40" r="M46"/>
      <c s="40" r="N46"/>
      <c s="40" r="O46"/>
      <c s="40" r="P46"/>
      <c s="24" r="Q46"/>
    </row>
    <row r="47">
      <c t="s" s="10" r="B47">
        <v>57</v>
      </c>
      <c t="s" s="37" r="C47">
        <v>34</v>
      </c>
      <c t="s" s="58" r="D47">
        <v>58</v>
      </c>
      <c s="63" r="E47"/>
      <c s="75" r="F47"/>
      <c s="75" r="G47"/>
      <c s="75" r="H47"/>
      <c s="75" r="I47"/>
      <c s="75" r="J47"/>
      <c s="75" r="K47"/>
      <c s="75" r="L47"/>
      <c s="75" r="M47"/>
      <c s="75" r="N47"/>
      <c s="75" r="O47"/>
      <c s="75" r="P47"/>
      <c s="34" r="Q47"/>
    </row>
    <row r="48">
      <c s="77" r="C48"/>
      <c t="s" s="58" r="D48">
        <v>59</v>
      </c>
      <c s="63" r="E48"/>
      <c s="75" r="F48"/>
      <c s="75" r="G48"/>
      <c s="75" r="H48"/>
      <c s="75" r="I48"/>
      <c s="75" r="J48"/>
      <c s="75" r="K48"/>
      <c s="75" r="L48"/>
      <c s="75" r="M48"/>
      <c s="75" r="N48"/>
      <c s="75" r="O48"/>
      <c s="75" r="P48"/>
      <c s="34" r="Q48"/>
    </row>
    <row r="49">
      <c s="37" r="C49"/>
      <c t="s" s="58" r="D49">
        <v>60</v>
      </c>
      <c s="63" r="E49"/>
      <c s="75" r="F49"/>
      <c s="75" r="G49"/>
      <c s="75" r="H49"/>
      <c s="75" r="I49"/>
      <c s="75" r="J49"/>
      <c s="75" r="K49"/>
      <c s="75" r="L49"/>
      <c s="75" r="M49"/>
      <c s="75" r="N49"/>
      <c s="75" r="O49"/>
      <c s="75" r="P49"/>
      <c s="51" r="Q49"/>
    </row>
    <row r="50">
      <c s="77" r="C50"/>
      <c t="s" s="58" r="D50">
        <v>61</v>
      </c>
      <c s="63" r="E50"/>
      <c s="75" r="F50"/>
      <c s="75" r="G50"/>
      <c s="75" r="H50"/>
      <c s="75" r="I50"/>
      <c s="75" r="J50"/>
      <c s="75" r="K50"/>
      <c s="75" r="L50"/>
      <c s="75" r="M50"/>
      <c s="75" r="N50"/>
      <c s="75" r="O50"/>
      <c s="75" r="P50"/>
      <c s="51" r="Q50"/>
    </row>
    <row r="51">
      <c s="74" r="E51"/>
      <c s="74" r="F51"/>
      <c s="74" r="G51"/>
      <c s="74" r="H51"/>
      <c s="74" r="I51"/>
      <c s="74" r="J51"/>
      <c s="74" r="K51"/>
      <c s="74" r="L51"/>
      <c s="74" r="M51"/>
      <c s="74" r="N51"/>
      <c s="74" r="O51"/>
      <c s="74" r="P51"/>
    </row>
    <row r="53">
      <c t="s" s="11" r="A53">
        <v>69</v>
      </c>
      <c s="11" r="B53"/>
      <c s="69" r="C53"/>
      <c t="s" s="61" r="D53">
        <v>16</v>
      </c>
      <c t="s" s="61" r="E53">
        <v>38</v>
      </c>
      <c t="s" s="61" r="F53">
        <v>19</v>
      </c>
      <c t="s" s="61" r="G53">
        <v>41</v>
      </c>
      <c t="s" s="61" r="H53">
        <v>22</v>
      </c>
      <c t="s" s="61" r="I53">
        <v>44</v>
      </c>
      <c t="s" s="61" r="J53">
        <v>25</v>
      </c>
      <c t="s" s="61" r="K53">
        <v>47</v>
      </c>
      <c t="s" s="33" r="L53">
        <v>28</v>
      </c>
      <c t="s" s="64" r="M53">
        <v>70</v>
      </c>
      <c t="s" s="64" r="N53">
        <v>71</v>
      </c>
      <c t="s" s="64" r="O53">
        <v>72</v>
      </c>
      <c t="s" s="64" r="P53">
        <v>73</v>
      </c>
    </row>
    <row r="54">
      <c t="str" s="10" r="B54">
        <f>B29</f>
        <v>Squat</v>
      </c>
      <c t="s" s="37" r="C54">
        <v>29</v>
      </c>
      <c t="s" s="55" r="D54">
        <v>30</v>
      </c>
      <c s="23" r="E54">
        <v>45</v>
      </c>
      <c s="23" r="F54">
        <v>45</v>
      </c>
      <c s="23" r="G54">
        <v>45</v>
      </c>
      <c s="23" r="H54">
        <v>45</v>
      </c>
      <c s="23" r="I54">
        <v>45</v>
      </c>
      <c s="23" r="J54">
        <v>45</v>
      </c>
      <c s="23" r="K54">
        <v>45</v>
      </c>
      <c s="23" r="L54">
        <v>45</v>
      </c>
      <c s="23" r="M54">
        <v>45</v>
      </c>
      <c s="23" r="N54">
        <v>45</v>
      </c>
      <c s="23" r="O54">
        <v>45</v>
      </c>
      <c s="23" r="P54">
        <v>45</v>
      </c>
      <c s="6" r="Q54"/>
    </row>
    <row r="55">
      <c t="s" s="37" r="C55">
        <v>29</v>
      </c>
      <c t="s" s="58" r="D55">
        <v>31</v>
      </c>
      <c s="23" r="E55">
        <f>FLOOR(PRODUCT(0.4,E58),5.0)</f>
        <v>85</v>
      </c>
      <c s="23" r="F55">
        <f>FLOOR(PRODUCT(0.4,F58),5.0)</f>
        <v>90</v>
      </c>
      <c s="23" r="G55">
        <f>FLOOR(PRODUCT(0.4,G58),5.0)</f>
        <v>100</v>
      </c>
      <c s="23" r="H55">
        <f>FLOOR(PRODUCT(0.4,H58),5.0)</f>
        <v>105</v>
      </c>
      <c s="23" r="I55">
        <f>FLOOR(PRODUCT(0.4,I58),5.0)</f>
        <v>110</v>
      </c>
      <c s="23" r="J55">
        <f>FLOOR(PRODUCT(0.4,J58),5.0)</f>
        <v>115</v>
      </c>
      <c s="23" r="K55">
        <f>FLOOR(PRODUCT(0.4,K58),5.0)</f>
        <v>120</v>
      </c>
      <c s="23" r="L55">
        <f>FLOOR(PRODUCT(0.4,L58),5.0)</f>
        <v>130</v>
      </c>
      <c s="23" r="M55">
        <f>FLOOR(PRODUCT(0.4,M58),5.0)</f>
        <v>135</v>
      </c>
      <c s="23" r="N55">
        <f>FLOOR(PRODUCT(0.4,N58),5.0)</f>
        <v>140</v>
      </c>
      <c s="23" r="O55">
        <f>FLOOR(PRODUCT(0.4,O58),5.0)</f>
        <v>145</v>
      </c>
      <c s="23" r="P55">
        <f>FLOOR(PRODUCT(0.4,P58),5.0)</f>
        <v>150</v>
      </c>
      <c s="6" r="Q55"/>
    </row>
    <row r="56">
      <c t="s" s="37" r="C56">
        <v>29</v>
      </c>
      <c t="s" s="58" r="D56">
        <v>32</v>
      </c>
      <c s="23" r="E56">
        <f>FLOOR(PRODUCT(0.6,E58),5.0)</f>
        <v>130</v>
      </c>
      <c s="23" r="F56">
        <f>FLOOR(PRODUCT(0.6,F58),5.0)</f>
        <v>140</v>
      </c>
      <c s="23" r="G56">
        <f>FLOOR(PRODUCT(0.6,G58),5.0)</f>
        <v>150</v>
      </c>
      <c s="23" r="H56">
        <f>FLOOR(PRODUCT(0.6,H58),5.0)</f>
        <v>155</v>
      </c>
      <c s="23" r="I56">
        <f>FLOOR(PRODUCT(0.6,I58),5.0)</f>
        <v>165</v>
      </c>
      <c s="23" r="J56">
        <f>FLOOR(PRODUCT(0.6,J58),5.0)</f>
        <v>175</v>
      </c>
      <c s="23" r="K56">
        <f>FLOOR(PRODUCT(0.6,K58),5.0)</f>
        <v>185</v>
      </c>
      <c s="23" r="L56">
        <f>FLOOR(PRODUCT(0.6,L58),5.0)</f>
        <v>195</v>
      </c>
      <c s="23" r="M56">
        <f>FLOOR(PRODUCT(0.6,M58),5.0)</f>
        <v>200</v>
      </c>
      <c s="23" r="N56">
        <f>FLOOR(PRODUCT(0.6,N58),5.0)</f>
        <v>210</v>
      </c>
      <c s="23" r="O56">
        <f>FLOOR(PRODUCT(0.6,O58),5.0)</f>
        <v>220</v>
      </c>
      <c s="23" r="P56">
        <f>FLOOR(PRODUCT(0.6,P58),5.0)</f>
        <v>230</v>
      </c>
      <c s="6" r="Q56"/>
    </row>
    <row r="57">
      <c t="s" s="37" r="C57">
        <v>29</v>
      </c>
      <c t="s" s="58" r="D57">
        <v>33</v>
      </c>
      <c s="23" r="E57">
        <f>FLOOR(PRODUCT(0.8,E58),5.0)</f>
        <v>175</v>
      </c>
      <c s="23" r="F57">
        <f>FLOOR(PRODUCT(0.8,F58),5.0)</f>
        <v>185</v>
      </c>
      <c s="23" r="G57">
        <f>FLOOR(PRODUCT(0.8,G58),5.0)</f>
        <v>200</v>
      </c>
      <c s="23" r="H57">
        <f>FLOOR(PRODUCT(0.8,H58),5.0)</f>
        <v>210</v>
      </c>
      <c s="23" r="I57">
        <f>FLOOR(PRODUCT(0.8,I58),5.0)</f>
        <v>220</v>
      </c>
      <c s="23" r="J57">
        <f>FLOOR(PRODUCT(0.8,J58),5.0)</f>
        <v>235</v>
      </c>
      <c s="23" r="K57">
        <f>FLOOR(PRODUCT(0.8,K58),5.0)</f>
        <v>245</v>
      </c>
      <c s="23" r="L57">
        <f>FLOOR(PRODUCT(0.8,L58),5.0)</f>
        <v>260</v>
      </c>
      <c s="23" r="M57">
        <f>FLOOR(PRODUCT(0.8,M58),5.0)</f>
        <v>270</v>
      </c>
      <c s="23" r="N57">
        <f>FLOOR(PRODUCT(0.8,N58),5.0)</f>
        <v>280</v>
      </c>
      <c s="23" r="O57">
        <f>FLOOR(PRODUCT(0.8,O58),5.0)</f>
        <v>295</v>
      </c>
      <c s="23" r="P57">
        <f>FLOOR(PRODUCT(0.8,P58),5.0)</f>
        <v>305</v>
      </c>
      <c s="6" r="Q57"/>
    </row>
    <row r="58">
      <c t="s" s="37" r="C58">
        <v>34</v>
      </c>
      <c t="s" s="58" r="D58">
        <v>35</v>
      </c>
      <c s="63" r="E58">
        <f>(ROUND(((H21-(H21*$J$21))/$F$19),(0.0/5.0))*$F$19)+$I$21</f>
        <v>220</v>
      </c>
      <c s="63" r="F58">
        <f>F33+$I$21</f>
        <v>235</v>
      </c>
      <c s="63" r="G58">
        <f>G33+$I$21</f>
        <v>250</v>
      </c>
      <c s="63" r="H58">
        <f>H33+$I$21</f>
        <v>265</v>
      </c>
      <c s="63" r="I58">
        <f>I33+$I$21</f>
        <v>280</v>
      </c>
      <c s="63" r="J58">
        <f>J33+$I$21</f>
        <v>295</v>
      </c>
      <c s="63" r="K58">
        <f>K33+$I$21</f>
        <v>310</v>
      </c>
      <c s="63" r="L58">
        <f>L33+$I$21</f>
        <v>325</v>
      </c>
      <c s="63" r="M58">
        <f>M33+$I$21</f>
        <v>340</v>
      </c>
      <c s="63" r="N58">
        <f>N33+$I$21</f>
        <v>355</v>
      </c>
      <c s="63" r="O58">
        <f>O33+$I$21</f>
        <v>370</v>
      </c>
      <c s="63" r="P58">
        <f>P33+$I$21</f>
        <v>385</v>
      </c>
      <c s="21" r="Q58"/>
    </row>
    <row r="59">
      <c s="82" r="C59"/>
      <c s="39" r="D59"/>
      <c s="40" r="E59"/>
      <c s="40" r="F59"/>
      <c s="40" r="G59"/>
      <c s="40" r="H59"/>
      <c s="40" r="I59"/>
      <c s="40" r="J59"/>
      <c s="40" r="K59"/>
      <c s="40" r="L59"/>
      <c s="40" r="M59"/>
      <c s="40" r="N59"/>
      <c s="40" r="O59"/>
      <c s="40" r="P59"/>
      <c s="24" r="Q59"/>
    </row>
    <row r="60">
      <c t="str" s="10" r="B60">
        <f>D22</f>
        <v>Bench Press</v>
      </c>
      <c t="s" s="37" r="C60">
        <v>29</v>
      </c>
      <c t="s" s="6" r="D60">
        <v>30</v>
      </c>
      <c s="62" r="E60"/>
      <c s="23" r="F60">
        <v>45</v>
      </c>
      <c s="80" r="G60"/>
      <c s="23" r="H60">
        <v>45</v>
      </c>
      <c s="80" r="I60"/>
      <c s="23" r="J60">
        <v>45</v>
      </c>
      <c s="80" r="K60"/>
      <c s="23" r="L60">
        <v>45</v>
      </c>
      <c s="80" r="M60"/>
      <c s="23" r="N60">
        <v>45</v>
      </c>
      <c s="80" r="O60"/>
      <c s="23" r="P60">
        <v>45</v>
      </c>
      <c s="51" r="Q60"/>
    </row>
    <row r="61">
      <c t="s" s="37" r="C61">
        <v>29</v>
      </c>
      <c t="s" s="6" r="D61">
        <v>31</v>
      </c>
      <c s="77" r="E61"/>
      <c s="23" r="F61">
        <f>FLOOR(PRODUCT(0.5,F64),5.0)</f>
        <v>65</v>
      </c>
      <c s="54" r="G61"/>
      <c s="23" r="H61">
        <f>FLOOR(PRODUCT(0.5,H64),5.0)</f>
        <v>75</v>
      </c>
      <c s="54" r="I61"/>
      <c s="23" r="J61">
        <f>FLOOR(PRODUCT(0.5,J64),5.0)</f>
        <v>80</v>
      </c>
      <c s="54" r="K61"/>
      <c s="23" r="L61">
        <f>FLOOR(PRODUCT(0.5,L64),5.0)</f>
        <v>90</v>
      </c>
      <c s="54" r="M61"/>
      <c s="23" r="N61">
        <f>FLOOR(PRODUCT(0.5,N64),5.0)</f>
        <v>95</v>
      </c>
      <c s="54" r="O61"/>
      <c s="23" r="P61">
        <f>FLOOR(PRODUCT(0.5,P64),5.0)</f>
        <v>105</v>
      </c>
      <c s="51" r="Q61"/>
    </row>
    <row r="62">
      <c t="s" s="37" r="C62">
        <v>29</v>
      </c>
      <c t="s" s="6" r="D62">
        <v>32</v>
      </c>
      <c s="77" r="E62"/>
      <c s="23" r="F62">
        <f>FLOOR(PRODUCT(0.7,F64),5.0)</f>
        <v>90</v>
      </c>
      <c s="54" r="G62"/>
      <c s="23" r="H62">
        <f>FLOOR(PRODUCT(0.7,H64),5.0)</f>
        <v>105</v>
      </c>
      <c s="54" r="I62"/>
      <c s="23" r="J62">
        <f>FLOOR(PRODUCT(0.7,J64),5.0)</f>
        <v>115</v>
      </c>
      <c s="54" r="K62"/>
      <c s="23" r="L62">
        <f>FLOOR(PRODUCT(0.7,L64),5.0)</f>
        <v>125</v>
      </c>
      <c s="54" r="M62"/>
      <c s="23" r="N62">
        <f>FLOOR(PRODUCT(0.7,N64),5.0)</f>
        <v>135</v>
      </c>
      <c s="54" r="O62"/>
      <c s="23" r="P62">
        <f>FLOOR(PRODUCT(0.7,P64),5.0)</f>
        <v>145</v>
      </c>
      <c s="51" r="Q62"/>
    </row>
    <row r="63">
      <c t="s" s="37" r="C63">
        <v>29</v>
      </c>
      <c t="s" s="6" r="D63">
        <v>33</v>
      </c>
      <c s="77" r="E63"/>
      <c s="23" r="F63">
        <f>FLOOR(PRODUCT(0.9,F64),5.0)</f>
        <v>120</v>
      </c>
      <c s="54" r="G63"/>
      <c s="23" r="H63">
        <f>FLOOR(PRODUCT(0.9,H64),5.0)</f>
        <v>135</v>
      </c>
      <c s="54" r="I63"/>
      <c s="23" r="J63">
        <f>FLOOR(PRODUCT(0.9,J64),5.0)</f>
        <v>145</v>
      </c>
      <c s="54" r="K63"/>
      <c s="23" r="L63">
        <f>FLOOR(PRODUCT(0.9,L64),5.0)</f>
        <v>160</v>
      </c>
      <c s="54" r="M63"/>
      <c s="23" r="N63">
        <f>FLOOR(PRODUCT(0.9,N64),5.0)</f>
        <v>175</v>
      </c>
      <c s="54" r="O63"/>
      <c s="23" r="P63">
        <f>FLOOR(PRODUCT(0.9,P64),5.0)</f>
        <v>185</v>
      </c>
      <c s="51" r="Q63"/>
    </row>
    <row r="64">
      <c t="s" s="37" r="C64">
        <v>34</v>
      </c>
      <c t="s" s="6" r="D64">
        <v>35</v>
      </c>
      <c s="71" r="E64"/>
      <c s="63" r="F64">
        <f>E95+$I$22</f>
        <v>135</v>
      </c>
      <c s="35" r="G64"/>
      <c s="63" r="H64">
        <f>G95+$I$22</f>
        <v>150</v>
      </c>
      <c s="35" r="I64"/>
      <c s="63" r="J64">
        <f>I95+$I$22</f>
        <v>165</v>
      </c>
      <c s="35" r="K64"/>
      <c s="63" r="L64">
        <f>K95+$I$22</f>
        <v>180</v>
      </c>
      <c s="35" r="M64"/>
      <c s="63" r="N64">
        <f>M95+$I$22</f>
        <v>195</v>
      </c>
      <c s="35" r="O64"/>
      <c s="63" r="P64">
        <f>O95+$I$22</f>
        <v>210</v>
      </c>
      <c s="51" r="Q64"/>
    </row>
    <row r="65">
      <c s="77" r="C65"/>
      <c s="54" r="D65"/>
      <c s="40" r="E65"/>
      <c s="40" r="F65"/>
      <c s="40" r="G65"/>
      <c s="40" r="H65"/>
      <c s="40" r="I65"/>
      <c s="40" r="J65"/>
      <c s="40" r="K65"/>
      <c s="40" r="L65"/>
      <c s="40" r="M65"/>
      <c s="40" r="N65"/>
      <c s="40" r="O65"/>
      <c s="40" r="P65"/>
      <c s="24" r="Q65"/>
    </row>
    <row r="66">
      <c t="str" s="10" r="B66">
        <f>D25</f>
        <v>Press</v>
      </c>
      <c t="s" s="37" r="C66">
        <v>29</v>
      </c>
      <c t="s" s="58" r="D66">
        <v>30</v>
      </c>
      <c s="23" r="E66">
        <v>45</v>
      </c>
      <c s="80" r="F66"/>
      <c s="23" r="G66">
        <v>45</v>
      </c>
      <c s="80" r="H66"/>
      <c s="23" r="I66">
        <v>45</v>
      </c>
      <c s="80" r="J66"/>
      <c s="23" r="K66">
        <v>45</v>
      </c>
      <c s="80" r="L66"/>
      <c s="23" r="M66">
        <v>45</v>
      </c>
      <c s="80" r="N66"/>
      <c s="23" r="O66">
        <v>45</v>
      </c>
      <c s="15" r="P66"/>
    </row>
    <row r="67">
      <c t="s" s="37" r="C67">
        <v>29</v>
      </c>
      <c t="s" s="58" r="D67">
        <v>31</v>
      </c>
      <c s="23" r="E67">
        <f>FLOOR(PRODUCT(0.55,E70),5.0)</f>
        <v>35</v>
      </c>
      <c s="54" r="F67"/>
      <c s="23" r="G67">
        <f>FLOOR(PRODUCT(0.55,G70),5.0)</f>
        <v>40</v>
      </c>
      <c s="54" r="H67"/>
      <c s="23" r="I67">
        <f>FLOOR(PRODUCT(0.55,I70),5.0)</f>
        <v>50</v>
      </c>
      <c s="54" r="J67"/>
      <c s="23" r="K67">
        <f>FLOOR(PRODUCT(0.55,K70),5.0)</f>
        <v>60</v>
      </c>
      <c s="54" r="L67"/>
      <c s="23" r="M67">
        <f>FLOOR(PRODUCT(0.55,M70),5.0)</f>
        <v>65</v>
      </c>
      <c s="54" r="N67"/>
      <c s="23" r="O67">
        <f>FLOOR(PRODUCT(0.55,O70),5.0)</f>
        <v>75</v>
      </c>
      <c s="6" r="P67"/>
    </row>
    <row r="68">
      <c t="s" s="37" r="C68">
        <v>29</v>
      </c>
      <c t="s" s="58" r="D68">
        <v>32</v>
      </c>
      <c s="23" r="E68">
        <f>FLOOR(PRODUCT(0.7000000000000001,E70),5.0)</f>
        <v>45</v>
      </c>
      <c s="54" r="F68"/>
      <c s="23" r="G68">
        <f>FLOOR(PRODUCT(0.7000000000000001,G70),5.0)</f>
        <v>55</v>
      </c>
      <c s="54" r="H68"/>
      <c s="23" r="I68">
        <f>FLOOR(PRODUCT(0.7000000000000001,I70),5.0)</f>
        <v>65</v>
      </c>
      <c s="54" r="J68"/>
      <c s="23" r="K68">
        <f>FLOOR(PRODUCT(0.7000000000000001,K70),5.0)</f>
        <v>75</v>
      </c>
      <c s="54" r="L68"/>
      <c s="23" r="M68">
        <f>FLOOR(PRODUCT(0.7000000000000001,M70),5.0)</f>
        <v>85</v>
      </c>
      <c s="54" r="N68"/>
      <c s="23" r="O68">
        <f>FLOOR(PRODUCT(0.7000000000000001,O70),5.0)</f>
        <v>95</v>
      </c>
      <c s="6" r="P68"/>
    </row>
    <row r="69">
      <c t="s" s="37" r="C69">
        <v>29</v>
      </c>
      <c t="s" s="58" r="D69">
        <v>33</v>
      </c>
      <c s="23" r="E69">
        <f>FLOOR(PRODUCT(0.85,E70),5.0)</f>
        <v>55</v>
      </c>
      <c s="54" r="F69"/>
      <c s="23" r="G69">
        <f>FLOOR(PRODUCT(0.85,G70),5.0)</f>
        <v>65</v>
      </c>
      <c s="54" r="H69"/>
      <c s="23" r="I69">
        <f>FLOOR(PRODUCT(0.85,I70),5.0)</f>
        <v>80</v>
      </c>
      <c s="54" r="J69"/>
      <c s="23" r="K69">
        <f>FLOOR(PRODUCT(0.85,K70),5.0)</f>
        <v>90</v>
      </c>
      <c s="54" r="L69"/>
      <c s="23" r="M69">
        <f>FLOOR(PRODUCT(0.85,M70),5.0)</f>
        <v>105</v>
      </c>
      <c s="54" r="N69"/>
      <c s="23" r="O69">
        <f>FLOOR(PRODUCT(0.85,O70),5.0)</f>
        <v>115</v>
      </c>
      <c s="6" r="P69"/>
    </row>
    <row r="70">
      <c t="s" s="37" r="C70">
        <v>34</v>
      </c>
      <c t="s" s="58" r="D70">
        <v>50</v>
      </c>
      <c s="63" r="E70">
        <f>ROUND(((H25-(H25*$J$22))/$F$19),(0.0/5.0))*$F$19</f>
        <v>65</v>
      </c>
      <c s="35" r="F70"/>
      <c s="75" r="G70">
        <f>F101+$I$25</f>
        <v>80</v>
      </c>
      <c s="35" r="H70"/>
      <c s="75" r="I70">
        <f>H101+$I$25</f>
        <v>95</v>
      </c>
      <c s="35" r="J70"/>
      <c s="75" r="K70">
        <f>J101+$I$25</f>
        <v>110</v>
      </c>
      <c s="35" r="L70"/>
      <c s="75" r="M70">
        <f>L101+$I$25</f>
        <v>125</v>
      </c>
      <c s="35" r="N70"/>
      <c s="75" r="O70">
        <f>N101+$I$25</f>
        <v>140</v>
      </c>
      <c s="47" r="P70"/>
    </row>
    <row r="71">
      <c s="77" r="C71"/>
      <c s="54" r="D71"/>
      <c s="40" r="E71"/>
      <c s="40" r="F71"/>
      <c s="40" r="G71"/>
      <c s="40" r="H71"/>
      <c s="40" r="I71"/>
      <c s="40" r="J71"/>
      <c s="40" r="K71"/>
      <c s="40" r="L71"/>
      <c s="40" r="M71"/>
      <c s="40" r="N71"/>
      <c s="40" r="O71"/>
      <c s="41" r="P71"/>
    </row>
    <row r="72">
      <c t="str" s="10" r="B72">
        <f>D24</f>
        <v>Deadlift</v>
      </c>
      <c t="s" s="37" r="C72">
        <v>29</v>
      </c>
      <c t="s" s="58" r="D72">
        <v>30</v>
      </c>
      <c s="23" r="E72">
        <f>FLOOR(PRODUCT(0.4,E75),5.0)</f>
        <v>70</v>
      </c>
      <c s="80" r="F72"/>
      <c s="23" r="G72">
        <f>FLOOR(PRODUCT(0.4,G75),5.0)</f>
        <v>80</v>
      </c>
      <c s="80" r="H72"/>
      <c s="23" r="I72">
        <f>FLOOR(PRODUCT(0.4,I75),5.0)</f>
        <v>85</v>
      </c>
      <c s="80" r="J72"/>
      <c s="23" r="K72">
        <f>FLOOR(PRODUCT(0.4,K75),5.0)</f>
        <v>90</v>
      </c>
      <c s="80" r="L72"/>
      <c s="23" r="M72">
        <f>FLOOR(PRODUCT(0.4,M75),5.0)</f>
        <v>95</v>
      </c>
      <c s="80" r="N72"/>
      <c s="23" r="O72">
        <f>FLOOR(PRODUCT(0.4,O75),5.0)</f>
        <v>100</v>
      </c>
      <c s="17" r="P72"/>
    </row>
    <row r="73">
      <c t="s" s="37" r="C73">
        <v>29</v>
      </c>
      <c t="s" s="58" r="D73">
        <v>32</v>
      </c>
      <c s="23" r="E73">
        <f>FLOOR(PRODUCT(0.6,E75),5.0)</f>
        <v>110</v>
      </c>
      <c s="54" r="F73"/>
      <c s="23" r="G73">
        <f>FLOOR(PRODUCT(0.6,G75),5.0)</f>
        <v>120</v>
      </c>
      <c s="54" r="H73"/>
      <c s="23" r="I73">
        <f>FLOOR(PRODUCT(0.6,I75),5.0)</f>
        <v>125</v>
      </c>
      <c s="54" r="J73"/>
      <c s="23" r="K73">
        <f>FLOOR(PRODUCT(0.6,K75),5.0)</f>
        <v>135</v>
      </c>
      <c s="54" r="L73"/>
      <c s="23" r="M73">
        <f>FLOOR(PRODUCT(0.6,M75),5.0)</f>
        <v>145</v>
      </c>
      <c s="54" r="N73"/>
      <c s="23" r="O73">
        <f>FLOOR(PRODUCT(0.6,O75),5.0)</f>
        <v>155</v>
      </c>
      <c s="51" r="P73"/>
    </row>
    <row r="74">
      <c t="s" s="37" r="C74">
        <v>29</v>
      </c>
      <c t="s" s="58" r="D74">
        <v>33</v>
      </c>
      <c s="23" r="E74">
        <f>FLOOR(PRODUCT(0.85,E75),5.0)</f>
        <v>155</v>
      </c>
      <c s="54" r="F74"/>
      <c s="23" r="G74">
        <f>FLOOR(PRODUCT(0.85,G75),5.0)</f>
        <v>170</v>
      </c>
      <c s="54" r="H74"/>
      <c s="23" r="I74">
        <f>FLOOR(PRODUCT(0.85,I75),5.0)</f>
        <v>180</v>
      </c>
      <c s="54" r="J74"/>
      <c s="23" r="K74">
        <f>FLOOR(PRODUCT(0.85,K75),5.0)</f>
        <v>195</v>
      </c>
      <c s="54" r="L74"/>
      <c s="23" r="M74">
        <f>FLOOR(PRODUCT(0.85,M75),5.0)</f>
        <v>205</v>
      </c>
      <c s="54" r="N74"/>
      <c s="23" r="O74">
        <f>FLOOR(PRODUCT(0.85,O75),5.0)</f>
        <v>220</v>
      </c>
      <c s="51" r="P74"/>
    </row>
    <row r="75">
      <c t="s" s="37" r="C75">
        <v>36</v>
      </c>
      <c t="s" s="58" r="D75">
        <v>31</v>
      </c>
      <c s="63" r="E75">
        <f>ROUND(((H24-(H24*$J$23))/$F$19),(0.0/5.0))*$F$19</f>
        <v>185</v>
      </c>
      <c s="35" r="F75"/>
      <c s="75" r="G75">
        <f>E75+$I$24</f>
        <v>200</v>
      </c>
      <c s="35" r="H75"/>
      <c s="75" r="I75">
        <f>G75+$I$24</f>
        <v>215</v>
      </c>
      <c s="35" r="J75"/>
      <c s="75" r="K75">
        <f>I75+$I$24</f>
        <v>230</v>
      </c>
      <c s="35" r="L75"/>
      <c s="75" r="M75">
        <f>K75+$I$24</f>
        <v>245</v>
      </c>
      <c s="35" r="N75"/>
      <c s="75" r="O75">
        <f>M75+$I$24</f>
        <v>260</v>
      </c>
      <c s="2" r="P75"/>
    </row>
    <row r="76">
      <c s="77" r="C76"/>
      <c s="39" r="D76"/>
      <c s="40" r="E76"/>
      <c s="40" r="F76"/>
      <c s="40" r="G76"/>
      <c s="40" r="H76"/>
      <c s="40" r="I76"/>
      <c s="40" r="J76"/>
      <c s="40" r="K76"/>
      <c s="40" r="L76"/>
      <c s="40" r="M76"/>
      <c s="40" r="N76"/>
      <c s="40" r="O76"/>
      <c s="40" r="P76"/>
      <c s="24" r="Q76"/>
    </row>
    <row r="77">
      <c t="str" s="10" r="B77">
        <f>D23</f>
        <v>Power Clean</v>
      </c>
      <c t="s" s="37" r="C77">
        <v>29</v>
      </c>
      <c t="s" s="6" r="D77">
        <v>30</v>
      </c>
      <c s="62" r="E77"/>
      <c s="23" r="F77">
        <v>45</v>
      </c>
      <c s="80" r="G77"/>
      <c s="23" r="H77">
        <v>45</v>
      </c>
      <c s="80" r="I77"/>
      <c s="23" r="J77">
        <v>45</v>
      </c>
      <c s="80" r="K77"/>
      <c s="23" r="L77">
        <v>45</v>
      </c>
      <c s="80" r="M77"/>
      <c s="23" r="N77">
        <v>45</v>
      </c>
      <c s="80" r="O77"/>
      <c s="23" r="P77">
        <v>45</v>
      </c>
      <c s="6" r="Q77"/>
    </row>
    <row r="78">
      <c t="s" s="37" r="C78">
        <v>29</v>
      </c>
      <c t="s" s="6" r="D78">
        <v>31</v>
      </c>
      <c s="77" r="E78"/>
      <c s="23" r="F78">
        <f>FLOOR(PRODUCT(0.55,F81),5.0)</f>
        <v>20</v>
      </c>
      <c s="54" r="G78"/>
      <c s="23" r="H78">
        <f>FLOOR(PRODUCT(0.55,H81),5.0)</f>
        <v>25</v>
      </c>
      <c s="54" r="I78"/>
      <c s="23" r="J78">
        <f>FLOOR(PRODUCT(0.55,J81),5.0)</f>
        <v>30</v>
      </c>
      <c s="54" r="K78"/>
      <c s="23" r="L78">
        <f>FLOOR(PRODUCT(0.55,L81),5.0)</f>
        <v>30</v>
      </c>
      <c s="54" r="M78"/>
      <c s="23" r="N78">
        <f>FLOOR(PRODUCT(0.55,N81),5.0)</f>
        <v>35</v>
      </c>
      <c s="54" r="O78"/>
      <c s="23" r="P78">
        <f>FLOOR(PRODUCT(0.55,P81),5.0)</f>
        <v>35</v>
      </c>
      <c s="6" r="Q78"/>
    </row>
    <row r="79">
      <c t="s" s="37" r="C79">
        <v>29</v>
      </c>
      <c t="s" s="6" r="D79">
        <v>32</v>
      </c>
      <c s="77" r="E79"/>
      <c s="23" r="F79">
        <f>FLOOR(PRODUCT(0.7000000000000001,F81),5.0)</f>
        <v>30</v>
      </c>
      <c s="54" r="G79"/>
      <c s="23" r="H79">
        <f>FLOOR(PRODUCT(0.7000000000000001,H81),5.0)</f>
        <v>35</v>
      </c>
      <c s="54" r="I79"/>
      <c s="23" r="J79">
        <f>FLOOR(PRODUCT(0.7000000000000001,J81),5.0)</f>
        <v>35</v>
      </c>
      <c s="54" r="K79"/>
      <c s="23" r="L79">
        <f>FLOOR(PRODUCT(0.7000000000000001,L81),5.0)</f>
        <v>40</v>
      </c>
      <c s="54" r="M79"/>
      <c s="23" r="N79">
        <f>FLOOR(PRODUCT(0.7000000000000001,N81),5.0)</f>
        <v>45</v>
      </c>
      <c s="54" r="O79"/>
      <c s="23" r="P79">
        <f>FLOOR(PRODUCT(0.7000000000000001,P81),5.0)</f>
        <v>45</v>
      </c>
      <c s="6" r="Q79"/>
    </row>
    <row r="80">
      <c t="s" s="37" r="C80">
        <v>29</v>
      </c>
      <c t="s" s="6" r="D80">
        <v>33</v>
      </c>
      <c s="77" r="E80"/>
      <c s="23" r="F80">
        <f>FLOOR(PRODUCT(0.85,F81),5.0)</f>
        <v>35</v>
      </c>
      <c s="54" r="G80"/>
      <c s="23" r="H80">
        <f>FLOOR(PRODUCT(0.85,H81),5.0)</f>
        <v>40</v>
      </c>
      <c s="54" r="I80"/>
      <c s="23" r="J80">
        <f>FLOOR(PRODUCT(0.85,J81),5.0)</f>
        <v>45</v>
      </c>
      <c s="54" r="K80"/>
      <c s="23" r="L80">
        <f>FLOOR(PRODUCT(0.85,L81),5.0)</f>
        <v>50</v>
      </c>
      <c s="54" r="M80"/>
      <c s="23" r="N80">
        <f>FLOOR(PRODUCT(0.85,N81),5.0)</f>
        <v>55</v>
      </c>
      <c s="54" r="O80"/>
      <c s="23" r="P80">
        <f>FLOOR(PRODUCT(0.85,P81),5.0)</f>
        <v>55</v>
      </c>
      <c s="6" r="Q80"/>
    </row>
    <row r="81">
      <c t="s" s="37" r="C81">
        <v>34</v>
      </c>
      <c t="s" s="6" r="D81">
        <v>50</v>
      </c>
      <c s="77" r="E81"/>
      <c s="63" r="F81">
        <f>ROUND(((H23-(H23*$J$22))/$F$19),(0.0/5.0))*$F$19</f>
        <v>45</v>
      </c>
      <c s="54" r="G81"/>
      <c s="75" r="H81">
        <f>F81+$I$23</f>
        <v>50</v>
      </c>
      <c s="54" r="I81"/>
      <c s="75" r="J81">
        <f>H81+$I$23</f>
        <v>55</v>
      </c>
      <c s="54" r="K81"/>
      <c s="75" r="L81">
        <f>J81+$I$23</f>
        <v>60</v>
      </c>
      <c s="54" r="M81"/>
      <c s="75" r="N81">
        <f>L81+$I$23</f>
        <v>65</v>
      </c>
      <c s="54" r="O81"/>
      <c s="75" r="P81">
        <f>N81+$I$23</f>
        <v>70</v>
      </c>
      <c s="21" r="Q81"/>
    </row>
    <row r="82">
      <c s="56" r="F82"/>
      <c s="56" r="H82"/>
      <c s="56" r="J82"/>
      <c s="56" r="L82"/>
      <c s="56" r="N82"/>
      <c s="56" r="P82"/>
    </row>
    <row r="84">
      <c t="s" s="11" r="A84">
        <v>74</v>
      </c>
      <c s="11" r="B84"/>
      <c s="69" r="C84"/>
      <c t="s" s="61" r="D84">
        <v>16</v>
      </c>
      <c t="s" s="61" r="E84">
        <v>18</v>
      </c>
      <c t="s" s="61" r="F84">
        <v>40</v>
      </c>
      <c t="s" s="61" r="G84">
        <v>21</v>
      </c>
      <c t="s" s="61" r="H84">
        <v>43</v>
      </c>
      <c t="s" s="61" r="I84">
        <v>24</v>
      </c>
      <c t="s" s="61" r="J84">
        <v>46</v>
      </c>
      <c t="s" s="61" r="K84">
        <v>27</v>
      </c>
      <c t="s" s="33" r="L84">
        <v>49</v>
      </c>
      <c t="s" s="64" r="M84">
        <v>75</v>
      </c>
      <c t="s" s="64" r="N84">
        <v>76</v>
      </c>
      <c t="s" s="64" r="O84">
        <v>77</v>
      </c>
      <c t="s" s="64" r="P84">
        <v>78</v>
      </c>
    </row>
    <row r="85">
      <c t="str" s="10" r="B85">
        <f>B29</f>
        <v>Squat</v>
      </c>
      <c t="s" s="37" r="C85">
        <v>29</v>
      </c>
      <c t="s" s="55" r="D85">
        <v>30</v>
      </c>
      <c s="23" r="E85">
        <v>45</v>
      </c>
      <c s="23" r="F85">
        <v>45</v>
      </c>
      <c s="23" r="G85">
        <v>45</v>
      </c>
      <c s="23" r="H85">
        <v>45</v>
      </c>
      <c s="23" r="I85">
        <v>45</v>
      </c>
      <c s="23" r="J85">
        <v>45</v>
      </c>
      <c s="23" r="K85">
        <v>45</v>
      </c>
      <c s="23" r="L85">
        <v>45</v>
      </c>
      <c s="23" r="M85">
        <v>45</v>
      </c>
      <c s="23" r="N85">
        <v>45</v>
      </c>
      <c s="23" r="O85">
        <v>45</v>
      </c>
      <c s="23" r="P85">
        <v>45</v>
      </c>
      <c s="6" r="Q85"/>
    </row>
    <row r="86">
      <c t="s" s="37" r="C86">
        <v>29</v>
      </c>
      <c t="s" s="58" r="D86">
        <v>31</v>
      </c>
      <c s="23" r="E86">
        <f>FLOOR(PRODUCT(0.4,E89),5.0)</f>
        <v>90</v>
      </c>
      <c s="23" r="F86">
        <f>FLOOR(PRODUCT(0.4,F89),5.0)</f>
        <v>95</v>
      </c>
      <c s="23" r="G86">
        <f>FLOOR(PRODUCT(0.4,G89),5.0)</f>
        <v>100</v>
      </c>
      <c s="23" r="H86">
        <f>FLOOR(PRODUCT(0.4,H89),5.0)</f>
        <v>105</v>
      </c>
      <c s="23" r="I86">
        <f>FLOOR(PRODUCT(0.4,I89),5.0)</f>
        <v>110</v>
      </c>
      <c s="23" r="J86">
        <f>FLOOR(PRODUCT(0.4,J89),5.0)</f>
        <v>120</v>
      </c>
      <c s="23" r="K86">
        <f>FLOOR(PRODUCT(0.4,K89),5.0)</f>
        <v>125</v>
      </c>
      <c s="23" r="L86">
        <f>FLOOR(PRODUCT(0.4,L89),5.0)</f>
        <v>130</v>
      </c>
      <c s="23" r="M86">
        <f>FLOOR(PRODUCT(0.4,M89),5.0)</f>
        <v>135</v>
      </c>
      <c s="23" r="N86">
        <f>FLOOR(PRODUCT(0.4,N89),5.0)</f>
        <v>140</v>
      </c>
      <c s="23" r="O86">
        <f>FLOOR(PRODUCT(0.4,O89),5.0)</f>
        <v>150</v>
      </c>
      <c s="23" r="P86">
        <f>FLOOR(PRODUCT(0.4,P89),5.0)</f>
        <v>155</v>
      </c>
      <c s="6" r="Q86"/>
    </row>
    <row r="87">
      <c t="s" s="37" r="C87">
        <v>29</v>
      </c>
      <c t="s" s="58" r="D87">
        <v>32</v>
      </c>
      <c s="23" r="E87">
        <f>FLOOR(PRODUCT(0.6,E89),5.0)</f>
        <v>135</v>
      </c>
      <c s="23" r="F87">
        <f>FLOOR(PRODUCT(0.6,F89),5.0)</f>
        <v>140</v>
      </c>
      <c s="23" r="G87">
        <f>FLOOR(PRODUCT(0.6,G89),5.0)</f>
        <v>150</v>
      </c>
      <c s="23" r="H87">
        <f>FLOOR(PRODUCT(0.6,H89),5.0)</f>
        <v>160</v>
      </c>
      <c s="23" r="I87">
        <f>FLOOR(PRODUCT(0.6,I89),5.0)</f>
        <v>170</v>
      </c>
      <c s="23" r="J87">
        <f>FLOOR(PRODUCT(0.6,J89),5.0)</f>
        <v>180</v>
      </c>
      <c s="23" r="K87">
        <f>FLOOR(PRODUCT(0.6,K89),5.0)</f>
        <v>185</v>
      </c>
      <c s="23" r="L87">
        <f>FLOOR(PRODUCT(0.6,L89),5.0)</f>
        <v>195</v>
      </c>
      <c s="23" r="M87">
        <f>FLOOR(PRODUCT(0.6,M89),5.0)</f>
        <v>205</v>
      </c>
      <c s="23" r="N87">
        <f>FLOOR(PRODUCT(0.6,N89),5.0)</f>
        <v>215</v>
      </c>
      <c s="23" r="O87">
        <f>FLOOR(PRODUCT(0.6,O89),5.0)</f>
        <v>225</v>
      </c>
      <c s="23" r="P87">
        <f>FLOOR(PRODUCT(0.6,P89),5.0)</f>
        <v>230</v>
      </c>
      <c s="6" r="Q87"/>
    </row>
    <row r="88">
      <c t="s" s="37" r="C88">
        <v>29</v>
      </c>
      <c t="s" s="58" r="D88">
        <v>33</v>
      </c>
      <c s="23" r="E88">
        <f>FLOOR(PRODUCT(0.8,E89),5.0)</f>
        <v>180</v>
      </c>
      <c s="23" r="F88">
        <f>FLOOR(PRODUCT(0.8,F89),5.0)</f>
        <v>190</v>
      </c>
      <c s="23" r="G88">
        <f>FLOOR(PRODUCT(0.8,G89),5.0)</f>
        <v>200</v>
      </c>
      <c s="23" r="H88">
        <f>FLOOR(PRODUCT(0.8,H89),5.0)</f>
        <v>215</v>
      </c>
      <c s="23" r="I88">
        <f>FLOOR(PRODUCT(0.8,I89),5.0)</f>
        <v>225</v>
      </c>
      <c s="23" r="J88">
        <f>FLOOR(PRODUCT(0.8,J89),5.0)</f>
        <v>240</v>
      </c>
      <c s="23" r="K88">
        <f>FLOOR(PRODUCT(0.8,K89),5.0)</f>
        <v>250</v>
      </c>
      <c s="23" r="L88">
        <f>FLOOR(PRODUCT(0.8,L89),5.0)</f>
        <v>260</v>
      </c>
      <c s="23" r="M88">
        <f>FLOOR(PRODUCT(0.8,M89),5.0)</f>
        <v>275</v>
      </c>
      <c s="23" r="N88">
        <f>FLOOR(PRODUCT(0.8,N89),5.0)</f>
        <v>285</v>
      </c>
      <c s="23" r="O88">
        <f>FLOOR(PRODUCT(0.8,O89),5.0)</f>
        <v>300</v>
      </c>
      <c s="23" r="P88">
        <f>FLOOR(PRODUCT(0.8,P89),5.0)</f>
        <v>310</v>
      </c>
      <c s="6" r="Q88"/>
    </row>
    <row r="89">
      <c t="s" s="37" r="C89">
        <v>34</v>
      </c>
      <c t="s" s="58" r="D89">
        <v>35</v>
      </c>
      <c s="63" r="E89">
        <f>((ROUND(((H21-(H21*$J$21))/$F$19),(0.0/5.0))*$F$19)+$I$21)+$I$21</f>
        <v>225</v>
      </c>
      <c s="63" r="F89">
        <f>F58+$I$21</f>
        <v>240</v>
      </c>
      <c s="63" r="G89">
        <f>G58+$I$21</f>
        <v>255</v>
      </c>
      <c s="63" r="H89">
        <f>H58+$I$21</f>
        <v>270</v>
      </c>
      <c s="63" r="I89">
        <f>I58+$I$21</f>
        <v>285</v>
      </c>
      <c s="63" r="J89">
        <f>J58+$I$21</f>
        <v>300</v>
      </c>
      <c s="63" r="K89">
        <f>K58+$I$21</f>
        <v>315</v>
      </c>
      <c s="63" r="L89">
        <f>L58+$I$21</f>
        <v>330</v>
      </c>
      <c s="63" r="M89">
        <f>M58+$I$21</f>
        <v>345</v>
      </c>
      <c s="63" r="N89">
        <f>N58+$I$21</f>
        <v>360</v>
      </c>
      <c s="63" r="O89">
        <f>O58+$I$21</f>
        <v>375</v>
      </c>
      <c s="63" r="P89">
        <f>P58+$I$21</f>
        <v>390</v>
      </c>
      <c s="21" r="Q89"/>
    </row>
    <row r="90">
      <c s="82" r="C90"/>
      <c s="39" r="D90"/>
      <c s="40" r="E90"/>
      <c s="40" r="F90"/>
      <c s="40" r="G90"/>
      <c s="40" r="H90"/>
      <c s="40" r="I90"/>
      <c s="40" r="J90"/>
      <c s="40" r="K90"/>
      <c s="40" r="L90"/>
      <c s="40" r="M90"/>
      <c s="40" r="N90"/>
      <c s="40" r="O90"/>
      <c s="40" r="P90"/>
      <c s="24" r="Q90"/>
    </row>
    <row r="91">
      <c t="str" s="10" r="B91">
        <f>D22</f>
        <v>Bench Press</v>
      </c>
      <c t="s" s="37" r="C91">
        <v>29</v>
      </c>
      <c t="s" s="58" r="D91">
        <v>30</v>
      </c>
      <c s="23" r="E91">
        <v>45</v>
      </c>
      <c s="80" r="F91"/>
      <c s="23" r="G91">
        <v>45</v>
      </c>
      <c s="80" r="H91"/>
      <c s="23" r="I91">
        <v>45</v>
      </c>
      <c s="80" r="J91"/>
      <c s="23" r="K91">
        <v>45</v>
      </c>
      <c s="80" r="L91"/>
      <c s="23" r="M91">
        <v>45</v>
      </c>
      <c s="80" r="N91"/>
      <c s="23" r="O91">
        <v>45</v>
      </c>
      <c s="17" r="P91"/>
    </row>
    <row r="92">
      <c t="s" s="37" r="C92">
        <v>29</v>
      </c>
      <c t="s" s="58" r="D92">
        <v>31</v>
      </c>
      <c s="23" r="E92">
        <f>FLOOR(PRODUCT(0.5,E95),5.0)</f>
        <v>65</v>
      </c>
      <c s="54" r="F92"/>
      <c s="23" r="G92">
        <f>FLOOR(PRODUCT(0.5,G95),5.0)</f>
        <v>70</v>
      </c>
      <c s="54" r="H92"/>
      <c s="23" r="I92">
        <f>FLOOR(PRODUCT(0.5,I95),5.0)</f>
        <v>80</v>
      </c>
      <c s="54" r="J92"/>
      <c s="23" r="K92">
        <f>FLOOR(PRODUCT(0.5,K95),5.0)</f>
        <v>85</v>
      </c>
      <c s="54" r="L92"/>
      <c s="23" r="M92">
        <f>FLOOR(PRODUCT(0.5,M95),5.0)</f>
        <v>95</v>
      </c>
      <c s="54" r="N92"/>
      <c s="23" r="O92">
        <f>FLOOR(PRODUCT(0.5,O95),5.0)</f>
        <v>100</v>
      </c>
      <c s="51" r="P92"/>
    </row>
    <row r="93">
      <c t="s" s="37" r="C93">
        <v>29</v>
      </c>
      <c t="s" s="58" r="D93">
        <v>32</v>
      </c>
      <c s="23" r="E93">
        <f>FLOOR(PRODUCT(0.7,E95),5.0)</f>
        <v>90</v>
      </c>
      <c s="54" r="F93"/>
      <c s="23" r="G93">
        <f>FLOOR(PRODUCT(0.7,G95),5.0)</f>
        <v>100</v>
      </c>
      <c s="54" r="H93"/>
      <c s="23" r="I93">
        <f>FLOOR(PRODUCT(0.7,I95),5.0)</f>
        <v>110</v>
      </c>
      <c s="54" r="J93"/>
      <c s="23" r="K93">
        <f>FLOOR(PRODUCT(0.7,K95),5.0)</f>
        <v>120</v>
      </c>
      <c s="54" r="L93"/>
      <c s="23" r="M93">
        <f>FLOOR(PRODUCT(0.7,M95),5.0)</f>
        <v>130</v>
      </c>
      <c s="54" r="N93"/>
      <c s="23" r="O93">
        <f>FLOOR(PRODUCT(0.7,O95),5.0)</f>
        <v>140</v>
      </c>
      <c s="51" r="P93"/>
    </row>
    <row r="94">
      <c t="s" s="37" r="C94">
        <v>29</v>
      </c>
      <c t="s" s="58" r="D94">
        <v>33</v>
      </c>
      <c s="23" r="E94">
        <f>FLOOR(PRODUCT(0.9,E95),5.0)</f>
        <v>115</v>
      </c>
      <c s="54" r="F94"/>
      <c s="23" r="G94">
        <f>FLOOR(PRODUCT(0.9,G95),5.0)</f>
        <v>130</v>
      </c>
      <c s="54" r="H94"/>
      <c s="23" r="I94">
        <f>FLOOR(PRODUCT(0.9,I95),5.0)</f>
        <v>140</v>
      </c>
      <c s="54" r="J94"/>
      <c s="23" r="K94">
        <f>FLOOR(PRODUCT(0.9,K95),5.0)</f>
        <v>155</v>
      </c>
      <c s="54" r="L94"/>
      <c s="23" r="M94">
        <f>FLOOR(PRODUCT(0.9,M95),5.0)</f>
        <v>170</v>
      </c>
      <c s="54" r="N94"/>
      <c s="23" r="O94">
        <f>FLOOR(PRODUCT(0.9,O95),5.0)</f>
        <v>180</v>
      </c>
      <c s="51" r="P94"/>
    </row>
    <row r="95">
      <c t="s" s="37" r="C95">
        <v>34</v>
      </c>
      <c t="s" s="58" r="D95">
        <v>35</v>
      </c>
      <c s="63" r="E95">
        <f>E39+$I$22</f>
        <v>130</v>
      </c>
      <c s="35" r="F95"/>
      <c s="63" r="G95">
        <f>G39+$I$22</f>
        <v>145</v>
      </c>
      <c s="35" r="H95"/>
      <c s="63" r="I95">
        <f>I39+$I$22</f>
        <v>160</v>
      </c>
      <c s="35" r="J95"/>
      <c s="63" r="K95">
        <f>K39+$I$22</f>
        <v>175</v>
      </c>
      <c s="35" r="L95"/>
      <c s="63" r="M95">
        <f>M39+$I$22</f>
        <v>190</v>
      </c>
      <c s="35" r="N95"/>
      <c s="63" r="O95">
        <f>O39+$I$22</f>
        <v>205</v>
      </c>
      <c s="2" r="P95"/>
    </row>
    <row r="96">
      <c s="77" r="C96"/>
      <c s="54" r="D96"/>
      <c s="40" r="E96"/>
      <c s="40" r="F96"/>
      <c s="40" r="G96"/>
      <c s="40" r="H96"/>
      <c s="40" r="I96"/>
      <c s="40" r="J96"/>
      <c s="40" r="K96"/>
      <c s="40" r="L96"/>
      <c s="40" r="M96"/>
      <c s="40" r="N96"/>
      <c s="40" r="O96"/>
      <c s="40" r="P96"/>
      <c s="24" r="Q96"/>
    </row>
    <row r="97">
      <c t="str" s="10" r="B97">
        <f>D25</f>
        <v>Press</v>
      </c>
      <c t="s" s="37" r="C97">
        <v>29</v>
      </c>
      <c t="s" s="6" r="D97">
        <v>30</v>
      </c>
      <c s="62" r="E97"/>
      <c s="23" r="F97">
        <v>45</v>
      </c>
      <c s="80" r="G97"/>
      <c s="23" r="H97">
        <v>45</v>
      </c>
      <c s="80" r="I97"/>
      <c s="23" r="J97">
        <v>45</v>
      </c>
      <c s="80" r="K97"/>
      <c s="23" r="L97">
        <v>45</v>
      </c>
      <c s="80" r="M97"/>
      <c s="23" r="N97">
        <v>45</v>
      </c>
      <c s="80" r="O97"/>
      <c s="23" r="P97">
        <v>45</v>
      </c>
      <c s="6" r="Q97"/>
    </row>
    <row r="98">
      <c t="s" s="37" r="C98">
        <v>29</v>
      </c>
      <c t="s" s="6" r="D98">
        <v>31</v>
      </c>
      <c s="77" r="E98"/>
      <c s="23" r="F98">
        <f>FLOOR(PRODUCT(0.55,F101),5.0)</f>
        <v>40</v>
      </c>
      <c s="54" r="G98"/>
      <c s="23" r="H98">
        <f>FLOOR(PRODUCT(0.55,H101),5.0)</f>
        <v>45</v>
      </c>
      <c s="54" r="I98"/>
      <c s="23" r="J98">
        <f>FLOOR(PRODUCT(0.55,J101),5.0)</f>
        <v>55</v>
      </c>
      <c s="54" r="K98"/>
      <c s="23" r="L98">
        <f>FLOOR(PRODUCT(0.55,L101),5.0)</f>
        <v>65</v>
      </c>
      <c s="54" r="M98"/>
      <c s="23" r="N98">
        <f>FLOOR(PRODUCT(0.55,N101),5.0)</f>
        <v>70</v>
      </c>
      <c s="54" r="O98"/>
      <c s="23" r="P98">
        <f>FLOOR(PRODUCT(0.55,P101),5.0)</f>
        <v>80</v>
      </c>
      <c s="6" r="Q98"/>
    </row>
    <row r="99">
      <c t="s" s="37" r="C99">
        <v>29</v>
      </c>
      <c t="s" s="6" r="D99">
        <v>32</v>
      </c>
      <c s="77" r="E99"/>
      <c s="23" r="F99">
        <f>FLOOR(PRODUCT(0.7000000000000001,F101),5.0)</f>
        <v>50</v>
      </c>
      <c s="54" r="G99"/>
      <c s="23" r="H99">
        <f>FLOOR(PRODUCT(0.7000000000000001,H101),5.0)</f>
        <v>60</v>
      </c>
      <c s="54" r="I99"/>
      <c s="23" r="J99">
        <f>FLOOR(PRODUCT(0.7000000000000001,J101),5.0)</f>
        <v>70</v>
      </c>
      <c s="54" r="K99"/>
      <c s="23" r="L99">
        <f>FLOOR(PRODUCT(0.7000000000000001,L101),5.0)</f>
        <v>80</v>
      </c>
      <c s="54" r="M99"/>
      <c s="23" r="N99">
        <f>FLOOR(PRODUCT(0.7000000000000001,N101),5.0)</f>
        <v>90</v>
      </c>
      <c s="54" r="O99"/>
      <c s="23" r="P99">
        <f>FLOOR(PRODUCT(0.7000000000000001,P101),5.0)</f>
        <v>105</v>
      </c>
      <c s="6" r="Q99"/>
    </row>
    <row r="100">
      <c t="s" s="37" r="C100">
        <v>29</v>
      </c>
      <c t="s" s="6" r="D100">
        <v>33</v>
      </c>
      <c s="77" r="E100"/>
      <c s="23" r="F100">
        <f>FLOOR(PRODUCT(0.85,F101),5.0)</f>
        <v>60</v>
      </c>
      <c s="54" r="G100"/>
      <c s="23" r="H100">
        <f>FLOOR(PRODUCT(0.85,H101),5.0)</f>
        <v>75</v>
      </c>
      <c s="54" r="I100"/>
      <c s="23" r="J100">
        <f>FLOOR(PRODUCT(0.85,J101),5.0)</f>
        <v>85</v>
      </c>
      <c s="54" r="K100"/>
      <c s="23" r="L100">
        <f>FLOOR(PRODUCT(0.85,L101),5.0)</f>
        <v>100</v>
      </c>
      <c s="54" r="M100"/>
      <c s="23" r="N100">
        <f>FLOOR(PRODUCT(0.85,N101),5.0)</f>
        <v>110</v>
      </c>
      <c s="54" r="O100"/>
      <c s="23" r="P100">
        <f>FLOOR(PRODUCT(0.85,P101),5.0)</f>
        <v>125</v>
      </c>
      <c s="6" r="Q100"/>
    </row>
    <row r="101">
      <c t="s" s="37" r="C101">
        <v>34</v>
      </c>
      <c t="s" s="6" r="D101">
        <v>50</v>
      </c>
      <c s="71" r="E101"/>
      <c s="75" r="F101">
        <f>F45+$I$25</f>
        <v>75</v>
      </c>
      <c s="35" r="G101"/>
      <c s="75" r="H101">
        <f>H45+$I$25</f>
        <v>90</v>
      </c>
      <c s="35" r="I101"/>
      <c s="75" r="J101">
        <f>J45+$I$25</f>
        <v>105</v>
      </c>
      <c s="35" r="K101"/>
      <c s="75" r="L101">
        <f>L45+$I$25</f>
        <v>120</v>
      </c>
      <c s="35" r="M101"/>
      <c s="75" r="N101">
        <f>N45+$I$25</f>
        <v>135</v>
      </c>
      <c s="35" r="O101"/>
      <c s="75" r="P101">
        <f>P45+$I$25</f>
        <v>150</v>
      </c>
      <c s="21" r="Q101"/>
    </row>
    <row r="102">
      <c s="77" r="C102"/>
      <c s="54" r="D102"/>
      <c s="40" r="E102"/>
      <c s="40" r="F102"/>
      <c s="40" r="G102"/>
      <c s="40" r="H102"/>
      <c s="40" r="I102"/>
      <c s="40" r="J102"/>
      <c s="40" r="K102"/>
      <c s="40" r="L102"/>
      <c s="40" r="M102"/>
      <c s="40" r="N102"/>
      <c s="40" r="O102"/>
      <c s="40" r="P102"/>
      <c s="24" r="Q102"/>
    </row>
    <row r="103">
      <c t="s" s="10" r="B103">
        <v>79</v>
      </c>
      <c t="s" s="37" r="C103">
        <v>34</v>
      </c>
      <c t="s" s="58" r="D103">
        <v>58</v>
      </c>
      <c s="63" r="E103"/>
      <c s="75" r="F103"/>
      <c s="75" r="G103"/>
      <c s="75" r="H103"/>
      <c s="75" r="I103"/>
      <c s="75" r="J103"/>
      <c s="75" r="K103"/>
      <c s="75" r="L103"/>
      <c s="75" r="M103"/>
      <c s="75" r="N103"/>
      <c s="75" r="O103"/>
      <c s="75" r="P103"/>
      <c s="34" r="Q103"/>
    </row>
    <row r="104">
      <c s="77" r="C104"/>
      <c t="s" s="58" r="D104">
        <v>59</v>
      </c>
      <c s="63" r="E104"/>
      <c s="75" r="F104"/>
      <c s="75" r="G104"/>
      <c s="75" r="H104"/>
      <c s="75" r="I104"/>
      <c s="75" r="J104"/>
      <c s="75" r="K104"/>
      <c s="75" r="L104"/>
      <c s="75" r="M104"/>
      <c s="75" r="N104"/>
      <c s="75" r="O104"/>
      <c s="75" r="P104"/>
      <c s="34" r="Q104"/>
    </row>
    <row r="105">
      <c s="37" r="C105"/>
      <c t="s" s="58" r="D105">
        <v>60</v>
      </c>
      <c s="63" r="E105"/>
      <c s="75" r="F105"/>
      <c s="75" r="G105"/>
      <c s="75" r="H105"/>
      <c s="75" r="I105"/>
      <c s="75" r="J105"/>
      <c s="75" r="K105"/>
      <c s="75" r="L105"/>
      <c s="75" r="M105"/>
      <c s="75" r="N105"/>
      <c s="75" r="O105"/>
      <c s="75" r="P105"/>
      <c s="51" r="Q105"/>
    </row>
    <row r="106">
      <c s="77" r="C106"/>
      <c t="s" s="58" r="D106">
        <v>61</v>
      </c>
      <c s="63" r="E106"/>
      <c s="75" r="F106"/>
      <c s="75" r="G106"/>
      <c s="75" r="H106"/>
      <c s="75" r="I106"/>
      <c s="75" r="J106"/>
      <c s="75" r="K106"/>
      <c s="75" r="L106"/>
      <c s="75" r="M106"/>
      <c s="75" r="N106"/>
      <c s="75" r="O106"/>
      <c s="75" r="P106"/>
      <c s="51" r="Q106"/>
    </row>
    <row r="107">
      <c s="56" r="E107"/>
      <c s="56" r="F107"/>
      <c s="56" r="G107"/>
      <c s="56" r="H107"/>
      <c s="56" r="I107"/>
      <c s="56" r="J107"/>
      <c s="56" r="K107"/>
      <c s="56" r="L107"/>
      <c s="56" r="M107"/>
      <c s="56" r="N107"/>
      <c s="56" r="O107"/>
      <c s="56" r="P107"/>
    </row>
  </sheetData>
  <mergeCells count="7">
    <mergeCell ref="A1:L1"/>
    <mergeCell ref="A4:L4"/>
    <mergeCell ref="B7:K7"/>
    <mergeCell ref="E15:H15"/>
    <mergeCell ref="E16:H16"/>
    <mergeCell ref="E17:H17"/>
    <mergeCell ref="D19:E19"/>
  </mergeCells>
  <legacy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71" defaultRowHeight="12.75"/>
  <cols>
    <col min="1" customWidth="1" max="1" width="13.29"/>
    <col min="2" customWidth="1" max="2" width="18.71"/>
    <col min="3" customWidth="1" max="3" width="12.29"/>
    <col min="4" customWidth="1" max="4" width="13.29"/>
    <col min="5" customWidth="1" max="5" width="12.29"/>
    <col min="6" customWidth="1" max="6" width="11.14"/>
    <col min="7" customWidth="1" max="7" width="12.29"/>
    <col min="8" customWidth="1" max="17" width="11.14"/>
  </cols>
  <sheetData>
    <row customHeight="1" r="1" ht="33.75">
      <c t="s" s="42" r="A1">
        <v>0</v>
      </c>
    </row>
    <row customHeight="1" r="2" ht="33.75">
      <c s="42" r="A2"/>
      <c s="42" r="B2"/>
      <c s="42" r="C2"/>
      <c s="42" r="D2"/>
      <c s="42" r="E2"/>
      <c s="42" r="F2"/>
      <c s="42" r="G2"/>
      <c s="42" r="H2"/>
      <c s="42" r="I2"/>
      <c s="42" r="J2"/>
      <c s="42" r="K2"/>
      <c s="42" r="L2"/>
    </row>
    <row customHeight="1" r="3" ht="33.75">
      <c s="42" r="A3"/>
      <c s="42" r="B3"/>
      <c s="42" r="C3"/>
      <c s="42" r="D3"/>
      <c s="42" r="E3"/>
      <c s="42" r="F3"/>
      <c s="42" r="G3"/>
      <c s="42" r="H3"/>
      <c s="42" r="I3"/>
      <c s="42" r="J3"/>
      <c s="42" r="K3"/>
      <c s="42" r="L3"/>
    </row>
    <row customHeight="1" r="4" ht="15.0">
      <c t="s" s="72" r="A4">
        <v>81</v>
      </c>
    </row>
    <row customHeight="1" r="5" ht="15.0">
      <c s="72" r="A5"/>
      <c s="72" r="B5"/>
      <c s="72" r="C5"/>
      <c s="72" r="D5"/>
      <c s="72" r="E5"/>
      <c s="72" r="F5"/>
      <c s="72" r="G5"/>
      <c s="72" r="H5"/>
      <c s="72" r="I5"/>
      <c s="72" r="J5"/>
      <c s="72" r="K5"/>
      <c s="72" r="L5"/>
    </row>
    <row r="6">
      <c s="25" r="B6"/>
      <c s="25" r="C6"/>
      <c s="25" r="D6"/>
      <c s="25" r="E6"/>
      <c s="25" r="F6"/>
      <c s="25" r="G6"/>
      <c s="25" r="H6"/>
      <c s="25" r="I6"/>
      <c s="25" r="J6"/>
      <c s="25" r="K6"/>
    </row>
    <row r="7">
      <c s="77" r="A7"/>
      <c t="s" s="52" r="B7">
        <v>63</v>
      </c>
      <c s="4" r="C7"/>
      <c s="4" r="D7"/>
      <c s="4" r="E7"/>
      <c s="4" r="F7"/>
      <c s="4" r="G7"/>
      <c s="4" r="H7"/>
      <c s="4" r="I7"/>
      <c s="4" r="J7"/>
      <c s="32" r="K7"/>
      <c s="51" r="L7"/>
    </row>
    <row r="8">
      <c s="77" r="A8"/>
      <c s="16" r="B8"/>
      <c s="7" r="C8"/>
      <c s="7" r="D8"/>
      <c s="7" r="E8"/>
      <c s="7" r="F8"/>
      <c s="7" r="G8"/>
      <c s="7" r="H8"/>
      <c s="7" r="I8"/>
      <c s="7" r="J8"/>
      <c s="50" r="K8"/>
      <c s="51" r="L8"/>
    </row>
    <row r="9">
      <c s="77" r="A9"/>
      <c s="16" r="B9"/>
      <c s="7" r="C9"/>
      <c s="7" r="D9"/>
      <c s="7" r="E9"/>
      <c s="7" r="F9"/>
      <c s="7" r="G9"/>
      <c s="7" r="H9"/>
      <c s="7" r="I9"/>
      <c s="7" r="J9"/>
      <c s="50" r="K9"/>
      <c s="51" r="L9"/>
    </row>
    <row r="10">
      <c s="77" r="A10"/>
      <c s="16" r="B10"/>
      <c s="7" r="C10"/>
      <c s="7" r="D10"/>
      <c s="7" r="E10"/>
      <c s="7" r="F10"/>
      <c s="7" r="G10"/>
      <c s="7" r="H10"/>
      <c s="7" r="I10"/>
      <c s="7" r="J10"/>
      <c s="50" r="K10"/>
      <c s="51" r="L10"/>
    </row>
    <row r="11">
      <c s="77" r="A11"/>
      <c s="16" r="B11"/>
      <c s="7" r="C11"/>
      <c s="7" r="D11"/>
      <c s="7" r="E11"/>
      <c s="7" r="F11"/>
      <c s="7" r="G11"/>
      <c s="7" r="H11"/>
      <c s="7" r="I11"/>
      <c s="7" r="J11"/>
      <c s="50" r="K11"/>
      <c s="51" r="L11"/>
    </row>
    <row r="12">
      <c s="77" r="A12"/>
      <c s="16" r="B12"/>
      <c s="7" r="C12"/>
      <c s="7" r="D12"/>
      <c s="7" r="E12"/>
      <c s="7" r="F12"/>
      <c s="7" r="G12"/>
      <c s="7" r="H12"/>
      <c s="7" r="I12"/>
      <c s="7" r="J12"/>
      <c s="50" r="K12"/>
      <c s="51" r="L12"/>
    </row>
    <row r="13">
      <c s="77" r="A13"/>
      <c s="53" r="B13"/>
      <c s="20" r="C13"/>
      <c s="20" r="D13"/>
      <c s="20" r="E13"/>
      <c s="20" r="F13"/>
      <c s="20" r="G13"/>
      <c s="20" r="H13"/>
      <c s="20" r="I13"/>
      <c s="20" r="J13"/>
      <c s="59" r="K13"/>
      <c s="51" r="L13"/>
    </row>
    <row r="14">
      <c s="56" r="B14"/>
      <c s="56" r="C14"/>
      <c s="56" r="D14"/>
      <c s="56" r="E14"/>
      <c s="74" r="F14"/>
      <c s="74" r="G14"/>
      <c s="74" r="H14"/>
      <c s="56" r="I14"/>
      <c s="56" r="J14"/>
      <c s="56" r="K14"/>
    </row>
    <row r="15">
      <c t="str" s="36" r="E15">
        <f>HYPERLINK("http://www.startingstrength.com/","Starting Strength Official Website")</f>
        <v>Starting Strength Official Website</v>
      </c>
    </row>
    <row r="16">
      <c t="str" s="36" r="E16">
        <f>HYPERLINK("http://www.startingstrength.wikia.com/","Starting Strength Wiki")</f>
        <v>Starting Strength Wiki</v>
      </c>
    </row>
    <row r="17">
      <c t="str" s="36" r="E17">
        <f>HYPERLINK("http://forum.bodybuilding.com/showthread.php?t=108535881","Rippetoe/Starting Strength Question Forum")</f>
        <v>Rippetoe/Starting Strength Question Forum</v>
      </c>
    </row>
    <row r="18">
      <c s="13" r="B18"/>
      <c s="3" r="C18"/>
      <c s="13" r="D18"/>
      <c s="13" r="E18"/>
      <c s="13" r="F18"/>
      <c s="13" r="G18"/>
      <c s="13" r="H18"/>
      <c s="13" r="I18"/>
      <c s="13" r="J18"/>
      <c s="13" r="K18"/>
      <c s="13" r="L18"/>
    </row>
    <row r="19">
      <c s="77" r="A19"/>
      <c s="73" r="B19"/>
      <c s="66" r="C19"/>
      <c t="s" s="46" r="D19">
        <v>3</v>
      </c>
      <c s="68" r="E19"/>
      <c s="5" r="F19">
        <v>5</v>
      </c>
      <c s="19" r="G19"/>
      <c s="27" r="H19"/>
      <c s="27" r="I19"/>
      <c s="85" r="J19"/>
      <c s="28" r="K19"/>
      <c s="81" r="L19"/>
      <c s="51" r="M19"/>
    </row>
    <row r="20">
      <c s="77" r="A20"/>
      <c s="38" r="B20"/>
      <c s="76" r="C20"/>
      <c s="29" r="D20"/>
      <c t="s" s="79" r="E20">
        <v>82</v>
      </c>
      <c t="s" s="79" r="F20">
        <v>5</v>
      </c>
      <c t="s" s="79" r="G20">
        <v>6</v>
      </c>
      <c t="s" s="79" r="H20">
        <v>7</v>
      </c>
      <c t="s" s="79" r="I20">
        <v>52</v>
      </c>
      <c t="s" s="79" r="J20">
        <v>9</v>
      </c>
      <c s="43" r="K20"/>
      <c s="49" r="L20"/>
      <c s="51" r="M20"/>
    </row>
    <row r="21">
      <c s="77" r="A21"/>
      <c s="38" r="B21"/>
      <c s="76" r="C21"/>
      <c t="s" s="65" r="D21">
        <v>10</v>
      </c>
      <c s="5" r="E21">
        <v>100</v>
      </c>
      <c s="5" r="F21">
        <v>5</v>
      </c>
      <c s="78" r="G21">
        <f>(E21)/(1.0278-(0.0278*F21))</f>
        <v>112.511251125113</v>
      </c>
      <c s="78" r="H21">
        <f>ROUND(((G21*(1.0278-(0.0278*5.0)))/$F$19),(0.0/5.0))*$F$19</f>
        <v>100</v>
      </c>
      <c s="5" r="I21">
        <v>5</v>
      </c>
      <c s="83" r="J21">
        <v>0</v>
      </c>
      <c s="43" r="K21"/>
      <c s="49" r="L21"/>
      <c s="51" r="M21"/>
    </row>
    <row r="22">
      <c s="77" r="A22"/>
      <c s="38" r="B22"/>
      <c s="76" r="C22"/>
      <c t="s" s="65" r="D22">
        <v>83</v>
      </c>
      <c s="5" r="E22">
        <v>100</v>
      </c>
      <c s="5" r="F22">
        <v>5</v>
      </c>
      <c s="78" r="G22">
        <f>(E22)/(1.0278-(0.0278*F22))</f>
        <v>112.511251125113</v>
      </c>
      <c s="78" r="H22">
        <f>ROUND(((G22*(1.0278-(0.0278*5.0)))/$F$19),(0.0/5.0))*$F$19</f>
        <v>100</v>
      </c>
      <c s="5" r="I22">
        <v>5</v>
      </c>
      <c s="83" r="J22">
        <v>0</v>
      </c>
      <c s="43" r="K22"/>
      <c s="49" r="L22"/>
      <c s="51" r="M22"/>
    </row>
    <row r="23">
      <c s="77" r="A23"/>
      <c s="38" r="B23"/>
      <c s="76" r="C23"/>
      <c t="s" s="65" r="D23">
        <v>11</v>
      </c>
      <c s="5" r="E23">
        <v>100</v>
      </c>
      <c s="5" r="F23">
        <v>5</v>
      </c>
      <c s="78" r="G23">
        <f>(E23)/(1.0278-(0.0278*F23))</f>
        <v>112.511251125113</v>
      </c>
      <c s="78" r="H23">
        <f>ROUND(((G23*(1.0278-(0.0278*5.0)))/$F$19),(0.0/5.0))*$F$19</f>
        <v>100</v>
      </c>
      <c s="5" r="I23">
        <v>5</v>
      </c>
      <c s="83" r="J23">
        <v>0</v>
      </c>
      <c s="43" r="K23"/>
      <c s="49" r="L23"/>
      <c s="51" r="M23"/>
    </row>
    <row r="24">
      <c s="77" r="A24"/>
      <c s="38" r="B24"/>
      <c s="76" r="C24"/>
      <c t="s" s="65" r="D24">
        <v>14</v>
      </c>
      <c s="5" r="E24">
        <v>100</v>
      </c>
      <c s="5" r="F24">
        <v>5</v>
      </c>
      <c s="78" r="G24">
        <f>(E24)/(1.0278-(0.0278*F24))</f>
        <v>112.511251125113</v>
      </c>
      <c s="78" r="H24">
        <f>ROUND(((G24*(1.0278-(0.0278*5.0)))/$F$19),(0.0/5.0))*$F$19</f>
        <v>100</v>
      </c>
      <c s="5" r="I24">
        <v>5</v>
      </c>
      <c s="83" r="J24">
        <v>0</v>
      </c>
      <c s="43" r="K24"/>
      <c s="49" r="L24"/>
      <c s="51" r="M24"/>
    </row>
    <row r="25">
      <c s="77" r="A25"/>
      <c s="38" r="B25"/>
      <c s="76" r="C25"/>
      <c t="s" s="65" r="D25">
        <v>12</v>
      </c>
      <c s="5" r="E25">
        <v>100</v>
      </c>
      <c s="5" r="F25">
        <v>5</v>
      </c>
      <c s="78" r="G25">
        <f>(E25)/(1.0278-(0.0278*F25))</f>
        <v>112.511251125113</v>
      </c>
      <c s="78" r="H25">
        <f>ROUND(((G25*(1.0278-(0.0278*5.0)))/$F$19),(0.0/5.0))*$F$19</f>
        <v>100</v>
      </c>
      <c s="5" r="I25">
        <v>15</v>
      </c>
      <c s="83" r="J25">
        <v>0</v>
      </c>
      <c s="43" r="K25"/>
      <c s="49" r="L25"/>
      <c s="51" r="M25"/>
    </row>
    <row r="26">
      <c s="77" r="A26"/>
      <c s="30" r="B26"/>
      <c s="9" r="C26"/>
      <c t="s" s="65" r="D26">
        <v>13</v>
      </c>
      <c s="5" r="E26">
        <v>100</v>
      </c>
      <c s="5" r="F26">
        <v>5</v>
      </c>
      <c s="78" r="G26">
        <f>(E26)/(1.0278-(0.0278*F26))</f>
        <v>112.511251125113</v>
      </c>
      <c s="78" r="H26">
        <f>ROUND(((G26*(1.0278-(0.0278*5.0)))/$F$19),(0.0/5.0))*$F$19</f>
        <v>100</v>
      </c>
      <c s="5" r="I26">
        <v>5</v>
      </c>
      <c s="83" r="J26">
        <v>0</v>
      </c>
      <c s="48" r="K26"/>
      <c s="8" r="L26"/>
      <c s="51" r="M26"/>
    </row>
    <row r="27">
      <c s="56" r="B27"/>
      <c s="74" r="C27"/>
      <c s="56" r="D27"/>
      <c s="56" r="E27"/>
      <c s="56" r="F27"/>
      <c s="56" r="G27"/>
      <c s="56" r="H27"/>
      <c s="56" r="I27"/>
      <c s="56" r="J27"/>
      <c s="56" r="K27"/>
      <c s="56" r="L27"/>
    </row>
    <row r="29">
      <c t="s" s="11" r="A29">
        <v>64</v>
      </c>
      <c s="11" r="B29"/>
      <c s="69" r="C29"/>
      <c t="s" s="61" r="D29">
        <v>16</v>
      </c>
      <c t="s" s="61" r="E29">
        <v>17</v>
      </c>
      <c t="s" s="61" r="F29">
        <v>39</v>
      </c>
      <c t="s" s="61" r="G29">
        <v>20</v>
      </c>
      <c t="s" s="61" r="H29">
        <v>42</v>
      </c>
      <c t="s" s="61" r="I29">
        <v>23</v>
      </c>
      <c t="s" s="61" r="J29">
        <v>45</v>
      </c>
      <c t="s" s="61" r="K29">
        <v>26</v>
      </c>
      <c t="s" s="33" r="L29">
        <v>48</v>
      </c>
      <c t="s" s="64" r="M29">
        <v>65</v>
      </c>
      <c t="s" s="64" r="N29">
        <v>66</v>
      </c>
      <c t="s" s="64" r="O29">
        <v>67</v>
      </c>
      <c t="s" s="64" r="P29">
        <v>68</v>
      </c>
    </row>
    <row r="30">
      <c t="str" s="10" r="B30">
        <f>D21</f>
        <v>Squat</v>
      </c>
      <c t="s" s="37" r="C30">
        <v>29</v>
      </c>
      <c t="s" s="55" r="D30">
        <v>30</v>
      </c>
      <c s="23" r="E30">
        <v>45</v>
      </c>
      <c s="23" r="F30">
        <v>45</v>
      </c>
      <c s="23" r="G30">
        <v>45</v>
      </c>
      <c s="23" r="H30">
        <v>45</v>
      </c>
      <c s="23" r="I30">
        <v>45</v>
      </c>
      <c s="23" r="J30">
        <v>45</v>
      </c>
      <c s="23" r="K30">
        <v>45</v>
      </c>
      <c s="23" r="L30">
        <v>45</v>
      </c>
      <c s="23" r="M30">
        <v>45</v>
      </c>
      <c s="23" r="N30">
        <v>45</v>
      </c>
      <c s="23" r="O30">
        <v>45</v>
      </c>
      <c s="23" r="P30">
        <v>45</v>
      </c>
      <c s="6" r="Q30"/>
    </row>
    <row r="31">
      <c t="s" s="37" r="C31">
        <v>29</v>
      </c>
      <c t="s" s="58" r="D31">
        <v>31</v>
      </c>
      <c s="23" r="E31">
        <f>FLOOR(PRODUCT(0.4,E34),5.0)</f>
        <v>40</v>
      </c>
      <c s="23" r="F31">
        <f>FLOOR(PRODUCT(0.4,F34),5.0)</f>
        <v>40</v>
      </c>
      <c s="23" r="G31">
        <f>FLOOR(PRODUCT(0.4,G34),5.0)</f>
        <v>45</v>
      </c>
      <c s="23" r="H31">
        <f>FLOOR(PRODUCT(0.4,H34),5.0)</f>
        <v>50</v>
      </c>
      <c s="23" r="I31">
        <f>FLOOR(PRODUCT(0.4,I34),5.0)</f>
        <v>55</v>
      </c>
      <c s="23" r="J31">
        <f>FLOOR(PRODUCT(0.4,J34),5.0)</f>
        <v>60</v>
      </c>
      <c s="23" r="K31">
        <f>FLOOR(PRODUCT(0.4,K34),5.0)</f>
        <v>60</v>
      </c>
      <c s="23" r="L31">
        <f>FLOOR(PRODUCT(0.4,L34),5.0)</f>
        <v>65</v>
      </c>
      <c s="23" r="M31">
        <f>FLOOR(PRODUCT(0.4,M34),5.0)</f>
        <v>70</v>
      </c>
      <c s="23" r="N31">
        <f>FLOOR(PRODUCT(0.4,N34),5.0)</f>
        <v>75</v>
      </c>
      <c s="23" r="O31">
        <f>FLOOR(PRODUCT(0.4,O34),5.0)</f>
        <v>80</v>
      </c>
      <c s="23" r="P31">
        <f>FLOOR(PRODUCT(0.4,P34),5.0)</f>
        <v>80</v>
      </c>
      <c s="6" r="Q31"/>
    </row>
    <row r="32">
      <c t="s" s="37" r="C32">
        <v>29</v>
      </c>
      <c t="s" s="58" r="D32">
        <v>32</v>
      </c>
      <c s="23" r="E32">
        <f>FLOOR(PRODUCT(0.6,E34),5.0)</f>
        <v>60</v>
      </c>
      <c s="23" r="F32">
        <f>FLOOR(PRODUCT(0.6,F34),5.0)</f>
        <v>65</v>
      </c>
      <c s="23" r="G32">
        <f>FLOOR(PRODUCT(0.6,G34),5.0)</f>
        <v>70</v>
      </c>
      <c s="23" r="H32">
        <f>FLOOR(PRODUCT(0.6,H34),5.0)</f>
        <v>75</v>
      </c>
      <c s="23" r="I32">
        <f>FLOOR(PRODUCT(0.6,I34),5.0)</f>
        <v>80</v>
      </c>
      <c s="23" r="J32">
        <f>FLOOR(PRODUCT(0.6,J34),5.0)</f>
        <v>90</v>
      </c>
      <c s="23" r="K32">
        <f>FLOOR(PRODUCT(0.6,K34),5.0)</f>
        <v>95</v>
      </c>
      <c s="23" r="L32">
        <f>FLOOR(PRODUCT(0.6,L34),5.0)</f>
        <v>100</v>
      </c>
      <c s="23" r="M32">
        <f>FLOOR(PRODUCT(0.6,M34),5.0)</f>
        <v>105</v>
      </c>
      <c s="23" r="N32">
        <f>FLOOR(PRODUCT(0.6,N34),5.0)</f>
        <v>110</v>
      </c>
      <c s="23" r="O32">
        <f>FLOOR(PRODUCT(0.6,O34),5.0)</f>
        <v>120</v>
      </c>
      <c s="23" r="P32">
        <f>FLOOR(PRODUCT(0.6,P34),5.0)</f>
        <v>125</v>
      </c>
      <c s="6" r="Q32"/>
    </row>
    <row r="33">
      <c t="s" s="37" r="C33">
        <v>29</v>
      </c>
      <c t="s" s="58" r="D33">
        <v>33</v>
      </c>
      <c s="23" r="E33">
        <f>FLOOR(PRODUCT(0.8,E34),5.0)</f>
        <v>80</v>
      </c>
      <c s="23" r="F33">
        <f>FLOOR(PRODUCT(0.8,F34),5.0)</f>
        <v>85</v>
      </c>
      <c s="23" r="G33">
        <f>FLOOR(PRODUCT(0.8,G34),5.0)</f>
        <v>95</v>
      </c>
      <c s="23" r="H33">
        <f>FLOOR(PRODUCT(0.8,H34),5.0)</f>
        <v>100</v>
      </c>
      <c s="23" r="I33">
        <f>FLOOR(PRODUCT(0.8,I34),5.0)</f>
        <v>110</v>
      </c>
      <c s="23" r="J33">
        <f>FLOOR(PRODUCT(0.8,J34),5.0)</f>
        <v>120</v>
      </c>
      <c s="23" r="K33">
        <f>FLOOR(PRODUCT(0.8,K34),5.0)</f>
        <v>125</v>
      </c>
      <c s="23" r="L33">
        <f>FLOOR(PRODUCT(0.8,L34),5.0)</f>
        <v>135</v>
      </c>
      <c s="23" r="M33">
        <f>FLOOR(PRODUCT(0.8,M34),5.0)</f>
        <v>140</v>
      </c>
      <c s="23" r="N33">
        <f>FLOOR(PRODUCT(0.8,N34),5.0)</f>
        <v>150</v>
      </c>
      <c s="23" r="O33">
        <f>FLOOR(PRODUCT(0.8,O34),5.0)</f>
        <v>160</v>
      </c>
      <c s="23" r="P33">
        <f>FLOOR(PRODUCT(0.8,P34),5.0)</f>
        <v>165</v>
      </c>
      <c s="6" r="Q33"/>
    </row>
    <row r="34">
      <c t="s" s="37" r="C34">
        <v>34</v>
      </c>
      <c t="s" s="58" r="D34">
        <v>35</v>
      </c>
      <c s="63" r="E34">
        <f>ROUND(((H22-(H22*$J$21))/$F$19),(0.0/5.0))*$F$19</f>
        <v>100</v>
      </c>
      <c s="63" r="F34">
        <f>E90+$I$21</f>
        <v>110</v>
      </c>
      <c s="63" r="G34">
        <f>F90+$I$21</f>
        <v>120</v>
      </c>
      <c s="63" r="H34">
        <f>G90+$I$21</f>
        <v>130</v>
      </c>
      <c s="63" r="I34">
        <f>H90+$I$21</f>
        <v>140</v>
      </c>
      <c s="63" r="J34">
        <f>I90+$I$21</f>
        <v>150</v>
      </c>
      <c s="63" r="K34">
        <f>J90+$I$21</f>
        <v>160</v>
      </c>
      <c s="63" r="L34">
        <f>K90+$I$21</f>
        <v>170</v>
      </c>
      <c s="63" r="M34">
        <f>L90+$I$21</f>
        <v>180</v>
      </c>
      <c s="63" r="N34">
        <f>M90+$I$21</f>
        <v>190</v>
      </c>
      <c s="63" r="O34">
        <f>N90+$I$21</f>
        <v>200</v>
      </c>
      <c s="63" r="P34">
        <f>O90+$I$21</f>
        <v>210</v>
      </c>
      <c s="21" r="Q34"/>
    </row>
    <row r="35">
      <c s="82" r="C35"/>
      <c s="39" r="D35"/>
      <c s="40" r="E35"/>
      <c s="40" r="F35"/>
      <c s="40" r="G35"/>
      <c s="40" r="H35"/>
      <c s="40" r="I35"/>
      <c s="40" r="J35"/>
      <c s="40" r="K35"/>
      <c s="40" r="L35"/>
      <c s="40" r="M35"/>
      <c s="40" r="N35"/>
      <c s="40" r="O35"/>
      <c s="40" r="P35"/>
      <c s="24" r="Q35"/>
    </row>
    <row r="36">
      <c t="str" s="10" r="B36">
        <f>D23</f>
        <v>Bench Press</v>
      </c>
      <c t="s" s="37" r="C36">
        <v>29</v>
      </c>
      <c t="s" s="58" r="D36">
        <v>30</v>
      </c>
      <c s="23" r="E36">
        <v>45</v>
      </c>
      <c s="80" r="F36"/>
      <c s="23" r="G36">
        <v>45</v>
      </c>
      <c s="80" r="H36"/>
      <c s="23" r="I36">
        <v>45</v>
      </c>
      <c s="80" r="J36"/>
      <c s="23" r="K36">
        <v>45</v>
      </c>
      <c s="80" r="L36"/>
      <c s="23" r="M36">
        <v>45</v>
      </c>
      <c s="80" r="N36"/>
      <c s="23" r="O36">
        <v>45</v>
      </c>
      <c s="17" r="P36"/>
    </row>
    <row r="37">
      <c t="s" s="37" r="C37">
        <v>29</v>
      </c>
      <c t="s" s="58" r="D37">
        <v>31</v>
      </c>
      <c s="23" r="E37">
        <f>FLOOR(PRODUCT(0.5,E40),5.0)</f>
        <v>50</v>
      </c>
      <c s="54" r="F37"/>
      <c s="23" r="G37">
        <f>FLOOR(PRODUCT(0.5,G40),5.0)</f>
        <v>55</v>
      </c>
      <c s="54" r="H37"/>
      <c s="23" r="I37">
        <f>FLOOR(PRODUCT(0.5,I40),5.0)</f>
        <v>65</v>
      </c>
      <c s="54" r="J37"/>
      <c s="23" r="K37">
        <f>FLOOR(PRODUCT(0.5,K40),5.0)</f>
        <v>70</v>
      </c>
      <c s="54" r="L37"/>
      <c s="23" r="M37">
        <f>FLOOR(PRODUCT(0.5,M40),5.0)</f>
        <v>80</v>
      </c>
      <c s="54" r="N37"/>
      <c s="23" r="O37">
        <f>FLOOR(PRODUCT(0.5,O40),5.0)</f>
        <v>85</v>
      </c>
      <c s="51" r="P37"/>
    </row>
    <row r="38">
      <c t="s" s="37" r="C38">
        <v>29</v>
      </c>
      <c t="s" s="58" r="D38">
        <v>32</v>
      </c>
      <c s="23" r="E38">
        <f>FLOOR(PRODUCT(0.7,E40),5.0)</f>
        <v>70</v>
      </c>
      <c s="54" r="F38"/>
      <c s="23" r="G38">
        <f>FLOOR(PRODUCT(0.7,G40),5.0)</f>
        <v>80</v>
      </c>
      <c s="54" r="H38"/>
      <c s="23" r="I38">
        <f>FLOOR(PRODUCT(0.7,I40),5.0)</f>
        <v>90</v>
      </c>
      <c s="54" r="J38"/>
      <c s="23" r="K38">
        <f>FLOOR(PRODUCT(0.7,K40),5.0)</f>
        <v>100</v>
      </c>
      <c s="54" r="L38"/>
      <c s="23" r="M38">
        <f>FLOOR(PRODUCT(0.7,M40),5.0)</f>
        <v>110</v>
      </c>
      <c s="54" r="N38"/>
      <c s="23" r="O38">
        <f>FLOOR(PRODUCT(0.7,O40),5.0)</f>
        <v>120</v>
      </c>
      <c s="51" r="P38"/>
    </row>
    <row r="39">
      <c t="s" s="37" r="C39">
        <v>29</v>
      </c>
      <c t="s" s="58" r="D39">
        <v>33</v>
      </c>
      <c s="23" r="E39">
        <f>FLOOR(PRODUCT(0.9,E40),5.0)</f>
        <v>90</v>
      </c>
      <c s="54" r="F39"/>
      <c s="23" r="G39">
        <f>FLOOR(PRODUCT(0.9,G40),5.0)</f>
        <v>100</v>
      </c>
      <c s="54" r="H39"/>
      <c s="23" r="I39">
        <f>FLOOR(PRODUCT(0.9,I40),5.0)</f>
        <v>115</v>
      </c>
      <c s="54" r="J39"/>
      <c s="23" r="K39">
        <f>FLOOR(PRODUCT(0.9,K40),5.0)</f>
        <v>130</v>
      </c>
      <c s="54" r="L39"/>
      <c s="23" r="M39">
        <f>FLOOR(PRODUCT(0.9,M40),5.0)</f>
        <v>140</v>
      </c>
      <c s="54" r="N39"/>
      <c s="23" r="O39">
        <f>FLOOR(PRODUCT(0.9,O40),5.0)</f>
        <v>155</v>
      </c>
      <c s="51" r="P39"/>
    </row>
    <row r="40">
      <c t="s" s="37" r="C40">
        <v>34</v>
      </c>
      <c t="s" s="58" r="D40">
        <v>35</v>
      </c>
      <c s="63" r="E40">
        <f>ROUND(((H23-(H23*$J$23))/$F$19),(0.0/5.0))*$F$19</f>
        <v>100</v>
      </c>
      <c s="35" r="F40"/>
      <c s="63" r="G40">
        <f>F65+$I$23</f>
        <v>115</v>
      </c>
      <c s="35" r="H40"/>
      <c s="63" r="I40">
        <f>H65+$I$23</f>
        <v>130</v>
      </c>
      <c s="35" r="J40"/>
      <c s="63" r="K40">
        <f>J65+$I$23</f>
        <v>145</v>
      </c>
      <c s="35" r="L40"/>
      <c s="63" r="M40">
        <f>L65+$I$23</f>
        <v>160</v>
      </c>
      <c s="35" r="N40"/>
      <c s="63" r="O40">
        <f>N65+$I$23</f>
        <v>175</v>
      </c>
      <c s="2" r="P40"/>
    </row>
    <row r="41">
      <c s="77" r="C41"/>
      <c s="54" r="D41"/>
      <c s="40" r="E41"/>
      <c s="40" r="F41"/>
      <c s="40" r="G41"/>
      <c s="40" r="H41"/>
      <c s="40" r="I41"/>
      <c s="40" r="J41"/>
      <c s="40" r="K41"/>
      <c s="40" r="L41"/>
      <c s="40" r="M41"/>
      <c s="40" r="N41"/>
      <c s="40" r="O41"/>
      <c s="40" r="P41"/>
      <c s="24" r="Q41"/>
    </row>
    <row r="42">
      <c t="str" s="10" r="B42">
        <f>D26</f>
        <v>Press</v>
      </c>
      <c t="s" s="37" r="C42">
        <v>29</v>
      </c>
      <c t="s" s="6" r="D42">
        <v>30</v>
      </c>
      <c s="62" r="E42"/>
      <c s="23" r="F42">
        <v>45</v>
      </c>
      <c s="80" r="G42"/>
      <c s="23" r="H42">
        <v>45</v>
      </c>
      <c s="80" r="I42"/>
      <c s="23" r="J42">
        <v>45</v>
      </c>
      <c s="80" r="K42"/>
      <c s="23" r="L42">
        <v>45</v>
      </c>
      <c s="80" r="M42"/>
      <c s="23" r="N42">
        <v>45</v>
      </c>
      <c s="80" r="O42"/>
      <c s="23" r="P42">
        <v>45</v>
      </c>
      <c s="6" r="Q42"/>
    </row>
    <row r="43">
      <c t="s" s="37" r="C43">
        <v>29</v>
      </c>
      <c t="s" s="6" r="D43">
        <v>31</v>
      </c>
      <c s="77" r="E43"/>
      <c s="23" r="F43">
        <f>FLOOR(PRODUCT(0.55,F46),5.0)</f>
        <v>55</v>
      </c>
      <c s="54" r="G43"/>
      <c s="23" r="H43">
        <f>FLOOR(PRODUCT(0.55,H46),5.0)</f>
        <v>65</v>
      </c>
      <c s="54" r="I43"/>
      <c s="23" r="J43">
        <f>FLOOR(PRODUCT(0.55,J46),5.0)</f>
        <v>70</v>
      </c>
      <c s="54" r="K43"/>
      <c s="23" r="L43">
        <f>FLOOR(PRODUCT(0.55,L46),5.0)</f>
        <v>80</v>
      </c>
      <c s="54" r="M43"/>
      <c s="23" r="N43">
        <f>FLOOR(PRODUCT(0.55,N46),5.0)</f>
        <v>90</v>
      </c>
      <c s="54" r="O43"/>
      <c s="23" r="P43">
        <f>FLOOR(PRODUCT(0.55,P46),5.0)</f>
        <v>95</v>
      </c>
      <c s="6" r="Q43"/>
    </row>
    <row r="44">
      <c t="s" s="37" r="C44">
        <v>29</v>
      </c>
      <c t="s" s="6" r="D44">
        <v>32</v>
      </c>
      <c s="77" r="E44"/>
      <c s="23" r="F44">
        <f>FLOOR(PRODUCT(0.7000000000000001,F46),5.0)</f>
        <v>70</v>
      </c>
      <c s="54" r="G44"/>
      <c s="23" r="H44">
        <f>FLOOR(PRODUCT(0.7000000000000001,H46),5.0)</f>
        <v>80</v>
      </c>
      <c s="54" r="I44"/>
      <c s="23" r="J44">
        <f>FLOOR(PRODUCT(0.7000000000000001,J46),5.0)</f>
        <v>90</v>
      </c>
      <c s="54" r="K44"/>
      <c s="23" r="L44">
        <f>FLOOR(PRODUCT(0.7000000000000001,L46),5.0)</f>
        <v>105</v>
      </c>
      <c s="54" r="M44"/>
      <c s="23" r="N44">
        <f>FLOOR(PRODUCT(0.7000000000000001,N46),5.0)</f>
        <v>115</v>
      </c>
      <c s="54" r="O44"/>
      <c s="23" r="P44">
        <f>FLOOR(PRODUCT(0.7000000000000001,P46),5.0)</f>
        <v>125</v>
      </c>
      <c s="6" r="Q44"/>
    </row>
    <row r="45">
      <c t="s" s="37" r="C45">
        <v>29</v>
      </c>
      <c t="s" s="6" r="D45">
        <v>33</v>
      </c>
      <c s="77" r="E45"/>
      <c s="23" r="F45">
        <f>FLOOR(PRODUCT(0.85,F46),5.0)</f>
        <v>85</v>
      </c>
      <c s="54" r="G45"/>
      <c s="23" r="H45">
        <f>FLOOR(PRODUCT(0.85,H46),5.0)</f>
        <v>100</v>
      </c>
      <c s="54" r="I45"/>
      <c s="23" r="J45">
        <f>FLOOR(PRODUCT(0.85,J46),5.0)</f>
        <v>110</v>
      </c>
      <c s="54" r="K45"/>
      <c s="23" r="L45">
        <f>FLOOR(PRODUCT(0.85,L46),5.0)</f>
        <v>125</v>
      </c>
      <c s="54" r="M45"/>
      <c s="23" r="N45">
        <f>FLOOR(PRODUCT(0.85,N46),5.0)</f>
        <v>140</v>
      </c>
      <c s="54" r="O45"/>
      <c s="23" r="P45">
        <f>FLOOR(PRODUCT(0.85,P46),5.0)</f>
        <v>150</v>
      </c>
      <c s="6" r="Q45"/>
    </row>
    <row r="46">
      <c t="s" s="37" r="C46">
        <v>34</v>
      </c>
      <c t="s" s="6" r="D46">
        <v>50</v>
      </c>
      <c s="71" r="E46"/>
      <c s="75" r="F46">
        <f>E71+$I$26</f>
        <v>105</v>
      </c>
      <c s="35" r="G46"/>
      <c s="75" r="H46">
        <f>G71+$I$26</f>
        <v>120</v>
      </c>
      <c s="35" r="I46"/>
      <c s="75" r="J46">
        <f>I71+$I$26</f>
        <v>135</v>
      </c>
      <c s="35" r="K46"/>
      <c s="75" r="L46">
        <f>K71+$I$26</f>
        <v>150</v>
      </c>
      <c s="35" r="M46"/>
      <c s="75" r="N46">
        <f>M71+$I$26</f>
        <v>165</v>
      </c>
      <c s="35" r="O46"/>
      <c s="75" r="P46">
        <f>O71+$I$26</f>
        <v>180</v>
      </c>
      <c s="21" r="Q46"/>
    </row>
    <row r="47">
      <c s="77" r="C47"/>
      <c s="54" r="D47"/>
      <c s="40" r="E47"/>
      <c s="40" r="F47"/>
      <c s="40" r="G47"/>
      <c s="40" r="H47"/>
      <c s="40" r="I47"/>
      <c s="40" r="J47"/>
      <c s="40" r="K47"/>
      <c s="40" r="L47"/>
      <c s="40" r="M47"/>
      <c s="40" r="N47"/>
      <c s="40" r="O47"/>
      <c s="40" r="P47"/>
      <c s="24" r="Q47"/>
    </row>
    <row r="48">
      <c t="s" s="10" r="B48">
        <v>57</v>
      </c>
      <c t="s" s="37" r="C48">
        <v>34</v>
      </c>
      <c t="s" s="58" r="D48">
        <v>58</v>
      </c>
      <c t="s" s="45" r="E48">
        <v>84</v>
      </c>
      <c t="s" s="75" r="F48">
        <v>85</v>
      </c>
      <c t="s" s="45" r="G48">
        <v>84</v>
      </c>
      <c t="s" s="75" r="H48">
        <v>85</v>
      </c>
      <c t="s" s="45" r="I48">
        <v>84</v>
      </c>
      <c t="s" s="75" r="J48">
        <v>85</v>
      </c>
      <c t="s" s="45" r="K48">
        <v>84</v>
      </c>
      <c t="s" s="75" r="L48">
        <v>85</v>
      </c>
      <c t="s" s="45" r="M48">
        <v>84</v>
      </c>
      <c t="s" s="75" r="N48">
        <v>85</v>
      </c>
      <c t="s" s="45" r="O48">
        <v>84</v>
      </c>
      <c t="s" s="75" r="P48">
        <v>85</v>
      </c>
      <c s="34" r="Q48"/>
    </row>
    <row r="49">
      <c s="77" r="C49"/>
      <c t="s" s="58" r="D49">
        <v>59</v>
      </c>
      <c s="63" r="E49"/>
      <c s="75" r="F49"/>
      <c s="75" r="G49"/>
      <c s="75" r="H49"/>
      <c s="75" r="I49"/>
      <c s="75" r="J49"/>
      <c s="75" r="K49"/>
      <c s="75" r="L49"/>
      <c s="75" r="M49"/>
      <c s="75" r="N49"/>
      <c s="75" r="O49"/>
      <c s="75" r="P49"/>
      <c s="34" r="Q49"/>
    </row>
    <row r="50">
      <c s="37" r="C50"/>
      <c t="s" s="58" r="D50">
        <v>60</v>
      </c>
      <c s="63" r="E50"/>
      <c s="75" r="F50"/>
      <c s="75" r="G50"/>
      <c s="75" r="H50"/>
      <c s="75" r="I50"/>
      <c s="75" r="J50"/>
      <c s="75" r="K50"/>
      <c s="75" r="L50"/>
      <c s="75" r="M50"/>
      <c s="75" r="N50"/>
      <c s="75" r="O50"/>
      <c s="75" r="P50"/>
      <c s="51" r="Q50"/>
    </row>
    <row r="51">
      <c s="77" r="C51"/>
      <c t="s" s="58" r="D51">
        <v>61</v>
      </c>
      <c s="63" r="E51"/>
      <c s="75" r="F51"/>
      <c s="75" r="G51"/>
      <c s="75" r="H51"/>
      <c s="75" r="I51"/>
      <c s="75" r="J51"/>
      <c s="75" r="K51"/>
      <c s="75" r="L51"/>
      <c s="75" r="M51"/>
      <c s="75" r="N51"/>
      <c s="75" r="O51"/>
      <c s="75" r="P51"/>
      <c s="51" r="Q51"/>
    </row>
    <row r="52">
      <c s="74" r="E52"/>
      <c s="74" r="F52"/>
      <c s="74" r="G52"/>
      <c s="74" r="H52"/>
      <c s="74" r="I52"/>
      <c s="74" r="J52"/>
      <c s="74" r="K52"/>
      <c s="74" r="L52"/>
      <c s="74" r="M52"/>
      <c s="74" r="N52"/>
      <c s="74" r="O52"/>
      <c s="74" r="P52"/>
    </row>
    <row r="54">
      <c t="s" s="11" r="A54">
        <v>69</v>
      </c>
      <c s="11" r="B54"/>
      <c s="69" r="C54"/>
      <c t="s" s="61" r="D54">
        <v>16</v>
      </c>
      <c t="s" s="61" r="E54">
        <v>38</v>
      </c>
      <c t="s" s="61" r="F54">
        <v>19</v>
      </c>
      <c t="s" s="61" r="G54">
        <v>41</v>
      </c>
      <c t="s" s="61" r="H54">
        <v>22</v>
      </c>
      <c t="s" s="61" r="I54">
        <v>44</v>
      </c>
      <c t="s" s="61" r="J54">
        <v>25</v>
      </c>
      <c t="s" s="61" r="K54">
        <v>47</v>
      </c>
      <c t="s" s="33" r="L54">
        <v>28</v>
      </c>
      <c t="s" s="64" r="M54">
        <v>70</v>
      </c>
      <c t="s" s="64" r="N54">
        <v>71</v>
      </c>
      <c t="s" s="64" r="O54">
        <v>72</v>
      </c>
      <c t="s" s="64" r="P54">
        <v>73</v>
      </c>
    </row>
    <row r="55">
      <c t="str" s="10" r="B55">
        <f>D22</f>
        <v>Front Squat</v>
      </c>
      <c t="s" s="37" r="C55">
        <v>29</v>
      </c>
      <c t="s" s="55" r="D55">
        <v>30</v>
      </c>
      <c s="23" r="E55">
        <v>45</v>
      </c>
      <c s="23" r="F55">
        <v>45</v>
      </c>
      <c s="23" r="G55">
        <v>45</v>
      </c>
      <c s="23" r="H55">
        <v>45</v>
      </c>
      <c s="23" r="I55">
        <v>45</v>
      </c>
      <c s="23" r="J55">
        <v>45</v>
      </c>
      <c s="23" r="K55">
        <v>45</v>
      </c>
      <c s="23" r="L55">
        <v>45</v>
      </c>
      <c s="23" r="M55">
        <v>45</v>
      </c>
      <c s="23" r="N55">
        <v>45</v>
      </c>
      <c s="23" r="O55">
        <v>45</v>
      </c>
      <c s="23" r="P55">
        <v>45</v>
      </c>
      <c s="6" r="Q55"/>
    </row>
    <row r="56">
      <c t="s" s="37" r="C56">
        <v>29</v>
      </c>
      <c t="s" s="58" r="D56">
        <v>31</v>
      </c>
      <c s="23" r="E56">
        <f>FLOOR(PRODUCT(0.4,E59),5.0)</f>
        <v>40</v>
      </c>
      <c s="23" r="F56">
        <f>FLOOR(PRODUCT(0.4,F59),5.0)</f>
        <v>40</v>
      </c>
      <c s="23" r="G56">
        <f>FLOOR(PRODUCT(0.4,G59),5.0)</f>
        <v>40</v>
      </c>
      <c s="23" r="H56">
        <f>FLOOR(PRODUCT(0.4,H59),5.0)</f>
        <v>45</v>
      </c>
      <c s="23" r="I56">
        <f>FLOOR(PRODUCT(0.4,I59),5.0)</f>
        <v>45</v>
      </c>
      <c s="23" r="J56">
        <f>FLOOR(PRODUCT(0.4,J59),5.0)</f>
        <v>50</v>
      </c>
      <c s="23" r="K56">
        <f>FLOOR(PRODUCT(0.4,K59),5.0)</f>
        <v>50</v>
      </c>
      <c s="23" r="L56">
        <f>FLOOR(PRODUCT(0.4,L59),5.0)</f>
        <v>50</v>
      </c>
      <c s="23" r="M56">
        <f>FLOOR(PRODUCT(0.4,M59),5.0)</f>
        <v>55</v>
      </c>
      <c s="23" r="N56">
        <f>FLOOR(PRODUCT(0.4,N59),5.0)</f>
        <v>55</v>
      </c>
      <c s="23" r="O56">
        <f>FLOOR(PRODUCT(0.4,O59),5.0)</f>
        <v>60</v>
      </c>
      <c s="23" r="P56">
        <f>FLOOR(PRODUCT(0.4,P59),5.0)</f>
        <v>60</v>
      </c>
      <c s="6" r="Q56"/>
    </row>
    <row r="57">
      <c t="s" s="37" r="C57">
        <v>29</v>
      </c>
      <c t="s" s="58" r="D57">
        <v>32</v>
      </c>
      <c s="23" r="E57">
        <f>FLOOR(PRODUCT(0.6,E59),5.0)</f>
        <v>60</v>
      </c>
      <c s="23" r="F57">
        <f>FLOOR(PRODUCT(0.6,F59),5.0)</f>
        <v>60</v>
      </c>
      <c s="23" r="G57">
        <f>FLOOR(PRODUCT(0.6,G59),5.0)</f>
        <v>65</v>
      </c>
      <c s="23" r="H57">
        <f>FLOOR(PRODUCT(0.6,H59),5.0)</f>
        <v>65</v>
      </c>
      <c s="23" r="I57">
        <f>FLOOR(PRODUCT(0.6,I59),5.0)</f>
        <v>70</v>
      </c>
      <c s="23" r="J57">
        <f>FLOOR(PRODUCT(0.6,J59),5.0)</f>
        <v>75</v>
      </c>
      <c s="23" r="K57">
        <f>FLOOR(PRODUCT(0.6,K59),5.0)</f>
        <v>75</v>
      </c>
      <c s="23" r="L57">
        <f>FLOOR(PRODUCT(0.6,L59),5.0)</f>
        <v>80</v>
      </c>
      <c s="23" r="M57">
        <f>FLOOR(PRODUCT(0.6,M59),5.0)</f>
        <v>80</v>
      </c>
      <c s="23" r="N57">
        <f>FLOOR(PRODUCT(0.6,N59),5.0)</f>
        <v>85</v>
      </c>
      <c s="23" r="O57">
        <f>FLOOR(PRODUCT(0.6,O59),5.0)</f>
        <v>90</v>
      </c>
      <c s="23" r="P57">
        <f>FLOOR(PRODUCT(0.6,P59),5.0)</f>
        <v>90</v>
      </c>
      <c s="6" r="Q57"/>
    </row>
    <row r="58">
      <c t="s" s="37" r="C58">
        <v>29</v>
      </c>
      <c t="s" s="58" r="D58">
        <v>33</v>
      </c>
      <c s="23" r="E58">
        <f>FLOOR(PRODUCT(0.8,E59),5.0)</f>
        <v>80</v>
      </c>
      <c s="23" r="F58">
        <f>FLOOR(PRODUCT(0.8,F59),5.0)</f>
        <v>80</v>
      </c>
      <c s="23" r="G58">
        <f>FLOOR(PRODUCT(0.8,G59),5.0)</f>
        <v>85</v>
      </c>
      <c s="23" r="H58">
        <f>FLOOR(PRODUCT(0.8,H59),5.0)</f>
        <v>90</v>
      </c>
      <c s="23" r="I58">
        <f>FLOOR(PRODUCT(0.8,I59),5.0)</f>
        <v>95</v>
      </c>
      <c s="23" r="J58">
        <f>FLOOR(PRODUCT(0.8,J59),5.0)</f>
        <v>100</v>
      </c>
      <c s="23" r="K58">
        <f>FLOOR(PRODUCT(0.8,K59),5.0)</f>
        <v>100</v>
      </c>
      <c s="23" r="L58">
        <f>FLOOR(PRODUCT(0.8,L59),5.0)</f>
        <v>105</v>
      </c>
      <c s="23" r="M58">
        <f>FLOOR(PRODUCT(0.8,M59),5.0)</f>
        <v>110</v>
      </c>
      <c s="23" r="N58">
        <f>FLOOR(PRODUCT(0.8,N59),5.0)</f>
        <v>115</v>
      </c>
      <c s="23" r="O58">
        <f>FLOOR(PRODUCT(0.8,O59),5.0)</f>
        <v>120</v>
      </c>
      <c s="23" r="P58">
        <f>FLOOR(PRODUCT(0.8,P59),5.0)</f>
        <v>120</v>
      </c>
      <c s="6" r="Q58"/>
    </row>
    <row r="59">
      <c t="s" s="37" r="C59">
        <v>34</v>
      </c>
      <c t="s" s="58" r="D59">
        <v>35</v>
      </c>
      <c s="63" r="E59">
        <f>ROUND(((H22-(H22*$J$21))/$F$19),(0.0/5.0))*$F$19</f>
        <v>100</v>
      </c>
      <c s="63" r="F59">
        <f>E59+$I$22</f>
        <v>105</v>
      </c>
      <c s="63" r="G59">
        <f>F59+$I$22</f>
        <v>110</v>
      </c>
      <c s="63" r="H59">
        <f>G59+$I$22</f>
        <v>115</v>
      </c>
      <c s="63" r="I59">
        <f>H59+$I$22</f>
        <v>120</v>
      </c>
      <c s="63" r="J59">
        <f>I59+$I$22</f>
        <v>125</v>
      </c>
      <c s="63" r="K59">
        <f>J59+$I$22</f>
        <v>130</v>
      </c>
      <c s="63" r="L59">
        <f>K59+$I$22</f>
        <v>135</v>
      </c>
      <c s="63" r="M59">
        <f>L59+$I$22</f>
        <v>140</v>
      </c>
      <c s="63" r="N59">
        <f>M59+$I$22</f>
        <v>145</v>
      </c>
      <c s="63" r="O59">
        <f>N59+$I$22</f>
        <v>150</v>
      </c>
      <c s="63" r="P59">
        <f>O59+$I$22</f>
        <v>155</v>
      </c>
      <c s="21" r="Q59"/>
    </row>
    <row r="60">
      <c s="82" r="C60"/>
      <c s="39" r="D60"/>
      <c s="40" r="E60"/>
      <c s="40" r="F60"/>
      <c s="40" r="G60"/>
      <c s="40" r="H60"/>
      <c s="40" r="I60"/>
      <c s="40" r="J60"/>
      <c s="40" r="K60"/>
      <c s="40" r="L60"/>
      <c s="40" r="M60"/>
      <c s="40" r="N60"/>
      <c s="40" r="O60"/>
      <c s="40" r="P60"/>
      <c s="24" r="Q60"/>
    </row>
    <row r="61">
      <c t="str" s="10" r="B61">
        <f>D23</f>
        <v>Bench Press</v>
      </c>
      <c t="s" s="37" r="C61">
        <v>29</v>
      </c>
      <c t="s" s="6" r="D61">
        <v>30</v>
      </c>
      <c s="62" r="E61"/>
      <c s="23" r="F61">
        <v>45</v>
      </c>
      <c s="80" r="G61"/>
      <c s="23" r="H61">
        <v>45</v>
      </c>
      <c s="80" r="I61"/>
      <c s="23" r="J61">
        <v>45</v>
      </c>
      <c s="80" r="K61"/>
      <c s="23" r="L61">
        <v>45</v>
      </c>
      <c s="80" r="M61"/>
      <c s="23" r="N61">
        <v>45</v>
      </c>
      <c s="80" r="O61"/>
      <c s="23" r="P61">
        <v>45</v>
      </c>
      <c s="51" r="Q61"/>
    </row>
    <row r="62">
      <c t="s" s="37" r="C62">
        <v>29</v>
      </c>
      <c t="s" s="6" r="D62">
        <v>31</v>
      </c>
      <c s="77" r="E62"/>
      <c s="23" r="F62">
        <f>FLOOR(PRODUCT(0.5,F65),5.0)</f>
        <v>55</v>
      </c>
      <c s="54" r="G62"/>
      <c s="23" r="H62">
        <f>FLOOR(PRODUCT(0.5,H65),5.0)</f>
        <v>60</v>
      </c>
      <c s="54" r="I62"/>
      <c s="23" r="J62">
        <f>FLOOR(PRODUCT(0.5,J65),5.0)</f>
        <v>70</v>
      </c>
      <c s="54" r="K62"/>
      <c s="23" r="L62">
        <f>FLOOR(PRODUCT(0.5,L65),5.0)</f>
        <v>75</v>
      </c>
      <c s="54" r="M62"/>
      <c s="23" r="N62">
        <f>FLOOR(PRODUCT(0.5,N65),5.0)</f>
        <v>85</v>
      </c>
      <c s="54" r="O62"/>
      <c s="23" r="P62">
        <f>FLOOR(PRODUCT(0.5,P65),5.0)</f>
        <v>90</v>
      </c>
      <c s="51" r="Q62"/>
    </row>
    <row r="63">
      <c t="s" s="37" r="C63">
        <v>29</v>
      </c>
      <c t="s" s="6" r="D63">
        <v>32</v>
      </c>
      <c s="77" r="E63"/>
      <c s="23" r="F63">
        <f>FLOOR(PRODUCT(0.7,F65),5.0)</f>
        <v>75</v>
      </c>
      <c s="54" r="G63"/>
      <c s="23" r="H63">
        <f>FLOOR(PRODUCT(0.7,H65),5.0)</f>
        <v>85</v>
      </c>
      <c s="54" r="I63"/>
      <c s="23" r="J63">
        <f>FLOOR(PRODUCT(0.7,J65),5.0)</f>
        <v>95</v>
      </c>
      <c s="54" r="K63"/>
      <c s="23" r="L63">
        <f>FLOOR(PRODUCT(0.7,L65),5.0)</f>
        <v>105</v>
      </c>
      <c s="54" r="M63"/>
      <c s="23" r="N63">
        <f>FLOOR(PRODUCT(0.7,N65),5.0)</f>
        <v>115</v>
      </c>
      <c s="54" r="O63"/>
      <c s="23" r="P63">
        <f>FLOOR(PRODUCT(0.7,P65),5.0)</f>
        <v>125</v>
      </c>
      <c s="51" r="Q63"/>
    </row>
    <row r="64">
      <c t="s" s="37" r="C64">
        <v>29</v>
      </c>
      <c t="s" s="6" r="D64">
        <v>33</v>
      </c>
      <c s="77" r="E64"/>
      <c s="23" r="F64">
        <f>FLOOR(PRODUCT(0.9,F65),5.0)</f>
        <v>95</v>
      </c>
      <c s="54" r="G64"/>
      <c s="23" r="H64">
        <f>FLOOR(PRODUCT(0.9,H65),5.0)</f>
        <v>110</v>
      </c>
      <c s="54" r="I64"/>
      <c s="23" r="J64">
        <f>FLOOR(PRODUCT(0.9,J65),5.0)</f>
        <v>125</v>
      </c>
      <c s="54" r="K64"/>
      <c s="23" r="L64">
        <f>FLOOR(PRODUCT(0.9,L65),5.0)</f>
        <v>135</v>
      </c>
      <c s="54" r="M64"/>
      <c s="23" r="N64">
        <f>FLOOR(PRODUCT(0.9,N65),5.0)</f>
        <v>150</v>
      </c>
      <c s="54" r="O64"/>
      <c s="23" r="P64">
        <f>FLOOR(PRODUCT(0.9,P65),5.0)</f>
        <v>165</v>
      </c>
      <c s="51" r="Q64"/>
    </row>
    <row r="65">
      <c t="s" s="37" r="C65">
        <v>34</v>
      </c>
      <c t="s" s="6" r="D65">
        <v>35</v>
      </c>
      <c s="71" r="E65"/>
      <c s="63" r="F65">
        <f>E96+$I$23</f>
        <v>110</v>
      </c>
      <c s="35" r="G65"/>
      <c s="63" r="H65">
        <f>G96+$I$23</f>
        <v>125</v>
      </c>
      <c s="35" r="I65"/>
      <c s="63" r="J65">
        <f>I96+$I$23</f>
        <v>140</v>
      </c>
      <c s="35" r="K65"/>
      <c s="63" r="L65">
        <f>K96+$I$23</f>
        <v>155</v>
      </c>
      <c s="35" r="M65"/>
      <c s="63" r="N65">
        <f>M96+$I$23</f>
        <v>170</v>
      </c>
      <c s="35" r="O65"/>
      <c s="63" r="P65">
        <f>O96+$I$23</f>
        <v>185</v>
      </c>
      <c s="51" r="Q65"/>
    </row>
    <row r="66">
      <c s="77" r="C66"/>
      <c s="54" r="D66"/>
      <c s="40" r="E66"/>
      <c s="40" r="F66"/>
      <c s="40" r="G66"/>
      <c s="40" r="H66"/>
      <c s="40" r="I66"/>
      <c s="40" r="J66"/>
      <c s="40" r="K66"/>
      <c s="40" r="L66"/>
      <c s="40" r="M66"/>
      <c s="40" r="N66"/>
      <c s="40" r="O66"/>
      <c s="40" r="P66"/>
      <c s="24" r="Q66"/>
    </row>
    <row r="67">
      <c t="str" s="10" r="B67">
        <f>D26</f>
        <v>Press</v>
      </c>
      <c t="s" s="37" r="C67">
        <v>29</v>
      </c>
      <c t="s" s="58" r="D67">
        <v>30</v>
      </c>
      <c s="23" r="E67">
        <v>45</v>
      </c>
      <c s="80" r="F67"/>
      <c s="23" r="G67">
        <v>45</v>
      </c>
      <c s="80" r="H67"/>
      <c s="23" r="I67">
        <v>45</v>
      </c>
      <c s="80" r="J67"/>
      <c s="23" r="K67">
        <v>45</v>
      </c>
      <c s="80" r="L67"/>
      <c s="23" r="M67">
        <v>45</v>
      </c>
      <c s="80" r="N67"/>
      <c s="23" r="O67">
        <v>45</v>
      </c>
      <c s="15" r="P67"/>
    </row>
    <row r="68">
      <c t="s" s="37" r="C68">
        <v>29</v>
      </c>
      <c t="s" s="58" r="D68">
        <v>31</v>
      </c>
      <c s="23" r="E68">
        <f>FLOOR(PRODUCT(0.55,E71),5.0)</f>
        <v>55</v>
      </c>
      <c s="54" r="F68"/>
      <c s="23" r="G68">
        <f>FLOOR(PRODUCT(0.55,G71),5.0)</f>
        <v>60</v>
      </c>
      <c s="54" r="H68"/>
      <c s="23" r="I68">
        <f>FLOOR(PRODUCT(0.55,I71),5.0)</f>
        <v>70</v>
      </c>
      <c s="54" r="J68"/>
      <c s="23" r="K68">
        <f>FLOOR(PRODUCT(0.55,K71),5.0)</f>
        <v>75</v>
      </c>
      <c s="54" r="L68"/>
      <c s="23" r="M68">
        <f>FLOOR(PRODUCT(0.55,M71),5.0)</f>
        <v>85</v>
      </c>
      <c s="54" r="N68"/>
      <c s="23" r="O68">
        <f>FLOOR(PRODUCT(0.55,O71),5.0)</f>
        <v>95</v>
      </c>
      <c s="6" r="P68"/>
    </row>
    <row r="69">
      <c t="s" s="37" r="C69">
        <v>29</v>
      </c>
      <c t="s" s="58" r="D69">
        <v>32</v>
      </c>
      <c s="23" r="E69">
        <f>FLOOR(PRODUCT(0.7000000000000001,E71),5.0)</f>
        <v>70</v>
      </c>
      <c s="54" r="F69"/>
      <c s="23" r="G69">
        <f>FLOOR(PRODUCT(0.7000000000000001,G71),5.0)</f>
        <v>80</v>
      </c>
      <c s="54" r="H69"/>
      <c s="23" r="I69">
        <f>FLOOR(PRODUCT(0.7000000000000001,I71),5.0)</f>
        <v>90</v>
      </c>
      <c s="54" r="J69"/>
      <c s="23" r="K69">
        <f>FLOOR(PRODUCT(0.7000000000000001,K71),5.0)</f>
        <v>100</v>
      </c>
      <c s="54" r="L69"/>
      <c s="23" r="M69">
        <f>FLOOR(PRODUCT(0.7000000000000001,M71),5.0)</f>
        <v>110</v>
      </c>
      <c s="54" r="N69"/>
      <c s="23" r="O69">
        <f>FLOOR(PRODUCT(0.7000000000000001,O71),5.0)</f>
        <v>120</v>
      </c>
      <c s="6" r="P69"/>
    </row>
    <row r="70">
      <c t="s" s="37" r="C70">
        <v>29</v>
      </c>
      <c t="s" s="58" r="D70">
        <v>33</v>
      </c>
      <c s="23" r="E70">
        <f>FLOOR(PRODUCT(0.85,E71),5.0)</f>
        <v>85</v>
      </c>
      <c s="54" r="F70"/>
      <c s="23" r="G70">
        <f>FLOOR(PRODUCT(0.85,G71),5.0)</f>
        <v>95</v>
      </c>
      <c s="54" r="H70"/>
      <c s="23" r="I70">
        <f>FLOOR(PRODUCT(0.85,I71),5.0)</f>
        <v>110</v>
      </c>
      <c s="54" r="J70"/>
      <c s="23" r="K70">
        <f>FLOOR(PRODUCT(0.85,K71),5.0)</f>
        <v>120</v>
      </c>
      <c s="54" r="L70"/>
      <c s="23" r="M70">
        <f>FLOOR(PRODUCT(0.85,M71),5.0)</f>
        <v>135</v>
      </c>
      <c s="54" r="N70"/>
      <c s="23" r="O70">
        <f>FLOOR(PRODUCT(0.85,O71),5.0)</f>
        <v>145</v>
      </c>
      <c s="6" r="P70"/>
    </row>
    <row r="71">
      <c t="s" s="37" r="C71">
        <v>34</v>
      </c>
      <c t="s" s="58" r="D71">
        <v>50</v>
      </c>
      <c s="63" r="E71">
        <f>ROUND(((H26-(H26*$J$23))/$F$19),(0.0/5.0))*$F$19</f>
        <v>100</v>
      </c>
      <c s="35" r="F71"/>
      <c s="75" r="G71">
        <f>F102+$I$26</f>
        <v>115</v>
      </c>
      <c s="35" r="H71"/>
      <c s="75" r="I71">
        <f>H102+$I$26</f>
        <v>130</v>
      </c>
      <c s="35" r="J71"/>
      <c s="75" r="K71">
        <f>J102+$I$26</f>
        <v>145</v>
      </c>
      <c s="35" r="L71"/>
      <c s="75" r="M71">
        <f>L102+$I$26</f>
        <v>160</v>
      </c>
      <c s="35" r="N71"/>
      <c s="75" r="O71">
        <f>N102+$I$26</f>
        <v>175</v>
      </c>
      <c s="47" r="P71"/>
    </row>
    <row r="72">
      <c s="77" r="C72"/>
      <c s="54" r="D72"/>
      <c s="40" r="E72"/>
      <c s="40" r="F72"/>
      <c s="40" r="G72"/>
      <c s="40" r="H72"/>
      <c s="40" r="I72"/>
      <c s="40" r="J72"/>
      <c s="40" r="K72"/>
      <c s="40" r="L72"/>
      <c s="40" r="M72"/>
      <c s="40" r="N72"/>
      <c s="40" r="O72"/>
      <c s="41" r="P72"/>
    </row>
    <row r="73">
      <c t="str" s="10" r="B73">
        <f>D25</f>
        <v>Deadlift</v>
      </c>
      <c t="s" s="37" r="C73">
        <v>29</v>
      </c>
      <c t="s" s="58" r="D73">
        <v>30</v>
      </c>
      <c s="23" r="E73">
        <f>FLOOR(PRODUCT(0.4,E76),5.0)</f>
        <v>40</v>
      </c>
      <c s="80" r="F73"/>
      <c s="23" r="G73">
        <f>FLOOR(PRODUCT(0.4,G76),5.0)</f>
        <v>45</v>
      </c>
      <c s="80" r="H73"/>
      <c s="23" r="I73">
        <f>FLOOR(PRODUCT(0.4,I76),5.0)</f>
        <v>50</v>
      </c>
      <c s="80" r="J73"/>
      <c s="23" r="K73">
        <f>FLOOR(PRODUCT(0.4,K76),5.0)</f>
        <v>55</v>
      </c>
      <c s="80" r="L73"/>
      <c s="23" r="M73">
        <f>FLOOR(PRODUCT(0.4,M76),5.0)</f>
        <v>60</v>
      </c>
      <c s="80" r="N73"/>
      <c s="23" r="O73">
        <f>FLOOR(PRODUCT(0.4,O76),5.0)</f>
        <v>70</v>
      </c>
      <c s="17" r="P73"/>
    </row>
    <row r="74">
      <c t="s" s="37" r="C74">
        <v>29</v>
      </c>
      <c t="s" s="58" r="D74">
        <v>32</v>
      </c>
      <c s="23" r="E74">
        <f>FLOOR(PRODUCT(0.6,E76),5.0)</f>
        <v>60</v>
      </c>
      <c s="54" r="F74"/>
      <c s="23" r="G74">
        <f>FLOOR(PRODUCT(0.6,G76),5.0)</f>
        <v>65</v>
      </c>
      <c s="54" r="H74"/>
      <c s="23" r="I74">
        <f>FLOOR(PRODUCT(0.6,I76),5.0)</f>
        <v>75</v>
      </c>
      <c s="54" r="J74"/>
      <c s="23" r="K74">
        <f>FLOOR(PRODUCT(0.6,K76),5.0)</f>
        <v>85</v>
      </c>
      <c s="54" r="L74"/>
      <c s="23" r="M74">
        <f>FLOOR(PRODUCT(0.6,M76),5.0)</f>
        <v>95</v>
      </c>
      <c s="54" r="N74"/>
      <c s="23" r="O74">
        <f>FLOOR(PRODUCT(0.6,O76),5.0)</f>
        <v>105</v>
      </c>
      <c s="51" r="P74"/>
    </row>
    <row r="75">
      <c t="s" s="37" r="C75">
        <v>29</v>
      </c>
      <c t="s" s="58" r="D75">
        <v>33</v>
      </c>
      <c s="23" r="E75">
        <f>FLOOR(PRODUCT(0.85,E76),5.0)</f>
        <v>85</v>
      </c>
      <c s="54" r="F75"/>
      <c s="23" r="G75">
        <f>FLOOR(PRODUCT(0.85,G76),5.0)</f>
        <v>95</v>
      </c>
      <c s="54" r="H75"/>
      <c s="23" r="I75">
        <f>FLOOR(PRODUCT(0.85,I76),5.0)</f>
        <v>110</v>
      </c>
      <c s="54" r="J75"/>
      <c s="23" r="K75">
        <f>FLOOR(PRODUCT(0.85,K76),5.0)</f>
        <v>120</v>
      </c>
      <c s="54" r="L75"/>
      <c s="23" r="M75">
        <f>FLOOR(PRODUCT(0.85,M76),5.0)</f>
        <v>135</v>
      </c>
      <c s="54" r="N75"/>
      <c s="23" r="O75">
        <f>FLOOR(PRODUCT(0.85,O76),5.0)</f>
        <v>145</v>
      </c>
      <c s="51" r="P75"/>
    </row>
    <row r="76">
      <c t="s" s="37" r="C76">
        <v>36</v>
      </c>
      <c t="s" s="58" r="D76">
        <v>31</v>
      </c>
      <c s="63" r="E76">
        <f>ROUND(((H25-(H25*$J$24))/$F$19),(0.0/5.0))*$F$19</f>
        <v>100</v>
      </c>
      <c s="35" r="F76"/>
      <c s="75" r="G76">
        <f>E76+$I$25</f>
        <v>115</v>
      </c>
      <c s="35" r="H76"/>
      <c s="75" r="I76">
        <f>G76+$I$25</f>
        <v>130</v>
      </c>
      <c s="35" r="J76"/>
      <c s="75" r="K76">
        <f>I76+$I$25</f>
        <v>145</v>
      </c>
      <c s="35" r="L76"/>
      <c s="75" r="M76">
        <f>K76+$I$25</f>
        <v>160</v>
      </c>
      <c s="35" r="N76"/>
      <c s="75" r="O76">
        <f>M76+$I$25</f>
        <v>175</v>
      </c>
      <c s="2" r="P76"/>
    </row>
    <row r="77">
      <c s="77" r="C77"/>
      <c s="39" r="D77"/>
      <c s="40" r="E77"/>
      <c s="40" r="F77"/>
      <c s="40" r="G77"/>
      <c s="40" r="H77"/>
      <c s="40" r="I77"/>
      <c s="40" r="J77"/>
      <c s="40" r="K77"/>
      <c s="40" r="L77"/>
      <c s="40" r="M77"/>
      <c s="40" r="N77"/>
      <c s="40" r="O77"/>
      <c s="40" r="P77"/>
      <c s="24" r="Q77"/>
    </row>
    <row r="78">
      <c t="str" s="10" r="B78">
        <f>D24</f>
        <v>Power Clean</v>
      </c>
      <c t="s" s="37" r="C78">
        <v>29</v>
      </c>
      <c t="s" s="6" r="D78">
        <v>30</v>
      </c>
      <c s="62" r="E78"/>
      <c s="23" r="F78">
        <v>45</v>
      </c>
      <c s="80" r="G78"/>
      <c s="23" r="H78">
        <v>45</v>
      </c>
      <c s="80" r="I78"/>
      <c s="23" r="J78">
        <v>45</v>
      </c>
      <c s="80" r="K78"/>
      <c s="23" r="L78">
        <v>45</v>
      </c>
      <c s="80" r="M78"/>
      <c s="23" r="N78">
        <v>45</v>
      </c>
      <c s="80" r="O78"/>
      <c s="23" r="P78">
        <v>45</v>
      </c>
      <c s="6" r="Q78"/>
    </row>
    <row r="79">
      <c t="s" s="37" r="C79">
        <v>29</v>
      </c>
      <c t="s" s="6" r="D79">
        <v>31</v>
      </c>
      <c s="77" r="E79"/>
      <c s="23" r="F79">
        <f>FLOOR(PRODUCT(0.55,F82),5.0)</f>
        <v>55</v>
      </c>
      <c s="54" r="G79"/>
      <c s="23" r="H79">
        <f>FLOOR(PRODUCT(0.55,H82),5.0)</f>
        <v>55</v>
      </c>
      <c s="54" r="I79"/>
      <c s="23" r="J79">
        <f>FLOOR(PRODUCT(0.55,J82),5.0)</f>
        <v>60</v>
      </c>
      <c s="54" r="K79"/>
      <c s="23" r="L79">
        <f>FLOOR(PRODUCT(0.55,L82),5.0)</f>
        <v>60</v>
      </c>
      <c s="54" r="M79"/>
      <c s="23" r="N79">
        <f>FLOOR(PRODUCT(0.55,N82),5.0)</f>
        <v>65</v>
      </c>
      <c s="54" r="O79"/>
      <c s="23" r="P79">
        <f>FLOOR(PRODUCT(0.55,P82),5.0)</f>
        <v>65</v>
      </c>
      <c s="6" r="Q79"/>
    </row>
    <row r="80">
      <c t="s" s="37" r="C80">
        <v>29</v>
      </c>
      <c t="s" s="6" r="D80">
        <v>32</v>
      </c>
      <c s="77" r="E80"/>
      <c s="23" r="F80">
        <f>FLOOR(PRODUCT(0.7000000000000001,F82),5.0)</f>
        <v>70</v>
      </c>
      <c s="54" r="G80"/>
      <c s="23" r="H80">
        <f>FLOOR(PRODUCT(0.7000000000000001,H82),5.0)</f>
        <v>70</v>
      </c>
      <c s="54" r="I80"/>
      <c s="23" r="J80">
        <f>FLOOR(PRODUCT(0.7000000000000001,J82),5.0)</f>
        <v>75</v>
      </c>
      <c s="54" r="K80"/>
      <c s="23" r="L80">
        <f>FLOOR(PRODUCT(0.7000000000000001,L82),5.0)</f>
        <v>80</v>
      </c>
      <c s="54" r="M80"/>
      <c s="23" r="N80">
        <f>FLOOR(PRODUCT(0.7000000000000001,N82),5.0)</f>
        <v>80</v>
      </c>
      <c s="54" r="O80"/>
      <c s="23" r="P80">
        <f>FLOOR(PRODUCT(0.7000000000000001,P82),5.0)</f>
        <v>85</v>
      </c>
      <c s="6" r="Q80"/>
    </row>
    <row r="81">
      <c t="s" s="37" r="C81">
        <v>29</v>
      </c>
      <c t="s" s="6" r="D81">
        <v>33</v>
      </c>
      <c s="77" r="E81"/>
      <c s="23" r="F81">
        <f>FLOOR(PRODUCT(0.85,F82),5.0)</f>
        <v>85</v>
      </c>
      <c s="54" r="G81"/>
      <c s="23" r="H81">
        <f>FLOOR(PRODUCT(0.85,H82),5.0)</f>
        <v>85</v>
      </c>
      <c s="54" r="I81"/>
      <c s="23" r="J81">
        <f>FLOOR(PRODUCT(0.85,J82),5.0)</f>
        <v>90</v>
      </c>
      <c s="54" r="K81"/>
      <c s="23" r="L81">
        <f>FLOOR(PRODUCT(0.85,L82),5.0)</f>
        <v>95</v>
      </c>
      <c s="54" r="M81"/>
      <c s="23" r="N81">
        <f>FLOOR(PRODUCT(0.85,N82),5.0)</f>
        <v>100</v>
      </c>
      <c s="54" r="O81"/>
      <c s="23" r="P81">
        <f>FLOOR(PRODUCT(0.85,P82),5.0)</f>
        <v>105</v>
      </c>
      <c s="6" r="Q81"/>
    </row>
    <row r="82">
      <c t="s" s="37" r="C82">
        <v>34</v>
      </c>
      <c t="s" s="6" r="D82">
        <v>50</v>
      </c>
      <c s="77" r="E82"/>
      <c s="63" r="F82">
        <f>ROUND(((H24-(H24*$J$23))/$F$19),(0.0/5.0))*$F$19</f>
        <v>100</v>
      </c>
      <c s="54" r="G82"/>
      <c s="75" r="H82">
        <f>F82+$I$24</f>
        <v>105</v>
      </c>
      <c s="54" r="I82"/>
      <c s="75" r="J82">
        <f>H82+$I$24</f>
        <v>110</v>
      </c>
      <c s="54" r="K82"/>
      <c s="75" r="L82">
        <f>J82+$I$24</f>
        <v>115</v>
      </c>
      <c s="54" r="M82"/>
      <c s="75" r="N82">
        <f>L82+$I$24</f>
        <v>120</v>
      </c>
      <c s="54" r="O82"/>
      <c s="75" r="P82">
        <f>N82+$I$24</f>
        <v>125</v>
      </c>
      <c s="21" r="Q82"/>
    </row>
    <row r="83">
      <c s="56" r="F83"/>
      <c s="56" r="H83"/>
      <c s="56" r="J83"/>
      <c s="56" r="L83"/>
      <c s="56" r="N83"/>
      <c s="56" r="P83"/>
    </row>
    <row r="85">
      <c t="s" s="11" r="A85">
        <v>74</v>
      </c>
      <c s="11" r="B85"/>
      <c s="69" r="C85"/>
      <c t="s" s="61" r="D85">
        <v>16</v>
      </c>
      <c t="s" s="61" r="E85">
        <v>18</v>
      </c>
      <c t="s" s="61" r="F85">
        <v>40</v>
      </c>
      <c t="s" s="61" r="G85">
        <v>21</v>
      </c>
      <c t="s" s="61" r="H85">
        <v>43</v>
      </c>
      <c t="s" s="61" r="I85">
        <v>24</v>
      </c>
      <c t="s" s="61" r="J85">
        <v>46</v>
      </c>
      <c t="s" s="61" r="K85">
        <v>27</v>
      </c>
      <c t="s" s="33" r="L85">
        <v>49</v>
      </c>
      <c t="s" s="64" r="M85">
        <v>75</v>
      </c>
      <c t="s" s="64" r="N85">
        <v>76</v>
      </c>
      <c t="s" s="64" r="O85">
        <v>77</v>
      </c>
      <c t="s" s="31" r="P85">
        <v>78</v>
      </c>
      <c s="51" r="Q85"/>
    </row>
    <row r="86">
      <c t="str" s="10" r="B86">
        <f>D21</f>
        <v>Squat</v>
      </c>
      <c t="s" s="37" r="C86">
        <v>29</v>
      </c>
      <c t="s" s="55" r="D86">
        <v>30</v>
      </c>
      <c s="23" r="E86">
        <v>45</v>
      </c>
      <c s="23" r="F86">
        <v>45</v>
      </c>
      <c s="23" r="G86">
        <v>45</v>
      </c>
      <c s="23" r="H86">
        <v>45</v>
      </c>
      <c s="23" r="I86">
        <v>45</v>
      </c>
      <c s="23" r="J86">
        <v>45</v>
      </c>
      <c s="23" r="K86">
        <v>45</v>
      </c>
      <c s="23" r="L86">
        <v>45</v>
      </c>
      <c s="23" r="M86">
        <v>45</v>
      </c>
      <c s="23" r="N86">
        <v>45</v>
      </c>
      <c s="23" r="O86">
        <v>45</v>
      </c>
      <c s="23" r="P86">
        <v>45</v>
      </c>
      <c s="6" r="Q86"/>
    </row>
    <row r="87">
      <c t="s" s="37" r="C87">
        <v>29</v>
      </c>
      <c t="s" s="58" r="D87">
        <v>31</v>
      </c>
      <c s="23" r="E87">
        <f>FLOOR(PRODUCT(0.4,E90),5.0)</f>
        <v>40</v>
      </c>
      <c s="23" r="F87">
        <f>FLOOR(PRODUCT(0.4,F90),5.0)</f>
        <v>45</v>
      </c>
      <c s="23" r="G87">
        <f>FLOOR(PRODUCT(0.4,G90),5.0)</f>
        <v>50</v>
      </c>
      <c s="23" r="H87">
        <f>FLOOR(PRODUCT(0.4,H90),5.0)</f>
        <v>50</v>
      </c>
      <c s="23" r="I87">
        <f>FLOOR(PRODUCT(0.4,I90),5.0)</f>
        <v>55</v>
      </c>
      <c s="23" r="J87">
        <f>FLOOR(PRODUCT(0.4,J90),5.0)</f>
        <v>60</v>
      </c>
      <c s="23" r="K87">
        <f>FLOOR(PRODUCT(0.4,K90),5.0)</f>
        <v>65</v>
      </c>
      <c s="23" r="L87">
        <f>FLOOR(PRODUCT(0.4,L90),5.0)</f>
        <v>70</v>
      </c>
      <c s="23" r="M87">
        <f>FLOOR(PRODUCT(0.4,M90),5.0)</f>
        <v>70</v>
      </c>
      <c s="23" r="N87">
        <f>FLOOR(PRODUCT(0.4,N90),5.0)</f>
        <v>75</v>
      </c>
      <c s="23" r="O87">
        <f>FLOOR(PRODUCT(0.4,O90),5.0)</f>
        <v>80</v>
      </c>
      <c s="23" r="P87">
        <f>FLOOR(PRODUCT(0.4,P90),5.0)</f>
        <v>85</v>
      </c>
      <c s="6" r="Q87"/>
    </row>
    <row r="88">
      <c t="s" s="37" r="C88">
        <v>29</v>
      </c>
      <c t="s" s="58" r="D88">
        <v>32</v>
      </c>
      <c s="23" r="E88">
        <f>FLOOR(PRODUCT(0.6,E90),5.0)</f>
        <v>60</v>
      </c>
      <c s="23" r="F88">
        <f>FLOOR(PRODUCT(0.6,F90),5.0)</f>
        <v>65</v>
      </c>
      <c s="23" r="G88">
        <f>FLOOR(PRODUCT(0.6,G90),5.0)</f>
        <v>75</v>
      </c>
      <c s="23" r="H88">
        <f>FLOOR(PRODUCT(0.6,H90),5.0)</f>
        <v>80</v>
      </c>
      <c s="23" r="I88">
        <f>FLOOR(PRODUCT(0.6,I90),5.0)</f>
        <v>85</v>
      </c>
      <c s="23" r="J88">
        <f>FLOOR(PRODUCT(0.6,J90),5.0)</f>
        <v>90</v>
      </c>
      <c s="23" r="K88">
        <f>FLOOR(PRODUCT(0.6,K90),5.0)</f>
        <v>95</v>
      </c>
      <c s="23" r="L88">
        <f>FLOOR(PRODUCT(0.6,L90),5.0)</f>
        <v>105</v>
      </c>
      <c s="23" r="M88">
        <f>FLOOR(PRODUCT(0.6,M90),5.0)</f>
        <v>110</v>
      </c>
      <c s="23" r="N88">
        <f>FLOOR(PRODUCT(0.6,N90),5.0)</f>
        <v>115</v>
      </c>
      <c s="23" r="O88">
        <f>FLOOR(PRODUCT(0.6,O90),5.0)</f>
        <v>120</v>
      </c>
      <c s="23" r="P88">
        <f>FLOOR(PRODUCT(0.6,P90),5.0)</f>
        <v>125</v>
      </c>
      <c s="6" r="Q88"/>
    </row>
    <row r="89">
      <c t="s" s="37" r="C89">
        <v>29</v>
      </c>
      <c t="s" s="58" r="D89">
        <v>33</v>
      </c>
      <c s="23" r="E89">
        <f>FLOOR(PRODUCT(0.8,E90),5.0)</f>
        <v>80</v>
      </c>
      <c s="23" r="F89">
        <f>FLOOR(PRODUCT(0.8,F90),5.0)</f>
        <v>90</v>
      </c>
      <c s="23" r="G89">
        <f>FLOOR(PRODUCT(0.8,G90),5.0)</f>
        <v>100</v>
      </c>
      <c s="23" r="H89">
        <f>FLOOR(PRODUCT(0.8,H90),5.0)</f>
        <v>105</v>
      </c>
      <c s="23" r="I89">
        <f>FLOOR(PRODUCT(0.8,I90),5.0)</f>
        <v>115</v>
      </c>
      <c s="23" r="J89">
        <f>FLOOR(PRODUCT(0.8,J90),5.0)</f>
        <v>120</v>
      </c>
      <c s="23" r="K89">
        <f>FLOOR(PRODUCT(0.8,K90),5.0)</f>
        <v>130</v>
      </c>
      <c s="23" r="L89">
        <f>FLOOR(PRODUCT(0.8,L90),5.0)</f>
        <v>140</v>
      </c>
      <c s="23" r="M89">
        <f>FLOOR(PRODUCT(0.8,M90),5.0)</f>
        <v>145</v>
      </c>
      <c s="23" r="N89">
        <f>FLOOR(PRODUCT(0.8,N90),5.0)</f>
        <v>155</v>
      </c>
      <c s="23" r="O89">
        <f>FLOOR(PRODUCT(0.8,O90),5.0)</f>
        <v>160</v>
      </c>
      <c s="23" r="P89">
        <f>FLOOR(PRODUCT(0.8,P90),5.0)</f>
        <v>170</v>
      </c>
      <c s="6" r="Q89"/>
    </row>
    <row r="90">
      <c t="s" s="37" r="C90">
        <v>34</v>
      </c>
      <c t="s" s="58" r="D90">
        <v>35</v>
      </c>
      <c s="63" r="E90">
        <f>(ROUND(((H21-(H21*$J$21))/$F$19),(0.0/5.0))*$F$19)+$I$21</f>
        <v>105</v>
      </c>
      <c s="63" r="F90">
        <f>F34+$I$21</f>
        <v>115</v>
      </c>
      <c s="63" r="G90">
        <f>G34+$I$21</f>
        <v>125</v>
      </c>
      <c s="63" r="H90">
        <f>H34+$I$21</f>
        <v>135</v>
      </c>
      <c s="63" r="I90">
        <f>I34+$I$21</f>
        <v>145</v>
      </c>
      <c s="63" r="J90">
        <f>J34+$I$21</f>
        <v>155</v>
      </c>
      <c s="63" r="K90">
        <f>K34+$I$21</f>
        <v>165</v>
      </c>
      <c s="63" r="L90">
        <f>L34+$I$21</f>
        <v>175</v>
      </c>
      <c s="63" r="M90">
        <f>M34+$I$21</f>
        <v>185</v>
      </c>
      <c s="63" r="N90">
        <f>N34+$I$21</f>
        <v>195</v>
      </c>
      <c s="63" r="O90">
        <f>O34+$I$21</f>
        <v>205</v>
      </c>
      <c s="63" r="P90">
        <f>P34+$I$21</f>
        <v>215</v>
      </c>
      <c s="21" r="Q90"/>
    </row>
    <row r="91">
      <c s="82" r="C91"/>
      <c s="39" r="D91"/>
      <c s="40" r="E91"/>
      <c s="40" r="F91"/>
      <c s="40" r="G91"/>
      <c s="40" r="H91"/>
      <c s="40" r="I91"/>
      <c s="40" r="J91"/>
      <c s="40" r="K91"/>
      <c s="40" r="L91"/>
      <c s="40" r="M91"/>
      <c s="40" r="N91"/>
      <c s="40" r="O91"/>
      <c s="40" r="P91"/>
      <c s="24" r="Q91"/>
    </row>
    <row r="92">
      <c t="str" s="10" r="B92">
        <f>D23</f>
        <v>Bench Press</v>
      </c>
      <c t="s" s="37" r="C92">
        <v>29</v>
      </c>
      <c t="s" s="58" r="D92">
        <v>30</v>
      </c>
      <c s="23" r="E92">
        <v>45</v>
      </c>
      <c s="80" r="F92"/>
      <c s="23" r="G92">
        <v>45</v>
      </c>
      <c s="80" r="H92"/>
      <c s="23" r="I92">
        <v>45</v>
      </c>
      <c s="80" r="J92"/>
      <c s="23" r="K92">
        <v>45</v>
      </c>
      <c s="80" r="L92"/>
      <c s="23" r="M92">
        <v>45</v>
      </c>
      <c s="80" r="N92"/>
      <c s="23" r="O92">
        <v>45</v>
      </c>
      <c s="17" r="P92"/>
    </row>
    <row r="93">
      <c t="s" s="37" r="C93">
        <v>29</v>
      </c>
      <c t="s" s="58" r="D93">
        <v>31</v>
      </c>
      <c s="23" r="E93">
        <f>FLOOR(PRODUCT(0.5,E96),5.0)</f>
        <v>50</v>
      </c>
      <c s="54" r="F93"/>
      <c s="23" r="G93">
        <f>FLOOR(PRODUCT(0.5,G96),5.0)</f>
        <v>60</v>
      </c>
      <c s="54" r="H93"/>
      <c s="23" r="I93">
        <f>FLOOR(PRODUCT(0.5,I96),5.0)</f>
        <v>65</v>
      </c>
      <c s="54" r="J93"/>
      <c s="23" r="K93">
        <f>FLOOR(PRODUCT(0.5,K96),5.0)</f>
        <v>75</v>
      </c>
      <c s="54" r="L93"/>
      <c s="23" r="M93">
        <f>FLOOR(PRODUCT(0.5,M96),5.0)</f>
        <v>80</v>
      </c>
      <c s="54" r="N93"/>
      <c s="23" r="O93">
        <f>FLOOR(PRODUCT(0.5,O96),5.0)</f>
        <v>90</v>
      </c>
      <c s="51" r="P93"/>
    </row>
    <row r="94">
      <c t="s" s="37" r="C94">
        <v>29</v>
      </c>
      <c t="s" s="58" r="D94">
        <v>32</v>
      </c>
      <c s="23" r="E94">
        <f>FLOOR(PRODUCT(0.7,E96),5.0)</f>
        <v>70</v>
      </c>
      <c s="54" r="F94"/>
      <c s="23" r="G94">
        <f>FLOOR(PRODUCT(0.7,G96),5.0)</f>
        <v>80</v>
      </c>
      <c s="54" r="H94"/>
      <c s="23" r="I94">
        <f>FLOOR(PRODUCT(0.7,I96),5.0)</f>
        <v>90</v>
      </c>
      <c s="54" r="J94"/>
      <c s="23" r="K94">
        <f>FLOOR(PRODUCT(0.7,K96),5.0)</f>
        <v>105</v>
      </c>
      <c s="54" r="L94"/>
      <c s="23" r="M94">
        <f>FLOOR(PRODUCT(0.7,M96),5.0)</f>
        <v>115</v>
      </c>
      <c s="54" r="N94"/>
      <c s="23" r="O94">
        <f>FLOOR(PRODUCT(0.7,O96),5.0)</f>
        <v>125</v>
      </c>
      <c s="51" r="P94"/>
    </row>
    <row r="95">
      <c t="s" s="37" r="C95">
        <v>29</v>
      </c>
      <c t="s" s="58" r="D95">
        <v>33</v>
      </c>
      <c s="23" r="E95">
        <f>FLOOR(PRODUCT(0.9,E96),5.0)</f>
        <v>90</v>
      </c>
      <c s="54" r="F95"/>
      <c s="23" r="G95">
        <f>FLOOR(PRODUCT(0.9,G96),5.0)</f>
        <v>105</v>
      </c>
      <c s="54" r="H95"/>
      <c s="23" r="I95">
        <f>FLOOR(PRODUCT(0.9,I96),5.0)</f>
        <v>120</v>
      </c>
      <c s="54" r="J95"/>
      <c s="23" r="K95">
        <f>FLOOR(PRODUCT(0.9,K96),5.0)</f>
        <v>135</v>
      </c>
      <c s="54" r="L95"/>
      <c s="23" r="M95">
        <f>FLOOR(PRODUCT(0.9,M96),5.0)</f>
        <v>145</v>
      </c>
      <c s="54" r="N95"/>
      <c s="23" r="O95">
        <f>FLOOR(PRODUCT(0.9,O96),5.0)</f>
        <v>160</v>
      </c>
      <c s="51" r="P95"/>
    </row>
    <row r="96">
      <c t="s" s="37" r="C96">
        <v>34</v>
      </c>
      <c t="s" s="58" r="D96">
        <v>35</v>
      </c>
      <c s="63" r="E96">
        <f>E40+$I$23</f>
        <v>105</v>
      </c>
      <c s="35" r="F96"/>
      <c s="63" r="G96">
        <f>G40+$I$23</f>
        <v>120</v>
      </c>
      <c s="35" r="H96"/>
      <c s="63" r="I96">
        <f>I40+$I$23</f>
        <v>135</v>
      </c>
      <c s="35" r="J96"/>
      <c s="63" r="K96">
        <f>K40+$I$23</f>
        <v>150</v>
      </c>
      <c s="35" r="L96"/>
      <c s="63" r="M96">
        <f>M40+$I$23</f>
        <v>165</v>
      </c>
      <c s="35" r="N96"/>
      <c s="63" r="O96">
        <f>O40+$I$23</f>
        <v>180</v>
      </c>
      <c s="2" r="P96"/>
    </row>
    <row r="97">
      <c s="77" r="C97"/>
      <c s="54" r="D97"/>
      <c s="40" r="E97"/>
      <c s="40" r="F97"/>
      <c s="40" r="G97"/>
      <c s="40" r="H97"/>
      <c s="40" r="I97"/>
      <c s="40" r="J97"/>
      <c s="40" r="K97"/>
      <c s="40" r="L97"/>
      <c s="40" r="M97"/>
      <c s="40" r="N97"/>
      <c s="40" r="O97"/>
      <c s="40" r="P97"/>
      <c s="24" r="Q97"/>
    </row>
    <row r="98">
      <c t="str" s="10" r="B98">
        <f>D26</f>
        <v>Press</v>
      </c>
      <c t="s" s="37" r="C98">
        <v>29</v>
      </c>
      <c t="s" s="6" r="D98">
        <v>30</v>
      </c>
      <c s="62" r="E98"/>
      <c s="23" r="F98">
        <v>45</v>
      </c>
      <c s="80" r="G98"/>
      <c s="23" r="H98">
        <v>45</v>
      </c>
      <c s="80" r="I98"/>
      <c s="23" r="J98">
        <v>45</v>
      </c>
      <c s="80" r="K98"/>
      <c s="23" r="L98">
        <v>45</v>
      </c>
      <c s="80" r="M98"/>
      <c s="23" r="N98">
        <v>45</v>
      </c>
      <c s="80" r="O98"/>
      <c s="23" r="P98">
        <v>45</v>
      </c>
      <c s="6" r="Q98"/>
    </row>
    <row r="99">
      <c t="s" s="37" r="C99">
        <v>29</v>
      </c>
      <c t="s" s="6" r="D99">
        <v>31</v>
      </c>
      <c s="77" r="E99"/>
      <c s="23" r="F99">
        <f>FLOOR(PRODUCT(0.55,F102),5.0)</f>
        <v>60</v>
      </c>
      <c s="54" r="G99"/>
      <c s="23" r="H99">
        <f>FLOOR(PRODUCT(0.55,H102),5.0)</f>
        <v>65</v>
      </c>
      <c s="54" r="I99"/>
      <c s="23" r="J99">
        <f>FLOOR(PRODUCT(0.55,J102),5.0)</f>
        <v>75</v>
      </c>
      <c s="54" r="K99"/>
      <c s="23" r="L99">
        <f>FLOOR(PRODUCT(0.55,L102),5.0)</f>
        <v>85</v>
      </c>
      <c s="54" r="M99"/>
      <c s="23" r="N99">
        <f>FLOOR(PRODUCT(0.55,N102),5.0)</f>
        <v>90</v>
      </c>
      <c s="54" r="O99"/>
      <c s="23" r="P99">
        <f>FLOOR(PRODUCT(0.55,P102),5.0)</f>
        <v>100</v>
      </c>
      <c s="6" r="Q99"/>
    </row>
    <row r="100">
      <c t="s" s="37" r="C100">
        <v>29</v>
      </c>
      <c t="s" s="6" r="D100">
        <v>32</v>
      </c>
      <c s="77" r="E100"/>
      <c s="23" r="F100">
        <f>FLOOR(PRODUCT(0.7000000000000001,F102),5.0)</f>
        <v>75</v>
      </c>
      <c s="54" r="G100"/>
      <c s="23" r="H100">
        <f>FLOOR(PRODUCT(0.7000000000000001,H102),5.0)</f>
        <v>85</v>
      </c>
      <c s="54" r="I100"/>
      <c s="23" r="J100">
        <f>FLOOR(PRODUCT(0.7000000000000001,J102),5.0)</f>
        <v>95</v>
      </c>
      <c s="54" r="K100"/>
      <c s="23" r="L100">
        <f>FLOOR(PRODUCT(0.7000000000000001,L102),5.0)</f>
        <v>105</v>
      </c>
      <c s="54" r="M100"/>
      <c s="23" r="N100">
        <f>FLOOR(PRODUCT(0.7000000000000001,N102),5.0)</f>
        <v>115</v>
      </c>
      <c s="54" r="O100"/>
      <c s="23" r="P100">
        <f>FLOOR(PRODUCT(0.7000000000000001,P102),5.0)</f>
        <v>125</v>
      </c>
      <c s="6" r="Q100"/>
    </row>
    <row r="101">
      <c t="s" s="37" r="C101">
        <v>29</v>
      </c>
      <c t="s" s="6" r="D101">
        <v>33</v>
      </c>
      <c s="77" r="E101"/>
      <c s="23" r="F101">
        <f>FLOOR(PRODUCT(0.85,F102),5.0)</f>
        <v>90</v>
      </c>
      <c s="54" r="G101"/>
      <c s="23" r="H101">
        <f>FLOOR(PRODUCT(0.85,H102),5.0)</f>
        <v>105</v>
      </c>
      <c s="54" r="I101"/>
      <c s="23" r="J101">
        <f>FLOOR(PRODUCT(0.85,J102),5.0)</f>
        <v>115</v>
      </c>
      <c s="54" r="K101"/>
      <c s="23" r="L101">
        <f>FLOOR(PRODUCT(0.85,L102),5.0)</f>
        <v>130</v>
      </c>
      <c s="54" r="M101"/>
      <c s="23" r="N101">
        <f>FLOOR(PRODUCT(0.85,N102),5.0)</f>
        <v>140</v>
      </c>
      <c s="54" r="O101"/>
      <c s="23" r="P101">
        <f>FLOOR(PRODUCT(0.85,P102),5.0)</f>
        <v>155</v>
      </c>
      <c s="6" r="Q101"/>
    </row>
    <row r="102">
      <c t="s" s="37" r="C102">
        <v>34</v>
      </c>
      <c t="s" s="6" r="D102">
        <v>50</v>
      </c>
      <c s="71" r="E102"/>
      <c s="75" r="F102">
        <f>F46+$I$26</f>
        <v>110</v>
      </c>
      <c s="35" r="G102"/>
      <c s="75" r="H102">
        <f>H46+$I$26</f>
        <v>125</v>
      </c>
      <c s="35" r="I102"/>
      <c s="75" r="J102">
        <f>J46+$I$26</f>
        <v>140</v>
      </c>
      <c s="35" r="K102"/>
      <c s="75" r="L102">
        <f>L46+$I$26</f>
        <v>155</v>
      </c>
      <c s="35" r="M102"/>
      <c s="75" r="N102">
        <f>N46+$I$26</f>
        <v>170</v>
      </c>
      <c s="35" r="O102"/>
      <c s="75" r="P102">
        <f>P46+$I$26</f>
        <v>185</v>
      </c>
      <c s="21" r="Q102"/>
    </row>
    <row r="103">
      <c s="77" r="C103"/>
      <c s="54" r="D103"/>
      <c s="40" r="E103"/>
      <c s="40" r="F103"/>
      <c s="40" r="G103"/>
      <c s="40" r="H103"/>
      <c s="40" r="I103"/>
      <c s="40" r="J103"/>
      <c s="40" r="K103"/>
      <c s="40" r="L103"/>
      <c s="40" r="M103"/>
      <c s="40" r="N103"/>
      <c s="40" r="O103"/>
      <c s="40" r="P103"/>
      <c s="24" r="Q103"/>
    </row>
    <row r="104">
      <c t="s" s="10" r="B104">
        <v>79</v>
      </c>
      <c t="s" s="37" r="C104">
        <v>34</v>
      </c>
      <c t="s" s="58" r="D104">
        <v>58</v>
      </c>
      <c t="s" s="75" r="E104">
        <v>85</v>
      </c>
      <c t="s" s="45" r="F104">
        <v>84</v>
      </c>
      <c t="s" s="75" r="G104">
        <v>85</v>
      </c>
      <c t="s" s="45" r="H104">
        <v>84</v>
      </c>
      <c t="s" s="75" r="I104">
        <v>85</v>
      </c>
      <c t="s" s="45" r="J104">
        <v>84</v>
      </c>
      <c t="s" s="75" r="K104">
        <v>85</v>
      </c>
      <c t="s" s="45" r="L104">
        <v>84</v>
      </c>
      <c t="s" s="75" r="M104">
        <v>85</v>
      </c>
      <c t="s" s="45" r="N104">
        <v>84</v>
      </c>
      <c t="s" s="75" r="O104">
        <v>85</v>
      </c>
      <c t="s" s="45" r="P104">
        <v>84</v>
      </c>
      <c s="34" r="Q104"/>
    </row>
    <row r="105">
      <c s="77" r="C105"/>
      <c t="s" s="58" r="D105">
        <v>59</v>
      </c>
      <c s="63" r="E105"/>
      <c s="75" r="F105"/>
      <c s="75" r="G105"/>
      <c s="75" r="H105"/>
      <c s="75" r="I105"/>
      <c s="75" r="J105"/>
      <c s="75" r="K105"/>
      <c s="75" r="L105"/>
      <c s="75" r="M105"/>
      <c s="75" r="N105"/>
      <c s="75" r="O105"/>
      <c s="75" r="P105"/>
      <c s="34" r="Q105"/>
    </row>
    <row r="106">
      <c s="37" r="C106"/>
      <c t="s" s="58" r="D106">
        <v>60</v>
      </c>
      <c s="63" r="E106"/>
      <c s="75" r="F106"/>
      <c s="75" r="G106"/>
      <c s="75" r="H106"/>
      <c s="75" r="I106"/>
      <c s="75" r="J106"/>
      <c s="75" r="K106"/>
      <c s="75" r="L106"/>
      <c s="75" r="M106"/>
      <c s="75" r="N106"/>
      <c s="75" r="O106"/>
      <c s="75" r="P106"/>
      <c s="51" r="Q106"/>
    </row>
    <row r="107">
      <c s="77" r="C107"/>
      <c t="s" s="58" r="D107">
        <v>61</v>
      </c>
      <c s="63" r="E107"/>
      <c s="75" r="F107"/>
      <c s="75" r="G107"/>
      <c s="75" r="H107"/>
      <c s="75" r="I107"/>
      <c s="75" r="J107"/>
      <c s="75" r="K107"/>
      <c s="75" r="L107"/>
      <c s="75" r="M107"/>
      <c s="75" r="N107"/>
      <c s="75" r="O107"/>
      <c s="75" r="P107"/>
      <c s="51" r="Q107"/>
    </row>
    <row r="108">
      <c s="56" r="E108"/>
      <c s="56" r="F108"/>
      <c s="56" r="G108"/>
      <c s="56" r="H108"/>
      <c s="56" r="I108"/>
      <c s="56" r="J108"/>
      <c s="56" r="K108"/>
      <c s="56" r="L108"/>
      <c s="56" r="M108"/>
      <c s="56" r="N108"/>
      <c s="56" r="O108"/>
      <c s="56" r="P108"/>
    </row>
  </sheetData>
  <mergeCells count="7">
    <mergeCell ref="A1:L1"/>
    <mergeCell ref="A4:L4"/>
    <mergeCell ref="B7:K7"/>
    <mergeCell ref="E15:H15"/>
    <mergeCell ref="E16:H16"/>
    <mergeCell ref="E17:H17"/>
    <mergeCell ref="D19:E19"/>
  </mergeCells>
  <legacy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2" customWidth="1" max="2" width="3.86"/>
    <col min="3" customWidth="1" max="14" width="5.57"/>
  </cols>
  <sheetData>
    <row r="1">
      <c t="s" s="57" r="C1">
        <v>86</v>
      </c>
      <c t="s" s="57" r="D1">
        <v>87</v>
      </c>
      <c t="s" s="57" r="E1">
        <v>88</v>
      </c>
      <c t="s" s="57" r="F1">
        <v>86</v>
      </c>
      <c t="s" s="57" r="G1">
        <v>87</v>
      </c>
      <c t="s" s="57" r="H1">
        <v>88</v>
      </c>
      <c t="s" s="57" r="I1">
        <v>86</v>
      </c>
      <c t="s" s="57" r="J1">
        <v>87</v>
      </c>
      <c t="s" s="57" r="K1">
        <v>88</v>
      </c>
      <c t="s" s="57" r="L1">
        <v>86</v>
      </c>
      <c t="s" s="57" r="M1">
        <v>87</v>
      </c>
      <c t="s" s="57" r="N1">
        <v>88</v>
      </c>
    </row>
    <row r="2">
      <c t="s" s="84" r="B2">
        <v>89</v>
      </c>
    </row>
    <row r="3">
      <c t="s" s="84" r="A3">
        <v>90</v>
      </c>
      <c t="str" s="70" r="B3">
        <f>'Practical Programming Novice Pr'!D28</f>
        <v>2x5</v>
      </c>
      <c s="67" r="C3">
        <f>'Practical Programming Novice Pr'!E28</f>
        <v>45</v>
      </c>
      <c s="67" r="D3">
        <f>'Practical Programming Novice Pr'!E53</f>
        <v>45</v>
      </c>
      <c s="67" r="E3">
        <f>'Practical Programming Novice Pr'!E78</f>
        <v>45</v>
      </c>
      <c s="67" r="F3">
        <f>'Practical Programming Novice Pr'!F28</f>
        <v>45</v>
      </c>
      <c s="67" r="G3">
        <f>'Practical Programming Novice Pr'!F53</f>
        <v>45</v>
      </c>
      <c s="67" r="H3">
        <f>'Practical Programming Novice Pr'!F78</f>
        <v>45</v>
      </c>
      <c s="67" r="I3">
        <f>'Practical Programming Novice Pr'!G28</f>
        <v>45</v>
      </c>
      <c s="67" r="J3">
        <f>'Practical Programming Novice Pr'!G53</f>
        <v>45</v>
      </c>
      <c s="67" r="K3">
        <f>'Practical Programming Novice Pr'!G78</f>
        <v>45</v>
      </c>
      <c s="67" r="L3">
        <f>'Practical Programming Novice Pr'!H28</f>
        <v>45</v>
      </c>
      <c s="67" r="M3">
        <f>'Practical Programming Novice Pr'!H53</f>
        <v>45</v>
      </c>
      <c s="67" r="N3">
        <f>'Practical Programming Novice Pr'!H78</f>
        <v>45</v>
      </c>
    </row>
    <row r="4">
      <c t="str" s="70" r="B4">
        <f>'Practical Programming Novice Pr'!D29</f>
        <v>1x5</v>
      </c>
      <c s="67" r="C4">
        <f>'Practical Programming Novice Pr'!E29</f>
        <v>85</v>
      </c>
      <c s="67" r="D4">
        <f>'Practical Programming Novice Pr'!E54</f>
        <v>85</v>
      </c>
      <c s="67" r="E4">
        <f>'Practical Programming Novice Pr'!E79</f>
        <v>90</v>
      </c>
      <c s="67" r="F4">
        <f>'Practical Programming Novice Pr'!F29</f>
        <v>90</v>
      </c>
      <c s="67" r="G4">
        <f>'Practical Programming Novice Pr'!F54</f>
        <v>90</v>
      </c>
      <c s="67" r="H4">
        <f>'Practical Programming Novice Pr'!F79</f>
        <v>95</v>
      </c>
      <c s="67" r="I4">
        <f>'Practical Programming Novice Pr'!G29</f>
        <v>95</v>
      </c>
      <c s="67" r="J4">
        <f>'Practical Programming Novice Pr'!G54</f>
        <v>100</v>
      </c>
      <c s="67" r="K4">
        <f>'Practical Programming Novice Pr'!G79</f>
        <v>100</v>
      </c>
      <c s="67" r="L4">
        <f>'Practical Programming Novice Pr'!H29</f>
        <v>100</v>
      </c>
      <c s="67" r="M4">
        <f>'Practical Programming Novice Pr'!H54</f>
        <v>105</v>
      </c>
      <c s="67" r="N4">
        <f>'Practical Programming Novice Pr'!H79</f>
        <v>105</v>
      </c>
    </row>
    <row r="5">
      <c t="str" s="70" r="B5">
        <f>'Practical Programming Novice Pr'!D30</f>
        <v>1x3</v>
      </c>
      <c s="67" r="C5">
        <f>'Practical Programming Novice Pr'!E30</f>
        <v>125</v>
      </c>
      <c s="67" r="D5">
        <f>'Practical Programming Novice Pr'!E55</f>
        <v>130</v>
      </c>
      <c s="67" r="E5">
        <f>'Practical Programming Novice Pr'!E80</f>
        <v>135</v>
      </c>
      <c s="67" r="F5">
        <f>'Practical Programming Novice Pr'!F30</f>
        <v>135</v>
      </c>
      <c s="67" r="G5">
        <f>'Practical Programming Novice Pr'!F55</f>
        <v>140</v>
      </c>
      <c s="67" r="H5">
        <f>'Practical Programming Novice Pr'!F80</f>
        <v>140</v>
      </c>
      <c s="67" r="I5">
        <f>'Practical Programming Novice Pr'!G30</f>
        <v>145</v>
      </c>
      <c s="67" r="J5">
        <f>'Practical Programming Novice Pr'!G55</f>
        <v>150</v>
      </c>
      <c s="67" r="K5">
        <f>'Practical Programming Novice Pr'!G80</f>
        <v>150</v>
      </c>
      <c s="67" r="L5">
        <f>'Practical Programming Novice Pr'!H30</f>
        <v>155</v>
      </c>
      <c s="67" r="M5">
        <f>'Practical Programming Novice Pr'!H55</f>
        <v>155</v>
      </c>
      <c s="67" r="N5">
        <f>'Practical Programming Novice Pr'!H80</f>
        <v>160</v>
      </c>
    </row>
    <row r="6">
      <c t="str" s="70" r="B6">
        <f>'Practical Programming Novice Pr'!D31</f>
        <v>1x2</v>
      </c>
      <c s="67" r="C6">
        <f>'Practical Programming Novice Pr'!E31</f>
        <v>170</v>
      </c>
      <c s="67" r="D6">
        <f>'Practical Programming Novice Pr'!E56</f>
        <v>175</v>
      </c>
      <c s="67" r="E6">
        <f>'Practical Programming Novice Pr'!E81</f>
        <v>180</v>
      </c>
      <c s="67" r="F6">
        <f>'Practical Programming Novice Pr'!F31</f>
        <v>180</v>
      </c>
      <c s="67" r="G6">
        <f>'Practical Programming Novice Pr'!F56</f>
        <v>185</v>
      </c>
      <c s="67" r="H6">
        <f>'Practical Programming Novice Pr'!F81</f>
        <v>190</v>
      </c>
      <c s="67" r="I6">
        <f>'Practical Programming Novice Pr'!G31</f>
        <v>195</v>
      </c>
      <c s="67" r="J6">
        <f>'Practical Programming Novice Pr'!G56</f>
        <v>200</v>
      </c>
      <c s="67" r="K6">
        <f>'Practical Programming Novice Pr'!G81</f>
        <v>200</v>
      </c>
      <c s="67" r="L6">
        <f>'Practical Programming Novice Pr'!H31</f>
        <v>205</v>
      </c>
      <c s="67" r="M6">
        <f>'Practical Programming Novice Pr'!H56</f>
        <v>210</v>
      </c>
      <c s="67" r="N6">
        <f>'Practical Programming Novice Pr'!H81</f>
        <v>215</v>
      </c>
    </row>
    <row r="7">
      <c t="str" s="70" r="B7">
        <f>'Practical Programming Novice Pr'!D32</f>
        <v>3x5</v>
      </c>
      <c s="67" r="C7">
        <f>'Practical Programming Novice Pr'!E32</f>
        <v>215</v>
      </c>
      <c s="67" r="D7">
        <f>'Practical Programming Novice Pr'!E57</f>
        <v>220</v>
      </c>
      <c s="67" r="E7">
        <f>'Practical Programming Novice Pr'!E82</f>
        <v>225</v>
      </c>
      <c s="67" r="F7">
        <f>'Practical Programming Novice Pr'!F32</f>
        <v>230</v>
      </c>
      <c s="67" r="G7">
        <f>'Practical Programming Novice Pr'!F57</f>
        <v>235</v>
      </c>
      <c s="67" r="H7">
        <f>'Practical Programming Novice Pr'!F82</f>
        <v>240</v>
      </c>
      <c s="67" r="I7">
        <f>'Practical Programming Novice Pr'!G32</f>
        <v>245</v>
      </c>
      <c s="67" r="J7">
        <f>'Practical Programming Novice Pr'!G57</f>
        <v>250</v>
      </c>
      <c s="67" r="K7">
        <f>'Practical Programming Novice Pr'!G82</f>
        <v>255</v>
      </c>
      <c s="67" r="L7">
        <f>'Practical Programming Novice Pr'!H32</f>
        <v>260</v>
      </c>
      <c s="67" r="M7">
        <f>'Practical Programming Novice Pr'!H57</f>
        <v>265</v>
      </c>
      <c s="67" r="N7">
        <f>'Practical Programming Novice Pr'!H82</f>
        <v>270</v>
      </c>
    </row>
    <row r="8">
      <c s="12" r="B8"/>
      <c s="67" r="C8"/>
      <c s="67" r="D8"/>
      <c s="67" r="E8"/>
      <c s="67" r="F8"/>
      <c s="67" r="G8"/>
      <c s="67" r="H8"/>
      <c s="67" r="I8"/>
      <c s="67" r="J8"/>
      <c s="67" r="K8"/>
      <c s="67" r="L8"/>
      <c s="67" r="M8"/>
      <c s="67" r="N8"/>
    </row>
    <row r="9">
      <c t="s" s="84" r="A9">
        <v>91</v>
      </c>
      <c t="str" s="70" r="B9">
        <f>'Practical Programming Novice Pr'!D34</f>
        <v>2x5</v>
      </c>
      <c s="67" r="C9">
        <f>'Practical Programming Novice Pr'!E34</f>
        <v>45</v>
      </c>
      <c s="1" r="D9"/>
      <c s="67" r="E9">
        <f>'Practical Programming Novice Pr'!E84</f>
        <v>45</v>
      </c>
      <c s="1" r="F9"/>
      <c s="67" r="G9">
        <f>'Practical Programming Novice Pr'!F59</f>
        <v>45</v>
      </c>
      <c s="1" r="H9"/>
      <c s="67" r="I9">
        <f>'Practical Programming Novice Pr'!G34</f>
        <v>45</v>
      </c>
      <c s="1" r="J9"/>
      <c s="67" r="K9">
        <f>'Practical Programming Novice Pr'!G84</f>
        <v>45</v>
      </c>
      <c s="1" r="L9"/>
      <c s="67" r="M9">
        <f>'Practical Programming Novice Pr'!H59</f>
        <v>45</v>
      </c>
      <c s="1" r="N9"/>
    </row>
    <row r="10">
      <c t="str" s="70" r="B10">
        <f>'Practical Programming Novice Pr'!D35</f>
        <v>1x5</v>
      </c>
      <c s="67" r="C10">
        <f>'Practical Programming Novice Pr'!E35</f>
        <v>60</v>
      </c>
      <c s="1" r="D10"/>
      <c s="67" r="E10">
        <f>'Practical Programming Novice Pr'!E85</f>
        <v>65</v>
      </c>
      <c s="1" r="F10"/>
      <c s="67" r="G10">
        <f>'Practical Programming Novice Pr'!F60</f>
        <v>65</v>
      </c>
      <c s="1" r="H10"/>
      <c s="67" r="I10">
        <f>'Practical Programming Novice Pr'!G35</f>
        <v>70</v>
      </c>
      <c s="1" r="J10"/>
      <c s="67" r="K10">
        <f>'Practical Programming Novice Pr'!G85</f>
        <v>70</v>
      </c>
      <c s="1" r="L10"/>
      <c s="67" r="M10">
        <f>'Practical Programming Novice Pr'!H60</f>
        <v>75</v>
      </c>
      <c s="1" r="N10"/>
    </row>
    <row r="11">
      <c t="str" s="70" r="B11">
        <f>'Practical Programming Novice Pr'!D36</f>
        <v>1x3</v>
      </c>
      <c s="67" r="C11">
        <f>'Practical Programming Novice Pr'!E36</f>
        <v>85</v>
      </c>
      <c s="1" r="D11"/>
      <c s="67" r="E11">
        <f>'Practical Programming Novice Pr'!E86</f>
        <v>90</v>
      </c>
      <c s="1" r="F11"/>
      <c s="67" r="G11">
        <f>'Practical Programming Novice Pr'!F61</f>
        <v>90</v>
      </c>
      <c s="1" r="H11"/>
      <c s="67" r="I11">
        <f>'Practical Programming Novice Pr'!G36</f>
        <v>95</v>
      </c>
      <c s="1" r="J11"/>
      <c s="67" r="K11">
        <f>'Practical Programming Novice Pr'!G86</f>
        <v>100</v>
      </c>
      <c s="1" r="L11"/>
      <c s="67" r="M11">
        <f>'Practical Programming Novice Pr'!H61</f>
        <v>105</v>
      </c>
      <c s="1" r="N11"/>
    </row>
    <row r="12">
      <c t="str" s="70" r="B12">
        <f>'Practical Programming Novice Pr'!D37</f>
        <v>1x2</v>
      </c>
      <c s="67" r="C12">
        <f>'Practical Programming Novice Pr'!E37</f>
        <v>110</v>
      </c>
      <c s="1" r="D12"/>
      <c s="67" r="E12">
        <f>'Practical Programming Novice Pr'!E87</f>
        <v>115</v>
      </c>
      <c s="1" r="F12"/>
      <c s="67" r="G12">
        <f>'Practical Programming Novice Pr'!F62</f>
        <v>120</v>
      </c>
      <c s="1" r="H12"/>
      <c s="67" r="I12">
        <f>'Practical Programming Novice Pr'!G37</f>
        <v>125</v>
      </c>
      <c s="1" r="J12"/>
      <c s="67" r="K12">
        <f>'Practical Programming Novice Pr'!G87</f>
        <v>130</v>
      </c>
      <c s="1" r="L12"/>
      <c s="67" r="M12">
        <f>'Practical Programming Novice Pr'!H62</f>
        <v>135</v>
      </c>
      <c s="1" r="N12"/>
    </row>
    <row r="13">
      <c t="str" s="70" r="B13">
        <f>'Practical Programming Novice Pr'!D38</f>
        <v>3x5</v>
      </c>
      <c s="67" r="C13">
        <f>'Practical Programming Novice Pr'!E38</f>
        <v>125</v>
      </c>
      <c s="1" r="D13"/>
      <c s="67" r="E13">
        <f>'Practical Programming Novice Pr'!E88</f>
        <v>130</v>
      </c>
      <c s="1" r="F13"/>
      <c s="67" r="G13">
        <f>'Practical Programming Novice Pr'!F63</f>
        <v>135</v>
      </c>
      <c s="1" r="H13"/>
      <c s="67" r="I13">
        <f>'Practical Programming Novice Pr'!G38</f>
        <v>140</v>
      </c>
      <c s="1" r="J13"/>
      <c s="67" r="K13">
        <f>'Practical Programming Novice Pr'!G88</f>
        <v>145</v>
      </c>
      <c s="1" r="L13"/>
      <c s="67" r="M13">
        <f>'Practical Programming Novice Pr'!H63</f>
        <v>150</v>
      </c>
      <c s="1" r="N13"/>
    </row>
    <row r="14">
      <c s="12" r="B14"/>
      <c s="67" r="C14"/>
      <c s="67" r="D14"/>
      <c s="67" r="E14"/>
      <c s="67" r="F14"/>
      <c s="67" r="G14"/>
      <c s="67" r="H14"/>
      <c s="67" r="I14"/>
      <c s="67" r="J14"/>
      <c s="67" r="K14"/>
      <c s="67" r="L14"/>
      <c s="67" r="M14"/>
      <c s="67" r="N14"/>
    </row>
    <row r="15">
      <c t="s" s="84" r="A15">
        <v>13</v>
      </c>
      <c t="str" s="70" r="B15">
        <f>'Practical Programming Novice Pr'!D40</f>
        <v>2x5</v>
      </c>
      <c s="1" r="C15"/>
      <c s="67" r="D15">
        <f>'Practical Programming Novice Pr'!E65</f>
        <v>45</v>
      </c>
      <c s="1" r="E15"/>
      <c s="67" r="F15">
        <f>'Practical Programming Novice Pr'!F40</f>
        <v>45</v>
      </c>
      <c s="1" r="G15"/>
      <c s="67" r="H15">
        <f>'Practical Programming Novice Pr'!F90</f>
        <v>45</v>
      </c>
      <c s="1" r="I15"/>
      <c s="67" r="J15">
        <f>'Practical Programming Novice Pr'!G65</f>
        <v>45</v>
      </c>
      <c s="1" r="K15"/>
      <c s="67" r="L15">
        <f>'Practical Programming Novice Pr'!H40</f>
        <v>45</v>
      </c>
      <c s="1" r="M15"/>
      <c s="67" r="N15">
        <f>'Practical Programming Novice Pr'!H90</f>
        <v>45</v>
      </c>
    </row>
    <row r="16">
      <c t="str" s="70" r="B16">
        <f>'Practical Programming Novice Pr'!D41</f>
        <v>1x5</v>
      </c>
      <c s="1" r="C16"/>
      <c s="67" r="D16">
        <f>'Practical Programming Novice Pr'!E66</f>
        <v>35</v>
      </c>
      <c s="1" r="E16"/>
      <c s="67" r="F16">
        <f>'Practical Programming Novice Pr'!F41</f>
        <v>35</v>
      </c>
      <c s="1" r="G16"/>
      <c s="67" r="H16">
        <f>'Practical Programming Novice Pr'!F91</f>
        <v>40</v>
      </c>
      <c s="1" r="I16"/>
      <c s="67" r="J16">
        <f>'Practical Programming Novice Pr'!G66</f>
        <v>40</v>
      </c>
      <c s="1" r="K16"/>
      <c s="67" r="L16">
        <f>'Practical Programming Novice Pr'!H41</f>
        <v>45</v>
      </c>
      <c s="1" r="M16"/>
      <c s="67" r="N16">
        <f>'Practical Programming Novice Pr'!H91</f>
        <v>45</v>
      </c>
    </row>
    <row r="17">
      <c t="str" s="70" r="B17">
        <f>'Practical Programming Novice Pr'!D42</f>
        <v>1x3</v>
      </c>
      <c s="1" r="C17"/>
      <c s="67" r="D17">
        <f>'Practical Programming Novice Pr'!E67</f>
        <v>45</v>
      </c>
      <c s="1" r="E17"/>
      <c s="67" r="F17">
        <f>'Practical Programming Novice Pr'!F42</f>
        <v>45</v>
      </c>
      <c s="1" r="G17"/>
      <c s="67" r="H17">
        <f>'Practical Programming Novice Pr'!F92</f>
        <v>50</v>
      </c>
      <c s="1" r="I17"/>
      <c s="67" r="J17">
        <f>'Practical Programming Novice Pr'!G67</f>
        <v>55</v>
      </c>
      <c s="1" r="K17"/>
      <c s="67" r="L17">
        <f>'Practical Programming Novice Pr'!H42</f>
        <v>55</v>
      </c>
      <c s="1" r="M17"/>
      <c s="67" r="N17">
        <f>'Practical Programming Novice Pr'!H92</f>
        <v>60</v>
      </c>
    </row>
    <row r="18">
      <c t="str" s="70" r="B18">
        <f>'Practical Programming Novice Pr'!D43</f>
        <v>1x2</v>
      </c>
      <c s="1" r="C18"/>
      <c s="67" r="D18">
        <f>'Practical Programming Novice Pr'!E68</f>
        <v>55</v>
      </c>
      <c s="1" r="E18"/>
      <c s="67" r="F18">
        <f>'Practical Programming Novice Pr'!F43</f>
        <v>55</v>
      </c>
      <c s="1" r="G18"/>
      <c s="67" r="H18">
        <f>'Practical Programming Novice Pr'!F93</f>
        <v>60</v>
      </c>
      <c s="1" r="I18"/>
      <c s="67" r="J18">
        <f>'Practical Programming Novice Pr'!G68</f>
        <v>65</v>
      </c>
      <c s="1" r="K18"/>
      <c s="67" r="L18">
        <f>'Practical Programming Novice Pr'!H43</f>
        <v>70</v>
      </c>
      <c s="1" r="M18"/>
      <c s="67" r="N18">
        <f>'Practical Programming Novice Pr'!H93</f>
        <v>75</v>
      </c>
    </row>
    <row r="19">
      <c t="str" s="70" r="B19">
        <f>'Practical Programming Novice Pr'!D44</f>
        <v>5x3</v>
      </c>
      <c s="1" r="C19"/>
      <c s="67" r="D19">
        <f>'Practical Programming Novice Pr'!E69</f>
        <v>65</v>
      </c>
      <c s="1" r="E19"/>
      <c s="67" r="F19">
        <f>'Practical Programming Novice Pr'!F44</f>
        <v>70</v>
      </c>
      <c s="1" r="G19"/>
      <c s="67" r="H19">
        <f>'Practical Programming Novice Pr'!F94</f>
        <v>75</v>
      </c>
      <c s="1" r="I19"/>
      <c s="67" r="J19">
        <f>'Practical Programming Novice Pr'!G69</f>
        <v>80</v>
      </c>
      <c s="1" r="K19"/>
      <c s="67" r="L19">
        <f>'Practical Programming Novice Pr'!H44</f>
        <v>85</v>
      </c>
      <c s="1" r="M19"/>
      <c s="67" r="N19">
        <f>'Practical Programming Novice Pr'!H94</f>
        <v>90</v>
      </c>
    </row>
    <row r="20">
      <c s="12" r="B20"/>
      <c s="67" r="C20"/>
      <c s="67" r="D20"/>
      <c s="67" r="E20"/>
      <c s="67" r="F20"/>
      <c s="67" r="G20"/>
      <c s="67" r="H20"/>
      <c s="67" r="I20"/>
      <c s="67" r="J20"/>
      <c s="67" r="K20"/>
      <c s="67" r="L20"/>
      <c s="67" r="M20"/>
      <c s="67" r="N20"/>
    </row>
    <row r="21">
      <c t="s" s="84" r="A21">
        <v>12</v>
      </c>
      <c t="str" s="70" r="B21">
        <f>'Practical Programming Novice Pr'!D71</f>
        <v>2x5</v>
      </c>
      <c s="1" r="C21"/>
      <c s="67" r="D21">
        <f>'Practical Programming Novice Pr'!E71</f>
        <v>85</v>
      </c>
      <c s="1" r="E21"/>
      <c s="1" r="F21"/>
      <c s="67" r="G21">
        <f>'Practical Programming Novice Pr'!F71</f>
        <v>90</v>
      </c>
      <c s="1" r="H21"/>
      <c s="1" r="I21"/>
      <c s="67" r="J21">
        <f>'Practical Programming Novice Pr'!G71</f>
        <v>100</v>
      </c>
      <c s="1" r="K21"/>
      <c s="1" r="L21"/>
      <c s="67" r="M21">
        <f>'Practical Programming Novice Pr'!H71</f>
        <v>105</v>
      </c>
      <c s="1" r="N21"/>
    </row>
    <row r="22">
      <c t="str" s="70" r="B22">
        <f>'Practical Programming Novice Pr'!D72</f>
        <v>1x3</v>
      </c>
      <c s="1" r="C22"/>
      <c s="67" r="D22">
        <f>'Practical Programming Novice Pr'!E72</f>
        <v>130</v>
      </c>
      <c s="1" r="E22"/>
      <c s="1" r="F22"/>
      <c s="67" r="G22">
        <f>'Practical Programming Novice Pr'!F72</f>
        <v>140</v>
      </c>
      <c s="1" r="H22"/>
      <c s="1" r="I22"/>
      <c s="67" r="J22">
        <f>'Practical Programming Novice Pr'!G72</f>
        <v>150</v>
      </c>
      <c s="1" r="K22"/>
      <c s="1" r="L22"/>
      <c s="67" r="M22">
        <f>'Practical Programming Novice Pr'!H72</f>
        <v>155</v>
      </c>
      <c s="1" r="N22"/>
    </row>
    <row r="23">
      <c t="str" s="70" r="B23">
        <f>'Practical Programming Novice Pr'!D73</f>
        <v>1x2</v>
      </c>
      <c s="1" r="C23"/>
      <c s="67" r="D23">
        <f>'Practical Programming Novice Pr'!E73</f>
        <v>185</v>
      </c>
      <c s="1" r="E23"/>
      <c s="1" r="F23"/>
      <c s="67" r="G23">
        <f>'Practical Programming Novice Pr'!F73</f>
        <v>195</v>
      </c>
      <c s="1" r="H23"/>
      <c s="1" r="I23"/>
      <c s="67" r="J23">
        <f>'Practical Programming Novice Pr'!G73</f>
        <v>210</v>
      </c>
      <c s="1" r="K23"/>
      <c s="1" r="L23"/>
      <c s="67" r="M23">
        <f>'Practical Programming Novice Pr'!H73</f>
        <v>225</v>
      </c>
      <c s="1" r="N23"/>
    </row>
    <row r="24">
      <c t="str" s="70" r="B24">
        <f>'Practical Programming Novice Pr'!D74</f>
        <v>1x5</v>
      </c>
      <c s="1" r="C24"/>
      <c s="67" r="D24">
        <f>'Practical Programming Novice Pr'!E74</f>
        <v>220</v>
      </c>
      <c s="1" r="E24"/>
      <c s="1" r="F24"/>
      <c s="67" r="G24">
        <f>'Practical Programming Novice Pr'!F74</f>
        <v>235</v>
      </c>
      <c s="1" r="H24"/>
      <c s="1" r="I24"/>
      <c s="67" r="J24">
        <f>'Practical Programming Novice Pr'!G74</f>
        <v>250</v>
      </c>
      <c s="1" r="K24"/>
      <c s="1" r="L24"/>
      <c s="67" r="M24">
        <f>'Practical Programming Novice Pr'!H74</f>
        <v>265</v>
      </c>
      <c s="1" r="N24"/>
    </row>
    <row customHeight="1" r="25" ht="13.5">
      <c s="12" r="B25"/>
      <c s="60" r="C25"/>
      <c s="67" r="D25"/>
      <c s="67" r="E25"/>
      <c s="60" r="F25"/>
      <c s="67" r="G25"/>
      <c s="67" r="H25"/>
      <c s="60" r="I25"/>
      <c s="67" r="J25"/>
      <c s="67" r="K25"/>
      <c s="60" r="L25"/>
      <c s="67" r="M25"/>
      <c s="67" r="N25"/>
    </row>
    <row r="26">
      <c t="s" s="84" r="A26">
        <v>92</v>
      </c>
      <c t="s" s="70" r="B26">
        <v>93</v>
      </c>
      <c s="26" r="C26"/>
      <c s="1" r="D26"/>
      <c s="1" r="E26"/>
      <c s="26" r="F26"/>
      <c s="1" r="G26"/>
      <c s="1" r="H26"/>
      <c s="26" r="I26"/>
      <c s="1" r="J26"/>
      <c s="1" r="K26"/>
      <c s="26" r="L26"/>
      <c s="1" r="M26"/>
      <c s="1" r="N26"/>
    </row>
    <row r="27">
      <c t="s" s="70" r="B27">
        <v>94</v>
      </c>
      <c s="26" r="C27"/>
      <c s="1" r="D27"/>
      <c s="1" r="E27"/>
      <c s="26" r="F27"/>
      <c s="1" r="G27"/>
      <c s="1" r="H27"/>
      <c s="26" r="I27"/>
      <c s="1" r="J27"/>
      <c s="1" r="K27"/>
      <c s="26" r="L27"/>
      <c s="1" r="M27"/>
      <c s="1" r="N27"/>
    </row>
    <row customHeight="1" r="28" ht="13.5">
      <c t="s" s="70" r="B28">
        <v>95</v>
      </c>
      <c s="26" r="C28"/>
      <c s="1" r="D28"/>
      <c s="1" r="E28"/>
      <c s="26" r="F28"/>
      <c s="1" r="G28"/>
      <c s="1" r="H28"/>
      <c s="26" r="I28"/>
      <c s="1" r="J28"/>
      <c s="1" r="K28"/>
      <c s="26" r="L28"/>
      <c s="1" r="M28"/>
      <c s="1" r="N28"/>
    </row>
    <row customHeight="1" r="29" ht="13.5">
      <c s="12" r="B29"/>
      <c s="44" r="C29"/>
      <c s="67" r="D29"/>
      <c s="60" r="E29"/>
      <c s="44" r="F29"/>
      <c s="67" r="G29"/>
      <c s="60" r="H29"/>
      <c s="44" r="I29"/>
      <c s="67" r="J29"/>
      <c s="60" r="K29"/>
      <c s="44" r="L29"/>
      <c s="67" r="M29"/>
      <c s="60" r="N29"/>
    </row>
    <row r="30">
      <c t="s" s="84" r="A30">
        <v>96</v>
      </c>
      <c t="s" s="70" r="B30">
        <v>93</v>
      </c>
      <c s="1" r="C30"/>
      <c s="1" r="D30"/>
      <c s="26" r="E30"/>
      <c s="1" r="F30"/>
      <c s="1" r="G30"/>
      <c s="26" r="H30"/>
      <c s="1" r="I30"/>
      <c s="1" r="J30"/>
      <c s="26" r="K30"/>
      <c s="1" r="L30"/>
      <c s="1" r="M30"/>
      <c s="26" r="N30"/>
    </row>
    <row r="31">
      <c t="s" s="70" r="B31">
        <v>94</v>
      </c>
      <c s="1" r="C31"/>
      <c s="1" r="D31"/>
      <c s="26" r="E31"/>
      <c s="1" r="F31"/>
      <c s="1" r="G31"/>
      <c s="26" r="H31"/>
      <c s="1" r="I31"/>
      <c s="1" r="J31"/>
      <c s="26" r="K31"/>
      <c s="1" r="L31"/>
      <c s="1" r="M31"/>
      <c s="26" r="N31"/>
    </row>
    <row customHeight="1" r="32" ht="13.5">
      <c t="s" s="70" r="B32">
        <v>95</v>
      </c>
      <c s="1" r="C32"/>
      <c s="1" r="D32"/>
      <c s="26" r="E32"/>
      <c s="1" r="F32"/>
      <c s="1" r="G32"/>
      <c s="26" r="H32"/>
      <c s="1" r="I32"/>
      <c s="1" r="J32"/>
      <c s="26" r="K32"/>
      <c s="1" r="L32"/>
      <c s="1" r="M32"/>
      <c s="26" r="N32"/>
    </row>
    <row r="33">
      <c s="4" r="E33"/>
      <c s="4" r="H33"/>
      <c s="4" r="K33"/>
      <c s="4" r="N33"/>
    </row>
    <row r="40">
      <c t="s" s="84" r="A40">
        <v>97</v>
      </c>
      <c s="84" r="C40">
        <v>45</v>
      </c>
      <c s="84" r="D40">
        <v>35</v>
      </c>
      <c s="84" r="E40">
        <v>25</v>
      </c>
      <c s="84" r="F40">
        <v>10</v>
      </c>
      <c s="84" r="G40">
        <v>5</v>
      </c>
      <c s="84" r="H40">
        <v>2.5</v>
      </c>
    </row>
    <row r="41">
      <c s="84" r="A41">
        <f>C$7</f>
        <v>215</v>
      </c>
      <c s="84" r="C41">
        <f>IF(ISODD((((A41-45)-MOD((A41-45),$C$40))/$C$40)),(((((A41-45)-MOD((A41-45),$C$40))/$C$40)-1)/2),(((A41-45)-MOD((A41-45),$C$40))/(2*$C$40)))</f>
        <v>1</v>
      </c>
      <c s="84" r="D41">
        <f>IF(ISODD(((((A41-45)-((2*$C$40)*C41))-MOD(((A41-45)-((2*$C$40)*C41)),$D$40))/$D$40)),((((((A41-45)-((2*$C$40)*C41))-MOD(((A41-45)-((2*$C$40)*C41)),$D$40))/$D$40)-1)/2),((((A41-45)-((2*$C$40)*C41))-MOD(((A41-45)-((2*$C$40)*C41)),$D$40))/(2*$D$40)))</f>
        <v>1</v>
      </c>
      <c s="84" r="E41">
        <f>IF(ISODD(((((A41-45)-(2*(($C$40*C41)+($D$40*D41))))-MOD(((A41-45)-(2*(($C$40*C41)+($D$40*D41)))),$E$40))/$E$40)),((((((A41-45)-(2*(($C$40*C41)+($D$40*D41))))-MOD(((A41-45)-(2*(($C$40*C41)+($D$40*D41)))),$E$40))/$E$40)-1)/2),((((A41-45)-(2*(($C$40*C41)+($D$40*D41))))-MOD(((A41-45)-(2*(($C$40*C41)+($D$40*D41)))),$E$40))/(2*$E$40)))</f>
        <v>0</v>
      </c>
      <c s="84" r="F41">
        <f>IF(ISODD(((((A41-45)-(2*((($C$40*C41)+($D$40*D41))+($E$40*E41))))-MOD(((A41-45)-(2*((($C$40*C41)+($D$40*D41))+($E$40*E41)))),$F$40))/$F$40)),((((((A41-45)-(2*((($C$40*C41)+($D$40*D41))+($E$40*E41))))-MOD(((A41-45)-(2*((($C$40*C41)+($D$40*D41))+($E$40*E41)))),$F$40))/$F$40)-1)/2),((((A41-45)-(2*((($C$40*C41)+($D$40*D41))+($E$40*E41))))-MOD(((A41-45)-(2*((($C$40*C41)+($D$40*D41))+($E$40*E41)))),$F$40))/(2*$F$40)))</f>
        <v>0</v>
      </c>
      <c s="84" r="G41">
        <f>IF(ISODD(((((A41-45)-(2*(((($C$40*C41)+($D$40*D41))+($E$40*E41))+($F$40*F41))))-MOD(((A41-45)-(2*(((($C$40*C41)+($D$40*D41))+($E$40*E41))+($F$40*F41)))),$G$40))/$G$40)),((((((A41-45)-(2*(((($C$40*C41)+($D$40*D41))+($E$40*E41))+($F$40*F41))))-MOD(((A41-45)-(2*(((($C$40*C41)+($D$40*D41))+($E$40*E41))+($F$40*F41)))),$G$40))/$G$40)-1)/2),((((A41-45)-(2*(((($C$40*C41)+($D$40*D41))+($E$40*E41))+($F$40*F41))))-MOD(((A41-45)-(2*(((($C$40*C41)+($D$40*D41))+($E$40*E41))+($F$40*F41)))),$G$40))/(2*$G$40)))</f>
        <v>1</v>
      </c>
      <c s="84" r="H41">
        <f>IF(ISODD(((((A41-45)-(2*((((($C$40*C41)+($D$40*D41))+($E$40*E41))+($F$40*F41))+($G$40*G41))))-MOD(((A41-45)-(2*((((($C$40*C41)+($D$40*D41))+($E$40*E41))+($F$40*F41))+($G$40*G41)))),$H$40))/$H$40)),((((((A41-45)-(2*((((($C$40*C41)+($D$40*D41))+($E$40*E41))+($F$40*F41))+($G$40*G41))))-MOD(((A41-45)-(2*((((($C$40*C41)+($D$40*D41))+($E$40*E41))+($F$40*F41))+($G$40*G41)))),$H$40))/$H$40)-1)/2),((((A41-45)-(2*((((($C$40*C41)+($D$40*D41))+($E$40*E41))+($F$40*F41))+($G$40*G41))))-MOD(((A41-45)-(2*((((($C$40*C41)+($D$40*D41))+($E$40*E41))+($F$40*F41))+($G$40*G41)))),$H$40))/(2*$H$40)))</f>
        <v>0</v>
      </c>
    </row>
    <row r="42">
      <c s="84" r="A42">
        <f>D$7</f>
        <v>220</v>
      </c>
      <c s="84" r="C42">
        <f>IF(ISODD((((A42-45)-MOD((A42-45),$C$40))/$C$40)),(((((A42-45)-MOD((A42-45),$C$40))/$C$40)-1)/2),(((A42-45)-MOD((A42-45),$C$40))/(2*$C$40)))</f>
        <v>1</v>
      </c>
      <c s="84" r="D42">
        <f>IF(ISODD(((((A42-45)-((2*$C$40)*C42))-MOD(((A42-45)-((2*$C$40)*C42)),$D$40))/$D$40)),((((((A42-45)-((2*$C$40)*C42))-MOD(((A42-45)-((2*$C$40)*C42)),$D$40))/$D$40)-1)/2),((((A42-45)-((2*$C$40)*C42))-MOD(((A42-45)-((2*$C$40)*C42)),$D$40))/(2*$D$40)))</f>
        <v>1</v>
      </c>
      <c s="84" r="E42">
        <f>IF(ISODD(((((A42-45)-(2*(($C$40*C42)+($D$40*D42))))-MOD(((A42-45)-(2*(($C$40*C42)+($D$40*D42)))),$E$40))/$E$40)),((((((A42-45)-(2*(($C$40*C42)+($D$40*D42))))-MOD(((A42-45)-(2*(($C$40*C42)+($D$40*D42)))),$E$40))/$E$40)-1)/2),((((A42-45)-(2*(($C$40*C42)+($D$40*D42))))-MOD(((A42-45)-(2*(($C$40*C42)+($D$40*D42)))),$E$40))/(2*$E$40)))</f>
        <v>0</v>
      </c>
      <c s="84" r="F42">
        <f>IF(ISODD(((((A42-45)-(2*((($C$40*C42)+($D$40*D42))+($E$40*E42))))-MOD(((A42-45)-(2*((($C$40*C42)+($D$40*D42))+($E$40*E42)))),$F$40))/$F$40)),((((((A42-45)-(2*((($C$40*C42)+($D$40*D42))+($E$40*E42))))-MOD(((A42-45)-(2*((($C$40*C42)+($D$40*D42))+($E$40*E42)))),$F$40))/$F$40)-1)/2),((((A42-45)-(2*((($C$40*C42)+($D$40*D42))+($E$40*E42))))-MOD(((A42-45)-(2*((($C$40*C42)+($D$40*D42))+($E$40*E42)))),$F$40))/(2*$F$40)))</f>
        <v>0</v>
      </c>
      <c s="84" r="G42">
        <f>IF(ISODD(((((A42-45)-(2*(((($C$40*C42)+($D$40*D42))+($E$40*E42))+($F$40*F42))))-MOD(((A42-45)-(2*(((($C$40*C42)+($D$40*D42))+($E$40*E42))+($F$40*F42)))),$G$40))/$G$40)),((((((A42-45)-(2*(((($C$40*C42)+($D$40*D42))+($E$40*E42))+($F$40*F42))))-MOD(((A42-45)-(2*(((($C$40*C42)+($D$40*D42))+($E$40*E42))+($F$40*F42)))),$G$40))/$G$40)-1)/2),((((A42-45)-(2*(((($C$40*C42)+($D$40*D42))+($E$40*E42))+($F$40*F42))))-MOD(((A42-45)-(2*(((($C$40*C42)+($D$40*D42))+($E$40*E42))+($F$40*F42)))),$G$40))/(2*$G$40)))</f>
        <v>1</v>
      </c>
      <c s="84" r="H42">
        <f>IF(ISODD(((((A42-45)-(2*((((($C$40*C42)+($D$40*D42))+($E$40*E42))+($F$40*F42))+($G$40*G42))))-MOD(((A42-45)-(2*((((($C$40*C42)+($D$40*D42))+($E$40*E42))+($F$40*F42))+($G$40*G42)))),$H$40))/$H$40)),((((((A42-45)-(2*((((($C$40*C42)+($D$40*D42))+($E$40*E42))+($F$40*F42))+($G$40*G42))))-MOD(((A42-45)-(2*((((($C$40*C42)+($D$40*D42))+($E$40*E42))+($F$40*F42))+($G$40*G42)))),$H$40))/$H$40)-1)/2),((((A42-45)-(2*((((($C$40*C42)+($D$40*D42))+($E$40*E42))+($F$40*F42))+($G$40*G42))))-MOD(((A42-45)-(2*((((($C$40*C42)+($D$40*D42))+($E$40*E42))+($F$40*F42))+($G$40*G42)))),$H$40))/(2*$H$40)))</f>
        <v>1</v>
      </c>
    </row>
    <row r="43">
      <c s="84" r="A43">
        <f>E$7</f>
        <v>225</v>
      </c>
      <c s="84" r="C43">
        <f>IF(ISODD((((A43-45)-MOD((A43-45),$C$40))/$C$40)),(((((A43-45)-MOD((A43-45),$C$40))/$C$40)-1)/2),(((A43-45)-MOD((A43-45),$C$40))/(2*$C$40)))</f>
        <v>2</v>
      </c>
      <c s="84" r="D43">
        <f>IF(ISODD(((((A43-45)-((2*$C$40)*C43))-MOD(((A43-45)-((2*$C$40)*C43)),$D$40))/$D$40)),((((((A43-45)-((2*$C$40)*C43))-MOD(((A43-45)-((2*$C$40)*C43)),$D$40))/$D$40)-1)/2),((((A43-45)-((2*$C$40)*C43))-MOD(((A43-45)-((2*$C$40)*C43)),$D$40))/(2*$D$40)))</f>
        <v>0</v>
      </c>
      <c s="84" r="E43">
        <f>IF(ISODD(((((A43-45)-(2*(($C$40*C43)+($D$40*D43))))-MOD(((A43-45)-(2*(($C$40*C43)+($D$40*D43)))),$E$40))/$E$40)),((((((A43-45)-(2*(($C$40*C43)+($D$40*D43))))-MOD(((A43-45)-(2*(($C$40*C43)+($D$40*D43)))),$E$40))/$E$40)-1)/2),((((A43-45)-(2*(($C$40*C43)+($D$40*D43))))-MOD(((A43-45)-(2*(($C$40*C43)+($D$40*D43)))),$E$40))/(2*$E$40)))</f>
        <v>0</v>
      </c>
      <c s="84" r="F43">
        <f>IF(ISODD(((((A43-45)-(2*((($C$40*C43)+($D$40*D43))+($E$40*E43))))-MOD(((A43-45)-(2*((($C$40*C43)+($D$40*D43))+($E$40*E43)))),$F$40))/$F$40)),((((((A43-45)-(2*((($C$40*C43)+($D$40*D43))+($E$40*E43))))-MOD(((A43-45)-(2*((($C$40*C43)+($D$40*D43))+($E$40*E43)))),$F$40))/$F$40)-1)/2),((((A43-45)-(2*((($C$40*C43)+($D$40*D43))+($E$40*E43))))-MOD(((A43-45)-(2*((($C$40*C43)+($D$40*D43))+($E$40*E43)))),$F$40))/(2*$F$40)))</f>
        <v>0</v>
      </c>
      <c s="84" r="G43">
        <f>IF(ISODD(((((A43-45)-(2*(((($C$40*C43)+($D$40*D43))+($E$40*E43))+($F$40*F43))))-MOD(((A43-45)-(2*(((($C$40*C43)+($D$40*D43))+($E$40*E43))+($F$40*F43)))),$G$40))/$G$40)),((((((A43-45)-(2*(((($C$40*C43)+($D$40*D43))+($E$40*E43))+($F$40*F43))))-MOD(((A43-45)-(2*(((($C$40*C43)+($D$40*D43))+($E$40*E43))+($F$40*F43)))),$G$40))/$G$40)-1)/2),((((A43-45)-(2*(((($C$40*C43)+($D$40*D43))+($E$40*E43))+($F$40*F43))))-MOD(((A43-45)-(2*(((($C$40*C43)+($D$40*D43))+($E$40*E43))+($F$40*F43)))),$G$40))/(2*$G$40)))</f>
        <v>0</v>
      </c>
      <c s="84" r="H43">
        <f>IF(ISODD(((((A43-45)-(2*((((($C$40*C43)+($D$40*D43))+($E$40*E43))+($F$40*F43))+($G$40*G43))))-MOD(((A43-45)-(2*((((($C$40*C43)+($D$40*D43))+($E$40*E43))+($F$40*F43))+($G$40*G43)))),$H$40))/$H$40)),((((((A43-45)-(2*((((($C$40*C43)+($D$40*D43))+($E$40*E43))+($F$40*F43))+($G$40*G43))))-MOD(((A43-45)-(2*((((($C$40*C43)+($D$40*D43))+($E$40*E43))+($F$40*F43))+($G$40*G43)))),$H$40))/$H$40)-1)/2),((((A43-45)-(2*((((($C$40*C43)+($D$40*D43))+($E$40*E43))+($F$40*F43))+($G$40*G43))))-MOD(((A43-45)-(2*((((($C$40*C43)+($D$40*D43))+($E$40*E43))+($F$40*F43))+($G$40*G43)))),$H$40))/(2*$H$40)))</f>
        <v>0</v>
      </c>
    </row>
    <row r="44">
      <c s="84" r="A44">
        <f>F$7</f>
        <v>230</v>
      </c>
      <c s="84" r="C44">
        <f>IF(ISODD((((A44-45)-MOD((A44-45),$C$40))/$C$40)),(((((A44-45)-MOD((A44-45),$C$40))/$C$40)-1)/2),(((A44-45)-MOD((A44-45),$C$40))/(2*$C$40)))</f>
        <v>2</v>
      </c>
      <c s="84" r="D44">
        <f>IF(ISODD(((((A44-45)-((2*$C$40)*C44))-MOD(((A44-45)-((2*$C$40)*C44)),$D$40))/$D$40)),((((((A44-45)-((2*$C$40)*C44))-MOD(((A44-45)-((2*$C$40)*C44)),$D$40))/$D$40)-1)/2),((((A44-45)-((2*$C$40)*C44))-MOD(((A44-45)-((2*$C$40)*C44)),$D$40))/(2*$D$40)))</f>
        <v>0</v>
      </c>
      <c s="84" r="E44">
        <f>IF(ISODD(((((A44-45)-(2*(($C$40*C44)+($D$40*D44))))-MOD(((A44-45)-(2*(($C$40*C44)+($D$40*D44)))),$E$40))/$E$40)),((((((A44-45)-(2*(($C$40*C44)+($D$40*D44))))-MOD(((A44-45)-(2*(($C$40*C44)+($D$40*D44)))),$E$40))/$E$40)-1)/2),((((A44-45)-(2*(($C$40*C44)+($D$40*D44))))-MOD(((A44-45)-(2*(($C$40*C44)+($D$40*D44)))),$E$40))/(2*$E$40)))</f>
        <v>0</v>
      </c>
      <c s="84" r="F44">
        <f>IF(ISODD(((((A44-45)-(2*((($C$40*C44)+($D$40*D44))+($E$40*E44))))-MOD(((A44-45)-(2*((($C$40*C44)+($D$40*D44))+($E$40*E44)))),$F$40))/$F$40)),((((((A44-45)-(2*((($C$40*C44)+($D$40*D44))+($E$40*E44))))-MOD(((A44-45)-(2*((($C$40*C44)+($D$40*D44))+($E$40*E44)))),$F$40))/$F$40)-1)/2),((((A44-45)-(2*((($C$40*C44)+($D$40*D44))+($E$40*E44))))-MOD(((A44-45)-(2*((($C$40*C44)+($D$40*D44))+($E$40*E44)))),$F$40))/(2*$F$40)))</f>
        <v>0</v>
      </c>
      <c s="84" r="G44">
        <f>IF(ISODD(((((A44-45)-(2*(((($C$40*C44)+($D$40*D44))+($E$40*E44))+($F$40*F44))))-MOD(((A44-45)-(2*(((($C$40*C44)+($D$40*D44))+($E$40*E44))+($F$40*F44)))),$G$40))/$G$40)),((((((A44-45)-(2*(((($C$40*C44)+($D$40*D44))+($E$40*E44))+($F$40*F44))))-MOD(((A44-45)-(2*(((($C$40*C44)+($D$40*D44))+($E$40*E44))+($F$40*F44)))),$G$40))/$G$40)-1)/2),((((A44-45)-(2*(((($C$40*C44)+($D$40*D44))+($E$40*E44))+($F$40*F44))))-MOD(((A44-45)-(2*(((($C$40*C44)+($D$40*D44))+($E$40*E44))+($F$40*F44)))),$G$40))/(2*$G$40)))</f>
        <v>0</v>
      </c>
      <c s="84" r="H44">
        <f>IF(ISODD(((((A44-45)-(2*((((($C$40*C44)+($D$40*D44))+($E$40*E44))+($F$40*F44))+($G$40*G44))))-MOD(((A44-45)-(2*((((($C$40*C44)+($D$40*D44))+($E$40*E44))+($F$40*F44))+($G$40*G44)))),$H$40))/$H$40)),((((((A44-45)-(2*((((($C$40*C44)+($D$40*D44))+($E$40*E44))+($F$40*F44))+($G$40*G44))))-MOD(((A44-45)-(2*((((($C$40*C44)+($D$40*D44))+($E$40*E44))+($F$40*F44))+($G$40*G44)))),$H$40))/$H$40)-1)/2),((((A44-45)-(2*((((($C$40*C44)+($D$40*D44))+($E$40*E44))+($F$40*F44))+($G$40*G44))))-MOD(((A44-45)-(2*((((($C$40*C44)+($D$40*D44))+($E$40*E44))+($F$40*F44))+($G$40*G44)))),$H$40))/(2*$H$40)))</f>
        <v>1</v>
      </c>
    </row>
    <row r="45">
      <c s="84" r="A45">
        <f>G$7</f>
        <v>235</v>
      </c>
      <c s="84" r="C45">
        <f>IF(ISODD((((A45-45)-MOD((A45-45),$C$40))/$C$40)),(((((A45-45)-MOD((A45-45),$C$40))/$C$40)-1)/2),(((A45-45)-MOD((A45-45),$C$40))/(2*$C$40)))</f>
        <v>2</v>
      </c>
      <c s="84" r="D45">
        <f>IF(ISODD(((((A45-45)-((2*$C$40)*C45))-MOD(((A45-45)-((2*$C$40)*C45)),$D$40))/$D$40)),((((((A45-45)-((2*$C$40)*C45))-MOD(((A45-45)-((2*$C$40)*C45)),$D$40))/$D$40)-1)/2),((((A45-45)-((2*$C$40)*C45))-MOD(((A45-45)-((2*$C$40)*C45)),$D$40))/(2*$D$40)))</f>
        <v>0</v>
      </c>
      <c s="84" r="E45">
        <f>IF(ISODD(((((A45-45)-(2*(($C$40*C45)+($D$40*D45))))-MOD(((A45-45)-(2*(($C$40*C45)+($D$40*D45)))),$E$40))/$E$40)),((((((A45-45)-(2*(($C$40*C45)+($D$40*D45))))-MOD(((A45-45)-(2*(($C$40*C45)+($D$40*D45)))),$E$40))/$E$40)-1)/2),((((A45-45)-(2*(($C$40*C45)+($D$40*D45))))-MOD(((A45-45)-(2*(($C$40*C45)+($D$40*D45)))),$E$40))/(2*$E$40)))</f>
        <v>0</v>
      </c>
      <c s="84" r="F45">
        <f>IF(ISODD(((((A45-45)-(2*((($C$40*C45)+($D$40*D45))+($E$40*E45))))-MOD(((A45-45)-(2*((($C$40*C45)+($D$40*D45))+($E$40*E45)))),$F$40))/$F$40)),((((((A45-45)-(2*((($C$40*C45)+($D$40*D45))+($E$40*E45))))-MOD(((A45-45)-(2*((($C$40*C45)+($D$40*D45))+($E$40*E45)))),$F$40))/$F$40)-1)/2),((((A45-45)-(2*((($C$40*C45)+($D$40*D45))+($E$40*E45))))-MOD(((A45-45)-(2*((($C$40*C45)+($D$40*D45))+($E$40*E45)))),$F$40))/(2*$F$40)))</f>
        <v>0</v>
      </c>
      <c s="84" r="G45">
        <f>IF(ISODD(((((A45-45)-(2*(((($C$40*C45)+($D$40*D45))+($E$40*E45))+($F$40*F45))))-MOD(((A45-45)-(2*(((($C$40*C45)+($D$40*D45))+($E$40*E45))+($F$40*F45)))),$G$40))/$G$40)),((((((A45-45)-(2*(((($C$40*C45)+($D$40*D45))+($E$40*E45))+($F$40*F45))))-MOD(((A45-45)-(2*(((($C$40*C45)+($D$40*D45))+($E$40*E45))+($F$40*F45)))),$G$40))/$G$40)-1)/2),((((A45-45)-(2*(((($C$40*C45)+($D$40*D45))+($E$40*E45))+($F$40*F45))))-MOD(((A45-45)-(2*(((($C$40*C45)+($D$40*D45))+($E$40*E45))+($F$40*F45)))),$G$40))/(2*$G$40)))</f>
        <v>1</v>
      </c>
      <c s="84" r="H45">
        <f>IF(ISODD(((((A45-45)-(2*((((($C$40*C45)+($D$40*D45))+($E$40*E45))+($F$40*F45))+($G$40*G45))))-MOD(((A45-45)-(2*((((($C$40*C45)+($D$40*D45))+($E$40*E45))+($F$40*F45))+($G$40*G45)))),$H$40))/$H$40)),((((((A45-45)-(2*((((($C$40*C45)+($D$40*D45))+($E$40*E45))+($F$40*F45))+($G$40*G45))))-MOD(((A45-45)-(2*((((($C$40*C45)+($D$40*D45))+($E$40*E45))+($F$40*F45))+($G$40*G45)))),$H$40))/$H$40)-1)/2),((((A45-45)-(2*((((($C$40*C45)+($D$40*D45))+($E$40*E45))+($F$40*F45))+($G$40*G45))))-MOD(((A45-45)-(2*((((($C$40*C45)+($D$40*D45))+($E$40*E45))+($F$40*F45))+($G$40*G45)))),$H$40))/(2*$H$40)))</f>
        <v>0</v>
      </c>
    </row>
    <row r="46">
      <c s="84" r="A46">
        <f>H$7</f>
        <v>240</v>
      </c>
      <c s="84" r="C46">
        <f>IF(ISODD((((A46-45)-MOD((A46-45),$C$40))/$C$40)),(((((A46-45)-MOD((A46-45),$C$40))/$C$40)-1)/2),(((A46-45)-MOD((A46-45),$C$40))/(2*$C$40)))</f>
        <v>2</v>
      </c>
      <c s="84" r="D46">
        <f>IF(ISODD(((((A46-45)-((2*$C$40)*C46))-MOD(((A46-45)-((2*$C$40)*C46)),$D$40))/$D$40)),((((((A46-45)-((2*$C$40)*C46))-MOD(((A46-45)-((2*$C$40)*C46)),$D$40))/$D$40)-1)/2),((((A46-45)-((2*$C$40)*C46))-MOD(((A46-45)-((2*$C$40)*C46)),$D$40))/(2*$D$40)))</f>
        <v>0</v>
      </c>
      <c s="84" r="E46">
        <f>IF(ISODD(((((A46-45)-(2*(($C$40*C46)+($D$40*D46))))-MOD(((A46-45)-(2*(($C$40*C46)+($D$40*D46)))),$E$40))/$E$40)),((((((A46-45)-(2*(($C$40*C46)+($D$40*D46))))-MOD(((A46-45)-(2*(($C$40*C46)+($D$40*D46)))),$E$40))/$E$40)-1)/2),((((A46-45)-(2*(($C$40*C46)+($D$40*D46))))-MOD(((A46-45)-(2*(($C$40*C46)+($D$40*D46)))),$E$40))/(2*$E$40)))</f>
        <v>0</v>
      </c>
      <c s="84" r="F46">
        <f>IF(ISODD(((((A46-45)-(2*((($C$40*C46)+($D$40*D46))+($E$40*E46))))-MOD(((A46-45)-(2*((($C$40*C46)+($D$40*D46))+($E$40*E46)))),$F$40))/$F$40)),((((((A46-45)-(2*((($C$40*C46)+($D$40*D46))+($E$40*E46))))-MOD(((A46-45)-(2*((($C$40*C46)+($D$40*D46))+($E$40*E46)))),$F$40))/$F$40)-1)/2),((((A46-45)-(2*((($C$40*C46)+($D$40*D46))+($E$40*E46))))-MOD(((A46-45)-(2*((($C$40*C46)+($D$40*D46))+($E$40*E46)))),$F$40))/(2*$F$40)))</f>
        <v>0</v>
      </c>
      <c s="84" r="G46">
        <f>IF(ISODD(((((A46-45)-(2*(((($C$40*C46)+($D$40*D46))+($E$40*E46))+($F$40*F46))))-MOD(((A46-45)-(2*(((($C$40*C46)+($D$40*D46))+($E$40*E46))+($F$40*F46)))),$G$40))/$G$40)),((((((A46-45)-(2*(((($C$40*C46)+($D$40*D46))+($E$40*E46))+($F$40*F46))))-MOD(((A46-45)-(2*(((($C$40*C46)+($D$40*D46))+($E$40*E46))+($F$40*F46)))),$G$40))/$G$40)-1)/2),((((A46-45)-(2*(((($C$40*C46)+($D$40*D46))+($E$40*E46))+($F$40*F46))))-MOD(((A46-45)-(2*(((($C$40*C46)+($D$40*D46))+($E$40*E46))+($F$40*F46)))),$G$40))/(2*$G$40)))</f>
        <v>1</v>
      </c>
      <c s="84" r="H46">
        <f>IF(ISODD(((((A46-45)-(2*((((($C$40*C46)+($D$40*D46))+($E$40*E46))+($F$40*F46))+($G$40*G46))))-MOD(((A46-45)-(2*((((($C$40*C46)+($D$40*D46))+($E$40*E46))+($F$40*F46))+($G$40*G46)))),$H$40))/$H$40)),((((((A46-45)-(2*((((($C$40*C46)+($D$40*D46))+($E$40*E46))+($F$40*F46))+($G$40*G46))))-MOD(((A46-45)-(2*((((($C$40*C46)+($D$40*D46))+($E$40*E46))+($F$40*F46))+($G$40*G46)))),$H$40))/$H$40)-1)/2),((((A46-45)-(2*((((($C$40*C46)+($D$40*D46))+($E$40*E46))+($F$40*F46))+($G$40*G46))))-MOD(((A46-45)-(2*((((($C$40*C46)+($D$40*D46))+($E$40*E46))+($F$40*F46))+($G$40*G46)))),$H$40))/(2*$H$40)))</f>
        <v>1</v>
      </c>
    </row>
    <row r="47">
      <c s="84" r="A47">
        <f>I$7</f>
        <v>245</v>
      </c>
      <c s="84" r="C47">
        <f>IF(ISODD((((A47-45)-MOD((A47-45),$C$40))/$C$40)),(((((A47-45)-MOD((A47-45),$C$40))/$C$40)-1)/2),(((A47-45)-MOD((A47-45),$C$40))/(2*$C$40)))</f>
        <v>2</v>
      </c>
      <c s="84" r="D47">
        <f>IF(ISODD(((((A47-45)-((2*$C$40)*C47))-MOD(((A47-45)-((2*$C$40)*C47)),$D$40))/$D$40)),((((((A47-45)-((2*$C$40)*C47))-MOD(((A47-45)-((2*$C$40)*C47)),$D$40))/$D$40)-1)/2),((((A47-45)-((2*$C$40)*C47))-MOD(((A47-45)-((2*$C$40)*C47)),$D$40))/(2*$D$40)))</f>
        <v>0</v>
      </c>
      <c s="84" r="E47">
        <f>IF(ISODD(((((A47-45)-(2*(($C$40*C47)+($D$40*D47))))-MOD(((A47-45)-(2*(($C$40*C47)+($D$40*D47)))),$E$40))/$E$40)),((((((A47-45)-(2*(($C$40*C47)+($D$40*D47))))-MOD(((A47-45)-(2*(($C$40*C47)+($D$40*D47)))),$E$40))/$E$40)-1)/2),((((A47-45)-(2*(($C$40*C47)+($D$40*D47))))-MOD(((A47-45)-(2*(($C$40*C47)+($D$40*D47)))),$E$40))/(2*$E$40)))</f>
        <v>0</v>
      </c>
      <c s="84" r="F47">
        <f>IF(ISODD(((((A47-45)-(2*((($C$40*C47)+($D$40*D47))+($E$40*E47))))-MOD(((A47-45)-(2*((($C$40*C47)+($D$40*D47))+($E$40*E47)))),$F$40))/$F$40)),((((((A47-45)-(2*((($C$40*C47)+($D$40*D47))+($E$40*E47))))-MOD(((A47-45)-(2*((($C$40*C47)+($D$40*D47))+($E$40*E47)))),$F$40))/$F$40)-1)/2),((((A47-45)-(2*((($C$40*C47)+($D$40*D47))+($E$40*E47))))-MOD(((A47-45)-(2*((($C$40*C47)+($D$40*D47))+($E$40*E47)))),$F$40))/(2*$F$40)))</f>
        <v>1</v>
      </c>
      <c s="84" r="G47">
        <f>IF(ISODD(((((A47-45)-(2*(((($C$40*C47)+($D$40*D47))+($E$40*E47))+($F$40*F47))))-MOD(((A47-45)-(2*(((($C$40*C47)+($D$40*D47))+($E$40*E47))+($F$40*F47)))),$G$40))/$G$40)),((((((A47-45)-(2*(((($C$40*C47)+($D$40*D47))+($E$40*E47))+($F$40*F47))))-MOD(((A47-45)-(2*(((($C$40*C47)+($D$40*D47))+($E$40*E47))+($F$40*F47)))),$G$40))/$G$40)-1)/2),((((A47-45)-(2*(((($C$40*C47)+($D$40*D47))+($E$40*E47))+($F$40*F47))))-MOD(((A47-45)-(2*(((($C$40*C47)+($D$40*D47))+($E$40*E47))+($F$40*F47)))),$G$40))/(2*$G$40)))</f>
        <v>0</v>
      </c>
      <c s="84" r="H47">
        <f>IF(ISODD(((((A47-45)-(2*((((($C$40*C47)+($D$40*D47))+($E$40*E47))+($F$40*F47))+($G$40*G47))))-MOD(((A47-45)-(2*((((($C$40*C47)+($D$40*D47))+($E$40*E47))+($F$40*F47))+($G$40*G47)))),$H$40))/$H$40)),((((((A47-45)-(2*((((($C$40*C47)+($D$40*D47))+($E$40*E47))+($F$40*F47))+($G$40*G47))))-MOD(((A47-45)-(2*((((($C$40*C47)+($D$40*D47))+($E$40*E47))+($F$40*F47))+($G$40*G47)))),$H$40))/$H$40)-1)/2),((((A47-45)-(2*((((($C$40*C47)+($D$40*D47))+($E$40*E47))+($F$40*F47))+($G$40*G47))))-MOD(((A47-45)-(2*((((($C$40*C47)+($D$40*D47))+($E$40*E47))+($F$40*F47))+($G$40*G47)))),$H$40))/(2*$H$40)))</f>
        <v>0</v>
      </c>
    </row>
    <row r="48">
      <c s="84" r="A48">
        <f>J$7</f>
        <v>250</v>
      </c>
      <c s="84" r="C48">
        <f>IF(ISODD((((A48-45)-MOD((A48-45),$C$40))/$C$40)),(((((A48-45)-MOD((A48-45),$C$40))/$C$40)-1)/2),(((A48-45)-MOD((A48-45),$C$40))/(2*$C$40)))</f>
        <v>2</v>
      </c>
      <c s="84" r="D48">
        <f>IF(ISODD(((((A48-45)-((2*$C$40)*C48))-MOD(((A48-45)-((2*$C$40)*C48)),$D$40))/$D$40)),((((((A48-45)-((2*$C$40)*C48))-MOD(((A48-45)-((2*$C$40)*C48)),$D$40))/$D$40)-1)/2),((((A48-45)-((2*$C$40)*C48))-MOD(((A48-45)-((2*$C$40)*C48)),$D$40))/(2*$D$40)))</f>
        <v>0</v>
      </c>
      <c s="84" r="E48">
        <f>IF(ISODD(((((A48-45)-(2*(($C$40*C48)+($D$40*D48))))-MOD(((A48-45)-(2*(($C$40*C48)+($D$40*D48)))),$E$40))/$E$40)),((((((A48-45)-(2*(($C$40*C48)+($D$40*D48))))-MOD(((A48-45)-(2*(($C$40*C48)+($D$40*D48)))),$E$40))/$E$40)-1)/2),((((A48-45)-(2*(($C$40*C48)+($D$40*D48))))-MOD(((A48-45)-(2*(($C$40*C48)+($D$40*D48)))),$E$40))/(2*$E$40)))</f>
        <v>0</v>
      </c>
      <c s="84" r="F48">
        <f>IF(ISODD(((((A48-45)-(2*((($C$40*C48)+($D$40*D48))+($E$40*E48))))-MOD(((A48-45)-(2*((($C$40*C48)+($D$40*D48))+($E$40*E48)))),$F$40))/$F$40)),((((((A48-45)-(2*((($C$40*C48)+($D$40*D48))+($E$40*E48))))-MOD(((A48-45)-(2*((($C$40*C48)+($D$40*D48))+($E$40*E48)))),$F$40))/$F$40)-1)/2),((((A48-45)-(2*((($C$40*C48)+($D$40*D48))+($E$40*E48))))-MOD(((A48-45)-(2*((($C$40*C48)+($D$40*D48))+($E$40*E48)))),$F$40))/(2*$F$40)))</f>
        <v>1</v>
      </c>
      <c s="84" r="G48">
        <f>IF(ISODD(((((A48-45)-(2*(((($C$40*C48)+($D$40*D48))+($E$40*E48))+($F$40*F48))))-MOD(((A48-45)-(2*(((($C$40*C48)+($D$40*D48))+($E$40*E48))+($F$40*F48)))),$G$40))/$G$40)),((((((A48-45)-(2*(((($C$40*C48)+($D$40*D48))+($E$40*E48))+($F$40*F48))))-MOD(((A48-45)-(2*(((($C$40*C48)+($D$40*D48))+($E$40*E48))+($F$40*F48)))),$G$40))/$G$40)-1)/2),((((A48-45)-(2*(((($C$40*C48)+($D$40*D48))+($E$40*E48))+($F$40*F48))))-MOD(((A48-45)-(2*(((($C$40*C48)+($D$40*D48))+($E$40*E48))+($F$40*F48)))),$G$40))/(2*$G$40)))</f>
        <v>0</v>
      </c>
      <c s="84" r="H48">
        <f>IF(ISODD(((((A48-45)-(2*((((($C$40*C48)+($D$40*D48))+($E$40*E48))+($F$40*F48))+($G$40*G48))))-MOD(((A48-45)-(2*((((($C$40*C48)+($D$40*D48))+($E$40*E48))+($F$40*F48))+($G$40*G48)))),$H$40))/$H$40)),((((((A48-45)-(2*((((($C$40*C48)+($D$40*D48))+($E$40*E48))+($F$40*F48))+($G$40*G48))))-MOD(((A48-45)-(2*((((($C$40*C48)+($D$40*D48))+($E$40*E48))+($F$40*F48))+($G$40*G48)))),$H$40))/$H$40)-1)/2),((((A48-45)-(2*((((($C$40*C48)+($D$40*D48))+($E$40*E48))+($F$40*F48))+($G$40*G48))))-MOD(((A48-45)-(2*((((($C$40*C48)+($D$40*D48))+($E$40*E48))+($F$40*F48))+($G$40*G48)))),$H$40))/(2*$H$40)))</f>
        <v>1</v>
      </c>
    </row>
    <row r="49">
      <c s="84" r="A49">
        <f>K$7</f>
        <v>255</v>
      </c>
      <c s="84" r="C49">
        <f>IF(ISODD((((A49-45)-MOD((A49-45),$C$40))/$C$40)),(((((A49-45)-MOD((A49-45),$C$40))/$C$40)-1)/2),(((A49-45)-MOD((A49-45),$C$40))/(2*$C$40)))</f>
        <v>2</v>
      </c>
      <c s="84" r="D49">
        <f>IF(ISODD(((((A49-45)-((2*$C$40)*C49))-MOD(((A49-45)-((2*$C$40)*C49)),$D$40))/$D$40)),((((((A49-45)-((2*$C$40)*C49))-MOD(((A49-45)-((2*$C$40)*C49)),$D$40))/$D$40)-1)/2),((((A49-45)-((2*$C$40)*C49))-MOD(((A49-45)-((2*$C$40)*C49)),$D$40))/(2*$D$40)))</f>
        <v>0</v>
      </c>
      <c s="84" r="E49">
        <f>IF(ISODD(((((A49-45)-(2*(($C$40*C49)+($D$40*D49))))-MOD(((A49-45)-(2*(($C$40*C49)+($D$40*D49)))),$E$40))/$E$40)),((((((A49-45)-(2*(($C$40*C49)+($D$40*D49))))-MOD(((A49-45)-(2*(($C$40*C49)+($D$40*D49)))),$E$40))/$E$40)-1)/2),((((A49-45)-(2*(($C$40*C49)+($D$40*D49))))-MOD(((A49-45)-(2*(($C$40*C49)+($D$40*D49)))),$E$40))/(2*$E$40)))</f>
        <v>0</v>
      </c>
      <c s="84" r="F49">
        <f>IF(ISODD(((((A49-45)-(2*((($C$40*C49)+($D$40*D49))+($E$40*E49))))-MOD(((A49-45)-(2*((($C$40*C49)+($D$40*D49))+($E$40*E49)))),$F$40))/$F$40)),((((((A49-45)-(2*((($C$40*C49)+($D$40*D49))+($E$40*E49))))-MOD(((A49-45)-(2*((($C$40*C49)+($D$40*D49))+($E$40*E49)))),$F$40))/$F$40)-1)/2),((((A49-45)-(2*((($C$40*C49)+($D$40*D49))+($E$40*E49))))-MOD(((A49-45)-(2*((($C$40*C49)+($D$40*D49))+($E$40*E49)))),$F$40))/(2*$F$40)))</f>
        <v>1</v>
      </c>
      <c s="84" r="G49">
        <f>IF(ISODD(((((A49-45)-(2*(((($C$40*C49)+($D$40*D49))+($E$40*E49))+($F$40*F49))))-MOD(((A49-45)-(2*(((($C$40*C49)+($D$40*D49))+($E$40*E49))+($F$40*F49)))),$G$40))/$G$40)),((((((A49-45)-(2*(((($C$40*C49)+($D$40*D49))+($E$40*E49))+($F$40*F49))))-MOD(((A49-45)-(2*(((($C$40*C49)+($D$40*D49))+($E$40*E49))+($F$40*F49)))),$G$40))/$G$40)-1)/2),((((A49-45)-(2*(((($C$40*C49)+($D$40*D49))+($E$40*E49))+($F$40*F49))))-MOD(((A49-45)-(2*(((($C$40*C49)+($D$40*D49))+($E$40*E49))+($F$40*F49)))),$G$40))/(2*$G$40)))</f>
        <v>1</v>
      </c>
      <c s="84" r="H49">
        <f>IF(ISODD(((((A49-45)-(2*((((($C$40*C49)+($D$40*D49))+($E$40*E49))+($F$40*F49))+($G$40*G49))))-MOD(((A49-45)-(2*((((($C$40*C49)+($D$40*D49))+($E$40*E49))+($F$40*F49))+($G$40*G49)))),$H$40))/$H$40)),((((((A49-45)-(2*((((($C$40*C49)+($D$40*D49))+($E$40*E49))+($F$40*F49))+($G$40*G49))))-MOD(((A49-45)-(2*((((($C$40*C49)+($D$40*D49))+($E$40*E49))+($F$40*F49))+($G$40*G49)))),$H$40))/$H$40)-1)/2),((((A49-45)-(2*((((($C$40*C49)+($D$40*D49))+($E$40*E49))+($F$40*F49))+($G$40*G49))))-MOD(((A49-45)-(2*((((($C$40*C49)+($D$40*D49))+($E$40*E49))+($F$40*F49))+($G$40*G49)))),$H$40))/(2*$H$40)))</f>
        <v>0</v>
      </c>
    </row>
    <row r="50">
      <c s="84" r="A50">
        <f>L$7</f>
        <v>260</v>
      </c>
      <c s="84" r="C50">
        <f>IF(ISODD((((A50-45)-MOD((A50-45),$C$40))/$C$40)),(((((A50-45)-MOD((A50-45),$C$40))/$C$40)-1)/2),(((A50-45)-MOD((A50-45),$C$40))/(2*$C$40)))</f>
        <v>2</v>
      </c>
      <c s="84" r="D50">
        <f>IF(ISODD(((((A50-45)-((2*$C$40)*C50))-MOD(((A50-45)-((2*$C$40)*C50)),$D$40))/$D$40)),((((((A50-45)-((2*$C$40)*C50))-MOD(((A50-45)-((2*$C$40)*C50)),$D$40))/$D$40)-1)/2),((((A50-45)-((2*$C$40)*C50))-MOD(((A50-45)-((2*$C$40)*C50)),$D$40))/(2*$D$40)))</f>
        <v>0</v>
      </c>
      <c s="84" r="E50">
        <f>IF(ISODD(((((A50-45)-(2*(($C$40*C50)+($D$40*D50))))-MOD(((A50-45)-(2*(($C$40*C50)+($D$40*D50)))),$E$40))/$E$40)),((((((A50-45)-(2*(($C$40*C50)+($D$40*D50))))-MOD(((A50-45)-(2*(($C$40*C50)+($D$40*D50)))),$E$40))/$E$40)-1)/2),((((A50-45)-(2*(($C$40*C50)+($D$40*D50))))-MOD(((A50-45)-(2*(($C$40*C50)+($D$40*D50)))),$E$40))/(2*$E$40)))</f>
        <v>0</v>
      </c>
      <c s="84" r="F50">
        <f>IF(ISODD(((((A50-45)-(2*((($C$40*C50)+($D$40*D50))+($E$40*E50))))-MOD(((A50-45)-(2*((($C$40*C50)+($D$40*D50))+($E$40*E50)))),$F$40))/$F$40)),((((((A50-45)-(2*((($C$40*C50)+($D$40*D50))+($E$40*E50))))-MOD(((A50-45)-(2*((($C$40*C50)+($D$40*D50))+($E$40*E50)))),$F$40))/$F$40)-1)/2),((((A50-45)-(2*((($C$40*C50)+($D$40*D50))+($E$40*E50))))-MOD(((A50-45)-(2*((($C$40*C50)+($D$40*D50))+($E$40*E50)))),$F$40))/(2*$F$40)))</f>
        <v>1</v>
      </c>
      <c s="84" r="G50">
        <f>IF(ISODD(((((A50-45)-(2*(((($C$40*C50)+($D$40*D50))+($E$40*E50))+($F$40*F50))))-MOD(((A50-45)-(2*(((($C$40*C50)+($D$40*D50))+($E$40*E50))+($F$40*F50)))),$G$40))/$G$40)),((((((A50-45)-(2*(((($C$40*C50)+($D$40*D50))+($E$40*E50))+($F$40*F50))))-MOD(((A50-45)-(2*(((($C$40*C50)+($D$40*D50))+($E$40*E50))+($F$40*F50)))),$G$40))/$G$40)-1)/2),((((A50-45)-(2*(((($C$40*C50)+($D$40*D50))+($E$40*E50))+($F$40*F50))))-MOD(((A50-45)-(2*(((($C$40*C50)+($D$40*D50))+($E$40*E50))+($F$40*F50)))),$G$40))/(2*$G$40)))</f>
        <v>1</v>
      </c>
      <c s="84" r="H50">
        <f>IF(ISODD(((((A50-45)-(2*((((($C$40*C50)+($D$40*D50))+($E$40*E50))+($F$40*F50))+($G$40*G50))))-MOD(((A50-45)-(2*((((($C$40*C50)+($D$40*D50))+($E$40*E50))+($F$40*F50))+($G$40*G50)))),$H$40))/$H$40)),((((((A50-45)-(2*((((($C$40*C50)+($D$40*D50))+($E$40*E50))+($F$40*F50))+($G$40*G50))))-MOD(((A50-45)-(2*((((($C$40*C50)+($D$40*D50))+($E$40*E50))+($F$40*F50))+($G$40*G50)))),$H$40))/$H$40)-1)/2),((((A50-45)-(2*((((($C$40*C50)+($D$40*D50))+($E$40*E50))+($F$40*F50))+($G$40*G50))))-MOD(((A50-45)-(2*((((($C$40*C50)+($D$40*D50))+($E$40*E50))+($F$40*F50))+($G$40*G50)))),$H$40))/(2*$H$40)))</f>
        <v>1</v>
      </c>
    </row>
    <row r="51">
      <c s="84" r="A51">
        <f>M$7</f>
        <v>265</v>
      </c>
      <c s="84" r="C51">
        <f>IF(ISODD((((A51-45)-MOD((A51-45),$C$40))/$C$40)),(((((A51-45)-MOD((A51-45),$C$40))/$C$40)-1)/2),(((A51-45)-MOD((A51-45),$C$40))/(2*$C$40)))</f>
        <v>2</v>
      </c>
      <c s="84" r="D51">
        <f>IF(ISODD(((((A51-45)-((2*$C$40)*C51))-MOD(((A51-45)-((2*$C$40)*C51)),$D$40))/$D$40)),((((((A51-45)-((2*$C$40)*C51))-MOD(((A51-45)-((2*$C$40)*C51)),$D$40))/$D$40)-1)/2),((((A51-45)-((2*$C$40)*C51))-MOD(((A51-45)-((2*$C$40)*C51)),$D$40))/(2*$D$40)))</f>
        <v>0</v>
      </c>
      <c s="84" r="E51">
        <f>IF(ISODD(((((A51-45)-(2*(($C$40*C51)+($D$40*D51))))-MOD(((A51-45)-(2*(($C$40*C51)+($D$40*D51)))),$E$40))/$E$40)),((((((A51-45)-(2*(($C$40*C51)+($D$40*D51))))-MOD(((A51-45)-(2*(($C$40*C51)+($D$40*D51)))),$E$40))/$E$40)-1)/2),((((A51-45)-(2*(($C$40*C51)+($D$40*D51))))-MOD(((A51-45)-(2*(($C$40*C51)+($D$40*D51)))),$E$40))/(2*$E$40)))</f>
        <v>0</v>
      </c>
      <c s="84" r="F51">
        <f>IF(ISODD(((((A51-45)-(2*((($C$40*C51)+($D$40*D51))+($E$40*E51))))-MOD(((A51-45)-(2*((($C$40*C51)+($D$40*D51))+($E$40*E51)))),$F$40))/$F$40)),((((((A51-45)-(2*((($C$40*C51)+($D$40*D51))+($E$40*E51))))-MOD(((A51-45)-(2*((($C$40*C51)+($D$40*D51))+($E$40*E51)))),$F$40))/$F$40)-1)/2),((((A51-45)-(2*((($C$40*C51)+($D$40*D51))+($E$40*E51))))-MOD(((A51-45)-(2*((($C$40*C51)+($D$40*D51))+($E$40*E51)))),$F$40))/(2*$F$40)))</f>
        <v>2</v>
      </c>
      <c s="84" r="G51">
        <f>IF(ISODD(((((A51-45)-(2*(((($C$40*C51)+($D$40*D51))+($E$40*E51))+($F$40*F51))))-MOD(((A51-45)-(2*(((($C$40*C51)+($D$40*D51))+($E$40*E51))+($F$40*F51)))),$G$40))/$G$40)),((((((A51-45)-(2*(((($C$40*C51)+($D$40*D51))+($E$40*E51))+($F$40*F51))))-MOD(((A51-45)-(2*(((($C$40*C51)+($D$40*D51))+($E$40*E51))+($F$40*F51)))),$G$40))/$G$40)-1)/2),((((A51-45)-(2*(((($C$40*C51)+($D$40*D51))+($E$40*E51))+($F$40*F51))))-MOD(((A51-45)-(2*(((($C$40*C51)+($D$40*D51))+($E$40*E51))+($F$40*F51)))),$G$40))/(2*$G$40)))</f>
        <v>0</v>
      </c>
      <c s="84" r="H51">
        <f>IF(ISODD(((((A51-45)-(2*((((($C$40*C51)+($D$40*D51))+($E$40*E51))+($F$40*F51))+($G$40*G51))))-MOD(((A51-45)-(2*((((($C$40*C51)+($D$40*D51))+($E$40*E51))+($F$40*F51))+($G$40*G51)))),$H$40))/$H$40)),((((((A51-45)-(2*((((($C$40*C51)+($D$40*D51))+($E$40*E51))+($F$40*F51))+($G$40*G51))))-MOD(((A51-45)-(2*((((($C$40*C51)+($D$40*D51))+($E$40*E51))+($F$40*F51))+($G$40*G51)))),$H$40))/$H$40)-1)/2),((((A51-45)-(2*((((($C$40*C51)+($D$40*D51))+($E$40*E51))+($F$40*F51))+($G$40*G51))))-MOD(((A51-45)-(2*((((($C$40*C51)+($D$40*D51))+($E$40*E51))+($F$40*F51))+($G$40*G51)))),$H$40))/(2*$H$40)))</f>
        <v>0</v>
      </c>
    </row>
    <row r="52">
      <c s="84" r="A52">
        <f>N$7</f>
        <v>270</v>
      </c>
      <c s="84" r="C52">
        <f>IF(ISODD((((A52-45)-MOD((A52-45),$C$40))/$C$40)),(((((A52-45)-MOD((A52-45),$C$40))/$C$40)-1)/2),(((A52-45)-MOD((A52-45),$C$40))/(2*$C$40)))</f>
        <v>2</v>
      </c>
      <c s="84" r="D52">
        <f>IF(ISODD(((((A52-45)-((2*$C$40)*C52))-MOD(((A52-45)-((2*$C$40)*C52)),$D$40))/$D$40)),((((((A52-45)-((2*$C$40)*C52))-MOD(((A52-45)-((2*$C$40)*C52)),$D$40))/$D$40)-1)/2),((((A52-45)-((2*$C$40)*C52))-MOD(((A52-45)-((2*$C$40)*C52)),$D$40))/(2*$D$40)))</f>
        <v>0</v>
      </c>
      <c s="84" r="E52">
        <f>IF(ISODD(((((A52-45)-(2*(($C$40*C52)+($D$40*D52))))-MOD(((A52-45)-(2*(($C$40*C52)+($D$40*D52)))),$E$40))/$E$40)),((((((A52-45)-(2*(($C$40*C52)+($D$40*D52))))-MOD(((A52-45)-(2*(($C$40*C52)+($D$40*D52)))),$E$40))/$E$40)-1)/2),((((A52-45)-(2*(($C$40*C52)+($D$40*D52))))-MOD(((A52-45)-(2*(($C$40*C52)+($D$40*D52)))),$E$40))/(2*$E$40)))</f>
        <v>0</v>
      </c>
      <c s="84" r="F52">
        <f>IF(ISODD(((((A52-45)-(2*((($C$40*C52)+($D$40*D52))+($E$40*E52))))-MOD(((A52-45)-(2*((($C$40*C52)+($D$40*D52))+($E$40*E52)))),$F$40))/$F$40)),((((((A52-45)-(2*((($C$40*C52)+($D$40*D52))+($E$40*E52))))-MOD(((A52-45)-(2*((($C$40*C52)+($D$40*D52))+($E$40*E52)))),$F$40))/$F$40)-1)/2),((((A52-45)-(2*((($C$40*C52)+($D$40*D52))+($E$40*E52))))-MOD(((A52-45)-(2*((($C$40*C52)+($D$40*D52))+($E$40*E52)))),$F$40))/(2*$F$40)))</f>
        <v>2</v>
      </c>
      <c s="84" r="G52">
        <f>IF(ISODD(((((A52-45)-(2*(((($C$40*C52)+($D$40*D52))+($E$40*E52))+($F$40*F52))))-MOD(((A52-45)-(2*(((($C$40*C52)+($D$40*D52))+($E$40*E52))+($F$40*F52)))),$G$40))/$G$40)),((((((A52-45)-(2*(((($C$40*C52)+($D$40*D52))+($E$40*E52))+($F$40*F52))))-MOD(((A52-45)-(2*(((($C$40*C52)+($D$40*D52))+($E$40*E52))+($F$40*F52)))),$G$40))/$G$40)-1)/2),((((A52-45)-(2*(((($C$40*C52)+($D$40*D52))+($E$40*E52))+($F$40*F52))))-MOD(((A52-45)-(2*(((($C$40*C52)+($D$40*D52))+($E$40*E52))+($F$40*F52)))),$G$40))/(2*$G$40)))</f>
        <v>0</v>
      </c>
      <c s="84" r="H52">
        <f>IF(ISODD(((((A52-45)-(2*((((($C$40*C52)+($D$40*D52))+($E$40*E52))+($F$40*F52))+($G$40*G52))))-MOD(((A52-45)-(2*((((($C$40*C52)+($D$40*D52))+($E$40*E52))+($F$40*F52))+($G$40*G52)))),$H$40))/$H$40)),((((((A52-45)-(2*((((($C$40*C52)+($D$40*D52))+($E$40*E52))+($F$40*F52))+($G$40*G52))))-MOD(((A52-45)-(2*((((($C$40*C52)+($D$40*D52))+($E$40*E52))+($F$40*F52))+($G$40*G52)))),$H$40))/$H$40)-1)/2),((((A52-45)-(2*((((($C$40*C52)+($D$40*D52))+($E$40*E52))+($F$40*F52))+($G$40*G52))))-MOD(((A52-45)-(2*((((($C$40*C52)+($D$40*D52))+($E$40*E52))+($F$40*F52))+($G$40*G52)))),$H$40))/(2*$H$40)))</f>
        <v>1</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0.71"/>
    <col min="2" customWidth="1" max="2" width="3.86"/>
    <col min="3" customWidth="1" max="14" width="5.57"/>
  </cols>
  <sheetData>
    <row r="1">
      <c t="s" s="57" r="C1">
        <v>86</v>
      </c>
      <c t="s" s="57" r="D1">
        <v>87</v>
      </c>
      <c t="s" s="57" r="E1">
        <v>88</v>
      </c>
      <c t="s" s="57" r="F1">
        <v>86</v>
      </c>
      <c t="s" s="57" r="G1">
        <v>87</v>
      </c>
      <c t="s" s="57" r="H1">
        <v>88</v>
      </c>
      <c t="s" s="57" r="I1">
        <v>86</v>
      </c>
      <c t="s" s="57" r="J1">
        <v>87</v>
      </c>
      <c t="s" s="57" r="K1">
        <v>88</v>
      </c>
      <c t="s" s="57" r="L1">
        <v>86</v>
      </c>
      <c t="s" s="57" r="M1">
        <v>87</v>
      </c>
      <c t="s" s="57" r="N1">
        <v>88</v>
      </c>
    </row>
    <row r="2">
      <c t="s" s="84" r="B2">
        <v>89</v>
      </c>
    </row>
    <row r="3">
      <c t="s" s="84" r="A3">
        <v>90</v>
      </c>
      <c t="str" s="70" r="B3">
        <f>'Practical Programming Novice Pr'!D28</f>
        <v>2x5</v>
      </c>
      <c s="67" r="C3">
        <f>'Wichita Falls Novice Program'!E29</f>
        <v>45</v>
      </c>
      <c s="67" r="D3">
        <f>'Wichita Falls Novice Program'!E54</f>
        <v>45</v>
      </c>
      <c s="67" r="E3">
        <f>'Wichita Falls Novice Program'!E85</f>
        <v>45</v>
      </c>
      <c s="67" r="F3">
        <f>'Wichita Falls Novice Program'!F29</f>
        <v>45</v>
      </c>
      <c s="67" r="G3">
        <f>'Wichita Falls Novice Program'!F54</f>
        <v>45</v>
      </c>
      <c s="67" r="H3">
        <f>'Wichita Falls Novice Program'!F85</f>
        <v>45</v>
      </c>
      <c s="67" r="I3">
        <f>'Wichita Falls Novice Program'!G29</f>
        <v>45</v>
      </c>
      <c s="67" r="J3">
        <f>'Wichita Falls Novice Program'!G54</f>
        <v>45</v>
      </c>
      <c s="67" r="K3">
        <f>'Wichita Falls Novice Program'!G85</f>
        <v>45</v>
      </c>
      <c s="67" r="L3">
        <f>'Wichita Falls Novice Program'!H29</f>
        <v>45</v>
      </c>
      <c s="67" r="M3">
        <f>'Wichita Falls Novice Program'!H54</f>
        <v>45</v>
      </c>
      <c s="67" r="N3">
        <f>'Wichita Falls Novice Program'!H85</f>
        <v>45</v>
      </c>
    </row>
    <row r="4">
      <c t="str" s="70" r="B4">
        <f>'Practical Programming Novice Pr'!D29</f>
        <v>1x5</v>
      </c>
      <c s="67" r="C4">
        <f>'Wichita Falls Novice Program'!E30</f>
        <v>85</v>
      </c>
      <c s="67" r="D4">
        <f>'Wichita Falls Novice Program'!E55</f>
        <v>85</v>
      </c>
      <c s="67" r="E4">
        <f>'Wichita Falls Novice Program'!E86</f>
        <v>90</v>
      </c>
      <c s="67" r="F4">
        <f>'Wichita Falls Novice Program'!F30</f>
        <v>90</v>
      </c>
      <c s="67" r="G4">
        <f>'Wichita Falls Novice Program'!F55</f>
        <v>90</v>
      </c>
      <c s="67" r="H4">
        <f>'Wichita Falls Novice Program'!F86</f>
        <v>95</v>
      </c>
      <c s="67" r="I4">
        <f>'Wichita Falls Novice Program'!G30</f>
        <v>95</v>
      </c>
      <c s="67" r="J4">
        <f>'Wichita Falls Novice Program'!G55</f>
        <v>100</v>
      </c>
      <c s="67" r="K4">
        <f>'Wichita Falls Novice Program'!G86</f>
        <v>100</v>
      </c>
      <c s="67" r="L4">
        <f>'Wichita Falls Novice Program'!H30</f>
        <v>100</v>
      </c>
      <c s="67" r="M4">
        <f>'Wichita Falls Novice Program'!H55</f>
        <v>105</v>
      </c>
      <c s="67" r="N4">
        <f>'Wichita Falls Novice Program'!H86</f>
        <v>105</v>
      </c>
    </row>
    <row r="5">
      <c t="str" s="70" r="B5">
        <f>'Practical Programming Novice Pr'!D30</f>
        <v>1x3</v>
      </c>
      <c s="67" r="C5">
        <f>'Wichita Falls Novice Program'!E31</f>
        <v>125</v>
      </c>
      <c s="67" r="D5">
        <f>'Wichita Falls Novice Program'!E56</f>
        <v>130</v>
      </c>
      <c s="67" r="E5">
        <f>'Wichita Falls Novice Program'!E87</f>
        <v>135</v>
      </c>
      <c s="67" r="F5">
        <f>'Wichita Falls Novice Program'!F31</f>
        <v>135</v>
      </c>
      <c s="67" r="G5">
        <f>'Wichita Falls Novice Program'!F56</f>
        <v>140</v>
      </c>
      <c s="67" r="H5">
        <f>'Wichita Falls Novice Program'!F87</f>
        <v>140</v>
      </c>
      <c s="67" r="I5">
        <f>'Wichita Falls Novice Program'!G31</f>
        <v>145</v>
      </c>
      <c s="67" r="J5">
        <f>'Wichita Falls Novice Program'!G56</f>
        <v>150</v>
      </c>
      <c s="67" r="K5">
        <f>'Wichita Falls Novice Program'!G87</f>
        <v>150</v>
      </c>
      <c s="67" r="L5">
        <f>'Wichita Falls Novice Program'!H31</f>
        <v>155</v>
      </c>
      <c s="67" r="M5">
        <f>'Wichita Falls Novice Program'!H56</f>
        <v>155</v>
      </c>
      <c s="67" r="N5">
        <f>'Wichita Falls Novice Program'!H87</f>
        <v>160</v>
      </c>
    </row>
    <row r="6">
      <c t="str" s="70" r="B6">
        <f>'Practical Programming Novice Pr'!D31</f>
        <v>1x2</v>
      </c>
      <c s="67" r="C6">
        <f>'Wichita Falls Novice Program'!E32</f>
        <v>170</v>
      </c>
      <c s="67" r="D6">
        <f>'Wichita Falls Novice Program'!E57</f>
        <v>175</v>
      </c>
      <c s="67" r="E6">
        <f>'Wichita Falls Novice Program'!E88</f>
        <v>180</v>
      </c>
      <c s="67" r="F6">
        <f>'Wichita Falls Novice Program'!F32</f>
        <v>180</v>
      </c>
      <c s="67" r="G6">
        <f>'Wichita Falls Novice Program'!F57</f>
        <v>185</v>
      </c>
      <c s="67" r="H6">
        <f>'Wichita Falls Novice Program'!F88</f>
        <v>190</v>
      </c>
      <c s="67" r="I6">
        <f>'Wichita Falls Novice Program'!G32</f>
        <v>195</v>
      </c>
      <c s="67" r="J6">
        <f>'Wichita Falls Novice Program'!G57</f>
        <v>200</v>
      </c>
      <c s="67" r="K6">
        <f>'Wichita Falls Novice Program'!G88</f>
        <v>200</v>
      </c>
      <c s="67" r="L6">
        <f>'Wichita Falls Novice Program'!H32</f>
        <v>205</v>
      </c>
      <c s="67" r="M6">
        <f>'Wichita Falls Novice Program'!H57</f>
        <v>210</v>
      </c>
      <c s="67" r="N6">
        <f>'Wichita Falls Novice Program'!H88</f>
        <v>215</v>
      </c>
    </row>
    <row r="7">
      <c t="str" s="70" r="B7">
        <f>'Practical Programming Novice Pr'!D32</f>
        <v>3x5</v>
      </c>
      <c s="67" r="C7">
        <f>'Wichita Falls Novice Program'!E33</f>
        <v>215</v>
      </c>
      <c s="67" r="D7">
        <f>'Wichita Falls Novice Program'!E58</f>
        <v>220</v>
      </c>
      <c s="67" r="E7">
        <f>'Wichita Falls Novice Program'!E89</f>
        <v>225</v>
      </c>
      <c s="67" r="F7">
        <f>'Wichita Falls Novice Program'!F33</f>
        <v>230</v>
      </c>
      <c s="67" r="G7">
        <f>'Wichita Falls Novice Program'!F58</f>
        <v>235</v>
      </c>
      <c s="67" r="H7">
        <f>'Wichita Falls Novice Program'!F89</f>
        <v>240</v>
      </c>
      <c s="67" r="I7">
        <f>'Wichita Falls Novice Program'!G33</f>
        <v>245</v>
      </c>
      <c s="67" r="J7">
        <f>'Wichita Falls Novice Program'!G58</f>
        <v>250</v>
      </c>
      <c s="67" r="K7">
        <f>'Wichita Falls Novice Program'!G89</f>
        <v>255</v>
      </c>
      <c s="67" r="L7">
        <f>'Wichita Falls Novice Program'!H33</f>
        <v>260</v>
      </c>
      <c s="67" r="M7">
        <f>'Wichita Falls Novice Program'!H58</f>
        <v>265</v>
      </c>
      <c s="67" r="N7">
        <f>'Wichita Falls Novice Program'!H89</f>
        <v>270</v>
      </c>
    </row>
    <row r="8">
      <c s="12" r="B8"/>
      <c s="67" r="C8"/>
      <c s="67" r="D8"/>
      <c s="67" r="E8"/>
      <c s="67" r="F8"/>
      <c s="67" r="G8"/>
      <c s="67" r="H8"/>
      <c s="67" r="I8"/>
      <c s="67" r="J8"/>
      <c s="67" r="K8"/>
      <c s="67" r="L8"/>
      <c s="67" r="M8"/>
      <c s="67" r="N8"/>
    </row>
    <row r="9">
      <c t="s" s="84" r="A9">
        <v>91</v>
      </c>
      <c t="str" s="70" r="B9">
        <f>'Practical Programming Novice Pr'!D34</f>
        <v>2x5</v>
      </c>
      <c s="67" r="C9">
        <f>'Wichita Falls Novice Program'!E35</f>
        <v>45</v>
      </c>
      <c s="1" r="D9"/>
      <c s="67" r="E9">
        <f>'Wichita Falls Novice Program'!E91</f>
        <v>45</v>
      </c>
      <c s="1" r="F9"/>
      <c s="67" r="G9">
        <f>'Wichita Falls Novice Program'!F60</f>
        <v>45</v>
      </c>
      <c s="1" r="H9"/>
      <c s="67" r="I9">
        <f>'Wichita Falls Novice Program'!G35</f>
        <v>45</v>
      </c>
      <c s="1" r="J9"/>
      <c s="67" r="K9">
        <f>'Wichita Falls Novice Program'!G91</f>
        <v>45</v>
      </c>
      <c s="1" r="L9"/>
      <c s="67" r="M9">
        <f>'Wichita Falls Novice Program'!H60</f>
        <v>45</v>
      </c>
      <c s="1" r="N9"/>
    </row>
    <row r="10">
      <c t="str" s="70" r="B10">
        <f>'Practical Programming Novice Pr'!D35</f>
        <v>1x5</v>
      </c>
      <c s="67" r="C10">
        <f>'Wichita Falls Novice Program'!E36</f>
        <v>60</v>
      </c>
      <c s="1" r="D10"/>
      <c s="67" r="E10">
        <f>'Wichita Falls Novice Program'!E92</f>
        <v>65</v>
      </c>
      <c s="1" r="F10"/>
      <c s="67" r="G10">
        <f>'Wichita Falls Novice Program'!F61</f>
        <v>65</v>
      </c>
      <c s="1" r="H10"/>
      <c s="67" r="I10">
        <f>'Wichita Falls Novice Program'!G36</f>
        <v>70</v>
      </c>
      <c s="1" r="J10"/>
      <c s="67" r="K10">
        <f>'Wichita Falls Novice Program'!G92</f>
        <v>70</v>
      </c>
      <c s="1" r="L10"/>
      <c s="67" r="M10">
        <f>'Wichita Falls Novice Program'!H61</f>
        <v>75</v>
      </c>
      <c s="1" r="N10"/>
    </row>
    <row r="11">
      <c t="str" s="70" r="B11">
        <f>'Practical Programming Novice Pr'!D36</f>
        <v>1x3</v>
      </c>
      <c s="67" r="C11">
        <f>'Wichita Falls Novice Program'!E37</f>
        <v>85</v>
      </c>
      <c s="1" r="D11"/>
      <c s="67" r="E11">
        <f>'Wichita Falls Novice Program'!E93</f>
        <v>90</v>
      </c>
      <c s="1" r="F11"/>
      <c s="67" r="G11">
        <f>'Wichita Falls Novice Program'!F62</f>
        <v>90</v>
      </c>
      <c s="1" r="H11"/>
      <c s="67" r="I11">
        <f>'Wichita Falls Novice Program'!G37</f>
        <v>95</v>
      </c>
      <c s="1" r="J11"/>
      <c s="67" r="K11">
        <f>'Wichita Falls Novice Program'!G93</f>
        <v>100</v>
      </c>
      <c s="1" r="L11"/>
      <c s="67" r="M11">
        <f>'Wichita Falls Novice Program'!H62</f>
        <v>105</v>
      </c>
      <c s="1" r="N11"/>
    </row>
    <row r="12">
      <c t="str" s="70" r="B12">
        <f>'Practical Programming Novice Pr'!D37</f>
        <v>1x2</v>
      </c>
      <c s="67" r="C12">
        <f>'Wichita Falls Novice Program'!E38</f>
        <v>110</v>
      </c>
      <c s="1" r="D12"/>
      <c s="67" r="E12">
        <f>'Wichita Falls Novice Program'!E94</f>
        <v>115</v>
      </c>
      <c s="1" r="F12"/>
      <c s="67" r="G12">
        <f>'Wichita Falls Novice Program'!F63</f>
        <v>120</v>
      </c>
      <c s="1" r="H12"/>
      <c s="67" r="I12">
        <f>'Wichita Falls Novice Program'!G38</f>
        <v>125</v>
      </c>
      <c s="1" r="J12"/>
      <c s="67" r="K12">
        <f>'Wichita Falls Novice Program'!G94</f>
        <v>130</v>
      </c>
      <c s="1" r="L12"/>
      <c s="67" r="M12">
        <f>'Wichita Falls Novice Program'!H63</f>
        <v>135</v>
      </c>
      <c s="1" r="N12"/>
    </row>
    <row r="13">
      <c t="str" s="70" r="B13">
        <f>'Practical Programming Novice Pr'!D38</f>
        <v>3x5</v>
      </c>
      <c s="67" r="C13">
        <f>'Wichita Falls Novice Program'!E39</f>
        <v>125</v>
      </c>
      <c s="1" r="D13"/>
      <c s="67" r="E13">
        <f>'Wichita Falls Novice Program'!E95</f>
        <v>130</v>
      </c>
      <c s="1" r="F13"/>
      <c s="67" r="G13">
        <f>'Wichita Falls Novice Program'!F64</f>
        <v>135</v>
      </c>
      <c s="1" r="H13"/>
      <c s="67" r="I13">
        <f>'Wichita Falls Novice Program'!G39</f>
        <v>140</v>
      </c>
      <c s="1" r="J13"/>
      <c s="67" r="K13">
        <f>'Wichita Falls Novice Program'!G95</f>
        <v>145</v>
      </c>
      <c s="1" r="L13"/>
      <c s="67" r="M13">
        <f>'Wichita Falls Novice Program'!H64</f>
        <v>150</v>
      </c>
      <c s="1" r="N13"/>
    </row>
    <row r="14">
      <c s="12" r="B14"/>
      <c s="67" r="C14"/>
      <c s="67" r="D14"/>
      <c s="67" r="E14"/>
      <c s="67" r="F14"/>
      <c s="67" r="G14"/>
      <c s="67" r="H14"/>
      <c s="67" r="I14"/>
      <c s="67" r="J14"/>
      <c s="67" r="K14"/>
      <c s="67" r="L14"/>
      <c s="67" r="M14"/>
      <c s="67" r="N14"/>
    </row>
    <row r="15">
      <c t="s" s="84" r="A15">
        <v>13</v>
      </c>
      <c t="str" s="70" r="B15">
        <f>'Practical Programming Novice Pr'!D40</f>
        <v>2x5</v>
      </c>
      <c s="1" r="C15"/>
      <c s="67" r="D15">
        <f>'Wichita Falls Novice Program'!E66</f>
        <v>45</v>
      </c>
      <c s="1" r="E15"/>
      <c s="67" r="F15">
        <f>'Wichita Falls Novice Program'!F41</f>
        <v>45</v>
      </c>
      <c s="1" r="G15"/>
      <c s="67" r="H15">
        <f>'Wichita Falls Novice Program'!F97</f>
        <v>45</v>
      </c>
      <c s="1" r="I15"/>
      <c s="67" r="J15">
        <f>'Wichita Falls Novice Program'!G66</f>
        <v>45</v>
      </c>
      <c s="1" r="K15"/>
      <c s="67" r="L15">
        <f>'Wichita Falls Novice Program'!H41</f>
        <v>45</v>
      </c>
      <c s="1" r="M15"/>
      <c s="67" r="N15">
        <f>'Wichita Falls Novice Program'!H97</f>
        <v>45</v>
      </c>
    </row>
    <row r="16">
      <c t="str" s="70" r="B16">
        <f>'Practical Programming Novice Pr'!D41</f>
        <v>1x5</v>
      </c>
      <c s="1" r="C16"/>
      <c s="67" r="D16">
        <f>'Wichita Falls Novice Program'!E67</f>
        <v>35</v>
      </c>
      <c s="1" r="E16"/>
      <c s="67" r="F16">
        <f>'Wichita Falls Novice Program'!F42</f>
        <v>35</v>
      </c>
      <c s="1" r="G16"/>
      <c s="67" r="H16">
        <f>'Wichita Falls Novice Program'!F98</f>
        <v>40</v>
      </c>
      <c s="1" r="I16"/>
      <c s="67" r="J16">
        <f>'Wichita Falls Novice Program'!G67</f>
        <v>40</v>
      </c>
      <c s="1" r="K16"/>
      <c s="67" r="L16">
        <f>'Wichita Falls Novice Program'!H42</f>
        <v>45</v>
      </c>
      <c s="1" r="M16"/>
      <c s="67" r="N16">
        <f>'Wichita Falls Novice Program'!H98</f>
        <v>45</v>
      </c>
    </row>
    <row r="17">
      <c t="str" s="70" r="B17">
        <f>'Practical Programming Novice Pr'!D42</f>
        <v>1x3</v>
      </c>
      <c s="1" r="C17"/>
      <c s="67" r="D17">
        <f>'Wichita Falls Novice Program'!E68</f>
        <v>45</v>
      </c>
      <c s="1" r="E17"/>
      <c s="67" r="F17">
        <f>'Wichita Falls Novice Program'!F43</f>
        <v>45</v>
      </c>
      <c s="1" r="G17"/>
      <c s="67" r="H17">
        <f>'Wichita Falls Novice Program'!F99</f>
        <v>50</v>
      </c>
      <c s="1" r="I17"/>
      <c s="67" r="J17">
        <f>'Wichita Falls Novice Program'!G68</f>
        <v>55</v>
      </c>
      <c s="1" r="K17"/>
      <c s="67" r="L17">
        <f>'Wichita Falls Novice Program'!H43</f>
        <v>55</v>
      </c>
      <c s="1" r="M17"/>
      <c s="67" r="N17">
        <f>'Wichita Falls Novice Program'!H99</f>
        <v>60</v>
      </c>
    </row>
    <row r="18">
      <c t="str" s="70" r="B18">
        <f>'Practical Programming Novice Pr'!D43</f>
        <v>1x2</v>
      </c>
      <c s="1" r="C18"/>
      <c s="67" r="D18">
        <f>'Wichita Falls Novice Program'!E69</f>
        <v>55</v>
      </c>
      <c s="1" r="E18"/>
      <c s="67" r="F18">
        <f>'Wichita Falls Novice Program'!F44</f>
        <v>55</v>
      </c>
      <c s="1" r="G18"/>
      <c s="67" r="H18">
        <f>'Wichita Falls Novice Program'!F100</f>
        <v>60</v>
      </c>
      <c s="1" r="I18"/>
      <c s="67" r="J18">
        <f>'Wichita Falls Novice Program'!G69</f>
        <v>65</v>
      </c>
      <c s="1" r="K18"/>
      <c s="67" r="L18">
        <f>'Wichita Falls Novice Program'!H44</f>
        <v>70</v>
      </c>
      <c s="1" r="M18"/>
      <c s="67" r="N18">
        <f>'Wichita Falls Novice Program'!H100</f>
        <v>75</v>
      </c>
    </row>
    <row r="19">
      <c t="str" s="70" r="B19">
        <f>'Practical Programming Novice Pr'!D44</f>
        <v>5x3</v>
      </c>
      <c s="1" r="C19"/>
      <c s="67" r="D19">
        <f>'Wichita Falls Novice Program'!E70</f>
        <v>65</v>
      </c>
      <c s="1" r="E19"/>
      <c s="67" r="F19">
        <f>'Wichita Falls Novice Program'!F45</f>
        <v>70</v>
      </c>
      <c s="1" r="G19"/>
      <c s="67" r="H19">
        <f>'Wichita Falls Novice Program'!F101</f>
        <v>75</v>
      </c>
      <c s="1" r="I19"/>
      <c s="67" r="J19">
        <f>'Wichita Falls Novice Program'!G70</f>
        <v>80</v>
      </c>
      <c s="1" r="K19"/>
      <c s="67" r="L19">
        <f>'Wichita Falls Novice Program'!H45</f>
        <v>85</v>
      </c>
      <c s="1" r="M19"/>
      <c s="67" r="N19">
        <f>'Wichita Falls Novice Program'!H101</f>
        <v>90</v>
      </c>
    </row>
    <row r="20">
      <c s="12" r="B20"/>
      <c s="67" r="C20"/>
      <c s="67" r="D20"/>
      <c s="67" r="E20"/>
      <c s="67" r="F20"/>
      <c s="67" r="G20"/>
      <c s="67" r="H20"/>
      <c s="67" r="I20"/>
      <c s="67" r="J20"/>
      <c s="67" r="K20"/>
      <c s="67" r="L20"/>
      <c s="67" r="M20"/>
      <c s="67" r="N20"/>
    </row>
    <row r="21">
      <c t="s" s="84" r="A21">
        <v>12</v>
      </c>
      <c t="str" s="70" r="B21">
        <f>'Practical Programming Novice Pr'!D71</f>
        <v>2x5</v>
      </c>
      <c s="1" r="C21"/>
      <c s="67" r="D21">
        <f>'Wichita Falls Novice Program'!E72</f>
        <v>70</v>
      </c>
      <c s="1" r="E21"/>
      <c s="1" r="F21"/>
      <c s="1" r="G21"/>
      <c s="1" r="H21"/>
      <c s="1" r="I21"/>
      <c s="67" r="J21">
        <f>'Wichita Falls Novice Program'!G72</f>
        <v>80</v>
      </c>
      <c s="1" r="K21"/>
      <c s="1" r="L21"/>
      <c s="1" r="M21"/>
      <c s="1" r="N21"/>
    </row>
    <row r="22">
      <c t="str" s="70" r="B22">
        <f>'Practical Programming Novice Pr'!D72</f>
        <v>1x3</v>
      </c>
      <c s="1" r="C22"/>
      <c s="67" r="D22">
        <f>'Wichita Falls Novice Program'!E73</f>
        <v>110</v>
      </c>
      <c s="1" r="E22"/>
      <c s="1" r="F22"/>
      <c s="1" r="G22"/>
      <c s="1" r="H22"/>
      <c s="1" r="I22"/>
      <c s="67" r="J22">
        <f>'Wichita Falls Novice Program'!G73</f>
        <v>120</v>
      </c>
      <c s="1" r="K22"/>
      <c s="1" r="L22"/>
      <c s="1" r="M22"/>
      <c s="1" r="N22"/>
    </row>
    <row r="23">
      <c t="str" s="70" r="B23">
        <f>'Practical Programming Novice Pr'!D73</f>
        <v>1x2</v>
      </c>
      <c s="1" r="C23"/>
      <c s="67" r="D23">
        <f>'Wichita Falls Novice Program'!E74</f>
        <v>155</v>
      </c>
      <c s="1" r="E23"/>
      <c s="1" r="F23"/>
      <c s="1" r="G23"/>
      <c s="1" r="H23"/>
      <c s="1" r="I23"/>
      <c s="67" r="J23">
        <f>'Wichita Falls Novice Program'!G74</f>
        <v>170</v>
      </c>
      <c s="1" r="K23"/>
      <c s="1" r="L23"/>
      <c s="1" r="M23"/>
      <c s="1" r="N23"/>
    </row>
    <row r="24">
      <c t="str" s="70" r="B24">
        <f>'Practical Programming Novice Pr'!D74</f>
        <v>1x5</v>
      </c>
      <c s="1" r="C24"/>
      <c s="67" r="D24">
        <f>'Wichita Falls Novice Program'!E75</f>
        <v>185</v>
      </c>
      <c s="1" r="E24"/>
      <c s="1" r="F24"/>
      <c s="1" r="G24"/>
      <c s="1" r="H24"/>
      <c s="1" r="I24"/>
      <c s="67" r="J24">
        <f>'Wichita Falls Novice Program'!G75</f>
        <v>200</v>
      </c>
      <c s="1" r="K24"/>
      <c s="1" r="L24"/>
      <c s="1" r="M24"/>
      <c s="1" r="N24"/>
    </row>
    <row r="25">
      <c s="12" r="B25"/>
      <c s="67" r="C25"/>
      <c s="67" r="D25"/>
      <c s="67" r="E25"/>
      <c s="67" r="F25"/>
      <c s="67" r="G25"/>
      <c s="67" r="H25"/>
      <c s="67" r="I25"/>
      <c s="67" r="J25"/>
      <c s="67" r="K25"/>
      <c s="67" r="L25"/>
      <c s="67" r="M25"/>
      <c s="67" r="N25"/>
    </row>
    <row r="26">
      <c t="s" s="84" r="A26">
        <v>14</v>
      </c>
      <c t="s" s="70" r="B26">
        <v>30</v>
      </c>
      <c s="1" r="C26"/>
      <c s="1" r="D26"/>
      <c s="1" r="E26"/>
      <c s="1" r="F26"/>
      <c s="67" r="G26">
        <f>'Wichita Falls Novice Program'!F77</f>
        <v>45</v>
      </c>
      <c s="1" r="H26"/>
      <c s="1" r="I26"/>
      <c s="1" r="J26"/>
      <c s="1" r="K26"/>
      <c s="1" r="L26"/>
      <c s="67" r="M26">
        <f>'Wichita Falls Novice Program'!H77</f>
        <v>45</v>
      </c>
      <c s="1" r="N26"/>
    </row>
    <row r="27">
      <c t="s" s="18" r="B27">
        <v>31</v>
      </c>
      <c s="1" r="C27"/>
      <c s="1" r="D27"/>
      <c s="1" r="E27"/>
      <c s="1" r="F27"/>
      <c s="67" r="G27">
        <f>'Wichita Falls Novice Program'!F78</f>
        <v>20</v>
      </c>
      <c s="1" r="H27"/>
      <c s="1" r="I27"/>
      <c s="1" r="J27"/>
      <c s="1" r="K27"/>
      <c s="1" r="L27"/>
      <c s="67" r="M27">
        <f>'Wichita Falls Novice Program'!H78</f>
        <v>25</v>
      </c>
      <c s="1" r="N27"/>
    </row>
    <row r="28">
      <c t="s" s="18" r="B28">
        <v>32</v>
      </c>
      <c s="1" r="C28"/>
      <c s="1" r="D28"/>
      <c s="1" r="E28"/>
      <c s="1" r="F28"/>
      <c s="67" r="G28">
        <f>'Wichita Falls Novice Program'!F79</f>
        <v>30</v>
      </c>
      <c s="1" r="H28"/>
      <c s="1" r="I28"/>
      <c s="1" r="J28"/>
      <c s="1" r="K28"/>
      <c s="1" r="L28"/>
      <c s="67" r="M28">
        <f>'Wichita Falls Novice Program'!H79</f>
        <v>35</v>
      </c>
      <c s="1" r="N28"/>
    </row>
    <row r="29">
      <c t="s" s="18" r="B29">
        <v>33</v>
      </c>
      <c s="1" r="C29"/>
      <c s="1" r="D29"/>
      <c s="1" r="E29"/>
      <c s="1" r="F29"/>
      <c s="67" r="G29">
        <f>'Wichita Falls Novice Program'!F80</f>
        <v>35</v>
      </c>
      <c s="1" r="H29"/>
      <c s="1" r="I29"/>
      <c s="1" r="J29"/>
      <c s="1" r="K29"/>
      <c s="1" r="L29"/>
      <c s="67" r="M29">
        <f>'Wichita Falls Novice Program'!H80</f>
        <v>40</v>
      </c>
      <c s="1" r="N29"/>
    </row>
    <row r="30">
      <c t="s" s="18" r="B30">
        <v>50</v>
      </c>
      <c s="1" r="C30"/>
      <c s="1" r="D30"/>
      <c s="1" r="E30"/>
      <c s="1" r="F30"/>
      <c s="67" r="G30">
        <f>'Wichita Falls Novice Program'!F81</f>
        <v>45</v>
      </c>
      <c s="1" r="H30"/>
      <c s="1" r="I30"/>
      <c s="1" r="J30"/>
      <c s="1" r="K30"/>
      <c s="1" r="L30"/>
      <c s="67" r="M30">
        <f>'Wichita Falls Novice Program'!H81</f>
        <v>50</v>
      </c>
      <c s="1" r="N30"/>
    </row>
    <row customHeight="1" r="31" ht="13.5">
      <c s="12" r="B31"/>
      <c s="60" r="C31"/>
      <c s="67" r="D31"/>
      <c s="67" r="E31"/>
      <c s="60" r="F31"/>
      <c s="67" r="G31"/>
      <c s="67" r="H31"/>
      <c s="60" r="I31"/>
      <c s="67" r="J31"/>
      <c s="67" r="K31"/>
      <c s="60" r="L31"/>
      <c s="67" r="M31"/>
      <c s="67" r="N31"/>
    </row>
    <row r="32">
      <c t="s" s="84" r="A32">
        <v>92</v>
      </c>
      <c t="s" s="70" r="B32">
        <v>93</v>
      </c>
      <c s="26" r="C32"/>
      <c s="1" r="D32"/>
      <c s="1" r="E32"/>
      <c s="26" r="F32"/>
      <c s="1" r="G32"/>
      <c s="1" r="H32"/>
      <c s="26" r="I32"/>
      <c s="1" r="J32"/>
      <c s="1" r="K32"/>
      <c s="26" r="L32"/>
      <c s="1" r="M32"/>
      <c s="1" r="N32"/>
    </row>
    <row r="33">
      <c t="s" s="70" r="B33">
        <v>94</v>
      </c>
      <c s="26" r="C33"/>
      <c s="1" r="D33"/>
      <c s="1" r="E33"/>
      <c s="26" r="F33"/>
      <c s="1" r="G33"/>
      <c s="1" r="H33"/>
      <c s="26" r="I33"/>
      <c s="1" r="J33"/>
      <c s="1" r="K33"/>
      <c s="26" r="L33"/>
      <c s="1" r="M33"/>
      <c s="1" r="N33"/>
    </row>
    <row customHeight="1" r="34" ht="13.5">
      <c t="s" s="70" r="B34">
        <v>95</v>
      </c>
      <c s="26" r="C34"/>
      <c s="1" r="D34"/>
      <c s="1" r="E34"/>
      <c s="26" r="F34"/>
      <c s="1" r="G34"/>
      <c s="1" r="H34"/>
      <c s="26" r="I34"/>
      <c s="1" r="J34"/>
      <c s="1" r="K34"/>
      <c s="26" r="L34"/>
      <c s="1" r="M34"/>
      <c s="1" r="N34"/>
    </row>
    <row customHeight="1" r="35" ht="13.5">
      <c s="12" r="B35"/>
      <c s="44" r="C35"/>
      <c s="67" r="D35"/>
      <c s="60" r="E35"/>
      <c s="44" r="F35"/>
      <c s="67" r="G35"/>
      <c s="60" r="H35"/>
      <c s="44" r="I35"/>
      <c s="67" r="J35"/>
      <c s="60" r="K35"/>
      <c s="44" r="L35"/>
      <c s="67" r="M35"/>
      <c s="60" r="N35"/>
    </row>
    <row r="36">
      <c t="s" s="84" r="A36">
        <v>96</v>
      </c>
      <c t="s" s="70" r="B36">
        <v>93</v>
      </c>
      <c s="1" r="C36"/>
      <c s="1" r="D36"/>
      <c s="26" r="E36"/>
      <c s="1" r="F36"/>
      <c s="1" r="G36"/>
      <c s="26" r="H36"/>
      <c s="1" r="I36"/>
      <c s="1" r="J36"/>
      <c s="26" r="K36"/>
      <c s="1" r="L36"/>
      <c s="1" r="M36"/>
      <c s="26" r="N36"/>
    </row>
    <row r="37">
      <c t="s" s="70" r="B37">
        <v>94</v>
      </c>
      <c s="1" r="C37"/>
      <c s="1" r="D37"/>
      <c s="26" r="E37"/>
      <c s="1" r="F37"/>
      <c s="1" r="G37"/>
      <c s="26" r="H37"/>
      <c s="1" r="I37"/>
      <c s="1" r="J37"/>
      <c s="26" r="K37"/>
      <c s="1" r="L37"/>
      <c s="1" r="M37"/>
      <c s="26" r="N37"/>
    </row>
    <row customHeight="1" r="38" ht="13.5">
      <c t="s" s="70" r="B38">
        <v>95</v>
      </c>
      <c s="1" r="C38"/>
      <c s="1" r="D38"/>
      <c s="26" r="E38"/>
      <c s="1" r="F38"/>
      <c s="1" r="G38"/>
      <c s="26" r="H38"/>
      <c s="1" r="I38"/>
      <c s="1" r="J38"/>
      <c s="26" r="K38"/>
      <c s="1" r="L38"/>
      <c s="1" r="M38"/>
      <c s="26" r="N38"/>
    </row>
    <row r="39">
      <c s="4" r="E39"/>
      <c s="4" r="H39"/>
      <c s="4" r="K39"/>
      <c s="4" r="N39"/>
    </row>
    <row r="40">
      <c t="s" s="84" r="A40">
        <v>97</v>
      </c>
      <c s="84" r="C40">
        <v>45</v>
      </c>
      <c s="84" r="D40">
        <v>35</v>
      </c>
      <c s="84" r="E40">
        <v>25</v>
      </c>
      <c s="84" r="F40">
        <v>10</v>
      </c>
      <c s="84" r="G40">
        <v>5</v>
      </c>
      <c s="84" r="H40">
        <v>2.5</v>
      </c>
    </row>
    <row r="41">
      <c s="84" r="A41">
        <f>C$7</f>
        <v>215</v>
      </c>
      <c s="84" r="C41">
        <f>IF(ISODD((((A41-45)-MOD((A41-45),$C$40))/$C$40)),(((((A41-45)-MOD((A41-45),$C$40))/$C$40)-1)/2),(((A41-45)-MOD((A41-45),$C$40))/(2*$C$40)))</f>
        <v>1</v>
      </c>
      <c s="84" r="D41">
        <f>IF(ISODD(((((A41-45)-((2*$C$40)*C41))-MOD(((A41-45)-((2*$C$40)*C41)),$D$40))/$D$40)),((((((A41-45)-((2*$C$40)*C41))-MOD(((A41-45)-((2*$C$40)*C41)),$D$40))/$D$40)-1)/2),((((A41-45)-((2*$C$40)*C41))-MOD(((A41-45)-((2*$C$40)*C41)),$D$40))/(2*$D$40)))</f>
        <v>1</v>
      </c>
      <c s="84" r="E41">
        <f>IF(ISODD(((((A41-45)-(2*(($C$40*C41)+($D$40*D41))))-MOD(((A41-45)-(2*(($C$40*C41)+($D$40*D41)))),$E$40))/$E$40)),((((((A41-45)-(2*(($C$40*C41)+($D$40*D41))))-MOD(((A41-45)-(2*(($C$40*C41)+($D$40*D41)))),$E$40))/$E$40)-1)/2),((((A41-45)-(2*(($C$40*C41)+($D$40*D41))))-MOD(((A41-45)-(2*(($C$40*C41)+($D$40*D41)))),$E$40))/(2*$E$40)))</f>
        <v>0</v>
      </c>
      <c s="84" r="F41">
        <f>IF(ISODD(((((A41-45)-(2*((($C$40*C41)+($D$40*D41))+($E$40*E41))))-MOD(((A41-45)-(2*((($C$40*C41)+($D$40*D41))+($E$40*E41)))),$F$40))/$F$40)),((((((A41-45)-(2*((($C$40*C41)+($D$40*D41))+($E$40*E41))))-MOD(((A41-45)-(2*((($C$40*C41)+($D$40*D41))+($E$40*E41)))),$F$40))/$F$40)-1)/2),((((A41-45)-(2*((($C$40*C41)+($D$40*D41))+($E$40*E41))))-MOD(((A41-45)-(2*((($C$40*C41)+($D$40*D41))+($E$40*E41)))),$F$40))/(2*$F$40)))</f>
        <v>0</v>
      </c>
      <c s="84" r="G41">
        <f>IF(ISODD(((((A41-45)-(2*(((($C$40*C41)+($D$40*D41))+($E$40*E41))+($F$40*F41))))-MOD(((A41-45)-(2*(((($C$40*C41)+($D$40*D41))+($E$40*E41))+($F$40*F41)))),$G$40))/$G$40)),((((((A41-45)-(2*(((($C$40*C41)+($D$40*D41))+($E$40*E41))+($F$40*F41))))-MOD(((A41-45)-(2*(((($C$40*C41)+($D$40*D41))+($E$40*E41))+($F$40*F41)))),$G$40))/$G$40)-1)/2),((((A41-45)-(2*(((($C$40*C41)+($D$40*D41))+($E$40*E41))+($F$40*F41))))-MOD(((A41-45)-(2*(((($C$40*C41)+($D$40*D41))+($E$40*E41))+($F$40*F41)))),$G$40))/(2*$G$40)))</f>
        <v>1</v>
      </c>
      <c s="84" r="H41">
        <f>IF(ISODD(((((A41-45)-(2*((((($C$40*C41)+($D$40*D41))+($E$40*E41))+($F$40*F41))+($G$40*G41))))-MOD(((A41-45)-(2*((((($C$40*C41)+($D$40*D41))+($E$40*E41))+($F$40*F41))+($G$40*G41)))),$H$40))/$H$40)),((((((A41-45)-(2*((((($C$40*C41)+($D$40*D41))+($E$40*E41))+($F$40*F41))+($G$40*G41))))-MOD(((A41-45)-(2*((((($C$40*C41)+($D$40*D41))+($E$40*E41))+($F$40*F41))+($G$40*G41)))),$H$40))/$H$40)-1)/2),((((A41-45)-(2*((((($C$40*C41)+($D$40*D41))+($E$40*E41))+($F$40*F41))+($G$40*G41))))-MOD(((A41-45)-(2*((((($C$40*C41)+($D$40*D41))+($E$40*E41))+($F$40*F41))+($G$40*G41)))),$H$40))/(2*$H$40)))</f>
        <v>0</v>
      </c>
    </row>
    <row r="42">
      <c s="84" r="A42">
        <f>D$7</f>
        <v>220</v>
      </c>
      <c s="84" r="C42">
        <f>IF(ISODD((((A42-45)-MOD((A42-45),$C$40))/$C$40)),(((((A42-45)-MOD((A42-45),$C$40))/$C$40)-1)/2),(((A42-45)-MOD((A42-45),$C$40))/(2*$C$40)))</f>
        <v>1</v>
      </c>
      <c s="84" r="D42">
        <f>IF(ISODD(((((A42-45)-((2*$C$40)*C42))-MOD(((A42-45)-((2*$C$40)*C42)),$D$40))/$D$40)),((((((A42-45)-((2*$C$40)*C42))-MOD(((A42-45)-((2*$C$40)*C42)),$D$40))/$D$40)-1)/2),((((A42-45)-((2*$C$40)*C42))-MOD(((A42-45)-((2*$C$40)*C42)),$D$40))/(2*$D$40)))</f>
        <v>1</v>
      </c>
      <c s="84" r="E42">
        <f>IF(ISODD(((((A42-45)-(2*(($C$40*C42)+($D$40*D42))))-MOD(((A42-45)-(2*(($C$40*C42)+($D$40*D42)))),$E$40))/$E$40)),((((((A42-45)-(2*(($C$40*C42)+($D$40*D42))))-MOD(((A42-45)-(2*(($C$40*C42)+($D$40*D42)))),$E$40))/$E$40)-1)/2),((((A42-45)-(2*(($C$40*C42)+($D$40*D42))))-MOD(((A42-45)-(2*(($C$40*C42)+($D$40*D42)))),$E$40))/(2*$E$40)))</f>
        <v>0</v>
      </c>
      <c s="84" r="F42">
        <f>IF(ISODD(((((A42-45)-(2*((($C$40*C42)+($D$40*D42))+($E$40*E42))))-MOD(((A42-45)-(2*((($C$40*C42)+($D$40*D42))+($E$40*E42)))),$F$40))/$F$40)),((((((A42-45)-(2*((($C$40*C42)+($D$40*D42))+($E$40*E42))))-MOD(((A42-45)-(2*((($C$40*C42)+($D$40*D42))+($E$40*E42)))),$F$40))/$F$40)-1)/2),((((A42-45)-(2*((($C$40*C42)+($D$40*D42))+($E$40*E42))))-MOD(((A42-45)-(2*((($C$40*C42)+($D$40*D42))+($E$40*E42)))),$F$40))/(2*$F$40)))</f>
        <v>0</v>
      </c>
      <c s="84" r="G42">
        <f>IF(ISODD(((((A42-45)-(2*(((($C$40*C42)+($D$40*D42))+($E$40*E42))+($F$40*F42))))-MOD(((A42-45)-(2*(((($C$40*C42)+($D$40*D42))+($E$40*E42))+($F$40*F42)))),$G$40))/$G$40)),((((((A42-45)-(2*(((($C$40*C42)+($D$40*D42))+($E$40*E42))+($F$40*F42))))-MOD(((A42-45)-(2*(((($C$40*C42)+($D$40*D42))+($E$40*E42))+($F$40*F42)))),$G$40))/$G$40)-1)/2),((((A42-45)-(2*(((($C$40*C42)+($D$40*D42))+($E$40*E42))+($F$40*F42))))-MOD(((A42-45)-(2*(((($C$40*C42)+($D$40*D42))+($E$40*E42))+($F$40*F42)))),$G$40))/(2*$G$40)))</f>
        <v>1</v>
      </c>
      <c s="84" r="H42">
        <f>IF(ISODD(((((A42-45)-(2*((((($C$40*C42)+($D$40*D42))+($E$40*E42))+($F$40*F42))+($G$40*G42))))-MOD(((A42-45)-(2*((((($C$40*C42)+($D$40*D42))+($E$40*E42))+($F$40*F42))+($G$40*G42)))),$H$40))/$H$40)),((((((A42-45)-(2*((((($C$40*C42)+($D$40*D42))+($E$40*E42))+($F$40*F42))+($G$40*G42))))-MOD(((A42-45)-(2*((((($C$40*C42)+($D$40*D42))+($E$40*E42))+($F$40*F42))+($G$40*G42)))),$H$40))/$H$40)-1)/2),((((A42-45)-(2*((((($C$40*C42)+($D$40*D42))+($E$40*E42))+($F$40*F42))+($G$40*G42))))-MOD(((A42-45)-(2*((((($C$40*C42)+($D$40*D42))+($E$40*E42))+($F$40*F42))+($G$40*G42)))),$H$40))/(2*$H$40)))</f>
        <v>1</v>
      </c>
    </row>
    <row r="43">
      <c s="84" r="A43">
        <f>E$7</f>
        <v>225</v>
      </c>
      <c s="84" r="C43">
        <f>IF(ISODD((((A43-45)-MOD((A43-45),$C$40))/$C$40)),(((((A43-45)-MOD((A43-45),$C$40))/$C$40)-1)/2),(((A43-45)-MOD((A43-45),$C$40))/(2*$C$40)))</f>
        <v>2</v>
      </c>
      <c s="84" r="D43">
        <f>IF(ISODD(((((A43-45)-((2*$C$40)*C43))-MOD(((A43-45)-((2*$C$40)*C43)),$D$40))/$D$40)),((((((A43-45)-((2*$C$40)*C43))-MOD(((A43-45)-((2*$C$40)*C43)),$D$40))/$D$40)-1)/2),((((A43-45)-((2*$C$40)*C43))-MOD(((A43-45)-((2*$C$40)*C43)),$D$40))/(2*$D$40)))</f>
        <v>0</v>
      </c>
      <c s="84" r="E43">
        <f>IF(ISODD(((((A43-45)-(2*(($C$40*C43)+($D$40*D43))))-MOD(((A43-45)-(2*(($C$40*C43)+($D$40*D43)))),$E$40))/$E$40)),((((((A43-45)-(2*(($C$40*C43)+($D$40*D43))))-MOD(((A43-45)-(2*(($C$40*C43)+($D$40*D43)))),$E$40))/$E$40)-1)/2),((((A43-45)-(2*(($C$40*C43)+($D$40*D43))))-MOD(((A43-45)-(2*(($C$40*C43)+($D$40*D43)))),$E$40))/(2*$E$40)))</f>
        <v>0</v>
      </c>
      <c s="84" r="F43">
        <f>IF(ISODD(((((A43-45)-(2*((($C$40*C43)+($D$40*D43))+($E$40*E43))))-MOD(((A43-45)-(2*((($C$40*C43)+($D$40*D43))+($E$40*E43)))),$F$40))/$F$40)),((((((A43-45)-(2*((($C$40*C43)+($D$40*D43))+($E$40*E43))))-MOD(((A43-45)-(2*((($C$40*C43)+($D$40*D43))+($E$40*E43)))),$F$40))/$F$40)-1)/2),((((A43-45)-(2*((($C$40*C43)+($D$40*D43))+($E$40*E43))))-MOD(((A43-45)-(2*((($C$40*C43)+($D$40*D43))+($E$40*E43)))),$F$40))/(2*$F$40)))</f>
        <v>0</v>
      </c>
      <c s="84" r="G43">
        <f>IF(ISODD(((((A43-45)-(2*(((($C$40*C43)+($D$40*D43))+($E$40*E43))+($F$40*F43))))-MOD(((A43-45)-(2*(((($C$40*C43)+($D$40*D43))+($E$40*E43))+($F$40*F43)))),$G$40))/$G$40)),((((((A43-45)-(2*(((($C$40*C43)+($D$40*D43))+($E$40*E43))+($F$40*F43))))-MOD(((A43-45)-(2*(((($C$40*C43)+($D$40*D43))+($E$40*E43))+($F$40*F43)))),$G$40))/$G$40)-1)/2),((((A43-45)-(2*(((($C$40*C43)+($D$40*D43))+($E$40*E43))+($F$40*F43))))-MOD(((A43-45)-(2*(((($C$40*C43)+($D$40*D43))+($E$40*E43))+($F$40*F43)))),$G$40))/(2*$G$40)))</f>
        <v>0</v>
      </c>
      <c s="84" r="H43">
        <f>IF(ISODD(((((A43-45)-(2*((((($C$40*C43)+($D$40*D43))+($E$40*E43))+($F$40*F43))+($G$40*G43))))-MOD(((A43-45)-(2*((((($C$40*C43)+($D$40*D43))+($E$40*E43))+($F$40*F43))+($G$40*G43)))),$H$40))/$H$40)),((((((A43-45)-(2*((((($C$40*C43)+($D$40*D43))+($E$40*E43))+($F$40*F43))+($G$40*G43))))-MOD(((A43-45)-(2*((((($C$40*C43)+($D$40*D43))+($E$40*E43))+($F$40*F43))+($G$40*G43)))),$H$40))/$H$40)-1)/2),((((A43-45)-(2*((((($C$40*C43)+($D$40*D43))+($E$40*E43))+($F$40*F43))+($G$40*G43))))-MOD(((A43-45)-(2*((((($C$40*C43)+($D$40*D43))+($E$40*E43))+($F$40*F43))+($G$40*G43)))),$H$40))/(2*$H$40)))</f>
        <v>0</v>
      </c>
    </row>
    <row r="44">
      <c s="84" r="A44">
        <f>F$7</f>
        <v>230</v>
      </c>
      <c s="84" r="C44">
        <f>IF(ISODD((((A44-45)-MOD((A44-45),$C$40))/$C$40)),(((((A44-45)-MOD((A44-45),$C$40))/$C$40)-1)/2),(((A44-45)-MOD((A44-45),$C$40))/(2*$C$40)))</f>
        <v>2</v>
      </c>
      <c s="84" r="D44">
        <f>IF(ISODD(((((A44-45)-((2*$C$40)*C44))-MOD(((A44-45)-((2*$C$40)*C44)),$D$40))/$D$40)),((((((A44-45)-((2*$C$40)*C44))-MOD(((A44-45)-((2*$C$40)*C44)),$D$40))/$D$40)-1)/2),((((A44-45)-((2*$C$40)*C44))-MOD(((A44-45)-((2*$C$40)*C44)),$D$40))/(2*$D$40)))</f>
        <v>0</v>
      </c>
      <c s="84" r="E44">
        <f>IF(ISODD(((((A44-45)-(2*(($C$40*C44)+($D$40*D44))))-MOD(((A44-45)-(2*(($C$40*C44)+($D$40*D44)))),$E$40))/$E$40)),((((((A44-45)-(2*(($C$40*C44)+($D$40*D44))))-MOD(((A44-45)-(2*(($C$40*C44)+($D$40*D44)))),$E$40))/$E$40)-1)/2),((((A44-45)-(2*(($C$40*C44)+($D$40*D44))))-MOD(((A44-45)-(2*(($C$40*C44)+($D$40*D44)))),$E$40))/(2*$E$40)))</f>
        <v>0</v>
      </c>
      <c s="84" r="F44">
        <f>IF(ISODD(((((A44-45)-(2*((($C$40*C44)+($D$40*D44))+($E$40*E44))))-MOD(((A44-45)-(2*((($C$40*C44)+($D$40*D44))+($E$40*E44)))),$F$40))/$F$40)),((((((A44-45)-(2*((($C$40*C44)+($D$40*D44))+($E$40*E44))))-MOD(((A44-45)-(2*((($C$40*C44)+($D$40*D44))+($E$40*E44)))),$F$40))/$F$40)-1)/2),((((A44-45)-(2*((($C$40*C44)+($D$40*D44))+($E$40*E44))))-MOD(((A44-45)-(2*((($C$40*C44)+($D$40*D44))+($E$40*E44)))),$F$40))/(2*$F$40)))</f>
        <v>0</v>
      </c>
      <c s="84" r="G44">
        <f>IF(ISODD(((((A44-45)-(2*(((($C$40*C44)+($D$40*D44))+($E$40*E44))+($F$40*F44))))-MOD(((A44-45)-(2*(((($C$40*C44)+($D$40*D44))+($E$40*E44))+($F$40*F44)))),$G$40))/$G$40)),((((((A44-45)-(2*(((($C$40*C44)+($D$40*D44))+($E$40*E44))+($F$40*F44))))-MOD(((A44-45)-(2*(((($C$40*C44)+($D$40*D44))+($E$40*E44))+($F$40*F44)))),$G$40))/$G$40)-1)/2),((((A44-45)-(2*(((($C$40*C44)+($D$40*D44))+($E$40*E44))+($F$40*F44))))-MOD(((A44-45)-(2*(((($C$40*C44)+($D$40*D44))+($E$40*E44))+($F$40*F44)))),$G$40))/(2*$G$40)))</f>
        <v>0</v>
      </c>
      <c s="84" r="H44">
        <f>IF(ISODD(((((A44-45)-(2*((((($C$40*C44)+($D$40*D44))+($E$40*E44))+($F$40*F44))+($G$40*G44))))-MOD(((A44-45)-(2*((((($C$40*C44)+($D$40*D44))+($E$40*E44))+($F$40*F44))+($G$40*G44)))),$H$40))/$H$40)),((((((A44-45)-(2*((((($C$40*C44)+($D$40*D44))+($E$40*E44))+($F$40*F44))+($G$40*G44))))-MOD(((A44-45)-(2*((((($C$40*C44)+($D$40*D44))+($E$40*E44))+($F$40*F44))+($G$40*G44)))),$H$40))/$H$40)-1)/2),((((A44-45)-(2*((((($C$40*C44)+($D$40*D44))+($E$40*E44))+($F$40*F44))+($G$40*G44))))-MOD(((A44-45)-(2*((((($C$40*C44)+($D$40*D44))+($E$40*E44))+($F$40*F44))+($G$40*G44)))),$H$40))/(2*$H$40)))</f>
        <v>1</v>
      </c>
    </row>
    <row r="45">
      <c s="84" r="A45">
        <f>G$7</f>
        <v>235</v>
      </c>
      <c s="84" r="C45">
        <f>IF(ISODD((((A45-45)-MOD((A45-45),$C$40))/$C$40)),(((((A45-45)-MOD((A45-45),$C$40))/$C$40)-1)/2),(((A45-45)-MOD((A45-45),$C$40))/(2*$C$40)))</f>
        <v>2</v>
      </c>
      <c s="84" r="D45">
        <f>IF(ISODD(((((A45-45)-((2*$C$40)*C45))-MOD(((A45-45)-((2*$C$40)*C45)),$D$40))/$D$40)),((((((A45-45)-((2*$C$40)*C45))-MOD(((A45-45)-((2*$C$40)*C45)),$D$40))/$D$40)-1)/2),((((A45-45)-((2*$C$40)*C45))-MOD(((A45-45)-((2*$C$40)*C45)),$D$40))/(2*$D$40)))</f>
        <v>0</v>
      </c>
      <c s="84" r="E45">
        <f>IF(ISODD(((((A45-45)-(2*(($C$40*C45)+($D$40*D45))))-MOD(((A45-45)-(2*(($C$40*C45)+($D$40*D45)))),$E$40))/$E$40)),((((((A45-45)-(2*(($C$40*C45)+($D$40*D45))))-MOD(((A45-45)-(2*(($C$40*C45)+($D$40*D45)))),$E$40))/$E$40)-1)/2),((((A45-45)-(2*(($C$40*C45)+($D$40*D45))))-MOD(((A45-45)-(2*(($C$40*C45)+($D$40*D45)))),$E$40))/(2*$E$40)))</f>
        <v>0</v>
      </c>
      <c s="84" r="F45">
        <f>IF(ISODD(((((A45-45)-(2*((($C$40*C45)+($D$40*D45))+($E$40*E45))))-MOD(((A45-45)-(2*((($C$40*C45)+($D$40*D45))+($E$40*E45)))),$F$40))/$F$40)),((((((A45-45)-(2*((($C$40*C45)+($D$40*D45))+($E$40*E45))))-MOD(((A45-45)-(2*((($C$40*C45)+($D$40*D45))+($E$40*E45)))),$F$40))/$F$40)-1)/2),((((A45-45)-(2*((($C$40*C45)+($D$40*D45))+($E$40*E45))))-MOD(((A45-45)-(2*((($C$40*C45)+($D$40*D45))+($E$40*E45)))),$F$40))/(2*$F$40)))</f>
        <v>0</v>
      </c>
      <c s="84" r="G45">
        <f>IF(ISODD(((((A45-45)-(2*(((($C$40*C45)+($D$40*D45))+($E$40*E45))+($F$40*F45))))-MOD(((A45-45)-(2*(((($C$40*C45)+($D$40*D45))+($E$40*E45))+($F$40*F45)))),$G$40))/$G$40)),((((((A45-45)-(2*(((($C$40*C45)+($D$40*D45))+($E$40*E45))+($F$40*F45))))-MOD(((A45-45)-(2*(((($C$40*C45)+($D$40*D45))+($E$40*E45))+($F$40*F45)))),$G$40))/$G$40)-1)/2),((((A45-45)-(2*(((($C$40*C45)+($D$40*D45))+($E$40*E45))+($F$40*F45))))-MOD(((A45-45)-(2*(((($C$40*C45)+($D$40*D45))+($E$40*E45))+($F$40*F45)))),$G$40))/(2*$G$40)))</f>
        <v>1</v>
      </c>
      <c s="84" r="H45">
        <f>IF(ISODD(((((A45-45)-(2*((((($C$40*C45)+($D$40*D45))+($E$40*E45))+($F$40*F45))+($G$40*G45))))-MOD(((A45-45)-(2*((((($C$40*C45)+($D$40*D45))+($E$40*E45))+($F$40*F45))+($G$40*G45)))),$H$40))/$H$40)),((((((A45-45)-(2*((((($C$40*C45)+($D$40*D45))+($E$40*E45))+($F$40*F45))+($G$40*G45))))-MOD(((A45-45)-(2*((((($C$40*C45)+($D$40*D45))+($E$40*E45))+($F$40*F45))+($G$40*G45)))),$H$40))/$H$40)-1)/2),((((A45-45)-(2*((((($C$40*C45)+($D$40*D45))+($E$40*E45))+($F$40*F45))+($G$40*G45))))-MOD(((A45-45)-(2*((((($C$40*C45)+($D$40*D45))+($E$40*E45))+($F$40*F45))+($G$40*G45)))),$H$40))/(2*$H$40)))</f>
        <v>0</v>
      </c>
    </row>
    <row r="46">
      <c s="84" r="A46">
        <f>H$7</f>
        <v>240</v>
      </c>
      <c s="84" r="C46">
        <f>IF(ISODD((((A46-45)-MOD((A46-45),$C$40))/$C$40)),(((((A46-45)-MOD((A46-45),$C$40))/$C$40)-1)/2),(((A46-45)-MOD((A46-45),$C$40))/(2*$C$40)))</f>
        <v>2</v>
      </c>
      <c s="84" r="D46">
        <f>IF(ISODD(((((A46-45)-((2*$C$40)*C46))-MOD(((A46-45)-((2*$C$40)*C46)),$D$40))/$D$40)),((((((A46-45)-((2*$C$40)*C46))-MOD(((A46-45)-((2*$C$40)*C46)),$D$40))/$D$40)-1)/2),((((A46-45)-((2*$C$40)*C46))-MOD(((A46-45)-((2*$C$40)*C46)),$D$40))/(2*$D$40)))</f>
        <v>0</v>
      </c>
      <c s="84" r="E46">
        <f>IF(ISODD(((((A46-45)-(2*(($C$40*C46)+($D$40*D46))))-MOD(((A46-45)-(2*(($C$40*C46)+($D$40*D46)))),$E$40))/$E$40)),((((((A46-45)-(2*(($C$40*C46)+($D$40*D46))))-MOD(((A46-45)-(2*(($C$40*C46)+($D$40*D46)))),$E$40))/$E$40)-1)/2),((((A46-45)-(2*(($C$40*C46)+($D$40*D46))))-MOD(((A46-45)-(2*(($C$40*C46)+($D$40*D46)))),$E$40))/(2*$E$40)))</f>
        <v>0</v>
      </c>
      <c s="84" r="F46">
        <f>IF(ISODD(((((A46-45)-(2*((($C$40*C46)+($D$40*D46))+($E$40*E46))))-MOD(((A46-45)-(2*((($C$40*C46)+($D$40*D46))+($E$40*E46)))),$F$40))/$F$40)),((((((A46-45)-(2*((($C$40*C46)+($D$40*D46))+($E$40*E46))))-MOD(((A46-45)-(2*((($C$40*C46)+($D$40*D46))+($E$40*E46)))),$F$40))/$F$40)-1)/2),((((A46-45)-(2*((($C$40*C46)+($D$40*D46))+($E$40*E46))))-MOD(((A46-45)-(2*((($C$40*C46)+($D$40*D46))+($E$40*E46)))),$F$40))/(2*$F$40)))</f>
        <v>0</v>
      </c>
      <c s="84" r="G46">
        <f>IF(ISODD(((((A46-45)-(2*(((($C$40*C46)+($D$40*D46))+($E$40*E46))+($F$40*F46))))-MOD(((A46-45)-(2*(((($C$40*C46)+($D$40*D46))+($E$40*E46))+($F$40*F46)))),$G$40))/$G$40)),((((((A46-45)-(2*(((($C$40*C46)+($D$40*D46))+($E$40*E46))+($F$40*F46))))-MOD(((A46-45)-(2*(((($C$40*C46)+($D$40*D46))+($E$40*E46))+($F$40*F46)))),$G$40))/$G$40)-1)/2),((((A46-45)-(2*(((($C$40*C46)+($D$40*D46))+($E$40*E46))+($F$40*F46))))-MOD(((A46-45)-(2*(((($C$40*C46)+($D$40*D46))+($E$40*E46))+($F$40*F46)))),$G$40))/(2*$G$40)))</f>
        <v>1</v>
      </c>
      <c s="84" r="H46">
        <f>IF(ISODD(((((A46-45)-(2*((((($C$40*C46)+($D$40*D46))+($E$40*E46))+($F$40*F46))+($G$40*G46))))-MOD(((A46-45)-(2*((((($C$40*C46)+($D$40*D46))+($E$40*E46))+($F$40*F46))+($G$40*G46)))),$H$40))/$H$40)),((((((A46-45)-(2*((((($C$40*C46)+($D$40*D46))+($E$40*E46))+($F$40*F46))+($G$40*G46))))-MOD(((A46-45)-(2*((((($C$40*C46)+($D$40*D46))+($E$40*E46))+($F$40*F46))+($G$40*G46)))),$H$40))/$H$40)-1)/2),((((A46-45)-(2*((((($C$40*C46)+($D$40*D46))+($E$40*E46))+($F$40*F46))+($G$40*G46))))-MOD(((A46-45)-(2*((((($C$40*C46)+($D$40*D46))+($E$40*E46))+($F$40*F46))+($G$40*G46)))),$H$40))/(2*$H$40)))</f>
        <v>1</v>
      </c>
    </row>
    <row r="47">
      <c s="84" r="A47">
        <f>I$7</f>
        <v>245</v>
      </c>
      <c s="84" r="C47">
        <f>IF(ISODD((((A47-45)-MOD((A47-45),$C$40))/$C$40)),(((((A47-45)-MOD((A47-45),$C$40))/$C$40)-1)/2),(((A47-45)-MOD((A47-45),$C$40))/(2*$C$40)))</f>
        <v>2</v>
      </c>
      <c s="84" r="D47">
        <f>IF(ISODD(((((A47-45)-((2*$C$40)*C47))-MOD(((A47-45)-((2*$C$40)*C47)),$D$40))/$D$40)),((((((A47-45)-((2*$C$40)*C47))-MOD(((A47-45)-((2*$C$40)*C47)),$D$40))/$D$40)-1)/2),((((A47-45)-((2*$C$40)*C47))-MOD(((A47-45)-((2*$C$40)*C47)),$D$40))/(2*$D$40)))</f>
        <v>0</v>
      </c>
      <c s="84" r="E47">
        <f>IF(ISODD(((((A47-45)-(2*(($C$40*C47)+($D$40*D47))))-MOD(((A47-45)-(2*(($C$40*C47)+($D$40*D47)))),$E$40))/$E$40)),((((((A47-45)-(2*(($C$40*C47)+($D$40*D47))))-MOD(((A47-45)-(2*(($C$40*C47)+($D$40*D47)))),$E$40))/$E$40)-1)/2),((((A47-45)-(2*(($C$40*C47)+($D$40*D47))))-MOD(((A47-45)-(2*(($C$40*C47)+($D$40*D47)))),$E$40))/(2*$E$40)))</f>
        <v>0</v>
      </c>
      <c s="84" r="F47">
        <f>IF(ISODD(((((A47-45)-(2*((($C$40*C47)+($D$40*D47))+($E$40*E47))))-MOD(((A47-45)-(2*((($C$40*C47)+($D$40*D47))+($E$40*E47)))),$F$40))/$F$40)),((((((A47-45)-(2*((($C$40*C47)+($D$40*D47))+($E$40*E47))))-MOD(((A47-45)-(2*((($C$40*C47)+($D$40*D47))+($E$40*E47)))),$F$40))/$F$40)-1)/2),((((A47-45)-(2*((($C$40*C47)+($D$40*D47))+($E$40*E47))))-MOD(((A47-45)-(2*((($C$40*C47)+($D$40*D47))+($E$40*E47)))),$F$40))/(2*$F$40)))</f>
        <v>1</v>
      </c>
      <c s="84" r="G47">
        <f>IF(ISODD(((((A47-45)-(2*(((($C$40*C47)+($D$40*D47))+($E$40*E47))+($F$40*F47))))-MOD(((A47-45)-(2*(((($C$40*C47)+($D$40*D47))+($E$40*E47))+($F$40*F47)))),$G$40))/$G$40)),((((((A47-45)-(2*(((($C$40*C47)+($D$40*D47))+($E$40*E47))+($F$40*F47))))-MOD(((A47-45)-(2*(((($C$40*C47)+($D$40*D47))+($E$40*E47))+($F$40*F47)))),$G$40))/$G$40)-1)/2),((((A47-45)-(2*(((($C$40*C47)+($D$40*D47))+($E$40*E47))+($F$40*F47))))-MOD(((A47-45)-(2*(((($C$40*C47)+($D$40*D47))+($E$40*E47))+($F$40*F47)))),$G$40))/(2*$G$40)))</f>
        <v>0</v>
      </c>
      <c s="84" r="H47">
        <f>IF(ISODD(((((A47-45)-(2*((((($C$40*C47)+($D$40*D47))+($E$40*E47))+($F$40*F47))+($G$40*G47))))-MOD(((A47-45)-(2*((((($C$40*C47)+($D$40*D47))+($E$40*E47))+($F$40*F47))+($G$40*G47)))),$H$40))/$H$40)),((((((A47-45)-(2*((((($C$40*C47)+($D$40*D47))+($E$40*E47))+($F$40*F47))+($G$40*G47))))-MOD(((A47-45)-(2*((((($C$40*C47)+($D$40*D47))+($E$40*E47))+($F$40*F47))+($G$40*G47)))),$H$40))/$H$40)-1)/2),((((A47-45)-(2*((((($C$40*C47)+($D$40*D47))+($E$40*E47))+($F$40*F47))+($G$40*G47))))-MOD(((A47-45)-(2*((((($C$40*C47)+($D$40*D47))+($E$40*E47))+($F$40*F47))+($G$40*G47)))),$H$40))/(2*$H$40)))</f>
        <v>0</v>
      </c>
    </row>
    <row r="48">
      <c s="84" r="A48">
        <f>J$7</f>
        <v>250</v>
      </c>
      <c s="84" r="C48">
        <f>IF(ISODD((((A48-45)-MOD((A48-45),$C$40))/$C$40)),(((((A48-45)-MOD((A48-45),$C$40))/$C$40)-1)/2),(((A48-45)-MOD((A48-45),$C$40))/(2*$C$40)))</f>
        <v>2</v>
      </c>
      <c s="84" r="D48">
        <f>IF(ISODD(((((A48-45)-((2*$C$40)*C48))-MOD(((A48-45)-((2*$C$40)*C48)),$D$40))/$D$40)),((((((A48-45)-((2*$C$40)*C48))-MOD(((A48-45)-((2*$C$40)*C48)),$D$40))/$D$40)-1)/2),((((A48-45)-((2*$C$40)*C48))-MOD(((A48-45)-((2*$C$40)*C48)),$D$40))/(2*$D$40)))</f>
        <v>0</v>
      </c>
      <c s="84" r="E48">
        <f>IF(ISODD(((((A48-45)-(2*(($C$40*C48)+($D$40*D48))))-MOD(((A48-45)-(2*(($C$40*C48)+($D$40*D48)))),$E$40))/$E$40)),((((((A48-45)-(2*(($C$40*C48)+($D$40*D48))))-MOD(((A48-45)-(2*(($C$40*C48)+($D$40*D48)))),$E$40))/$E$40)-1)/2),((((A48-45)-(2*(($C$40*C48)+($D$40*D48))))-MOD(((A48-45)-(2*(($C$40*C48)+($D$40*D48)))),$E$40))/(2*$E$40)))</f>
        <v>0</v>
      </c>
      <c s="84" r="F48">
        <f>IF(ISODD(((((A48-45)-(2*((($C$40*C48)+($D$40*D48))+($E$40*E48))))-MOD(((A48-45)-(2*((($C$40*C48)+($D$40*D48))+($E$40*E48)))),$F$40))/$F$40)),((((((A48-45)-(2*((($C$40*C48)+($D$40*D48))+($E$40*E48))))-MOD(((A48-45)-(2*((($C$40*C48)+($D$40*D48))+($E$40*E48)))),$F$40))/$F$40)-1)/2),((((A48-45)-(2*((($C$40*C48)+($D$40*D48))+($E$40*E48))))-MOD(((A48-45)-(2*((($C$40*C48)+($D$40*D48))+($E$40*E48)))),$F$40))/(2*$F$40)))</f>
        <v>1</v>
      </c>
      <c s="84" r="G48">
        <f>IF(ISODD(((((A48-45)-(2*(((($C$40*C48)+($D$40*D48))+($E$40*E48))+($F$40*F48))))-MOD(((A48-45)-(2*(((($C$40*C48)+($D$40*D48))+($E$40*E48))+($F$40*F48)))),$G$40))/$G$40)),((((((A48-45)-(2*(((($C$40*C48)+($D$40*D48))+($E$40*E48))+($F$40*F48))))-MOD(((A48-45)-(2*(((($C$40*C48)+($D$40*D48))+($E$40*E48))+($F$40*F48)))),$G$40))/$G$40)-1)/2),((((A48-45)-(2*(((($C$40*C48)+($D$40*D48))+($E$40*E48))+($F$40*F48))))-MOD(((A48-45)-(2*(((($C$40*C48)+($D$40*D48))+($E$40*E48))+($F$40*F48)))),$G$40))/(2*$G$40)))</f>
        <v>0</v>
      </c>
      <c s="84" r="H48">
        <f>IF(ISODD(((((A48-45)-(2*((((($C$40*C48)+($D$40*D48))+($E$40*E48))+($F$40*F48))+($G$40*G48))))-MOD(((A48-45)-(2*((((($C$40*C48)+($D$40*D48))+($E$40*E48))+($F$40*F48))+($G$40*G48)))),$H$40))/$H$40)),((((((A48-45)-(2*((((($C$40*C48)+($D$40*D48))+($E$40*E48))+($F$40*F48))+($G$40*G48))))-MOD(((A48-45)-(2*((((($C$40*C48)+($D$40*D48))+($E$40*E48))+($F$40*F48))+($G$40*G48)))),$H$40))/$H$40)-1)/2),((((A48-45)-(2*((((($C$40*C48)+($D$40*D48))+($E$40*E48))+($F$40*F48))+($G$40*G48))))-MOD(((A48-45)-(2*((((($C$40*C48)+($D$40*D48))+($E$40*E48))+($F$40*F48))+($G$40*G48)))),$H$40))/(2*$H$40)))</f>
        <v>1</v>
      </c>
    </row>
    <row r="49">
      <c s="84" r="A49">
        <f>K$7</f>
        <v>255</v>
      </c>
      <c s="84" r="C49">
        <f>IF(ISODD((((A49-45)-MOD((A49-45),$C$40))/$C$40)),(((((A49-45)-MOD((A49-45),$C$40))/$C$40)-1)/2),(((A49-45)-MOD((A49-45),$C$40))/(2*$C$40)))</f>
        <v>2</v>
      </c>
      <c s="84" r="D49">
        <f>IF(ISODD(((((A49-45)-((2*$C$40)*C49))-MOD(((A49-45)-((2*$C$40)*C49)),$D$40))/$D$40)),((((((A49-45)-((2*$C$40)*C49))-MOD(((A49-45)-((2*$C$40)*C49)),$D$40))/$D$40)-1)/2),((((A49-45)-((2*$C$40)*C49))-MOD(((A49-45)-((2*$C$40)*C49)),$D$40))/(2*$D$40)))</f>
        <v>0</v>
      </c>
      <c s="84" r="E49">
        <f>IF(ISODD(((((A49-45)-(2*(($C$40*C49)+($D$40*D49))))-MOD(((A49-45)-(2*(($C$40*C49)+($D$40*D49)))),$E$40))/$E$40)),((((((A49-45)-(2*(($C$40*C49)+($D$40*D49))))-MOD(((A49-45)-(2*(($C$40*C49)+($D$40*D49)))),$E$40))/$E$40)-1)/2),((((A49-45)-(2*(($C$40*C49)+($D$40*D49))))-MOD(((A49-45)-(2*(($C$40*C49)+($D$40*D49)))),$E$40))/(2*$E$40)))</f>
        <v>0</v>
      </c>
      <c s="84" r="F49">
        <f>IF(ISODD(((((A49-45)-(2*((($C$40*C49)+($D$40*D49))+($E$40*E49))))-MOD(((A49-45)-(2*((($C$40*C49)+($D$40*D49))+($E$40*E49)))),$F$40))/$F$40)),((((((A49-45)-(2*((($C$40*C49)+($D$40*D49))+($E$40*E49))))-MOD(((A49-45)-(2*((($C$40*C49)+($D$40*D49))+($E$40*E49)))),$F$40))/$F$40)-1)/2),((((A49-45)-(2*((($C$40*C49)+($D$40*D49))+($E$40*E49))))-MOD(((A49-45)-(2*((($C$40*C49)+($D$40*D49))+($E$40*E49)))),$F$40))/(2*$F$40)))</f>
        <v>1</v>
      </c>
      <c s="84" r="G49">
        <f>IF(ISODD(((((A49-45)-(2*(((($C$40*C49)+($D$40*D49))+($E$40*E49))+($F$40*F49))))-MOD(((A49-45)-(2*(((($C$40*C49)+($D$40*D49))+($E$40*E49))+($F$40*F49)))),$G$40))/$G$40)),((((((A49-45)-(2*(((($C$40*C49)+($D$40*D49))+($E$40*E49))+($F$40*F49))))-MOD(((A49-45)-(2*(((($C$40*C49)+($D$40*D49))+($E$40*E49))+($F$40*F49)))),$G$40))/$G$40)-1)/2),((((A49-45)-(2*(((($C$40*C49)+($D$40*D49))+($E$40*E49))+($F$40*F49))))-MOD(((A49-45)-(2*(((($C$40*C49)+($D$40*D49))+($E$40*E49))+($F$40*F49)))),$G$40))/(2*$G$40)))</f>
        <v>1</v>
      </c>
      <c s="84" r="H49">
        <f>IF(ISODD(((((A49-45)-(2*((((($C$40*C49)+($D$40*D49))+($E$40*E49))+($F$40*F49))+($G$40*G49))))-MOD(((A49-45)-(2*((((($C$40*C49)+($D$40*D49))+($E$40*E49))+($F$40*F49))+($G$40*G49)))),$H$40))/$H$40)),((((((A49-45)-(2*((((($C$40*C49)+($D$40*D49))+($E$40*E49))+($F$40*F49))+($G$40*G49))))-MOD(((A49-45)-(2*((((($C$40*C49)+($D$40*D49))+($E$40*E49))+($F$40*F49))+($G$40*G49)))),$H$40))/$H$40)-1)/2),((((A49-45)-(2*((((($C$40*C49)+($D$40*D49))+($E$40*E49))+($F$40*F49))+($G$40*G49))))-MOD(((A49-45)-(2*((((($C$40*C49)+($D$40*D49))+($E$40*E49))+($F$40*F49))+($G$40*G49)))),$H$40))/(2*$H$40)))</f>
        <v>0</v>
      </c>
    </row>
    <row r="50">
      <c s="84" r="A50">
        <f>L$7</f>
        <v>260</v>
      </c>
      <c s="84" r="C50">
        <f>IF(ISODD((((A50-45)-MOD((A50-45),$C$40))/$C$40)),(((((A50-45)-MOD((A50-45),$C$40))/$C$40)-1)/2),(((A50-45)-MOD((A50-45),$C$40))/(2*$C$40)))</f>
        <v>2</v>
      </c>
      <c s="84" r="D50">
        <f>IF(ISODD(((((A50-45)-((2*$C$40)*C50))-MOD(((A50-45)-((2*$C$40)*C50)),$D$40))/$D$40)),((((((A50-45)-((2*$C$40)*C50))-MOD(((A50-45)-((2*$C$40)*C50)),$D$40))/$D$40)-1)/2),((((A50-45)-((2*$C$40)*C50))-MOD(((A50-45)-((2*$C$40)*C50)),$D$40))/(2*$D$40)))</f>
        <v>0</v>
      </c>
      <c s="84" r="E50">
        <f>IF(ISODD(((((A50-45)-(2*(($C$40*C50)+($D$40*D50))))-MOD(((A50-45)-(2*(($C$40*C50)+($D$40*D50)))),$E$40))/$E$40)),((((((A50-45)-(2*(($C$40*C50)+($D$40*D50))))-MOD(((A50-45)-(2*(($C$40*C50)+($D$40*D50)))),$E$40))/$E$40)-1)/2),((((A50-45)-(2*(($C$40*C50)+($D$40*D50))))-MOD(((A50-45)-(2*(($C$40*C50)+($D$40*D50)))),$E$40))/(2*$E$40)))</f>
        <v>0</v>
      </c>
      <c s="84" r="F50">
        <f>IF(ISODD(((((A50-45)-(2*((($C$40*C50)+($D$40*D50))+($E$40*E50))))-MOD(((A50-45)-(2*((($C$40*C50)+($D$40*D50))+($E$40*E50)))),$F$40))/$F$40)),((((((A50-45)-(2*((($C$40*C50)+($D$40*D50))+($E$40*E50))))-MOD(((A50-45)-(2*((($C$40*C50)+($D$40*D50))+($E$40*E50)))),$F$40))/$F$40)-1)/2),((((A50-45)-(2*((($C$40*C50)+($D$40*D50))+($E$40*E50))))-MOD(((A50-45)-(2*((($C$40*C50)+($D$40*D50))+($E$40*E50)))),$F$40))/(2*$F$40)))</f>
        <v>1</v>
      </c>
      <c s="84" r="G50">
        <f>IF(ISODD(((((A50-45)-(2*(((($C$40*C50)+($D$40*D50))+($E$40*E50))+($F$40*F50))))-MOD(((A50-45)-(2*(((($C$40*C50)+($D$40*D50))+($E$40*E50))+($F$40*F50)))),$G$40))/$G$40)),((((((A50-45)-(2*(((($C$40*C50)+($D$40*D50))+($E$40*E50))+($F$40*F50))))-MOD(((A50-45)-(2*(((($C$40*C50)+($D$40*D50))+($E$40*E50))+($F$40*F50)))),$G$40))/$G$40)-1)/2),((((A50-45)-(2*(((($C$40*C50)+($D$40*D50))+($E$40*E50))+($F$40*F50))))-MOD(((A50-45)-(2*(((($C$40*C50)+($D$40*D50))+($E$40*E50))+($F$40*F50)))),$G$40))/(2*$G$40)))</f>
        <v>1</v>
      </c>
      <c s="84" r="H50">
        <f>IF(ISODD(((((A50-45)-(2*((((($C$40*C50)+($D$40*D50))+($E$40*E50))+($F$40*F50))+($G$40*G50))))-MOD(((A50-45)-(2*((((($C$40*C50)+($D$40*D50))+($E$40*E50))+($F$40*F50))+($G$40*G50)))),$H$40))/$H$40)),((((((A50-45)-(2*((((($C$40*C50)+($D$40*D50))+($E$40*E50))+($F$40*F50))+($G$40*G50))))-MOD(((A50-45)-(2*((((($C$40*C50)+($D$40*D50))+($E$40*E50))+($F$40*F50))+($G$40*G50)))),$H$40))/$H$40)-1)/2),((((A50-45)-(2*((((($C$40*C50)+($D$40*D50))+($E$40*E50))+($F$40*F50))+($G$40*G50))))-MOD(((A50-45)-(2*((((($C$40*C50)+($D$40*D50))+($E$40*E50))+($F$40*F50))+($G$40*G50)))),$H$40))/(2*$H$40)))</f>
        <v>1</v>
      </c>
    </row>
    <row r="51">
      <c s="84" r="A51">
        <f>M$7</f>
        <v>265</v>
      </c>
      <c s="84" r="C51">
        <f>IF(ISODD((((A51-45)-MOD((A51-45),$C$40))/$C$40)),(((((A51-45)-MOD((A51-45),$C$40))/$C$40)-1)/2),(((A51-45)-MOD((A51-45),$C$40))/(2*$C$40)))</f>
        <v>2</v>
      </c>
      <c s="84" r="D51">
        <f>IF(ISODD(((((A51-45)-((2*$C$40)*C51))-MOD(((A51-45)-((2*$C$40)*C51)),$D$40))/$D$40)),((((((A51-45)-((2*$C$40)*C51))-MOD(((A51-45)-((2*$C$40)*C51)),$D$40))/$D$40)-1)/2),((((A51-45)-((2*$C$40)*C51))-MOD(((A51-45)-((2*$C$40)*C51)),$D$40))/(2*$D$40)))</f>
        <v>0</v>
      </c>
      <c s="84" r="E51">
        <f>IF(ISODD(((((A51-45)-(2*(($C$40*C51)+($D$40*D51))))-MOD(((A51-45)-(2*(($C$40*C51)+($D$40*D51)))),$E$40))/$E$40)),((((((A51-45)-(2*(($C$40*C51)+($D$40*D51))))-MOD(((A51-45)-(2*(($C$40*C51)+($D$40*D51)))),$E$40))/$E$40)-1)/2),((((A51-45)-(2*(($C$40*C51)+($D$40*D51))))-MOD(((A51-45)-(2*(($C$40*C51)+($D$40*D51)))),$E$40))/(2*$E$40)))</f>
        <v>0</v>
      </c>
      <c s="84" r="F51">
        <f>IF(ISODD(((((A51-45)-(2*((($C$40*C51)+($D$40*D51))+($E$40*E51))))-MOD(((A51-45)-(2*((($C$40*C51)+($D$40*D51))+($E$40*E51)))),$F$40))/$F$40)),((((((A51-45)-(2*((($C$40*C51)+($D$40*D51))+($E$40*E51))))-MOD(((A51-45)-(2*((($C$40*C51)+($D$40*D51))+($E$40*E51)))),$F$40))/$F$40)-1)/2),((((A51-45)-(2*((($C$40*C51)+($D$40*D51))+($E$40*E51))))-MOD(((A51-45)-(2*((($C$40*C51)+($D$40*D51))+($E$40*E51)))),$F$40))/(2*$F$40)))</f>
        <v>2</v>
      </c>
      <c s="84" r="G51">
        <f>IF(ISODD(((((A51-45)-(2*(((($C$40*C51)+($D$40*D51))+($E$40*E51))+($F$40*F51))))-MOD(((A51-45)-(2*(((($C$40*C51)+($D$40*D51))+($E$40*E51))+($F$40*F51)))),$G$40))/$G$40)),((((((A51-45)-(2*(((($C$40*C51)+($D$40*D51))+($E$40*E51))+($F$40*F51))))-MOD(((A51-45)-(2*(((($C$40*C51)+($D$40*D51))+($E$40*E51))+($F$40*F51)))),$G$40))/$G$40)-1)/2),((((A51-45)-(2*(((($C$40*C51)+($D$40*D51))+($E$40*E51))+($F$40*F51))))-MOD(((A51-45)-(2*(((($C$40*C51)+($D$40*D51))+($E$40*E51))+($F$40*F51)))),$G$40))/(2*$G$40)))</f>
        <v>0</v>
      </c>
      <c s="84" r="H51">
        <f>IF(ISODD(((((A51-45)-(2*((((($C$40*C51)+($D$40*D51))+($E$40*E51))+($F$40*F51))+($G$40*G51))))-MOD(((A51-45)-(2*((((($C$40*C51)+($D$40*D51))+($E$40*E51))+($F$40*F51))+($G$40*G51)))),$H$40))/$H$40)),((((((A51-45)-(2*((((($C$40*C51)+($D$40*D51))+($E$40*E51))+($F$40*F51))+($G$40*G51))))-MOD(((A51-45)-(2*((((($C$40*C51)+($D$40*D51))+($E$40*E51))+($F$40*F51))+($G$40*G51)))),$H$40))/$H$40)-1)/2),((((A51-45)-(2*((((($C$40*C51)+($D$40*D51))+($E$40*E51))+($F$40*F51))+($G$40*G51))))-MOD(((A51-45)-(2*((((($C$40*C51)+($D$40*D51))+($E$40*E51))+($F$40*F51))+($G$40*G51)))),$H$40))/(2*$H$40)))</f>
        <v>0</v>
      </c>
    </row>
    <row r="52">
      <c s="84" r="A52">
        <f>N$7</f>
        <v>270</v>
      </c>
      <c s="84" r="C52">
        <f>IF(ISODD((((A52-45)-MOD((A52-45),$C$40))/$C$40)),(((((A52-45)-MOD((A52-45),$C$40))/$C$40)-1)/2),(((A52-45)-MOD((A52-45),$C$40))/(2*$C$40)))</f>
        <v>2</v>
      </c>
      <c s="84" r="D52">
        <f>IF(ISODD(((((A52-45)-((2*$C$40)*C52))-MOD(((A52-45)-((2*$C$40)*C52)),$D$40))/$D$40)),((((((A52-45)-((2*$C$40)*C52))-MOD(((A52-45)-((2*$C$40)*C52)),$D$40))/$D$40)-1)/2),((((A52-45)-((2*$C$40)*C52))-MOD(((A52-45)-((2*$C$40)*C52)),$D$40))/(2*$D$40)))</f>
        <v>0</v>
      </c>
      <c s="84" r="E52">
        <f>IF(ISODD(((((A52-45)-(2*(($C$40*C52)+($D$40*D52))))-MOD(((A52-45)-(2*(($C$40*C52)+($D$40*D52)))),$E$40))/$E$40)),((((((A52-45)-(2*(($C$40*C52)+($D$40*D52))))-MOD(((A52-45)-(2*(($C$40*C52)+($D$40*D52)))),$E$40))/$E$40)-1)/2),((((A52-45)-(2*(($C$40*C52)+($D$40*D52))))-MOD(((A52-45)-(2*(($C$40*C52)+($D$40*D52)))),$E$40))/(2*$E$40)))</f>
        <v>0</v>
      </c>
      <c s="84" r="F52">
        <f>IF(ISODD(((((A52-45)-(2*((($C$40*C52)+($D$40*D52))+($E$40*E52))))-MOD(((A52-45)-(2*((($C$40*C52)+($D$40*D52))+($E$40*E52)))),$F$40))/$F$40)),((((((A52-45)-(2*((($C$40*C52)+($D$40*D52))+($E$40*E52))))-MOD(((A52-45)-(2*((($C$40*C52)+($D$40*D52))+($E$40*E52)))),$F$40))/$F$40)-1)/2),((((A52-45)-(2*((($C$40*C52)+($D$40*D52))+($E$40*E52))))-MOD(((A52-45)-(2*((($C$40*C52)+($D$40*D52))+($E$40*E52)))),$F$40))/(2*$F$40)))</f>
        <v>2</v>
      </c>
      <c s="84" r="G52">
        <f>IF(ISODD(((((A52-45)-(2*(((($C$40*C52)+($D$40*D52))+($E$40*E52))+($F$40*F52))))-MOD(((A52-45)-(2*(((($C$40*C52)+($D$40*D52))+($E$40*E52))+($F$40*F52)))),$G$40))/$G$40)),((((((A52-45)-(2*(((($C$40*C52)+($D$40*D52))+($E$40*E52))+($F$40*F52))))-MOD(((A52-45)-(2*(((($C$40*C52)+($D$40*D52))+($E$40*E52))+($F$40*F52)))),$G$40))/$G$40)-1)/2),((((A52-45)-(2*(((($C$40*C52)+($D$40*D52))+($E$40*E52))+($F$40*F52))))-MOD(((A52-45)-(2*(((($C$40*C52)+($D$40*D52))+($E$40*E52))+($F$40*F52)))),$G$40))/(2*$G$40)))</f>
        <v>0</v>
      </c>
      <c s="84" r="H52">
        <f>IF(ISODD(((((A52-45)-(2*((((($C$40*C52)+($D$40*D52))+($E$40*E52))+($F$40*F52))+($G$40*G52))))-MOD(((A52-45)-(2*((((($C$40*C52)+($D$40*D52))+($E$40*E52))+($F$40*F52))+($G$40*G52)))),$H$40))/$H$40)),((((((A52-45)-(2*((((($C$40*C52)+($D$40*D52))+($E$40*E52))+($F$40*F52))+($G$40*G52))))-MOD(((A52-45)-(2*((((($C$40*C52)+($D$40*D52))+($E$40*E52))+($F$40*F52))+($G$40*G52)))),$H$40))/$H$40)-1)/2),((((A52-45)-(2*((((($C$40*C52)+($D$40*D52))+($E$40*E52))+($F$40*F52))+($G$40*G52))))-MOD(((A52-45)-(2*((((($C$40*C52)+($D$40*D52))+($E$40*E52))+($F$40*F52))+($G$40*G52)))),$H$40))/(2*$H$40)))</f>
        <v>1</v>
      </c>
    </row>
  </sheetData>
</worksheet>
</file>