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50" activeTab="1"/>
  </bookViews>
  <sheets>
    <sheet name="M Wahyu Saragih" sheetId="1" r:id="rId1"/>
    <sheet name="Sheet1" sheetId="3" r:id="rId2"/>
    <sheet name="Ahmad Anjas War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10" i="3" s="1"/>
  <c r="B8" i="3"/>
  <c r="B5" i="3" l="1"/>
  <c r="B6" i="3"/>
  <c r="A6" i="3"/>
  <c r="A5" i="3"/>
  <c r="A8" i="3" s="1"/>
  <c r="A9" i="3" s="1"/>
  <c r="A10" i="3" s="1"/>
  <c r="B4" i="3"/>
  <c r="A4" i="3"/>
  <c r="D15" i="2" l="1"/>
  <c r="D17" i="2"/>
  <c r="D16" i="2"/>
  <c r="D14" i="2"/>
  <c r="D9" i="2"/>
  <c r="D8" i="2"/>
  <c r="D17" i="1"/>
  <c r="D16" i="1"/>
  <c r="D15" i="1"/>
  <c r="D14" i="1"/>
  <c r="D9" i="1"/>
  <c r="D8" i="1"/>
  <c r="D10" i="2" l="1"/>
  <c r="D11" i="2" s="1"/>
  <c r="D10" i="1"/>
  <c r="D11" i="1" s="1"/>
  <c r="D18" i="2" l="1"/>
  <c r="D20" i="2" s="1"/>
  <c r="D18" i="1"/>
  <c r="D20" i="1" s="1"/>
</calcChain>
</file>

<file path=xl/sharedStrings.xml><?xml version="1.0" encoding="utf-8"?>
<sst xmlns="http://schemas.openxmlformats.org/spreadsheetml/2006/main" count="74" uniqueCount="25">
  <si>
    <t>Nama</t>
  </si>
  <si>
    <t>:</t>
  </si>
  <si>
    <t>Eks Program</t>
  </si>
  <si>
    <t>TMK masuk TC</t>
  </si>
  <si>
    <t>TMK Lulus TC /TMK Pengangkatan</t>
  </si>
  <si>
    <t>Tanggal Selesai Masa Ikatan Dinas</t>
  </si>
  <si>
    <t>Total Hari Masa Ikatan Dinas</t>
  </si>
  <si>
    <t>Total Biaya Ganti Rugi Total ( 24 Bulan )</t>
  </si>
  <si>
    <t>Total Biaya Ganti Rugi Per Bulan</t>
  </si>
  <si>
    <t>Total Biaya  per hari</t>
  </si>
  <si>
    <t>Tanggal Resign</t>
  </si>
  <si>
    <t>Tanggal terakhir bekerja</t>
  </si>
  <si>
    <t xml:space="preserve"> Sisa Tahun </t>
  </si>
  <si>
    <t xml:space="preserve"> Sisa Bulan </t>
  </si>
  <si>
    <t xml:space="preserve"> Sisa Hari</t>
  </si>
  <si>
    <t xml:space="preserve">Total Sisa Hari Menjelang Selesai Masa Ikatan Dinas </t>
  </si>
  <si>
    <t>Biaya Ganti Rugi Menjelang Selesai Masa Ikatan Dinas</t>
  </si>
  <si>
    <t>Pengurangan Denda (gaji terakhir)</t>
  </si>
  <si>
    <t>Biaya Ganti Rugi yang Harus Dibayar</t>
  </si>
  <si>
    <t xml:space="preserve">Note : </t>
  </si>
  <si>
    <t>Denda belum di bayarkan oleh ybs</t>
  </si>
  <si>
    <t>Rekening PT. KDP ( Bank Mandiri)</t>
  </si>
  <si>
    <t xml:space="preserve">159-000-069-264-9 </t>
  </si>
  <si>
    <t>Muhammad Wahyu Saragih</t>
  </si>
  <si>
    <t>EAT XIX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</si>
</sst>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_([$Rp-421]* #,##0_);_([$Rp-421]* \(#,##0\);_([$Rp-421]* &quot;-&quot;??_);_(@_)"/>
    <numFmt numFmtId="167" formatCode="_-[$Rp-421]* #,##0.00_-;\-[$Rp-421]* #,##0.00_-;_-[$Rp-421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 applyProtection="1">
      <alignment horizontal="right" vertical="center"/>
      <protection locked="0"/>
    </xf>
    <xf numFmtId="164" fontId="0" fillId="2" borderId="0" xfId="1" applyNumberFormat="1" applyFont="1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vertical="center"/>
    </xf>
    <xf numFmtId="0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vertical="center"/>
    </xf>
    <xf numFmtId="43" fontId="0" fillId="2" borderId="0" xfId="0" applyNumberFormat="1" applyFill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166" fontId="0" fillId="2" borderId="0" xfId="0" applyNumberFormat="1" applyFill="1" applyAlignment="1">
      <alignment vertical="center"/>
    </xf>
    <xf numFmtId="167" fontId="0" fillId="2" borderId="0" xfId="0" applyNumberFormat="1" applyFill="1" applyAlignment="1">
      <alignment vertical="center"/>
    </xf>
    <xf numFmtId="167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0" borderId="1" xfId="0" applyBorder="1" applyAlignment="1" applyProtection="1">
      <alignment vertical="center"/>
      <protection locked="0"/>
    </xf>
    <xf numFmtId="166" fontId="2" fillId="4" borderId="1" xfId="0" applyNumberFormat="1" applyFont="1" applyFill="1" applyBorder="1" applyAlignment="1">
      <alignment horizontal="center" vertical="center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workbookViewId="0">
      <selection activeCell="D15" sqref="D15"/>
    </sheetView>
  </sheetViews>
  <sheetFormatPr defaultRowHeight="15" x14ac:dyDescent="0.25"/>
  <cols>
    <col min="1" max="1" width="4.5703125" style="1" customWidth="1"/>
    <col min="2" max="2" width="49.140625" style="1" bestFit="1" customWidth="1"/>
    <col min="3" max="3" width="1.5703125" style="1" bestFit="1" customWidth="1"/>
    <col min="4" max="4" width="31.28515625" style="1" bestFit="1" customWidth="1"/>
    <col min="5" max="5" width="16.5703125" style="1" bestFit="1" customWidth="1"/>
    <col min="6" max="6" width="17.7109375" style="1" bestFit="1" customWidth="1"/>
    <col min="7" max="7" width="13.28515625" style="1" bestFit="1" customWidth="1"/>
    <col min="8" max="8" width="11.5703125" style="1" bestFit="1" customWidth="1"/>
    <col min="9" max="9" width="12" style="1" customWidth="1"/>
    <col min="10" max="10" width="14.28515625" style="1" bestFit="1" customWidth="1"/>
    <col min="11" max="16384" width="9.140625" style="1"/>
  </cols>
  <sheetData>
    <row r="2" spans="2:10" x14ac:dyDescent="0.25">
      <c r="D2" s="2">
        <v>10072329</v>
      </c>
      <c r="I2" s="3"/>
    </row>
    <row r="3" spans="2:10" x14ac:dyDescent="0.25">
      <c r="B3" s="4" t="s">
        <v>0</v>
      </c>
      <c r="C3" s="4" t="s">
        <v>1</v>
      </c>
      <c r="D3" s="19" t="s">
        <v>23</v>
      </c>
      <c r="I3" s="3"/>
    </row>
    <row r="4" spans="2:10" x14ac:dyDescent="0.25">
      <c r="B4" s="4" t="s">
        <v>2</v>
      </c>
      <c r="C4" s="4" t="s">
        <v>1</v>
      </c>
      <c r="D4" s="5" t="s">
        <v>24</v>
      </c>
      <c r="I4" s="3"/>
    </row>
    <row r="5" spans="2:10" x14ac:dyDescent="0.25">
      <c r="B5" s="4" t="s">
        <v>3</v>
      </c>
      <c r="C5" s="4"/>
      <c r="D5" s="6">
        <v>44554</v>
      </c>
      <c r="I5" s="3"/>
    </row>
    <row r="6" spans="2:10" x14ac:dyDescent="0.25">
      <c r="B6" s="4" t="s">
        <v>4</v>
      </c>
      <c r="C6" s="5" t="s">
        <v>1</v>
      </c>
      <c r="D6" s="6">
        <v>44749</v>
      </c>
      <c r="I6" s="3"/>
      <c r="J6" s="7"/>
    </row>
    <row r="7" spans="2:10" x14ac:dyDescent="0.25">
      <c r="B7" s="4" t="s">
        <v>5</v>
      </c>
      <c r="C7" s="5" t="s">
        <v>1</v>
      </c>
      <c r="D7" s="6">
        <v>45480</v>
      </c>
      <c r="I7" s="3"/>
    </row>
    <row r="8" spans="2:10" x14ac:dyDescent="0.25">
      <c r="B8" s="4" t="s">
        <v>6</v>
      </c>
      <c r="C8" s="5" t="s">
        <v>1</v>
      </c>
      <c r="D8" s="8">
        <f>D7-D6</f>
        <v>731</v>
      </c>
      <c r="I8" s="3"/>
    </row>
    <row r="9" spans="2:10" x14ac:dyDescent="0.25">
      <c r="B9" s="4" t="s">
        <v>7</v>
      </c>
      <c r="C9" s="5" t="s">
        <v>1</v>
      </c>
      <c r="D9" s="9">
        <f>1750000*24</f>
        <v>42000000</v>
      </c>
      <c r="I9" s="3"/>
    </row>
    <row r="10" spans="2:10" x14ac:dyDescent="0.25">
      <c r="B10" s="4" t="s">
        <v>8</v>
      </c>
      <c r="C10" s="5" t="s">
        <v>1</v>
      </c>
      <c r="D10" s="9">
        <f>D9/24</f>
        <v>1750000</v>
      </c>
      <c r="I10" s="3"/>
    </row>
    <row r="11" spans="2:10" ht="15" customHeight="1" x14ac:dyDescent="0.25">
      <c r="B11" s="4" t="s">
        <v>9</v>
      </c>
      <c r="C11" s="5" t="s">
        <v>1</v>
      </c>
      <c r="D11" s="9">
        <f>D10/30</f>
        <v>58333.333333333336</v>
      </c>
      <c r="H11" s="3"/>
      <c r="I11" s="10"/>
      <c r="J11" s="7"/>
    </row>
    <row r="12" spans="2:10" ht="15" customHeight="1" x14ac:dyDescent="0.25">
      <c r="B12" s="4" t="s">
        <v>10</v>
      </c>
      <c r="C12" s="5" t="s">
        <v>1</v>
      </c>
      <c r="D12" s="6">
        <v>44903</v>
      </c>
      <c r="H12" s="3"/>
      <c r="J12" s="7"/>
    </row>
    <row r="13" spans="2:10" ht="15" customHeight="1" x14ac:dyDescent="0.25">
      <c r="B13" s="4" t="s">
        <v>11</v>
      </c>
      <c r="C13" s="5" t="s">
        <v>1</v>
      </c>
      <c r="D13" s="6">
        <v>44902</v>
      </c>
      <c r="F13" s="7"/>
      <c r="H13" s="3"/>
      <c r="J13" s="7"/>
    </row>
    <row r="14" spans="2:10" ht="15" customHeight="1" x14ac:dyDescent="0.25">
      <c r="B14" s="11" t="s">
        <v>12</v>
      </c>
      <c r="C14" s="5"/>
      <c r="D14" s="12">
        <f>DATEDIF(D12,D7,"Y")</f>
        <v>1</v>
      </c>
      <c r="E14" s="13"/>
      <c r="H14" s="3"/>
    </row>
    <row r="15" spans="2:10" ht="15" customHeight="1" x14ac:dyDescent="0.25">
      <c r="B15" s="11" t="s">
        <v>13</v>
      </c>
      <c r="C15" s="5"/>
      <c r="D15" s="12">
        <f>DATEDIF(D12,D7,"YM")</f>
        <v>6</v>
      </c>
      <c r="H15" s="3"/>
    </row>
    <row r="16" spans="2:10" ht="15" customHeight="1" x14ac:dyDescent="0.25">
      <c r="B16" s="11" t="s">
        <v>14</v>
      </c>
      <c r="C16" s="5"/>
      <c r="D16" s="12">
        <f>DATEDIF(D13,D7,"MD")</f>
        <v>0</v>
      </c>
      <c r="E16" s="13"/>
      <c r="H16" s="3"/>
    </row>
    <row r="17" spans="2:10" x14ac:dyDescent="0.25">
      <c r="B17" s="4" t="s">
        <v>15</v>
      </c>
      <c r="C17" s="5" t="s">
        <v>1</v>
      </c>
      <c r="D17" s="5">
        <f>D7-D12</f>
        <v>577</v>
      </c>
      <c r="E17" s="14"/>
      <c r="F17" s="14"/>
      <c r="H17" s="3"/>
    </row>
    <row r="18" spans="2:10" ht="15" customHeight="1" x14ac:dyDescent="0.25">
      <c r="B18" s="4" t="s">
        <v>16</v>
      </c>
      <c r="C18" s="5" t="s">
        <v>1</v>
      </c>
      <c r="D18" s="15">
        <f>(D9/2)+(D15*D10)+(D16*D11)</f>
        <v>31500000</v>
      </c>
      <c r="H18" s="3"/>
      <c r="J18" s="7"/>
    </row>
    <row r="19" spans="2:10" x14ac:dyDescent="0.25">
      <c r="B19" s="4" t="s">
        <v>17</v>
      </c>
      <c r="C19" s="4"/>
      <c r="D19" s="16"/>
    </row>
    <row r="20" spans="2:10" x14ac:dyDescent="0.25">
      <c r="B20" s="4" t="s">
        <v>18</v>
      </c>
      <c r="C20" s="5" t="s">
        <v>1</v>
      </c>
      <c r="D20" s="17">
        <f>D18-D19</f>
        <v>31500000</v>
      </c>
    </row>
    <row r="22" spans="2:10" x14ac:dyDescent="0.25">
      <c r="B22" s="18" t="s">
        <v>19</v>
      </c>
    </row>
    <row r="23" spans="2:10" x14ac:dyDescent="0.25">
      <c r="B23" s="1" t="s">
        <v>20</v>
      </c>
    </row>
    <row r="24" spans="2:10" x14ac:dyDescent="0.25">
      <c r="B24" s="1" t="s">
        <v>21</v>
      </c>
    </row>
    <row r="25" spans="2:10" x14ac:dyDescent="0.25">
      <c r="B25" s="18" t="s">
        <v>22</v>
      </c>
    </row>
    <row r="26" spans="2:10" x14ac:dyDescent="0.25">
      <c r="H26" s="3"/>
    </row>
    <row r="27" spans="2:10" x14ac:dyDescent="0.25">
      <c r="H27" s="3"/>
    </row>
    <row r="28" spans="2:10" x14ac:dyDescent="0.25">
      <c r="H28" s="3"/>
    </row>
    <row r="29" spans="2:10" x14ac:dyDescent="0.25">
      <c r="H29" s="3"/>
    </row>
    <row r="30" spans="2:10" x14ac:dyDescent="0.25">
      <c r="H30" s="3"/>
    </row>
    <row r="31" spans="2:10" x14ac:dyDescent="0.25">
      <c r="H31" s="3"/>
    </row>
    <row r="32" spans="2:10" x14ac:dyDescent="0.25">
      <c r="H32" s="3"/>
    </row>
    <row r="33" spans="8:10" x14ac:dyDescent="0.25">
      <c r="H33" s="3"/>
    </row>
    <row r="34" spans="8:10" x14ac:dyDescent="0.25">
      <c r="H34" s="3"/>
      <c r="J34" s="7"/>
    </row>
    <row r="35" spans="8:10" x14ac:dyDescent="0.25">
      <c r="H3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7" sqref="A7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s="6">
        <v>45480</v>
      </c>
      <c r="B1" s="6">
        <v>45480</v>
      </c>
    </row>
    <row r="2" spans="1:2" x14ac:dyDescent="0.25">
      <c r="A2" s="6">
        <v>44902</v>
      </c>
      <c r="B2" s="6">
        <v>44912</v>
      </c>
    </row>
    <row r="4" spans="1:2" x14ac:dyDescent="0.25">
      <c r="A4">
        <f>A1-A2</f>
        <v>578</v>
      </c>
      <c r="B4">
        <f>B1-B2</f>
        <v>568</v>
      </c>
    </row>
    <row r="5" spans="1:2" x14ac:dyDescent="0.25">
      <c r="A5">
        <f>DATEDIF(A2,A1,"Y")</f>
        <v>1</v>
      </c>
      <c r="B5">
        <f>DATEDIF(B2,B1,"Y")</f>
        <v>1</v>
      </c>
    </row>
    <row r="6" spans="1:2" x14ac:dyDescent="0.25">
      <c r="A6">
        <f>DATEDIF(A2,A1,"YM")</f>
        <v>7</v>
      </c>
      <c r="B6">
        <f>DATEDIF(B2,B1,"YM")</f>
        <v>6</v>
      </c>
    </row>
    <row r="8" spans="1:2" x14ac:dyDescent="0.25">
      <c r="A8" s="21">
        <f>DATE(YEAR(A2)+A5,MONTH(A2),DAY(A2))</f>
        <v>45267</v>
      </c>
      <c r="B8" s="21">
        <f>DATE(YEAR(B2)+B5,MONTH(B2),DAY(B2))</f>
        <v>45277</v>
      </c>
    </row>
    <row r="9" spans="1:2" x14ac:dyDescent="0.25">
      <c r="A9" s="21">
        <f>DATE(YEAR(A8),MONTH(A8)+A6,DAY(A8))</f>
        <v>45480</v>
      </c>
      <c r="B9" s="21">
        <f>DATE(YEAR(B8),MONTH(B8)+B6,DAY(B8))</f>
        <v>45460</v>
      </c>
    </row>
    <row r="10" spans="1:2" x14ac:dyDescent="0.25">
      <c r="A10">
        <f>A9-A1</f>
        <v>0</v>
      </c>
      <c r="B10">
        <f>B9-B1</f>
        <v>-20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workbookViewId="0">
      <selection activeCell="D12" sqref="D12"/>
    </sheetView>
  </sheetViews>
  <sheetFormatPr defaultRowHeight="15" x14ac:dyDescent="0.25"/>
  <cols>
    <col min="1" max="1" width="4.5703125" style="1" customWidth="1"/>
    <col min="2" max="2" width="49.140625" style="1" bestFit="1" customWidth="1"/>
    <col min="3" max="3" width="1.5703125" style="1" bestFit="1" customWidth="1"/>
    <col min="4" max="4" width="31.28515625" style="1" bestFit="1" customWidth="1"/>
    <col min="5" max="5" width="16.5703125" style="1" bestFit="1" customWidth="1"/>
    <col min="6" max="6" width="17.7109375" style="1" bestFit="1" customWidth="1"/>
    <col min="7" max="7" width="13.28515625" style="1" bestFit="1" customWidth="1"/>
    <col min="8" max="8" width="11.5703125" style="1" bestFit="1" customWidth="1"/>
    <col min="9" max="9" width="12" style="1" customWidth="1"/>
    <col min="10" max="10" width="14.28515625" style="1" bestFit="1" customWidth="1"/>
    <col min="11" max="16384" width="9.140625" style="1"/>
  </cols>
  <sheetData>
    <row r="2" spans="2:10" x14ac:dyDescent="0.25">
      <c r="D2" s="2">
        <v>10072292</v>
      </c>
      <c r="I2" s="3"/>
    </row>
    <row r="3" spans="2:10" x14ac:dyDescent="0.25">
      <c r="B3" s="4" t="s">
        <v>0</v>
      </c>
      <c r="C3" s="4" t="s">
        <v>1</v>
      </c>
      <c r="D3" s="19" t="s">
        <v>23</v>
      </c>
      <c r="I3" s="3"/>
    </row>
    <row r="4" spans="2:10" x14ac:dyDescent="0.25">
      <c r="B4" s="4" t="s">
        <v>2</v>
      </c>
      <c r="C4" s="4" t="s">
        <v>1</v>
      </c>
      <c r="D4" s="5" t="s">
        <v>24</v>
      </c>
      <c r="I4" s="3"/>
    </row>
    <row r="5" spans="2:10" x14ac:dyDescent="0.25">
      <c r="B5" s="4" t="s">
        <v>3</v>
      </c>
      <c r="C5" s="4"/>
      <c r="D5" s="6">
        <v>44554</v>
      </c>
      <c r="I5" s="3"/>
    </row>
    <row r="6" spans="2:10" x14ac:dyDescent="0.25">
      <c r="B6" s="4" t="s">
        <v>4</v>
      </c>
      <c r="C6" s="5" t="s">
        <v>1</v>
      </c>
      <c r="D6" s="6">
        <v>44749</v>
      </c>
      <c r="I6" s="3"/>
      <c r="J6" s="7"/>
    </row>
    <row r="7" spans="2:10" x14ac:dyDescent="0.25">
      <c r="B7" s="4" t="s">
        <v>5</v>
      </c>
      <c r="C7" s="5" t="s">
        <v>1</v>
      </c>
      <c r="D7" s="6">
        <v>45480</v>
      </c>
      <c r="I7" s="3"/>
    </row>
    <row r="8" spans="2:10" x14ac:dyDescent="0.25">
      <c r="B8" s="4" t="s">
        <v>6</v>
      </c>
      <c r="C8" s="5" t="s">
        <v>1</v>
      </c>
      <c r="D8" s="8">
        <f>D7-D6</f>
        <v>731</v>
      </c>
      <c r="I8" s="3"/>
    </row>
    <row r="9" spans="2:10" x14ac:dyDescent="0.25">
      <c r="B9" s="4" t="s">
        <v>7</v>
      </c>
      <c r="C9" s="5" t="s">
        <v>1</v>
      </c>
      <c r="D9" s="9">
        <f>1750000*24</f>
        <v>42000000</v>
      </c>
      <c r="I9" s="3"/>
    </row>
    <row r="10" spans="2:10" x14ac:dyDescent="0.25">
      <c r="B10" s="4" t="s">
        <v>8</v>
      </c>
      <c r="C10" s="5" t="s">
        <v>1</v>
      </c>
      <c r="D10" s="9">
        <f>D9/24</f>
        <v>1750000</v>
      </c>
      <c r="I10" s="3"/>
    </row>
    <row r="11" spans="2:10" ht="15" customHeight="1" x14ac:dyDescent="0.25">
      <c r="B11" s="4" t="s">
        <v>9</v>
      </c>
      <c r="C11" s="5" t="s">
        <v>1</v>
      </c>
      <c r="D11" s="9">
        <f>D10/30</f>
        <v>58333.333333333336</v>
      </c>
      <c r="H11" s="3"/>
      <c r="I11" s="10"/>
      <c r="J11" s="7"/>
    </row>
    <row r="12" spans="2:10" ht="15" customHeight="1" x14ac:dyDescent="0.25">
      <c r="B12" s="4" t="s">
        <v>10</v>
      </c>
      <c r="C12" s="5" t="s">
        <v>1</v>
      </c>
      <c r="D12" s="6">
        <v>44912</v>
      </c>
      <c r="H12" s="3"/>
      <c r="J12" s="7"/>
    </row>
    <row r="13" spans="2:10" ht="15" customHeight="1" x14ac:dyDescent="0.25">
      <c r="B13" s="4" t="s">
        <v>11</v>
      </c>
      <c r="C13" s="5" t="s">
        <v>1</v>
      </c>
      <c r="D13" s="6">
        <v>44911</v>
      </c>
      <c r="F13" s="7"/>
      <c r="H13" s="3"/>
      <c r="J13" s="7"/>
    </row>
    <row r="14" spans="2:10" ht="15" customHeight="1" x14ac:dyDescent="0.25">
      <c r="B14" s="11" t="s">
        <v>12</v>
      </c>
      <c r="C14" s="5"/>
      <c r="D14" s="12">
        <f>DATEDIF(D12,D7,"Y")</f>
        <v>1</v>
      </c>
      <c r="E14" s="13"/>
      <c r="H14" s="3"/>
    </row>
    <row r="15" spans="2:10" ht="15" customHeight="1" x14ac:dyDescent="0.25">
      <c r="B15" s="11" t="s">
        <v>13</v>
      </c>
      <c r="C15" s="5"/>
      <c r="D15" s="12">
        <f>DATEDIF(D12,D7,"YM")</f>
        <v>6</v>
      </c>
      <c r="H15" s="3"/>
    </row>
    <row r="16" spans="2:10" ht="15" customHeight="1" x14ac:dyDescent="0.25">
      <c r="B16" s="11" t="s">
        <v>14</v>
      </c>
      <c r="C16" s="5"/>
      <c r="D16" s="12">
        <f>DATEDIF(D13,D7,"MD")</f>
        <v>21</v>
      </c>
      <c r="E16" s="13"/>
      <c r="H16" s="3"/>
    </row>
    <row r="17" spans="2:10" x14ac:dyDescent="0.25">
      <c r="B17" s="4" t="s">
        <v>15</v>
      </c>
      <c r="C17" s="5" t="s">
        <v>1</v>
      </c>
      <c r="D17" s="5">
        <f>D7-D12</f>
        <v>568</v>
      </c>
      <c r="E17" s="14"/>
      <c r="F17" s="14"/>
      <c r="H17" s="3"/>
    </row>
    <row r="18" spans="2:10" ht="15" customHeight="1" x14ac:dyDescent="0.25">
      <c r="B18" s="4" t="s">
        <v>16</v>
      </c>
      <c r="C18" s="5" t="s">
        <v>1</v>
      </c>
      <c r="D18" s="15">
        <f>(D9/2)+(D15*D10)+(D16*D11)</f>
        <v>32725000</v>
      </c>
      <c r="H18" s="3"/>
      <c r="J18" s="7"/>
    </row>
    <row r="19" spans="2:10" x14ac:dyDescent="0.25">
      <c r="B19" s="4" t="s">
        <v>17</v>
      </c>
      <c r="C19" s="4"/>
      <c r="D19" s="16"/>
    </row>
    <row r="20" spans="2:10" x14ac:dyDescent="0.25">
      <c r="B20" s="4" t="s">
        <v>18</v>
      </c>
      <c r="C20" s="5" t="s">
        <v>1</v>
      </c>
      <c r="D20" s="20">
        <f>D18-D19</f>
        <v>32725000</v>
      </c>
    </row>
    <row r="22" spans="2:10" x14ac:dyDescent="0.25">
      <c r="B22" s="18" t="s">
        <v>19</v>
      </c>
    </row>
    <row r="23" spans="2:10" x14ac:dyDescent="0.25">
      <c r="B23" s="1" t="s">
        <v>20</v>
      </c>
    </row>
    <row r="24" spans="2:10" x14ac:dyDescent="0.25">
      <c r="B24" s="1" t="s">
        <v>21</v>
      </c>
    </row>
    <row r="25" spans="2:10" x14ac:dyDescent="0.25">
      <c r="B25" s="18" t="s">
        <v>22</v>
      </c>
    </row>
    <row r="26" spans="2:10" x14ac:dyDescent="0.25">
      <c r="H26" s="3"/>
    </row>
    <row r="27" spans="2:10" x14ac:dyDescent="0.25">
      <c r="H27" s="3"/>
    </row>
    <row r="28" spans="2:10" x14ac:dyDescent="0.25">
      <c r="H28" s="3"/>
    </row>
    <row r="29" spans="2:10" x14ac:dyDescent="0.25">
      <c r="H29" s="3"/>
    </row>
    <row r="30" spans="2:10" x14ac:dyDescent="0.25">
      <c r="H30" s="3"/>
    </row>
    <row r="31" spans="2:10" x14ac:dyDescent="0.25">
      <c r="H31" s="3"/>
    </row>
    <row r="32" spans="2:10" x14ac:dyDescent="0.25">
      <c r="H32" s="3"/>
    </row>
    <row r="33" spans="8:10" x14ac:dyDescent="0.25">
      <c r="H33" s="3"/>
    </row>
    <row r="34" spans="8:10" x14ac:dyDescent="0.25">
      <c r="H34" s="3"/>
      <c r="J34" s="7"/>
    </row>
    <row r="35" spans="8:10" x14ac:dyDescent="0.25">
      <c r="H3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 Wahyu Saragih</vt:lpstr>
      <vt:lpstr>Sheet1</vt:lpstr>
      <vt:lpstr>Ahmad Anjas Wara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Desy Agustiana</dc:creator>
  <cp:lastModifiedBy>Susanto (KPU)</cp:lastModifiedBy>
  <dcterms:created xsi:type="dcterms:W3CDTF">2022-12-23T07:23:01Z</dcterms:created>
  <dcterms:modified xsi:type="dcterms:W3CDTF">2022-12-24T05:02:57Z</dcterms:modified>
</cp:coreProperties>
</file>